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December 3\"/>
    </mc:Choice>
  </mc:AlternateContent>
  <xr:revisionPtr revIDLastSave="0" documentId="13_ncr:1_{17BC87F4-3983-48A1-90F5-96879CE1B8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ery Report" sheetId="1" r:id="rId1"/>
    <sheet name="adjustment" sheetId="2" r:id="rId2"/>
  </sheets>
  <definedNames>
    <definedName name="_xlnm._FilterDatabase" localSheetId="0" hidden="1">'Query Report'!$A$1:$K$49</definedName>
  </definedNames>
  <calcPr calcId="191029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2" i="1"/>
  <c r="J2" i="1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F55" i="2"/>
  <c r="E55" i="2"/>
  <c r="D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Janella Rosales</author>
  </authors>
  <commentList>
    <comment ref="F13" authorId="0" shapeId="0" xr:uid="{DF6517F5-63F8-44E8-B5DF-38BEA8E9067C}">
      <text>
        <r>
          <rPr>
            <b/>
            <sz val="9"/>
            <color indexed="81"/>
            <rFont val="Tahoma"/>
            <family val="2"/>
          </rPr>
          <t>Late on Sep 19, 23</t>
        </r>
      </text>
    </comment>
    <comment ref="F14" authorId="0" shapeId="0" xr:uid="{4AFD4349-72C8-4A52-83DB-2BF9800A905D}">
      <text>
        <r>
          <rPr>
            <b/>
            <sz val="9"/>
            <color indexed="81"/>
            <rFont val="Tahoma"/>
            <family val="2"/>
          </rPr>
          <t>Undertime Sep 11</t>
        </r>
      </text>
    </comment>
    <comment ref="F15" authorId="0" shapeId="0" xr:uid="{9405C2D4-3C1C-4F71-8E97-2B796AFBAEFC}">
      <text>
        <r>
          <rPr>
            <b/>
            <sz val="9"/>
            <color indexed="81"/>
            <rFont val="Tahoma"/>
            <family val="2"/>
          </rPr>
          <t>Late on Sep 25</t>
        </r>
      </text>
    </comment>
    <comment ref="F17" authorId="0" shapeId="0" xr:uid="{3E7457A4-65D1-4E15-982B-04724F86FD2C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21" authorId="0" shapeId="0" xr:uid="{C9E886F5-57AB-4369-919E-75C30EF79827}">
      <text>
        <r>
          <rPr>
            <b/>
            <sz val="9"/>
            <color indexed="81"/>
            <rFont val="Tahoma"/>
            <family val="2"/>
          </rPr>
          <t>Late Sep 25</t>
        </r>
      </text>
    </comment>
    <comment ref="F22" authorId="0" shapeId="0" xr:uid="{49BE487F-091B-418D-9FAF-4E2B5FE69D86}">
      <text>
        <r>
          <rPr>
            <b/>
            <sz val="9"/>
            <color indexed="81"/>
            <rFont val="Tahoma"/>
            <family val="2"/>
          </rPr>
          <t>Late Sep 17</t>
        </r>
      </text>
    </comment>
    <comment ref="F26" authorId="0" shapeId="0" xr:uid="{1379ACC3-7693-4D4E-AE86-5F6E44EA649A}">
      <text>
        <r>
          <rPr>
            <b/>
            <sz val="9"/>
            <color indexed="81"/>
            <rFont val="Tahoma"/>
            <family val="2"/>
          </rPr>
          <t>Late Sep 12, 13, 14</t>
        </r>
      </text>
    </comment>
    <comment ref="F27" authorId="0" shapeId="0" xr:uid="{706DF79D-85D1-4975-A5DC-ED24EE156257}">
      <text>
        <r>
          <rPr>
            <b/>
            <sz val="9"/>
            <color indexed="81"/>
            <rFont val="Tahoma"/>
            <family val="2"/>
          </rPr>
          <t>Late Sep 24</t>
        </r>
      </text>
    </comment>
    <comment ref="F32" authorId="0" shapeId="0" xr:uid="{9B80C628-1F74-4D01-94AB-22E8B86E66E6}">
      <text>
        <r>
          <rPr>
            <b/>
            <sz val="9"/>
            <color indexed="81"/>
            <rFont val="Tahoma"/>
            <family val="2"/>
          </rPr>
          <t>undertime on Sep 12</t>
        </r>
      </text>
    </comment>
    <comment ref="F35" authorId="0" shapeId="0" xr:uid="{5797DBEF-118E-4D04-9133-1CB23949846B}">
      <text>
        <r>
          <rPr>
            <b/>
            <sz val="9"/>
            <color indexed="81"/>
            <rFont val="Tahoma"/>
            <family val="2"/>
          </rPr>
          <t xml:space="preserve">Undertime on Sept 23
</t>
        </r>
      </text>
    </comment>
    <comment ref="F36" authorId="0" shapeId="0" xr:uid="{F2CE4861-B915-463F-A629-1FA652420718}">
      <text>
        <r>
          <rPr>
            <sz val="9"/>
            <color indexed="81"/>
            <rFont val="Tahoma"/>
            <family val="2"/>
          </rPr>
          <t>Late on Sep 23</t>
        </r>
      </text>
    </comment>
    <comment ref="F39" authorId="0" shapeId="0" xr:uid="{8C9AA674-788D-4217-B37E-C67B441A2F3A}">
      <text>
        <r>
          <rPr>
            <b/>
            <sz val="9"/>
            <color indexed="81"/>
            <rFont val="Tahoma"/>
            <family val="2"/>
          </rPr>
          <t>Late from 0.50 on Sep 12, and adjusted late on Sep 24 of 0.75</t>
        </r>
      </text>
    </comment>
    <comment ref="F46" authorId="0" shapeId="0" xr:uid="{71894D57-69E1-4C80-AF6D-59C98ACF96C2}">
      <text>
        <r>
          <rPr>
            <b/>
            <sz val="9"/>
            <color indexed="81"/>
            <rFont val="Tahoma"/>
            <family val="2"/>
          </rPr>
          <t>Late on Sep 23, 24</t>
        </r>
      </text>
    </comment>
    <comment ref="F48" authorId="0" shapeId="0" xr:uid="{2F1B2625-AC32-42C4-9EE1-976EA399472E}">
      <text>
        <r>
          <rPr>
            <b/>
            <sz val="9"/>
            <color indexed="81"/>
            <rFont val="Tahoma"/>
            <family val="2"/>
          </rPr>
          <t>Late Sep 19</t>
        </r>
      </text>
    </comment>
  </commentList>
</comments>
</file>

<file path=xl/sharedStrings.xml><?xml version="1.0" encoding="utf-8"?>
<sst xmlns="http://schemas.openxmlformats.org/spreadsheetml/2006/main" count="439" uniqueCount="162">
  <si>
    <t>Payroll Period</t>
  </si>
  <si>
    <t>Employee ID</t>
  </si>
  <si>
    <t>Employee Name</t>
  </si>
  <si>
    <t>Reversal In Days</t>
  </si>
  <si>
    <t>Unpaid Dates</t>
  </si>
  <si>
    <t>Undertime In Hours</t>
  </si>
  <si>
    <t>Remarks</t>
  </si>
  <si>
    <t>Oct11 Oct25 - AMC2024</t>
  </si>
  <si>
    <t>15-0101</t>
  </si>
  <si>
    <t>Balsote, Eric John MANLANGIT</t>
  </si>
  <si>
    <t>2024-09-10,2024-09-09</t>
  </si>
  <si>
    <t>Sep11 Sep25 - AMC2024</t>
  </si>
  <si>
    <t>20-0030</t>
  </si>
  <si>
    <t>Gerodias, Jayvee LIZARDA</t>
  </si>
  <si>
    <t>2024-09-06,2024-08-28</t>
  </si>
  <si>
    <t>21-0007</t>
  </si>
  <si>
    <t>Paredes, Emherlyn Joy GRECIA</t>
  </si>
  <si>
    <t>2024-09-04</t>
  </si>
  <si>
    <t>21-0057</t>
  </si>
  <si>
    <t>Granados, Oliver Magboo</t>
  </si>
  <si>
    <t>2024-09-02</t>
  </si>
  <si>
    <t>24-0029</t>
  </si>
  <si>
    <t>Collo, Mary Katherine Ane Agar</t>
  </si>
  <si>
    <t>2024-09-02,2024-08-29</t>
  </si>
  <si>
    <t>05-0207</t>
  </si>
  <si>
    <t>Guia, Derick Sarmiento</t>
  </si>
  <si>
    <t>2024-09-21,2024-09-14</t>
  </si>
  <si>
    <t>Sep26 Oct10 - AMC2024</t>
  </si>
  <si>
    <t>05-0287</t>
  </si>
  <si>
    <t>Bala, Edgardo Deriquito</t>
  </si>
  <si>
    <t>2024-09-25,2024-09-24</t>
  </si>
  <si>
    <t>06-0003</t>
  </si>
  <si>
    <t>Albello, Reynante Villaraza</t>
  </si>
  <si>
    <t>2024-09-13,2024-09-14</t>
  </si>
  <si>
    <t>07-0328</t>
  </si>
  <si>
    <t>Rivera, Nathaniel Jr. Pena</t>
  </si>
  <si>
    <t>2024-09-25</t>
  </si>
  <si>
    <t>10-0017</t>
  </si>
  <si>
    <t>Cerdoncillo, Jojo Montolo</t>
  </si>
  <si>
    <t>2024-09-24</t>
  </si>
  <si>
    <t>10-0028</t>
  </si>
  <si>
    <t>Sarte, Ruel Mendoza</t>
  </si>
  <si>
    <t>2024-09-19</t>
  </si>
  <si>
    <t>11-0018</t>
  </si>
  <si>
    <t>Bacalzo, Marbie Ramirez</t>
  </si>
  <si>
    <t>2024-09-14</t>
  </si>
  <si>
    <t>11-0104</t>
  </si>
  <si>
    <t>Sarmienta, Rolando Borromeo</t>
  </si>
  <si>
    <t>2024-09-25,2024-09-21,2024-09-14,2024-09-23,2024-09-24</t>
  </si>
  <si>
    <t>11-0127</t>
  </si>
  <si>
    <t>Yambao, Eduardo Jr. Grasparil</t>
  </si>
  <si>
    <t xml:space="preserve">2024-09-25, </t>
  </si>
  <si>
    <t>11-0138</t>
  </si>
  <si>
    <t>Camasosa, Jerico Berroya</t>
  </si>
  <si>
    <t>2024-09-23</t>
  </si>
  <si>
    <t>12-0039</t>
  </si>
  <si>
    <t>Pagkaliwangan, Rojohn Liwanag</t>
  </si>
  <si>
    <t>12-0044</t>
  </si>
  <si>
    <t>Murchante, Nova Santelices</t>
  </si>
  <si>
    <t>2024-09-23,2024-09-24,2024-09-14,2024-09-25</t>
  </si>
  <si>
    <t>12-0056</t>
  </si>
  <si>
    <t>Andaya, Marvin Jay Manipol</t>
  </si>
  <si>
    <t>14-0025</t>
  </si>
  <si>
    <t>Rodrigueza Jr., Rodolfo Inopia</t>
  </si>
  <si>
    <t>2024-09-23,2024-09-24</t>
  </si>
  <si>
    <t>14-0043</t>
  </si>
  <si>
    <t>Hermogenes, Catherine Reyes</t>
  </si>
  <si>
    <t>2024-09-24,2024-09-23,2024-09-25</t>
  </si>
  <si>
    <t>15-0087</t>
  </si>
  <si>
    <t>Cristobal, Jessica Binamira</t>
  </si>
  <si>
    <t>2024-09-24,2024-09-25</t>
  </si>
  <si>
    <t>2024-09-24,2024-09-12,2024-09-19,2024-09-18,2024-09-11,2024-09-13,2024-09-16,2024-09-17,2024-09-20,2024-09-14,2024-09-21,2024-09-23</t>
  </si>
  <si>
    <t>16-0130</t>
  </si>
  <si>
    <t>Lodrono, Gari Nicolas</t>
  </si>
  <si>
    <t>17-0094</t>
  </si>
  <si>
    <t>Belen, Jesie CELSO</t>
  </si>
  <si>
    <t>17-0174</t>
  </si>
  <si>
    <t>Ague, Angelo DIADULA</t>
  </si>
  <si>
    <t>17-0236</t>
  </si>
  <si>
    <t>Rizado, Jr., Mario Q</t>
  </si>
  <si>
    <t>2024-09-24,2024-09-25,2024-09-23</t>
  </si>
  <si>
    <t>17-0237</t>
  </si>
  <si>
    <t>Boncay, Alfie BITADORA</t>
  </si>
  <si>
    <t>2024-09-19,2024-09-25,2024-09-20,2024-09-24,2024-09-18,2024-09-23,2024-09-21</t>
  </si>
  <si>
    <t>17-0282</t>
  </si>
  <si>
    <t>Commandante, Ciara Galang</t>
  </si>
  <si>
    <t>2024-09-12,2024-09-21,2024-09-23,2024-09-13,2024-09-14</t>
  </si>
  <si>
    <t>17-0284</t>
  </si>
  <si>
    <t>Runas, Kirby Fernandez</t>
  </si>
  <si>
    <t>2024-09-12,2024-09-24,2024-09-23,2024-09-11,2024-09-25</t>
  </si>
  <si>
    <t>17-0302</t>
  </si>
  <si>
    <t>Maranan, Jonh Paul Abila</t>
  </si>
  <si>
    <t>18-0022</t>
  </si>
  <si>
    <t>Gloria, Mary Mayelle Turgo</t>
  </si>
  <si>
    <t>2024-09-20,2024-09-25</t>
  </si>
  <si>
    <t>18-0069</t>
  </si>
  <si>
    <t>Macalinao, Reagan Boots Reginal</t>
  </si>
  <si>
    <t>18-0122</t>
  </si>
  <si>
    <t>Fernandez, Mark Anthony Zambrona</t>
  </si>
  <si>
    <t>19-0029</t>
  </si>
  <si>
    <t>Sablada, Elica Cesar</t>
  </si>
  <si>
    <t xml:space="preserve">2024-09-19,2024-09-21, </t>
  </si>
  <si>
    <t>19-0108</t>
  </si>
  <si>
    <t>Bie, Michael DESPUIG</t>
  </si>
  <si>
    <t>2024-09-17</t>
  </si>
  <si>
    <t>19-0121</t>
  </si>
  <si>
    <t>Silvano, Sonny LOPEZ</t>
  </si>
  <si>
    <t xml:space="preserve">2024-09-25,2024-09-24, </t>
  </si>
  <si>
    <t>20-0029</t>
  </si>
  <si>
    <t>Pedrosa, Williamor PAMULAKLAKIN</t>
  </si>
  <si>
    <t>2024-09-25,2024-09-24,2024-09-23,2024-09-16</t>
  </si>
  <si>
    <t>2024-09-20</t>
  </si>
  <si>
    <t>21-0055</t>
  </si>
  <si>
    <t>Bayudan, Franz Camille Salamat</t>
  </si>
  <si>
    <t>2024-09-19,2024-09-20,2024-09-16,2024-09-25,2024-09-24</t>
  </si>
  <si>
    <t>2024-09-25,2024-09-23,2024-09-24</t>
  </si>
  <si>
    <t>22-0021</t>
  </si>
  <si>
    <t>Perez, Jan Deliso</t>
  </si>
  <si>
    <t>22-0023</t>
  </si>
  <si>
    <t>Amemita, Joseph Ramos</t>
  </si>
  <si>
    <t>2024-09-24,2024-09-23,2024-09-25,2024-09-11</t>
  </si>
  <si>
    <t>22-0024</t>
  </si>
  <si>
    <t>Villafuerte Jr., Edelberto Sicad</t>
  </si>
  <si>
    <t>2024-09-23,2024-09-25,2024-09-24</t>
  </si>
  <si>
    <t>23-0020</t>
  </si>
  <si>
    <t>Amador, Marta Angelica Tamayo</t>
  </si>
  <si>
    <t xml:space="preserve">2024-09-19,2024-09-24,2024-09-23, </t>
  </si>
  <si>
    <t>24-0017</t>
  </si>
  <si>
    <t>Bautista, Rhose Claire Batas</t>
  </si>
  <si>
    <t>24-0034</t>
  </si>
  <si>
    <t>Linsangan, Mariel Guillermo</t>
  </si>
  <si>
    <t>2024-09-12,2024-09-14,2024-09-13,2024-09-11,2024-09-23</t>
  </si>
  <si>
    <t>86-0073</t>
  </si>
  <si>
    <t>Vierneza, Rico AVELINA</t>
  </si>
  <si>
    <t>99-0217</t>
  </si>
  <si>
    <t>Diaz, William Romero</t>
  </si>
  <si>
    <t>2024-09-25,2024-09-23</t>
  </si>
  <si>
    <t>ALASKA MILK CORPORATION</t>
  </si>
  <si>
    <t>LATES AND ABSENCES</t>
  </si>
  <si>
    <t>Pay Period: Oct11 Oct25 - AMC2024</t>
  </si>
  <si>
    <t>Reversal (in days)</t>
  </si>
  <si>
    <t>Absent (in days)</t>
  </si>
  <si>
    <t>Undertime(in hours)</t>
  </si>
  <si>
    <t>Adjustment</t>
  </si>
  <si>
    <t>Pay Period: Sep11 Sep25 - AMC2024</t>
  </si>
  <si>
    <t>Pay Period: Sep26 Oct10 - AMC2024</t>
  </si>
  <si>
    <t>21-0032</t>
  </si>
  <si>
    <t>Guamos, Christine Jane Mallari</t>
  </si>
  <si>
    <t>10-0027</t>
  </si>
  <si>
    <t>Ranada, Jonathan Salen</t>
  </si>
  <si>
    <t>Total</t>
  </si>
  <si>
    <t>From Manual Adjustment</t>
  </si>
  <si>
    <t>Difference</t>
  </si>
  <si>
    <t>Reversal indays is tally</t>
  </si>
  <si>
    <t>Reversal Comments</t>
  </si>
  <si>
    <t>Late &amp; Undertime Comments</t>
  </si>
  <si>
    <t>Not tally Should not have Late and Undertime</t>
  </si>
  <si>
    <t>tally</t>
  </si>
  <si>
    <t>mag susum up yung cutoff ng sep11 sep25 sa sep26 to oct10</t>
  </si>
  <si>
    <t>mali sa manual</t>
  </si>
  <si>
    <t>for confirmation osi / system error</t>
  </si>
  <si>
    <t xml:space="preserve">Rate classificate is A2, No Overtime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</si>
</sst>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0" fillId="0" borderId="4" xfId="0" applyBorder="1"/>
    <xf numFmtId="2" fontId="0" fillId="0" borderId="4" xfId="0" applyNumberFormat="1" applyBorder="1"/>
    <xf numFmtId="164" fontId="0" fillId="0" borderId="4" xfId="0" applyNumberFormat="1" applyBorder="1"/>
    <xf numFmtId="164" fontId="6" fillId="0" borderId="4" xfId="1" applyFont="1" applyFill="1" applyBorder="1"/>
    <xf numFmtId="0" fontId="3" fillId="0" borderId="4" xfId="0" applyFont="1" applyBorder="1"/>
    <xf numFmtId="164" fontId="3" fillId="0" borderId="4" xfId="1" applyFont="1" applyFill="1" applyBorder="1"/>
    <xf numFmtId="0" fontId="0" fillId="3" borderId="4" xfId="0" applyFill="1" applyBorder="1"/>
    <xf numFmtId="2" fontId="0" fillId="3" borderId="4" xfId="0" applyNumberForma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0" xfId="0" applyFill="1"/>
    <xf numFmtId="0" fontId="0" fillId="8" borderId="0" xfId="0" applyFill="1"/>
  </cellXfs>
  <cellStyles count="2">
    <cellStyle name="Comma 10" xfId="1" xr:uid="{9F35F606-C5C3-47A5-B6D1-83817A746B05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9"/>
  <sheetViews>
    <sheetView tabSelected="1" workbookViewId="0">
      <selection activeCell="E9" sqref="E9"/>
    </sheetView>
  </sheetViews>
  <sheetFormatPr defaultRowHeight="15" x14ac:dyDescent="0.25"/>
  <cols>
    <col min="1" max="1" width="7" customWidth="1"/>
    <col min="2" max="2" width="12.140625" bestFit="1" customWidth="1"/>
    <col min="3" max="3" width="33.85546875" bestFit="1" customWidth="1"/>
    <col min="4" max="4" width="15.42578125" style="18" bestFit="1" customWidth="1"/>
    <col min="5" max="5" width="15.42578125" style="19" customWidth="1"/>
    <col min="6" max="6" width="15.42578125" style="20" customWidth="1"/>
    <col min="7" max="7" width="18.42578125" customWidth="1"/>
    <col min="8" max="8" width="23.140625" style="18" bestFit="1" customWidth="1"/>
    <col min="9" max="9" width="28.42578125" style="19" bestFit="1" customWidth="1"/>
    <col min="10" max="10" width="18.5703125" style="20" customWidth="1"/>
    <col min="11" max="11" width="22.140625" bestFit="1" customWidth="1"/>
    <col min="12" max="12" width="23.7109375" customWidth="1"/>
    <col min="13" max="13" width="42.28515625" bestFit="1" customWidth="1"/>
  </cols>
  <sheetData>
    <row r="1" spans="1:13" s="1" customFormat="1" ht="41.25" customHeight="1" x14ac:dyDescent="0.25">
      <c r="A1" t="s">
        <v>0</v>
      </c>
      <c r="B1" t="s">
        <v>1</v>
      </c>
      <c r="C1" t="s">
        <v>2</v>
      </c>
      <c r="D1" s="22" t="s">
        <v>3</v>
      </c>
      <c r="E1" s="23"/>
      <c r="F1" s="24"/>
      <c r="G1" s="25" t="s">
        <v>4</v>
      </c>
      <c r="H1" s="22" t="s">
        <v>5</v>
      </c>
      <c r="I1" s="23" t="s">
        <v>151</v>
      </c>
      <c r="J1" s="24" t="s">
        <v>152</v>
      </c>
      <c r="K1" s="17" t="s">
        <v>6</v>
      </c>
      <c r="L1" s="21" t="s">
        <v>154</v>
      </c>
      <c r="M1" s="21" t="s">
        <v>155</v>
      </c>
    </row>
    <row r="2" spans="1:13" hidden="1" x14ac:dyDescent="0.25">
      <c r="A2" t="s">
        <v>7</v>
      </c>
      <c r="B2" t="s">
        <v>8</v>
      </c>
      <c r="C2" t="s">
        <v>9</v>
      </c>
      <c r="D2">
        <v>2</v>
      </c>
      <c r="E2">
        <f>VLOOKUP(B:B,adjustment!A:G,4,FALSE)</f>
        <v>-2</v>
      </c>
      <c r="F2">
        <f>E2+D2</f>
        <v>0</v>
      </c>
      <c r="G2" t="s">
        <v>10</v>
      </c>
      <c r="H2">
        <v>0</v>
      </c>
      <c r="I2">
        <f>VLOOKUP(B:B,adjustment!A:G,6,FALSE)</f>
        <v>0</v>
      </c>
      <c r="J2">
        <f>I2-H2</f>
        <v>0</v>
      </c>
      <c r="K2" t="s">
        <v>11</v>
      </c>
    </row>
    <row r="3" spans="1:13" ht="12.75" hidden="1" x14ac:dyDescent="0.25">
      <c r="A3" t="s">
        <v>7</v>
      </c>
      <c r="B3" t="s">
        <v>12</v>
      </c>
      <c r="C3" t="s">
        <v>13</v>
      </c>
      <c r="D3">
        <v>2</v>
      </c>
      <c r="E3">
        <f>VLOOKUP(B:B,adjustment!A:G,4,FALSE)</f>
        <v>-2</v>
      </c>
      <c r="F3">
        <f t="shared" ref="F3:F49" si="0">E3+D3</f>
        <v>0</v>
      </c>
      <c r="G3" t="s">
        <v>14</v>
      </c>
      <c r="H3">
        <v>0</v>
      </c>
      <c r="I3">
        <f>VLOOKUP(B:B,adjustment!A:G,6,FALSE)</f>
        <v>0</v>
      </c>
      <c r="J3">
        <f t="shared" ref="J3:J49" si="1">I3-H3</f>
        <v>0</v>
      </c>
      <c r="K3" t="s">
        <v>11</v>
      </c>
    </row>
    <row r="4" spans="1:13" hidden="1" x14ac:dyDescent="0.25">
      <c r="A4" s="30" t="s">
        <v>7</v>
      </c>
      <c r="B4" s="30" t="s">
        <v>15</v>
      </c>
      <c r="C4" s="30" t="s">
        <v>16</v>
      </c>
      <c r="D4" s="26">
        <v>1</v>
      </c>
      <c r="E4" s="27">
        <f>VLOOKUP(B:B,adjustment!A:G,4,FALSE)</f>
        <v>-1</v>
      </c>
      <c r="F4" s="28">
        <f t="shared" si="0"/>
        <v>0</v>
      </c>
      <c r="G4" s="9" t="s">
        <v>17</v>
      </c>
      <c r="H4" s="26">
        <v>2.0333329999999998</v>
      </c>
      <c r="I4" s="27">
        <f>VLOOKUP(B:B,adjustment!A:G,6,FALSE)</f>
        <v>0</v>
      </c>
      <c r="J4" s="28">
        <f t="shared" si="1"/>
        <v>-2.0333329999999998</v>
      </c>
      <c r="K4" t="s">
        <v>11</v>
      </c>
      <c r="L4" t="s">
        <v>153</v>
      </c>
      <c r="M4" s="30" t="s">
        <v>157</v>
      </c>
    </row>
    <row r="5" spans="1:13" hidden="1" x14ac:dyDescent="0.25">
      <c r="A5" s="30" t="s">
        <v>7</v>
      </c>
      <c r="B5" s="30" t="s">
        <v>18</v>
      </c>
      <c r="C5" s="30" t="s">
        <v>19</v>
      </c>
      <c r="D5" s="26">
        <v>1</v>
      </c>
      <c r="E5" s="27">
        <f>VLOOKUP(B:B,adjustment!A:G,4,FALSE)</f>
        <v>-1</v>
      </c>
      <c r="F5" s="28">
        <f t="shared" si="0"/>
        <v>0</v>
      </c>
      <c r="G5" s="9" t="s">
        <v>20</v>
      </c>
      <c r="H5" s="26">
        <v>5</v>
      </c>
      <c r="I5" s="27">
        <f>VLOOKUP(B:B,adjustment!A:G,6,FALSE)</f>
        <v>0</v>
      </c>
      <c r="J5" s="28">
        <f t="shared" si="1"/>
        <v>-5</v>
      </c>
      <c r="K5" t="s">
        <v>11</v>
      </c>
      <c r="L5" t="s">
        <v>153</v>
      </c>
      <c r="M5" s="30" t="s">
        <v>157</v>
      </c>
    </row>
    <row r="6" spans="1:13" hidden="1" x14ac:dyDescent="0.25">
      <c r="A6" s="30" t="s">
        <v>7</v>
      </c>
      <c r="B6" s="30" t="s">
        <v>21</v>
      </c>
      <c r="C6" s="30" t="s">
        <v>22</v>
      </c>
      <c r="D6" s="26">
        <v>2</v>
      </c>
      <c r="E6" s="27" t="e">
        <f>VLOOKUP(B:B,adjustment!A:G,4,FALSE)</f>
        <v>#N/A</v>
      </c>
      <c r="F6" s="28" t="e">
        <f t="shared" si="0"/>
        <v>#N/A</v>
      </c>
      <c r="G6" s="9" t="s">
        <v>23</v>
      </c>
      <c r="H6" s="26">
        <v>9.9</v>
      </c>
      <c r="I6" s="27" t="e">
        <f>VLOOKUP(B:B,adjustment!A:G,6,FALSE)</f>
        <v>#N/A</v>
      </c>
      <c r="J6" s="28" t="e">
        <f t="shared" si="1"/>
        <v>#N/A</v>
      </c>
      <c r="K6" t="s">
        <v>11</v>
      </c>
      <c r="L6" t="s">
        <v>153</v>
      </c>
      <c r="M6" s="30" t="s">
        <v>157</v>
      </c>
    </row>
    <row r="7" spans="1:13" hidden="1" x14ac:dyDescent="0.25">
      <c r="A7" t="s">
        <v>7</v>
      </c>
      <c r="B7" t="s">
        <v>24</v>
      </c>
      <c r="C7" t="s">
        <v>25</v>
      </c>
      <c r="D7">
        <v>2</v>
      </c>
      <c r="E7">
        <f>VLOOKUP(B:B,adjustment!A:G,4,FALSE)</f>
        <v>-2</v>
      </c>
      <c r="F7">
        <f t="shared" si="0"/>
        <v>0</v>
      </c>
      <c r="G7" t="s">
        <v>26</v>
      </c>
      <c r="H7">
        <v>0</v>
      </c>
      <c r="I7">
        <f>VLOOKUP(B:B,adjustment!A:G,6,FALSE)</f>
        <v>0</v>
      </c>
      <c r="J7">
        <f t="shared" si="1"/>
        <v>0</v>
      </c>
      <c r="K7" t="s">
        <v>27</v>
      </c>
    </row>
    <row r="8" spans="1:13" hidden="1" x14ac:dyDescent="0.25">
      <c r="A8" s="30" t="s">
        <v>7</v>
      </c>
      <c r="B8" s="30" t="s">
        <v>28</v>
      </c>
      <c r="C8" s="30" t="s">
        <v>29</v>
      </c>
      <c r="D8" s="26">
        <v>1</v>
      </c>
      <c r="E8" s="27">
        <f>VLOOKUP(B:B,adjustment!A:G,4,FALSE)</f>
        <v>-1</v>
      </c>
      <c r="F8" s="28">
        <f t="shared" si="0"/>
        <v>0</v>
      </c>
      <c r="G8" s="9" t="s">
        <v>30</v>
      </c>
      <c r="H8" s="26">
        <v>-6.9666670000000002</v>
      </c>
      <c r="I8" s="27">
        <f>VLOOKUP(B:B,adjustment!A:G,6,FALSE)</f>
        <v>-0.47</v>
      </c>
      <c r="J8" s="28">
        <f t="shared" si="1"/>
        <v>6.4966670000000004</v>
      </c>
      <c r="K8" s="29" t="s">
        <v>27</v>
      </c>
      <c r="L8" s="29"/>
      <c r="M8" s="30" t="s">
        <v>157</v>
      </c>
    </row>
    <row r="9" spans="1:13" x14ac:dyDescent="0.25">
      <c r="A9" t="s">
        <v>7</v>
      </c>
      <c r="B9" t="s">
        <v>31</v>
      </c>
      <c r="C9" t="s">
        <v>32</v>
      </c>
      <c r="D9">
        <v>2</v>
      </c>
      <c r="E9">
        <f>VLOOKUP(B:B,adjustment!A:G,4,FALSE)</f>
        <v>-1</v>
      </c>
      <c r="F9">
        <f t="shared" si="0"/>
        <v>1</v>
      </c>
      <c r="G9" t="s">
        <v>33</v>
      </c>
      <c r="H9">
        <v>0</v>
      </c>
      <c r="I9">
        <f>VLOOKUP(B:B,adjustment!A:G,6,FALSE)</f>
        <v>0</v>
      </c>
      <c r="J9">
        <f t="shared" si="1"/>
        <v>0</v>
      </c>
      <c r="K9" t="s">
        <v>27</v>
      </c>
    </row>
    <row r="10" spans="1:13" hidden="1" x14ac:dyDescent="0.25">
      <c r="A10" t="s">
        <v>7</v>
      </c>
      <c r="B10" t="s">
        <v>34</v>
      </c>
      <c r="C10" t="s">
        <v>35</v>
      </c>
      <c r="D10">
        <v>1</v>
      </c>
      <c r="E10">
        <f>VLOOKUP(B:B,adjustment!A:G,4,FALSE)</f>
        <v>-1</v>
      </c>
      <c r="F10">
        <f t="shared" si="0"/>
        <v>0</v>
      </c>
      <c r="G10" t="s">
        <v>36</v>
      </c>
      <c r="H10">
        <v>0</v>
      </c>
      <c r="I10">
        <f>VLOOKUP(B:B,adjustment!A:G,6,FALSE)</f>
        <v>0</v>
      </c>
      <c r="J10">
        <f t="shared" si="1"/>
        <v>0</v>
      </c>
      <c r="K10" t="s">
        <v>27</v>
      </c>
    </row>
    <row r="11" spans="1:13" hidden="1" x14ac:dyDescent="0.25">
      <c r="A11" t="s">
        <v>7</v>
      </c>
      <c r="B11" t="s">
        <v>37</v>
      </c>
      <c r="C11" t="s">
        <v>38</v>
      </c>
      <c r="D11">
        <v>1</v>
      </c>
      <c r="E11">
        <f>VLOOKUP(B:B,adjustment!A:G,4,FALSE)</f>
        <v>-1</v>
      </c>
      <c r="F11">
        <f t="shared" si="0"/>
        <v>0</v>
      </c>
      <c r="G11" t="s">
        <v>39</v>
      </c>
      <c r="H11">
        <v>0</v>
      </c>
      <c r="I11">
        <f>VLOOKUP(B:B,adjustment!A:G,6,FALSE)</f>
        <v>0</v>
      </c>
      <c r="J11">
        <f t="shared" si="1"/>
        <v>0</v>
      </c>
      <c r="K11" t="s">
        <v>27</v>
      </c>
    </row>
    <row r="12" spans="1:13" x14ac:dyDescent="0.25">
      <c r="A12" t="s">
        <v>7</v>
      </c>
      <c r="B12" t="s">
        <v>40</v>
      </c>
      <c r="C12" t="s">
        <v>41</v>
      </c>
      <c r="D12">
        <v>1</v>
      </c>
      <c r="E12">
        <f>VLOOKUP(B:B,adjustment!A:G,4,FALSE)</f>
        <v>-2</v>
      </c>
      <c r="F12">
        <f t="shared" si="0"/>
        <v>-1</v>
      </c>
      <c r="G12" t="s">
        <v>42</v>
      </c>
      <c r="H12">
        <v>0</v>
      </c>
      <c r="I12">
        <f>VLOOKUP(B:B,adjustment!A:G,6,FALSE)</f>
        <v>0</v>
      </c>
      <c r="J12">
        <f t="shared" si="1"/>
        <v>0</v>
      </c>
      <c r="K12" t="s">
        <v>27</v>
      </c>
    </row>
    <row r="13" spans="1:13" hidden="1" x14ac:dyDescent="0.25">
      <c r="A13" t="s">
        <v>7</v>
      </c>
      <c r="B13" t="s">
        <v>43</v>
      </c>
      <c r="C13" t="s">
        <v>44</v>
      </c>
      <c r="D13">
        <v>1</v>
      </c>
      <c r="E13">
        <f>VLOOKUP(B:B,adjustment!A:G,4,FALSE)</f>
        <v>-1</v>
      </c>
      <c r="F13">
        <f t="shared" si="0"/>
        <v>0</v>
      </c>
      <c r="G13" t="s">
        <v>45</v>
      </c>
      <c r="H13">
        <v>0</v>
      </c>
      <c r="I13">
        <f>VLOOKUP(B:B,adjustment!A:G,6,FALSE)</f>
        <v>0</v>
      </c>
      <c r="J13">
        <f t="shared" si="1"/>
        <v>0</v>
      </c>
      <c r="K13" t="s">
        <v>27</v>
      </c>
    </row>
    <row r="14" spans="1:13" hidden="1" x14ac:dyDescent="0.25">
      <c r="A14" t="s">
        <v>7</v>
      </c>
      <c r="B14" t="s">
        <v>46</v>
      </c>
      <c r="C14" t="s">
        <v>47</v>
      </c>
      <c r="D14">
        <v>5</v>
      </c>
      <c r="E14">
        <f>VLOOKUP(B:B,adjustment!A:G,4,FALSE)</f>
        <v>-5</v>
      </c>
      <c r="F14">
        <f t="shared" si="0"/>
        <v>0</v>
      </c>
      <c r="G14" t="s">
        <v>48</v>
      </c>
      <c r="H14">
        <v>0</v>
      </c>
      <c r="I14">
        <f>VLOOKUP(B:B,adjustment!A:G,6,FALSE)</f>
        <v>0</v>
      </c>
      <c r="J14">
        <f t="shared" si="1"/>
        <v>0</v>
      </c>
      <c r="K14" t="s">
        <v>27</v>
      </c>
    </row>
    <row r="15" spans="1:13" hidden="1" x14ac:dyDescent="0.25">
      <c r="A15" t="s">
        <v>7</v>
      </c>
      <c r="B15" t="s">
        <v>49</v>
      </c>
      <c r="C15" t="s">
        <v>50</v>
      </c>
      <c r="D15">
        <v>1</v>
      </c>
      <c r="E15">
        <f>VLOOKUP(B:B,adjustment!A:G,4,FALSE)</f>
        <v>-1</v>
      </c>
      <c r="F15">
        <f t="shared" si="0"/>
        <v>0</v>
      </c>
      <c r="G15" t="s">
        <v>51</v>
      </c>
      <c r="H15">
        <v>0</v>
      </c>
      <c r="I15">
        <f>VLOOKUP(B:B,adjustment!A:G,6,FALSE)</f>
        <v>0</v>
      </c>
      <c r="J15">
        <f t="shared" si="1"/>
        <v>0</v>
      </c>
      <c r="K15" t="s">
        <v>27</v>
      </c>
    </row>
    <row r="16" spans="1:13" hidden="1" x14ac:dyDescent="0.25">
      <c r="A16" t="s">
        <v>7</v>
      </c>
      <c r="B16" t="s">
        <v>52</v>
      </c>
      <c r="C16" t="s">
        <v>53</v>
      </c>
      <c r="D16">
        <v>1</v>
      </c>
      <c r="E16">
        <f>VLOOKUP(B:B,adjustment!A:G,4,FALSE)</f>
        <v>-1</v>
      </c>
      <c r="F16">
        <f t="shared" si="0"/>
        <v>0</v>
      </c>
      <c r="G16" t="s">
        <v>54</v>
      </c>
      <c r="H16">
        <v>0</v>
      </c>
      <c r="I16">
        <f>VLOOKUP(B:B,adjustment!A:G,6,FALSE)</f>
        <v>0</v>
      </c>
      <c r="J16">
        <f t="shared" si="1"/>
        <v>0</v>
      </c>
      <c r="K16" t="s">
        <v>27</v>
      </c>
    </row>
    <row r="17" spans="1:13" hidden="1" x14ac:dyDescent="0.25">
      <c r="A17" t="s">
        <v>7</v>
      </c>
      <c r="B17" t="s">
        <v>55</v>
      </c>
      <c r="C17" t="s">
        <v>56</v>
      </c>
      <c r="D17">
        <v>1</v>
      </c>
      <c r="E17">
        <f>VLOOKUP(B:B,adjustment!A:G,4,FALSE)</f>
        <v>-1</v>
      </c>
      <c r="F17">
        <f t="shared" si="0"/>
        <v>0</v>
      </c>
      <c r="G17" t="s">
        <v>39</v>
      </c>
      <c r="H17">
        <v>0.75</v>
      </c>
      <c r="I17">
        <f>VLOOKUP(B:B,adjustment!A:G,6,FALSE)</f>
        <v>0.75</v>
      </c>
      <c r="J17">
        <f t="shared" si="1"/>
        <v>0</v>
      </c>
      <c r="K17" t="s">
        <v>27</v>
      </c>
    </row>
    <row r="18" spans="1:13" hidden="1" x14ac:dyDescent="0.25">
      <c r="A18" t="s">
        <v>7</v>
      </c>
      <c r="B18" t="s">
        <v>57</v>
      </c>
      <c r="C18" t="s">
        <v>58</v>
      </c>
      <c r="D18">
        <v>4</v>
      </c>
      <c r="E18">
        <f>VLOOKUP(B:B,adjustment!A:G,4,FALSE)</f>
        <v>-4</v>
      </c>
      <c r="F18">
        <f t="shared" si="0"/>
        <v>0</v>
      </c>
      <c r="G18" t="s">
        <v>59</v>
      </c>
      <c r="H18">
        <v>0</v>
      </c>
      <c r="I18">
        <f>VLOOKUP(B:B,adjustment!A:G,6,FALSE)</f>
        <v>0</v>
      </c>
      <c r="J18">
        <f t="shared" si="1"/>
        <v>0</v>
      </c>
      <c r="K18" t="s">
        <v>27</v>
      </c>
    </row>
    <row r="19" spans="1:13" hidden="1" x14ac:dyDescent="0.25">
      <c r="A19" t="s">
        <v>7</v>
      </c>
      <c r="B19" t="s">
        <v>60</v>
      </c>
      <c r="C19" t="s">
        <v>61</v>
      </c>
      <c r="D19">
        <v>0</v>
      </c>
      <c r="E19">
        <f>VLOOKUP(B:B,adjustment!A:G,4,FALSE)</f>
        <v>0</v>
      </c>
      <c r="F19">
        <f t="shared" si="0"/>
        <v>0</v>
      </c>
      <c r="G19" t="s">
        <v>36</v>
      </c>
      <c r="H19">
        <v>-0.5</v>
      </c>
      <c r="I19">
        <f>VLOOKUP(B:B,adjustment!A:G,6,FALSE)</f>
        <v>-0.5</v>
      </c>
      <c r="J19">
        <f t="shared" si="1"/>
        <v>0</v>
      </c>
      <c r="K19" t="s">
        <v>27</v>
      </c>
    </row>
    <row r="20" spans="1:13" hidden="1" x14ac:dyDescent="0.25">
      <c r="A20" t="s">
        <v>7</v>
      </c>
      <c r="B20" t="s">
        <v>62</v>
      </c>
      <c r="C20" t="s">
        <v>63</v>
      </c>
      <c r="D20">
        <v>2</v>
      </c>
      <c r="E20">
        <f>VLOOKUP(B:B,adjustment!A:G,4,FALSE)</f>
        <v>-2</v>
      </c>
      <c r="F20">
        <f t="shared" si="0"/>
        <v>0</v>
      </c>
      <c r="G20" t="s">
        <v>64</v>
      </c>
      <c r="H20">
        <v>4.25</v>
      </c>
      <c r="I20">
        <f>VLOOKUP(B:B,adjustment!A:G,6,FALSE)</f>
        <v>4.25</v>
      </c>
      <c r="J20">
        <f t="shared" si="1"/>
        <v>0</v>
      </c>
      <c r="K20" t="s">
        <v>27</v>
      </c>
    </row>
    <row r="21" spans="1:13" hidden="1" x14ac:dyDescent="0.25">
      <c r="A21" s="30" t="s">
        <v>7</v>
      </c>
      <c r="B21" s="30" t="s">
        <v>65</v>
      </c>
      <c r="C21" s="30" t="s">
        <v>66</v>
      </c>
      <c r="D21" s="26">
        <v>3</v>
      </c>
      <c r="E21" s="27">
        <f>VLOOKUP(B:B,adjustment!A:G,4,FALSE)</f>
        <v>-3</v>
      </c>
      <c r="F21" s="28">
        <f t="shared" si="0"/>
        <v>0</v>
      </c>
      <c r="G21" s="9" t="s">
        <v>67</v>
      </c>
      <c r="H21" s="26">
        <v>15</v>
      </c>
      <c r="I21" s="27">
        <f>VLOOKUP(B:B,adjustment!A:G,6,FALSE)</f>
        <v>0</v>
      </c>
      <c r="J21" s="28">
        <f t="shared" si="1"/>
        <v>-15</v>
      </c>
      <c r="K21" t="s">
        <v>27</v>
      </c>
      <c r="L21" t="s">
        <v>153</v>
      </c>
      <c r="M21" s="30" t="s">
        <v>157</v>
      </c>
    </row>
    <row r="22" spans="1:13" hidden="1" x14ac:dyDescent="0.25">
      <c r="A22" t="s">
        <v>7</v>
      </c>
      <c r="B22" t="s">
        <v>68</v>
      </c>
      <c r="C22" t="s">
        <v>69</v>
      </c>
      <c r="D22">
        <v>1</v>
      </c>
      <c r="E22">
        <f>VLOOKUP(B:B,adjustment!A:G,4,FALSE)</f>
        <v>-1</v>
      </c>
      <c r="F22">
        <f t="shared" si="0"/>
        <v>0</v>
      </c>
      <c r="G22" t="s">
        <v>70</v>
      </c>
      <c r="H22">
        <v>-0.5</v>
      </c>
      <c r="I22">
        <f>VLOOKUP(B:B,adjustment!A:G,6,FALSE)</f>
        <v>-0.5</v>
      </c>
      <c r="J22">
        <f t="shared" si="1"/>
        <v>0</v>
      </c>
      <c r="K22" t="s">
        <v>27</v>
      </c>
    </row>
    <row r="23" spans="1:13" x14ac:dyDescent="0.25">
      <c r="A23" s="30" t="s">
        <v>7</v>
      </c>
      <c r="B23" s="30" t="s">
        <v>8</v>
      </c>
      <c r="C23" s="30" t="s">
        <v>9</v>
      </c>
      <c r="D23" s="26">
        <v>5</v>
      </c>
      <c r="E23" s="27">
        <f>VLOOKUP(B:B,adjustment!A:G,4,FALSE)</f>
        <v>-2</v>
      </c>
      <c r="F23" s="28">
        <f t="shared" si="0"/>
        <v>3</v>
      </c>
      <c r="G23" s="9" t="s">
        <v>71</v>
      </c>
      <c r="H23" s="26">
        <v>0.51666800000000002</v>
      </c>
      <c r="I23" s="27">
        <f>VLOOKUP(B:B,adjustment!A:G,6,FALSE)</f>
        <v>0</v>
      </c>
      <c r="J23" s="28">
        <f t="shared" si="1"/>
        <v>-0.51666800000000002</v>
      </c>
      <c r="K23" s="29" t="s">
        <v>27</v>
      </c>
      <c r="L23" s="29"/>
      <c r="M23" s="29" t="s">
        <v>158</v>
      </c>
    </row>
    <row r="24" spans="1:13" hidden="1" x14ac:dyDescent="0.25">
      <c r="A24" t="s">
        <v>7</v>
      </c>
      <c r="B24" t="s">
        <v>72</v>
      </c>
      <c r="C24" t="s">
        <v>73</v>
      </c>
      <c r="D24">
        <v>0</v>
      </c>
      <c r="E24">
        <f>VLOOKUP(B:B,adjustment!A:G,4,FALSE)</f>
        <v>0</v>
      </c>
      <c r="F24">
        <f t="shared" si="0"/>
        <v>0</v>
      </c>
      <c r="G24" t="s">
        <v>36</v>
      </c>
      <c r="H24">
        <v>-0.5</v>
      </c>
      <c r="I24">
        <f>VLOOKUP(B:B,adjustment!A:G,6,FALSE)</f>
        <v>-0.5</v>
      </c>
      <c r="J24">
        <f t="shared" si="1"/>
        <v>0</v>
      </c>
      <c r="K24" t="s">
        <v>27</v>
      </c>
    </row>
    <row r="25" spans="1:13" hidden="1" x14ac:dyDescent="0.25">
      <c r="A25" t="s">
        <v>7</v>
      </c>
      <c r="B25" t="s">
        <v>74</v>
      </c>
      <c r="C25" t="s">
        <v>75</v>
      </c>
      <c r="D25">
        <v>0</v>
      </c>
      <c r="E25">
        <f>VLOOKUP(B:B,adjustment!A:G,4,FALSE)</f>
        <v>0</v>
      </c>
      <c r="F25">
        <f t="shared" si="0"/>
        <v>0</v>
      </c>
      <c r="G25" t="s">
        <v>36</v>
      </c>
      <c r="H25">
        <v>-1.75</v>
      </c>
      <c r="I25">
        <f>VLOOKUP(B:B,adjustment!A:G,6,FALSE)</f>
        <v>-1.75</v>
      </c>
      <c r="J25">
        <f t="shared" si="1"/>
        <v>0</v>
      </c>
      <c r="K25" t="s">
        <v>27</v>
      </c>
    </row>
    <row r="26" spans="1:13" hidden="1" x14ac:dyDescent="0.25">
      <c r="A26" t="s">
        <v>7</v>
      </c>
      <c r="B26" t="s">
        <v>76</v>
      </c>
      <c r="C26" t="s">
        <v>77</v>
      </c>
      <c r="D26">
        <v>1</v>
      </c>
      <c r="E26">
        <f>VLOOKUP(B:B,adjustment!A:G,4,FALSE)</f>
        <v>-1</v>
      </c>
      <c r="F26">
        <f t="shared" si="0"/>
        <v>0</v>
      </c>
      <c r="G26" t="s">
        <v>54</v>
      </c>
      <c r="H26">
        <v>0</v>
      </c>
      <c r="I26">
        <f>VLOOKUP(B:B,adjustment!A:G,6,FALSE)</f>
        <v>0</v>
      </c>
      <c r="J26">
        <f t="shared" si="1"/>
        <v>0</v>
      </c>
      <c r="K26" t="s">
        <v>27</v>
      </c>
    </row>
    <row r="27" spans="1:13" hidden="1" x14ac:dyDescent="0.25">
      <c r="A27" t="s">
        <v>7</v>
      </c>
      <c r="B27" t="s">
        <v>78</v>
      </c>
      <c r="C27" t="s">
        <v>79</v>
      </c>
      <c r="D27">
        <v>3</v>
      </c>
      <c r="E27">
        <f>VLOOKUP(B:B,adjustment!A:G,4,FALSE)</f>
        <v>-3</v>
      </c>
      <c r="F27">
        <f t="shared" si="0"/>
        <v>0</v>
      </c>
      <c r="G27" t="s">
        <v>80</v>
      </c>
      <c r="H27">
        <v>0</v>
      </c>
      <c r="I27">
        <f>VLOOKUP(B:B,adjustment!A:G,6,FALSE)</f>
        <v>0</v>
      </c>
      <c r="J27">
        <f t="shared" si="1"/>
        <v>0</v>
      </c>
      <c r="K27" t="s">
        <v>27</v>
      </c>
    </row>
    <row r="28" spans="1:13" hidden="1" x14ac:dyDescent="0.25">
      <c r="A28" t="s">
        <v>7</v>
      </c>
      <c r="B28" t="s">
        <v>81</v>
      </c>
      <c r="C28" t="s">
        <v>82</v>
      </c>
      <c r="D28">
        <v>7</v>
      </c>
      <c r="E28">
        <f>VLOOKUP(B:B,adjustment!A:G,4,FALSE)</f>
        <v>-7</v>
      </c>
      <c r="F28">
        <f t="shared" si="0"/>
        <v>0</v>
      </c>
      <c r="G28" t="s">
        <v>83</v>
      </c>
      <c r="H28">
        <v>0</v>
      </c>
      <c r="I28">
        <f>VLOOKUP(B:B,adjustment!A:G,6,FALSE)</f>
        <v>0</v>
      </c>
      <c r="J28">
        <f t="shared" si="1"/>
        <v>0</v>
      </c>
      <c r="K28" t="s">
        <v>27</v>
      </c>
    </row>
    <row r="29" spans="1:13" hidden="1" x14ac:dyDescent="0.25">
      <c r="A29" s="30" t="s">
        <v>7</v>
      </c>
      <c r="B29" s="30" t="s">
        <v>84</v>
      </c>
      <c r="C29" s="30" t="s">
        <v>85</v>
      </c>
      <c r="D29" s="26">
        <v>2</v>
      </c>
      <c r="E29" s="27">
        <f>VLOOKUP(B:B,adjustment!A:G,4,FALSE)</f>
        <v>-2</v>
      </c>
      <c r="F29" s="28">
        <f t="shared" si="0"/>
        <v>0</v>
      </c>
      <c r="G29" s="9" t="s">
        <v>86</v>
      </c>
      <c r="H29" s="26">
        <v>-2.8333330000000001</v>
      </c>
      <c r="I29" s="27">
        <f>VLOOKUP(B:B,adjustment!A:G,6,FALSE)</f>
        <v>-2.83</v>
      </c>
      <c r="J29" s="28">
        <f t="shared" si="1"/>
        <v>3.3330000000000304E-3</v>
      </c>
      <c r="K29" s="30" t="s">
        <v>27</v>
      </c>
      <c r="L29" s="30" t="s">
        <v>153</v>
      </c>
      <c r="M29" s="30" t="s">
        <v>157</v>
      </c>
    </row>
    <row r="30" spans="1:13" hidden="1" x14ac:dyDescent="0.25">
      <c r="A30" s="30" t="s">
        <v>7</v>
      </c>
      <c r="B30" s="30" t="s">
        <v>87</v>
      </c>
      <c r="C30" s="30" t="s">
        <v>88</v>
      </c>
      <c r="D30" s="26">
        <v>4</v>
      </c>
      <c r="E30" s="27">
        <f>VLOOKUP(B:B,adjustment!A:G,4,FALSE)</f>
        <v>-4</v>
      </c>
      <c r="F30" s="28">
        <f t="shared" si="0"/>
        <v>0</v>
      </c>
      <c r="G30" s="9" t="s">
        <v>89</v>
      </c>
      <c r="H30" s="26">
        <v>20</v>
      </c>
      <c r="I30" s="27">
        <f>VLOOKUP(B:B,adjustment!A:G,6,FALSE)</f>
        <v>0</v>
      </c>
      <c r="J30" s="28">
        <f t="shared" si="1"/>
        <v>-20</v>
      </c>
      <c r="K30" t="s">
        <v>27</v>
      </c>
      <c r="L30" t="s">
        <v>153</v>
      </c>
      <c r="M30" s="30" t="s">
        <v>157</v>
      </c>
    </row>
    <row r="31" spans="1:13" hidden="1" x14ac:dyDescent="0.25">
      <c r="A31" t="s">
        <v>7</v>
      </c>
      <c r="B31" t="s">
        <v>90</v>
      </c>
      <c r="C31" t="s">
        <v>91</v>
      </c>
      <c r="D31">
        <v>1</v>
      </c>
      <c r="E31">
        <f>VLOOKUP(B:B,adjustment!A:G,4,FALSE)</f>
        <v>-1</v>
      </c>
      <c r="F31">
        <f t="shared" si="0"/>
        <v>0</v>
      </c>
      <c r="G31" t="s">
        <v>51</v>
      </c>
      <c r="H31">
        <v>0</v>
      </c>
      <c r="I31">
        <f>VLOOKUP(B:B,adjustment!A:G,6,FALSE)</f>
        <v>0</v>
      </c>
      <c r="J31">
        <f t="shared" si="1"/>
        <v>0</v>
      </c>
      <c r="K31" t="s">
        <v>27</v>
      </c>
    </row>
    <row r="32" spans="1:13" hidden="1" x14ac:dyDescent="0.25">
      <c r="A32" t="s">
        <v>7</v>
      </c>
      <c r="B32" t="s">
        <v>92</v>
      </c>
      <c r="C32" t="s">
        <v>93</v>
      </c>
      <c r="D32">
        <v>2</v>
      </c>
      <c r="E32">
        <f>VLOOKUP(B:B,adjustment!A:G,4,FALSE)</f>
        <v>-2</v>
      </c>
      <c r="F32">
        <f t="shared" si="0"/>
        <v>0</v>
      </c>
      <c r="G32" t="s">
        <v>94</v>
      </c>
      <c r="H32">
        <v>0</v>
      </c>
      <c r="I32">
        <f>VLOOKUP(B:B,adjustment!A:G,6,FALSE)</f>
        <v>0</v>
      </c>
      <c r="J32">
        <f t="shared" si="1"/>
        <v>0</v>
      </c>
      <c r="K32" t="s">
        <v>27</v>
      </c>
    </row>
    <row r="33" spans="1:13" x14ac:dyDescent="0.25">
      <c r="A33" s="30" t="s">
        <v>7</v>
      </c>
      <c r="B33" s="30" t="s">
        <v>95</v>
      </c>
      <c r="C33" s="30" t="s">
        <v>96</v>
      </c>
      <c r="D33" s="26">
        <v>1</v>
      </c>
      <c r="E33" s="27">
        <f>VLOOKUP(B:B,adjustment!A:G,4,FALSE)</f>
        <v>-10</v>
      </c>
      <c r="F33" s="28">
        <f t="shared" si="0"/>
        <v>-9</v>
      </c>
      <c r="G33" s="9" t="s">
        <v>36</v>
      </c>
      <c r="H33" s="26">
        <v>0</v>
      </c>
      <c r="I33" s="27">
        <f>VLOOKUP(B:B,adjustment!A:G,6,FALSE)</f>
        <v>10</v>
      </c>
      <c r="J33" s="28">
        <f t="shared" si="1"/>
        <v>10</v>
      </c>
      <c r="K33" t="s">
        <v>27</v>
      </c>
      <c r="M33" t="s">
        <v>159</v>
      </c>
    </row>
    <row r="34" spans="1:13" hidden="1" x14ac:dyDescent="0.25">
      <c r="A34" t="s">
        <v>7</v>
      </c>
      <c r="B34" t="s">
        <v>97</v>
      </c>
      <c r="C34" t="s">
        <v>98</v>
      </c>
      <c r="D34">
        <v>1</v>
      </c>
      <c r="E34">
        <f>VLOOKUP(B:B,adjustment!A:G,4,FALSE)</f>
        <v>-1</v>
      </c>
      <c r="F34">
        <f t="shared" si="0"/>
        <v>0</v>
      </c>
      <c r="G34" t="s">
        <v>45</v>
      </c>
      <c r="H34">
        <v>0</v>
      </c>
      <c r="I34">
        <f>VLOOKUP(B:B,adjustment!A:G,6,FALSE)</f>
        <v>0</v>
      </c>
      <c r="J34">
        <f t="shared" si="1"/>
        <v>0</v>
      </c>
      <c r="K34" t="s">
        <v>27</v>
      </c>
    </row>
    <row r="35" spans="1:13" hidden="1" x14ac:dyDescent="0.25">
      <c r="A35" t="s">
        <v>7</v>
      </c>
      <c r="B35" t="s">
        <v>99</v>
      </c>
      <c r="C35" t="s">
        <v>100</v>
      </c>
      <c r="D35">
        <v>1</v>
      </c>
      <c r="E35">
        <f>VLOOKUP(B:B,adjustment!A:G,4,FALSE)</f>
        <v>-1</v>
      </c>
      <c r="F35">
        <f t="shared" si="0"/>
        <v>0</v>
      </c>
      <c r="G35" t="s">
        <v>101</v>
      </c>
      <c r="H35">
        <v>-0.75</v>
      </c>
      <c r="I35">
        <f>VLOOKUP(B:B,adjustment!A:G,6,FALSE)</f>
        <v>-0.75</v>
      </c>
      <c r="J35">
        <f t="shared" si="1"/>
        <v>0</v>
      </c>
      <c r="K35" t="s">
        <v>27</v>
      </c>
    </row>
    <row r="36" spans="1:13" hidden="1" x14ac:dyDescent="0.25">
      <c r="A36" t="s">
        <v>7</v>
      </c>
      <c r="B36" t="s">
        <v>102</v>
      </c>
      <c r="C36" t="s">
        <v>103</v>
      </c>
      <c r="D36">
        <v>0</v>
      </c>
      <c r="E36">
        <f>VLOOKUP(B:B,adjustment!A:G,4,FALSE)</f>
        <v>0</v>
      </c>
      <c r="F36">
        <f t="shared" si="0"/>
        <v>0</v>
      </c>
      <c r="G36" t="s">
        <v>104</v>
      </c>
      <c r="H36">
        <v>-1</v>
      </c>
      <c r="I36">
        <f>VLOOKUP(B:B,adjustment!A:G,6,FALSE)</f>
        <v>-1</v>
      </c>
      <c r="J36">
        <f t="shared" si="1"/>
        <v>0</v>
      </c>
      <c r="K36" t="s">
        <v>27</v>
      </c>
    </row>
    <row r="37" spans="1:13" hidden="1" x14ac:dyDescent="0.25">
      <c r="A37" t="s">
        <v>7</v>
      </c>
      <c r="B37" t="s">
        <v>105</v>
      </c>
      <c r="C37" t="s">
        <v>106</v>
      </c>
      <c r="D37">
        <v>2</v>
      </c>
      <c r="E37">
        <f>VLOOKUP(B:B,adjustment!A:G,4,FALSE)</f>
        <v>-2</v>
      </c>
      <c r="F37">
        <f t="shared" si="0"/>
        <v>0</v>
      </c>
      <c r="G37" t="s">
        <v>107</v>
      </c>
      <c r="H37">
        <v>0</v>
      </c>
      <c r="I37">
        <f>VLOOKUP(B:B,adjustment!A:G,6,FALSE)</f>
        <v>0</v>
      </c>
      <c r="J37">
        <f t="shared" si="1"/>
        <v>0</v>
      </c>
      <c r="K37" t="s">
        <v>27</v>
      </c>
    </row>
    <row r="38" spans="1:13" hidden="1" x14ac:dyDescent="0.25">
      <c r="A38" s="30" t="s">
        <v>7</v>
      </c>
      <c r="B38" s="30" t="s">
        <v>108</v>
      </c>
      <c r="C38" s="30" t="s">
        <v>109</v>
      </c>
      <c r="D38" s="26">
        <v>4</v>
      </c>
      <c r="E38" s="27">
        <f>VLOOKUP(B:B,adjustment!A:G,4,FALSE)</f>
        <v>-4</v>
      </c>
      <c r="F38" s="28">
        <f t="shared" si="0"/>
        <v>0</v>
      </c>
      <c r="G38" s="9" t="s">
        <v>110</v>
      </c>
      <c r="H38" s="26">
        <v>10.133333</v>
      </c>
      <c r="I38" s="27">
        <f>VLOOKUP(B:B,adjustment!A:G,6,FALSE)</f>
        <v>0</v>
      </c>
      <c r="J38" s="28">
        <f t="shared" si="1"/>
        <v>-10.133333</v>
      </c>
      <c r="K38" t="s">
        <v>27</v>
      </c>
      <c r="L38" t="s">
        <v>153</v>
      </c>
      <c r="M38" s="30" t="s">
        <v>157</v>
      </c>
    </row>
    <row r="39" spans="1:13" hidden="1" x14ac:dyDescent="0.25">
      <c r="A39" s="30" t="s">
        <v>7</v>
      </c>
      <c r="B39" s="30" t="s">
        <v>15</v>
      </c>
      <c r="C39" s="30" t="s">
        <v>16</v>
      </c>
      <c r="D39" s="26">
        <v>1</v>
      </c>
      <c r="E39" s="27">
        <f>VLOOKUP(B:B,adjustment!A:G,4,FALSE)</f>
        <v>-1</v>
      </c>
      <c r="F39" s="28">
        <f t="shared" si="0"/>
        <v>0</v>
      </c>
      <c r="G39" s="9" t="s">
        <v>111</v>
      </c>
      <c r="H39" s="26">
        <v>4</v>
      </c>
      <c r="I39" s="27">
        <f>VLOOKUP(B:B,adjustment!A:G,6,FALSE)</f>
        <v>0</v>
      </c>
      <c r="J39" s="28">
        <f t="shared" si="1"/>
        <v>-4</v>
      </c>
      <c r="K39" t="s">
        <v>27</v>
      </c>
      <c r="L39" t="s">
        <v>153</v>
      </c>
      <c r="M39" s="30" t="s">
        <v>157</v>
      </c>
    </row>
    <row r="40" spans="1:13" hidden="1" x14ac:dyDescent="0.25">
      <c r="A40" s="30" t="s">
        <v>7</v>
      </c>
      <c r="B40" s="30" t="s">
        <v>112</v>
      </c>
      <c r="C40" s="30" t="s">
        <v>113</v>
      </c>
      <c r="D40" s="26">
        <v>5</v>
      </c>
      <c r="E40" s="27">
        <f>VLOOKUP(B:B,adjustment!A:G,4,FALSE)</f>
        <v>-5</v>
      </c>
      <c r="F40" s="28">
        <f t="shared" si="0"/>
        <v>0</v>
      </c>
      <c r="G40" s="9" t="s">
        <v>114</v>
      </c>
      <c r="H40" s="26">
        <v>26</v>
      </c>
      <c r="I40" s="27">
        <f>VLOOKUP(B:B,adjustment!A:G,6,FALSE)</f>
        <v>0</v>
      </c>
      <c r="J40" s="28">
        <f t="shared" si="1"/>
        <v>-26</v>
      </c>
      <c r="K40" t="s">
        <v>27</v>
      </c>
      <c r="L40" t="s">
        <v>153</v>
      </c>
      <c r="M40" s="30" t="s">
        <v>157</v>
      </c>
    </row>
    <row r="41" spans="1:13" x14ac:dyDescent="0.25">
      <c r="A41" s="30" t="s">
        <v>7</v>
      </c>
      <c r="B41" s="30" t="s">
        <v>18</v>
      </c>
      <c r="C41" s="30" t="s">
        <v>19</v>
      </c>
      <c r="D41" s="26">
        <v>3</v>
      </c>
      <c r="E41" s="27">
        <f>VLOOKUP(B:B,adjustment!A:G,4,FALSE)</f>
        <v>-1</v>
      </c>
      <c r="F41" s="28">
        <f t="shared" si="0"/>
        <v>2</v>
      </c>
      <c r="G41" s="9" t="s">
        <v>115</v>
      </c>
      <c r="H41" s="26">
        <v>10</v>
      </c>
      <c r="I41" s="27">
        <f>VLOOKUP(B:B,adjustment!A:G,6,FALSE)</f>
        <v>0</v>
      </c>
      <c r="J41" s="28">
        <f t="shared" si="1"/>
        <v>-10</v>
      </c>
      <c r="K41" t="s">
        <v>27</v>
      </c>
      <c r="M41" t="s">
        <v>159</v>
      </c>
    </row>
    <row r="42" spans="1:13" hidden="1" x14ac:dyDescent="0.25">
      <c r="A42" t="s">
        <v>7</v>
      </c>
      <c r="B42" t="s">
        <v>116</v>
      </c>
      <c r="C42" t="s">
        <v>117</v>
      </c>
      <c r="D42">
        <v>2</v>
      </c>
      <c r="E42">
        <f>VLOOKUP(B:B,adjustment!A:G,4,FALSE)</f>
        <v>-2</v>
      </c>
      <c r="F42">
        <f t="shared" si="0"/>
        <v>0</v>
      </c>
      <c r="G42" t="s">
        <v>70</v>
      </c>
      <c r="H42">
        <v>0</v>
      </c>
      <c r="I42">
        <f>VLOOKUP(B:B,adjustment!A:G,6,FALSE)</f>
        <v>0</v>
      </c>
      <c r="J42">
        <f t="shared" si="1"/>
        <v>0</v>
      </c>
      <c r="K42" t="s">
        <v>27</v>
      </c>
    </row>
    <row r="43" spans="1:13" hidden="1" x14ac:dyDescent="0.25">
      <c r="A43" s="20" t="s">
        <v>7</v>
      </c>
      <c r="B43" s="20" t="s">
        <v>118</v>
      </c>
      <c r="C43" s="20" t="s">
        <v>119</v>
      </c>
      <c r="D43" s="26">
        <v>3</v>
      </c>
      <c r="E43" s="27">
        <f>VLOOKUP(B:B,adjustment!A:G,4,FALSE)</f>
        <v>-3</v>
      </c>
      <c r="F43" s="28">
        <f t="shared" si="0"/>
        <v>0</v>
      </c>
      <c r="G43" s="9" t="s">
        <v>120</v>
      </c>
      <c r="H43" s="26">
        <v>9.25</v>
      </c>
      <c r="I43" s="27">
        <f>VLOOKUP(B:B,adjustment!A:G,6,FALSE)</f>
        <v>-1.55</v>
      </c>
      <c r="J43" s="28">
        <f t="shared" si="1"/>
        <v>-10.8</v>
      </c>
      <c r="K43" s="20" t="s">
        <v>27</v>
      </c>
      <c r="L43" s="20" t="s">
        <v>153</v>
      </c>
      <c r="M43" s="20" t="s">
        <v>160</v>
      </c>
    </row>
    <row r="44" spans="1:13" hidden="1" x14ac:dyDescent="0.25">
      <c r="A44" s="30" t="s">
        <v>7</v>
      </c>
      <c r="B44" s="30" t="s">
        <v>121</v>
      </c>
      <c r="C44" s="30" t="s">
        <v>122</v>
      </c>
      <c r="D44" s="26">
        <v>3</v>
      </c>
      <c r="E44" s="27">
        <f>VLOOKUP(B:B,adjustment!A:G,4,FALSE)</f>
        <v>-3</v>
      </c>
      <c r="F44" s="28">
        <f t="shared" si="0"/>
        <v>0</v>
      </c>
      <c r="G44" s="9" t="s">
        <v>123</v>
      </c>
      <c r="H44" s="26">
        <v>16.5</v>
      </c>
      <c r="I44" s="27">
        <f>VLOOKUP(B:B,adjustment!A:G,6,FALSE)</f>
        <v>0</v>
      </c>
      <c r="J44" s="28">
        <f t="shared" si="1"/>
        <v>-16.5</v>
      </c>
      <c r="K44" t="s">
        <v>27</v>
      </c>
      <c r="L44" t="s">
        <v>153</v>
      </c>
      <c r="M44" s="30" t="s">
        <v>157</v>
      </c>
    </row>
    <row r="45" spans="1:13" hidden="1" x14ac:dyDescent="0.25">
      <c r="A45" s="30" t="s">
        <v>7</v>
      </c>
      <c r="B45" s="30" t="s">
        <v>124</v>
      </c>
      <c r="C45" s="30" t="s">
        <v>125</v>
      </c>
      <c r="D45" s="26">
        <v>1</v>
      </c>
      <c r="E45" s="27">
        <f>VLOOKUP(B:B,adjustment!A:G,4,FALSE)</f>
        <v>-1</v>
      </c>
      <c r="F45" s="28">
        <f t="shared" si="0"/>
        <v>0</v>
      </c>
      <c r="G45" s="9" t="s">
        <v>126</v>
      </c>
      <c r="H45" s="26">
        <v>-2</v>
      </c>
      <c r="I45" s="27">
        <f>VLOOKUP(B:B,adjustment!A:G,6,FALSE)</f>
        <v>-2.5</v>
      </c>
      <c r="J45" s="28">
        <f t="shared" si="1"/>
        <v>-0.5</v>
      </c>
      <c r="K45" s="29" t="s">
        <v>27</v>
      </c>
      <c r="L45" s="29" t="s">
        <v>153</v>
      </c>
      <c r="M45" s="29" t="s">
        <v>161</v>
      </c>
    </row>
    <row r="46" spans="1:13" hidden="1" x14ac:dyDescent="0.25">
      <c r="A46" s="30" t="s">
        <v>7</v>
      </c>
      <c r="B46" s="30" t="s">
        <v>127</v>
      </c>
      <c r="C46" s="30" t="s">
        <v>128</v>
      </c>
      <c r="D46" s="26">
        <v>1</v>
      </c>
      <c r="E46" s="27">
        <f>VLOOKUP(B:B,adjustment!A:G,4,FALSE)</f>
        <v>-1</v>
      </c>
      <c r="F46" s="28">
        <f t="shared" si="0"/>
        <v>0</v>
      </c>
      <c r="G46" s="9" t="s">
        <v>39</v>
      </c>
      <c r="H46" s="26">
        <v>3</v>
      </c>
      <c r="I46" s="27">
        <f>VLOOKUP(B:B,adjustment!A:G,6,FALSE)</f>
        <v>0</v>
      </c>
      <c r="J46" s="28">
        <f t="shared" si="1"/>
        <v>-3</v>
      </c>
      <c r="K46" t="s">
        <v>27</v>
      </c>
      <c r="L46" t="s">
        <v>153</v>
      </c>
      <c r="M46" t="s">
        <v>156</v>
      </c>
    </row>
    <row r="47" spans="1:13" hidden="1" x14ac:dyDescent="0.25">
      <c r="A47" t="s">
        <v>7</v>
      </c>
      <c r="B47" t="s">
        <v>129</v>
      </c>
      <c r="C47" t="s">
        <v>130</v>
      </c>
      <c r="D47">
        <v>4</v>
      </c>
      <c r="E47">
        <f>VLOOKUP(B:B,adjustment!A:G,4,FALSE)</f>
        <v>-4</v>
      </c>
      <c r="F47">
        <f t="shared" si="0"/>
        <v>0</v>
      </c>
      <c r="G47" t="s">
        <v>131</v>
      </c>
      <c r="H47">
        <v>-0.05</v>
      </c>
      <c r="I47">
        <f>VLOOKUP(B:B,adjustment!A:G,6,FALSE)</f>
        <v>-0.05</v>
      </c>
      <c r="J47">
        <f t="shared" si="1"/>
        <v>0</v>
      </c>
      <c r="K47" t="s">
        <v>27</v>
      </c>
    </row>
    <row r="48" spans="1:13" hidden="1" x14ac:dyDescent="0.25">
      <c r="A48" t="s">
        <v>7</v>
      </c>
      <c r="B48" t="s">
        <v>132</v>
      </c>
      <c r="C48" t="s">
        <v>133</v>
      </c>
      <c r="D48">
        <v>1</v>
      </c>
      <c r="E48">
        <f>VLOOKUP(B:B,adjustment!A:G,4,FALSE)</f>
        <v>-1</v>
      </c>
      <c r="F48">
        <f t="shared" si="0"/>
        <v>0</v>
      </c>
      <c r="G48" t="s">
        <v>36</v>
      </c>
      <c r="H48">
        <v>0</v>
      </c>
      <c r="I48">
        <f>VLOOKUP(B:B,adjustment!A:G,6,FALSE)</f>
        <v>0</v>
      </c>
      <c r="J48">
        <f t="shared" si="1"/>
        <v>0</v>
      </c>
      <c r="K48" t="s">
        <v>27</v>
      </c>
    </row>
    <row r="49" spans="1:13" hidden="1" x14ac:dyDescent="0.25">
      <c r="A49" s="30" t="s">
        <v>7</v>
      </c>
      <c r="B49" s="30" t="s">
        <v>134</v>
      </c>
      <c r="C49" s="30" t="s">
        <v>135</v>
      </c>
      <c r="D49" s="26">
        <v>2</v>
      </c>
      <c r="E49" s="27">
        <f>VLOOKUP(B:B,adjustment!A:G,4,FALSE)</f>
        <v>-2</v>
      </c>
      <c r="F49" s="28">
        <f t="shared" si="0"/>
        <v>0</v>
      </c>
      <c r="G49" s="9" t="s">
        <v>136</v>
      </c>
      <c r="H49" s="26">
        <v>6</v>
      </c>
      <c r="I49" s="27">
        <f>VLOOKUP(B:B,adjustment!A:G,6,FALSE)</f>
        <v>0</v>
      </c>
      <c r="J49" s="28">
        <f t="shared" si="1"/>
        <v>-6</v>
      </c>
      <c r="K49" t="s">
        <v>27</v>
      </c>
      <c r="L49" t="s">
        <v>153</v>
      </c>
      <c r="M49" t="s">
        <v>156</v>
      </c>
    </row>
  </sheetData>
  <autoFilter ref="A1:K49" xr:uid="{00000000-0001-0000-0000-000000000000}">
    <filterColumn colId="5">
      <filters>
        <filter val="1"/>
        <filter val="-1"/>
        <filter val="2"/>
        <filter val="3"/>
        <filter val="-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2AF-CF58-421C-9141-EACF8660E950}">
  <dimension ref="A1:G9359"/>
  <sheetViews>
    <sheetView workbookViewId="0">
      <selection activeCell="B1" sqref="A1:XFD1048576"/>
    </sheetView>
  </sheetViews>
  <sheetFormatPr defaultRowHeight="15" x14ac:dyDescent="0.25"/>
  <cols>
    <col min="1" max="1" width="14.42578125" style="9" customWidth="1"/>
    <col min="2" max="2" width="39.85546875" style="9" bestFit="1" customWidth="1"/>
    <col min="3" max="3" width="11.140625" style="10" customWidth="1"/>
    <col min="4" max="4" width="10.28515625" style="10" customWidth="1"/>
    <col min="5" max="5" width="72.5703125" style="10" bestFit="1" customWidth="1"/>
    <col min="6" max="6" width="20" style="10" customWidth="1"/>
    <col min="7" max="7" width="39.7109375" style="10" bestFit="1" customWidth="1"/>
  </cols>
  <sheetData>
    <row r="1" spans="1:7" x14ac:dyDescent="0.25">
      <c r="A1" s="2" t="s">
        <v>137</v>
      </c>
      <c r="B1"/>
      <c r="C1" s="3"/>
      <c r="D1" s="3"/>
      <c r="E1" s="3"/>
      <c r="F1" s="3"/>
      <c r="G1" s="3"/>
    </row>
    <row r="2" spans="1:7" x14ac:dyDescent="0.25">
      <c r="A2" s="2" t="s">
        <v>138</v>
      </c>
      <c r="B2"/>
      <c r="C2" s="3"/>
      <c r="D2" s="3"/>
      <c r="E2" s="3"/>
      <c r="F2" s="3"/>
      <c r="G2" s="3"/>
    </row>
    <row r="3" spans="1:7" x14ac:dyDescent="0.25">
      <c r="A3" s="2" t="s">
        <v>139</v>
      </c>
      <c r="B3"/>
      <c r="C3" s="3"/>
      <c r="D3" s="3"/>
      <c r="E3" s="3"/>
      <c r="F3" s="3"/>
      <c r="G3" s="3"/>
    </row>
    <row r="4" spans="1:7" ht="15.75" thickBot="1" x14ac:dyDescent="0.3">
      <c r="A4"/>
      <c r="B4"/>
      <c r="C4" s="3"/>
      <c r="D4" s="3"/>
      <c r="E4" s="3"/>
      <c r="F4" s="3"/>
      <c r="G4" s="3"/>
    </row>
    <row r="5" spans="1:7" ht="26.25" thickBot="1" x14ac:dyDescent="0.3">
      <c r="A5" s="4" t="s">
        <v>1</v>
      </c>
      <c r="B5" s="5" t="s">
        <v>2</v>
      </c>
      <c r="C5" s="6" t="s">
        <v>140</v>
      </c>
      <c r="D5" s="6" t="s">
        <v>141</v>
      </c>
      <c r="E5" s="6" t="s">
        <v>4</v>
      </c>
      <c r="F5" s="7" t="s">
        <v>142</v>
      </c>
      <c r="G5" s="6" t="s">
        <v>6</v>
      </c>
    </row>
    <row r="6" spans="1:7" x14ac:dyDescent="0.25">
      <c r="A6" s="8" t="s">
        <v>143</v>
      </c>
    </row>
    <row r="7" spans="1:7" x14ac:dyDescent="0.25">
      <c r="A7" s="9" t="s">
        <v>8</v>
      </c>
      <c r="B7" s="9" t="s">
        <v>9</v>
      </c>
      <c r="D7" s="11">
        <v>-2</v>
      </c>
      <c r="E7" s="12">
        <v>0</v>
      </c>
      <c r="F7" s="12">
        <v>0</v>
      </c>
      <c r="G7" s="13" t="s">
        <v>144</v>
      </c>
    </row>
    <row r="8" spans="1:7" x14ac:dyDescent="0.25">
      <c r="A8" s="9" t="s">
        <v>12</v>
      </c>
      <c r="B8" s="9" t="s">
        <v>13</v>
      </c>
      <c r="D8" s="11">
        <v>-2</v>
      </c>
      <c r="E8" s="12">
        <v>0</v>
      </c>
      <c r="F8" s="12">
        <v>0</v>
      </c>
      <c r="G8" s="13" t="s">
        <v>144</v>
      </c>
    </row>
    <row r="9" spans="1:7" x14ac:dyDescent="0.25">
      <c r="A9" s="9" t="s">
        <v>18</v>
      </c>
      <c r="B9" s="9" t="s">
        <v>19</v>
      </c>
      <c r="D9" s="11">
        <v>-1</v>
      </c>
      <c r="E9" s="12">
        <v>0</v>
      </c>
      <c r="F9" s="12">
        <v>0</v>
      </c>
      <c r="G9" s="13" t="s">
        <v>144</v>
      </c>
    </row>
    <row r="10" spans="1:7" x14ac:dyDescent="0.25">
      <c r="A10" s="9" t="s">
        <v>95</v>
      </c>
      <c r="B10" s="9" t="s">
        <v>96</v>
      </c>
      <c r="D10" s="11">
        <v>-10</v>
      </c>
      <c r="E10" s="12">
        <v>0</v>
      </c>
      <c r="F10" s="12">
        <v>10</v>
      </c>
      <c r="G10" s="13" t="s">
        <v>144</v>
      </c>
    </row>
    <row r="11" spans="1:7" x14ac:dyDescent="0.25">
      <c r="A11" s="9" t="s">
        <v>76</v>
      </c>
      <c r="B11" s="9" t="s">
        <v>77</v>
      </c>
      <c r="D11" s="11">
        <v>-1</v>
      </c>
      <c r="E11" s="12">
        <v>0</v>
      </c>
      <c r="F11" s="11">
        <v>0</v>
      </c>
      <c r="G11" s="13" t="s">
        <v>145</v>
      </c>
    </row>
    <row r="12" spans="1:7" x14ac:dyDescent="0.25">
      <c r="A12" s="9" t="s">
        <v>31</v>
      </c>
      <c r="B12" s="9" t="s">
        <v>32</v>
      </c>
      <c r="D12" s="11">
        <v>-1</v>
      </c>
      <c r="E12" s="12">
        <v>0</v>
      </c>
      <c r="F12" s="11">
        <v>0</v>
      </c>
      <c r="G12" s="13" t="s">
        <v>145</v>
      </c>
    </row>
    <row r="13" spans="1:7" x14ac:dyDescent="0.25">
      <c r="A13" s="9" t="s">
        <v>124</v>
      </c>
      <c r="B13" s="9" t="s">
        <v>125</v>
      </c>
      <c r="D13" s="11">
        <v>-1</v>
      </c>
      <c r="E13" s="12">
        <v>0</v>
      </c>
      <c r="F13" s="11">
        <v>-2.5</v>
      </c>
      <c r="G13" s="13" t="s">
        <v>145</v>
      </c>
    </row>
    <row r="14" spans="1:7" x14ac:dyDescent="0.25">
      <c r="A14" s="9" t="s">
        <v>118</v>
      </c>
      <c r="B14" s="9" t="s">
        <v>119</v>
      </c>
      <c r="D14" s="11">
        <v>-3</v>
      </c>
      <c r="E14" s="12">
        <v>0</v>
      </c>
      <c r="F14" s="11">
        <v>-1.55</v>
      </c>
      <c r="G14" s="13" t="s">
        <v>145</v>
      </c>
    </row>
    <row r="15" spans="1:7" x14ac:dyDescent="0.25">
      <c r="A15" s="9" t="s">
        <v>60</v>
      </c>
      <c r="B15" s="9" t="s">
        <v>61</v>
      </c>
      <c r="D15" s="11">
        <v>0</v>
      </c>
      <c r="E15" s="12">
        <v>0</v>
      </c>
      <c r="F15" s="11">
        <v>-0.5</v>
      </c>
      <c r="G15" s="13" t="s">
        <v>145</v>
      </c>
    </row>
    <row r="16" spans="1:7" x14ac:dyDescent="0.25">
      <c r="A16" s="9" t="s">
        <v>43</v>
      </c>
      <c r="B16" s="9" t="s">
        <v>44</v>
      </c>
      <c r="D16" s="11">
        <v>-1</v>
      </c>
      <c r="E16" s="12">
        <v>0</v>
      </c>
      <c r="F16" s="11">
        <v>0</v>
      </c>
      <c r="G16" s="13" t="s">
        <v>145</v>
      </c>
    </row>
    <row r="17" spans="1:7" x14ac:dyDescent="0.25">
      <c r="A17" s="9" t="s">
        <v>28</v>
      </c>
      <c r="B17" s="9" t="s">
        <v>29</v>
      </c>
      <c r="D17" s="11">
        <v>-1</v>
      </c>
      <c r="E17" s="12">
        <v>0</v>
      </c>
      <c r="F17" s="11">
        <v>-0.47</v>
      </c>
      <c r="G17" s="13" t="s">
        <v>145</v>
      </c>
    </row>
    <row r="18" spans="1:7" x14ac:dyDescent="0.25">
      <c r="A18" s="9" t="s">
        <v>8</v>
      </c>
      <c r="B18" s="9" t="s">
        <v>9</v>
      </c>
      <c r="D18" s="11">
        <v>-5</v>
      </c>
      <c r="E18" s="12">
        <v>0</v>
      </c>
      <c r="F18" s="11">
        <v>0.52</v>
      </c>
      <c r="G18" s="13" t="s">
        <v>145</v>
      </c>
    </row>
    <row r="19" spans="1:7" x14ac:dyDescent="0.25">
      <c r="A19" s="9" t="s">
        <v>127</v>
      </c>
      <c r="B19" s="9" t="s">
        <v>128</v>
      </c>
      <c r="D19" s="11">
        <v>-1</v>
      </c>
      <c r="E19" s="12">
        <v>0</v>
      </c>
      <c r="F19" s="11">
        <v>0</v>
      </c>
      <c r="G19" s="13" t="s">
        <v>145</v>
      </c>
    </row>
    <row r="20" spans="1:7" x14ac:dyDescent="0.25">
      <c r="A20" s="9" t="s">
        <v>112</v>
      </c>
      <c r="B20" s="9" t="s">
        <v>113</v>
      </c>
      <c r="D20" s="11">
        <v>-5</v>
      </c>
      <c r="E20" s="12">
        <v>0</v>
      </c>
      <c r="F20" s="11">
        <v>0</v>
      </c>
      <c r="G20" s="13" t="s">
        <v>145</v>
      </c>
    </row>
    <row r="21" spans="1:7" x14ac:dyDescent="0.25">
      <c r="A21" s="9" t="s">
        <v>74</v>
      </c>
      <c r="B21" s="9" t="s">
        <v>75</v>
      </c>
      <c r="D21" s="11">
        <v>0</v>
      </c>
      <c r="E21" s="12">
        <v>0</v>
      </c>
      <c r="F21" s="11">
        <v>-1.75</v>
      </c>
      <c r="G21" s="13" t="s">
        <v>145</v>
      </c>
    </row>
    <row r="22" spans="1:7" x14ac:dyDescent="0.25">
      <c r="A22" s="9" t="s">
        <v>102</v>
      </c>
      <c r="B22" s="9" t="s">
        <v>103</v>
      </c>
      <c r="D22" s="11">
        <v>0</v>
      </c>
      <c r="E22" s="12">
        <v>0</v>
      </c>
      <c r="F22" s="11">
        <v>-1</v>
      </c>
      <c r="G22" s="13" t="s">
        <v>145</v>
      </c>
    </row>
    <row r="23" spans="1:7" x14ac:dyDescent="0.25">
      <c r="A23" s="9" t="s">
        <v>81</v>
      </c>
      <c r="B23" s="9" t="s">
        <v>82</v>
      </c>
      <c r="D23" s="11">
        <v>-7</v>
      </c>
      <c r="E23" s="12">
        <v>0</v>
      </c>
      <c r="F23" s="11">
        <v>0</v>
      </c>
      <c r="G23" s="13" t="s">
        <v>145</v>
      </c>
    </row>
    <row r="24" spans="1:7" x14ac:dyDescent="0.25">
      <c r="A24" s="9" t="s">
        <v>52</v>
      </c>
      <c r="B24" s="9" t="s">
        <v>53</v>
      </c>
      <c r="D24" s="11">
        <v>-1</v>
      </c>
      <c r="E24" s="12">
        <v>0</v>
      </c>
      <c r="F24" s="11">
        <v>0</v>
      </c>
      <c r="G24" s="13" t="s">
        <v>145</v>
      </c>
    </row>
    <row r="25" spans="1:7" x14ac:dyDescent="0.25">
      <c r="A25" s="9" t="s">
        <v>37</v>
      </c>
      <c r="B25" s="9" t="s">
        <v>38</v>
      </c>
      <c r="D25" s="11">
        <v>-1</v>
      </c>
      <c r="E25" s="12">
        <v>0</v>
      </c>
      <c r="F25" s="11">
        <v>0</v>
      </c>
      <c r="G25" s="13" t="s">
        <v>145</v>
      </c>
    </row>
    <row r="26" spans="1:7" x14ac:dyDescent="0.25">
      <c r="A26" s="9" t="s">
        <v>84</v>
      </c>
      <c r="B26" s="9" t="s">
        <v>85</v>
      </c>
      <c r="D26" s="11">
        <v>-2</v>
      </c>
      <c r="E26" s="12">
        <v>0</v>
      </c>
      <c r="F26" s="11">
        <v>-2.83</v>
      </c>
      <c r="G26" s="13" t="s">
        <v>145</v>
      </c>
    </row>
    <row r="27" spans="1:7" x14ac:dyDescent="0.25">
      <c r="A27" s="9" t="s">
        <v>68</v>
      </c>
      <c r="B27" s="9" t="s">
        <v>69</v>
      </c>
      <c r="D27" s="11">
        <v>-1</v>
      </c>
      <c r="E27" s="12">
        <v>0</v>
      </c>
      <c r="F27" s="11">
        <v>-0.5</v>
      </c>
      <c r="G27" s="13" t="s">
        <v>145</v>
      </c>
    </row>
    <row r="28" spans="1:7" x14ac:dyDescent="0.25">
      <c r="A28" s="9" t="s">
        <v>134</v>
      </c>
      <c r="B28" s="9" t="s">
        <v>135</v>
      </c>
      <c r="D28" s="11">
        <v>-2</v>
      </c>
      <c r="E28" s="12">
        <v>0</v>
      </c>
      <c r="F28" s="11">
        <v>0</v>
      </c>
      <c r="G28" s="13" t="s">
        <v>145</v>
      </c>
    </row>
    <row r="29" spans="1:7" x14ac:dyDescent="0.25">
      <c r="A29" s="9" t="s">
        <v>97</v>
      </c>
      <c r="B29" s="9" t="s">
        <v>98</v>
      </c>
      <c r="D29" s="11">
        <v>-1</v>
      </c>
      <c r="E29" s="12">
        <v>0</v>
      </c>
      <c r="F29" s="11">
        <v>0</v>
      </c>
      <c r="G29" s="13" t="s">
        <v>145</v>
      </c>
    </row>
    <row r="30" spans="1:7" x14ac:dyDescent="0.25">
      <c r="A30" s="9" t="s">
        <v>92</v>
      </c>
      <c r="B30" s="9" t="s">
        <v>93</v>
      </c>
      <c r="D30" s="11">
        <v>-2</v>
      </c>
      <c r="E30" s="12">
        <v>0</v>
      </c>
      <c r="F30" s="11">
        <v>0</v>
      </c>
      <c r="G30" s="13" t="s">
        <v>145</v>
      </c>
    </row>
    <row r="31" spans="1:7" x14ac:dyDescent="0.25">
      <c r="A31" s="9" t="s">
        <v>18</v>
      </c>
      <c r="B31" s="9" t="s">
        <v>19</v>
      </c>
      <c r="D31" s="11">
        <v>-3</v>
      </c>
      <c r="E31" s="12">
        <v>0</v>
      </c>
      <c r="F31" s="11">
        <v>0</v>
      </c>
      <c r="G31" s="13" t="s">
        <v>145</v>
      </c>
    </row>
    <row r="32" spans="1:7" x14ac:dyDescent="0.25">
      <c r="A32" s="9" t="s">
        <v>146</v>
      </c>
      <c r="B32" s="9" t="s">
        <v>147</v>
      </c>
      <c r="D32" s="11">
        <v>0</v>
      </c>
      <c r="E32" s="12">
        <v>0</v>
      </c>
      <c r="F32" s="11">
        <v>-0.28000000000000003</v>
      </c>
      <c r="G32" s="13" t="s">
        <v>145</v>
      </c>
    </row>
    <row r="33" spans="1:7" x14ac:dyDescent="0.25">
      <c r="A33" s="9" t="s">
        <v>24</v>
      </c>
      <c r="B33" s="9" t="s">
        <v>25</v>
      </c>
      <c r="D33" s="11">
        <v>-2</v>
      </c>
      <c r="E33" s="12">
        <v>0</v>
      </c>
      <c r="F33" s="11">
        <v>0</v>
      </c>
      <c r="G33" s="13" t="s">
        <v>145</v>
      </c>
    </row>
    <row r="34" spans="1:7" x14ac:dyDescent="0.25">
      <c r="A34" s="9" t="s">
        <v>65</v>
      </c>
      <c r="B34" s="9" t="s">
        <v>66</v>
      </c>
      <c r="D34" s="11">
        <v>-3</v>
      </c>
      <c r="E34" s="12">
        <v>0</v>
      </c>
      <c r="F34" s="11">
        <v>0</v>
      </c>
      <c r="G34" s="13" t="s">
        <v>145</v>
      </c>
    </row>
    <row r="35" spans="1:7" x14ac:dyDescent="0.25">
      <c r="A35" s="9" t="s">
        <v>129</v>
      </c>
      <c r="B35" s="9" t="s">
        <v>130</v>
      </c>
      <c r="D35" s="11">
        <v>-4</v>
      </c>
      <c r="E35" s="12">
        <v>0</v>
      </c>
      <c r="F35" s="11">
        <v>-0.05</v>
      </c>
      <c r="G35" s="13" t="s">
        <v>145</v>
      </c>
    </row>
    <row r="36" spans="1:7" x14ac:dyDescent="0.25">
      <c r="A36" s="9" t="s">
        <v>72</v>
      </c>
      <c r="B36" s="9" t="s">
        <v>73</v>
      </c>
      <c r="D36" s="11">
        <v>0</v>
      </c>
      <c r="E36" s="12">
        <v>0</v>
      </c>
      <c r="F36" s="11">
        <v>-0.5</v>
      </c>
      <c r="G36" s="13" t="s">
        <v>145</v>
      </c>
    </row>
    <row r="37" spans="1:7" x14ac:dyDescent="0.25">
      <c r="A37" s="9" t="s">
        <v>90</v>
      </c>
      <c r="B37" s="9" t="s">
        <v>91</v>
      </c>
      <c r="D37" s="11">
        <v>-1</v>
      </c>
      <c r="E37" s="12">
        <v>0</v>
      </c>
      <c r="F37" s="11">
        <v>0</v>
      </c>
      <c r="G37" s="13" t="s">
        <v>145</v>
      </c>
    </row>
    <row r="38" spans="1:7" x14ac:dyDescent="0.25">
      <c r="A38" s="9" t="s">
        <v>57</v>
      </c>
      <c r="B38" s="9" t="s">
        <v>58</v>
      </c>
      <c r="D38" s="11">
        <v>-4</v>
      </c>
      <c r="E38" s="12">
        <v>0</v>
      </c>
      <c r="F38" s="11">
        <v>0</v>
      </c>
      <c r="G38" s="13" t="s">
        <v>145</v>
      </c>
    </row>
    <row r="39" spans="1:7" x14ac:dyDescent="0.25">
      <c r="A39" s="9" t="s">
        <v>55</v>
      </c>
      <c r="B39" s="9" t="s">
        <v>56</v>
      </c>
      <c r="D39" s="11">
        <v>-1</v>
      </c>
      <c r="E39" s="12">
        <v>0</v>
      </c>
      <c r="F39" s="11">
        <v>0.75</v>
      </c>
      <c r="G39" s="13" t="s">
        <v>145</v>
      </c>
    </row>
    <row r="40" spans="1:7" x14ac:dyDescent="0.25">
      <c r="A40" s="9" t="s">
        <v>15</v>
      </c>
      <c r="B40" s="9" t="s">
        <v>16</v>
      </c>
      <c r="D40" s="11">
        <v>-1</v>
      </c>
      <c r="E40" s="12">
        <v>0</v>
      </c>
      <c r="F40" s="11">
        <v>0</v>
      </c>
      <c r="G40" s="13" t="s">
        <v>145</v>
      </c>
    </row>
    <row r="41" spans="1:7" x14ac:dyDescent="0.25">
      <c r="A41" s="9" t="s">
        <v>108</v>
      </c>
      <c r="B41" s="9" t="s">
        <v>109</v>
      </c>
      <c r="D41" s="11">
        <v>-4</v>
      </c>
      <c r="E41" s="12">
        <v>0</v>
      </c>
      <c r="F41" s="11">
        <v>0</v>
      </c>
      <c r="G41" s="13" t="s">
        <v>145</v>
      </c>
    </row>
    <row r="42" spans="1:7" x14ac:dyDescent="0.25">
      <c r="A42" s="9" t="s">
        <v>116</v>
      </c>
      <c r="B42" s="9" t="s">
        <v>117</v>
      </c>
      <c r="D42" s="11">
        <v>-2</v>
      </c>
      <c r="E42" s="12">
        <v>0</v>
      </c>
      <c r="F42" s="11">
        <v>0</v>
      </c>
      <c r="G42" s="13" t="s">
        <v>145</v>
      </c>
    </row>
    <row r="43" spans="1:7" x14ac:dyDescent="0.25">
      <c r="A43" s="9" t="s">
        <v>148</v>
      </c>
      <c r="B43" s="9" t="s">
        <v>149</v>
      </c>
      <c r="D43" s="11">
        <v>-3</v>
      </c>
      <c r="E43" s="12">
        <v>0</v>
      </c>
      <c r="F43" s="11">
        <v>0</v>
      </c>
      <c r="G43" s="13" t="s">
        <v>145</v>
      </c>
    </row>
    <row r="44" spans="1:7" x14ac:dyDescent="0.25">
      <c r="A44" s="9" t="s">
        <v>34</v>
      </c>
      <c r="B44" s="9" t="s">
        <v>35</v>
      </c>
      <c r="D44" s="11">
        <v>-1</v>
      </c>
      <c r="E44" s="12">
        <v>0</v>
      </c>
      <c r="F44" s="11">
        <v>0</v>
      </c>
      <c r="G44" s="13" t="s">
        <v>145</v>
      </c>
    </row>
    <row r="45" spans="1:7" x14ac:dyDescent="0.25">
      <c r="A45" s="9" t="s">
        <v>78</v>
      </c>
      <c r="B45" s="9" t="s">
        <v>79</v>
      </c>
      <c r="D45" s="11">
        <v>-3</v>
      </c>
      <c r="E45" s="12">
        <v>0</v>
      </c>
      <c r="F45" s="11">
        <v>0</v>
      </c>
      <c r="G45" s="13" t="s">
        <v>145</v>
      </c>
    </row>
    <row r="46" spans="1:7" x14ac:dyDescent="0.25">
      <c r="A46" s="9" t="s">
        <v>62</v>
      </c>
      <c r="B46" s="9" t="s">
        <v>63</v>
      </c>
      <c r="D46" s="11">
        <v>-2</v>
      </c>
      <c r="E46" s="12">
        <v>0</v>
      </c>
      <c r="F46" s="11">
        <v>4.25</v>
      </c>
      <c r="G46" s="13" t="s">
        <v>145</v>
      </c>
    </row>
    <row r="47" spans="1:7" x14ac:dyDescent="0.25">
      <c r="A47" s="9" t="s">
        <v>87</v>
      </c>
      <c r="B47" s="9" t="s">
        <v>88</v>
      </c>
      <c r="D47" s="11">
        <v>-4</v>
      </c>
      <c r="E47" s="12">
        <v>0</v>
      </c>
      <c r="F47" s="11">
        <v>0</v>
      </c>
      <c r="G47" s="13" t="s">
        <v>145</v>
      </c>
    </row>
    <row r="48" spans="1:7" x14ac:dyDescent="0.25">
      <c r="A48" s="9" t="s">
        <v>99</v>
      </c>
      <c r="B48" s="9" t="s">
        <v>100</v>
      </c>
      <c r="D48" s="11">
        <v>-1</v>
      </c>
      <c r="E48" s="12">
        <v>0</v>
      </c>
      <c r="F48" s="11">
        <v>-0.75</v>
      </c>
      <c r="G48" s="13" t="s">
        <v>145</v>
      </c>
    </row>
    <row r="49" spans="1:7" x14ac:dyDescent="0.25">
      <c r="A49" s="9" t="s">
        <v>46</v>
      </c>
      <c r="B49" s="9" t="s">
        <v>47</v>
      </c>
      <c r="D49" s="11">
        <v>-5</v>
      </c>
      <c r="E49" s="12">
        <v>0</v>
      </c>
      <c r="F49" s="11">
        <v>0</v>
      </c>
      <c r="G49" s="13" t="s">
        <v>145</v>
      </c>
    </row>
    <row r="50" spans="1:7" x14ac:dyDescent="0.25">
      <c r="A50" s="9" t="s">
        <v>40</v>
      </c>
      <c r="B50" s="9" t="s">
        <v>41</v>
      </c>
      <c r="D50" s="11">
        <v>-2</v>
      </c>
      <c r="E50" s="12">
        <v>0</v>
      </c>
      <c r="F50" s="11">
        <v>0</v>
      </c>
      <c r="G50" s="13" t="s">
        <v>145</v>
      </c>
    </row>
    <row r="51" spans="1:7" x14ac:dyDescent="0.25">
      <c r="A51" s="9" t="s">
        <v>105</v>
      </c>
      <c r="B51" s="9" t="s">
        <v>106</v>
      </c>
      <c r="D51" s="11">
        <v>-2</v>
      </c>
      <c r="E51" s="12">
        <v>0</v>
      </c>
      <c r="F51" s="11">
        <v>0</v>
      </c>
      <c r="G51" s="13" t="s">
        <v>145</v>
      </c>
    </row>
    <row r="52" spans="1:7" x14ac:dyDescent="0.25">
      <c r="A52" s="9" t="s">
        <v>132</v>
      </c>
      <c r="B52" s="9" t="s">
        <v>133</v>
      </c>
      <c r="D52" s="11">
        <v>-1</v>
      </c>
      <c r="E52" s="12">
        <v>0</v>
      </c>
      <c r="F52" s="11">
        <v>0</v>
      </c>
      <c r="G52" s="13" t="s">
        <v>145</v>
      </c>
    </row>
    <row r="53" spans="1:7" x14ac:dyDescent="0.25">
      <c r="A53" s="9" t="s">
        <v>121</v>
      </c>
      <c r="B53" s="9" t="s">
        <v>122</v>
      </c>
      <c r="D53" s="11">
        <v>-3</v>
      </c>
      <c r="E53" s="12">
        <v>0</v>
      </c>
      <c r="F53" s="11">
        <v>0</v>
      </c>
      <c r="G53" s="13" t="s">
        <v>145</v>
      </c>
    </row>
    <row r="54" spans="1:7" x14ac:dyDescent="0.25">
      <c r="A54" s="9" t="s">
        <v>49</v>
      </c>
      <c r="B54" s="9" t="s">
        <v>50</v>
      </c>
      <c r="D54" s="11">
        <v>-1</v>
      </c>
      <c r="E54" s="12">
        <v>0</v>
      </c>
      <c r="F54" s="11">
        <v>0</v>
      </c>
      <c r="G54" s="13" t="s">
        <v>145</v>
      </c>
    </row>
    <row r="55" spans="1:7" x14ac:dyDescent="0.25">
      <c r="A55" s="13" t="s">
        <v>150</v>
      </c>
      <c r="B55" s="13"/>
      <c r="C55" s="10">
        <v>0</v>
      </c>
      <c r="D55" s="14">
        <f>SUM(D7:D54)</f>
        <v>-104</v>
      </c>
      <c r="E55" s="14">
        <f t="shared" ref="E55:F55" si="0">SUM(E7:E54)</f>
        <v>0</v>
      </c>
      <c r="F55" s="14">
        <f t="shared" si="0"/>
        <v>2.84</v>
      </c>
      <c r="G55" s="13"/>
    </row>
    <row r="9359" spans="1:7" x14ac:dyDescent="0.25">
      <c r="A9359" s="15"/>
      <c r="B9359" s="15"/>
      <c r="C9359" s="16"/>
      <c r="D9359" s="16"/>
      <c r="E9359" s="16"/>
      <c r="F9359" s="16"/>
      <c r="G9359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Report</vt:lpstr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Janella Rosales</cp:lastModifiedBy>
  <dcterms:created xsi:type="dcterms:W3CDTF">2024-12-03T10:36:56Z</dcterms:created>
  <dcterms:modified xsi:type="dcterms:W3CDTF">2024-12-05T07:51:38Z</dcterms:modified>
</cp:coreProperties>
</file>