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t\Documents\GitHub\1-term-of-SPBSTU\Устойчивое развитие природно-технических систем\"/>
    </mc:Choice>
  </mc:AlternateContent>
  <bookViews>
    <workbookView xWindow="0" yWindow="0" windowWidth="22470" windowHeight="9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1" i="1"/>
  <c r="H12" i="1"/>
  <c r="H13" i="1"/>
  <c r="H11" i="1"/>
  <c r="E12" i="1"/>
  <c r="E13" i="1"/>
  <c r="E11" i="1"/>
  <c r="B12" i="1"/>
  <c r="B13" i="1"/>
  <c r="B11" i="1"/>
  <c r="C15" i="1"/>
  <c r="D15" i="1"/>
  <c r="G15" i="1"/>
  <c r="H15" i="1"/>
  <c r="I15" i="1"/>
  <c r="K15" i="1"/>
  <c r="N15" i="1"/>
  <c r="O15" i="1"/>
  <c r="Q15" i="1"/>
  <c r="C16" i="1"/>
  <c r="D16" i="1"/>
  <c r="G16" i="1"/>
  <c r="H16" i="1"/>
  <c r="I16" i="1"/>
  <c r="M16" i="1"/>
  <c r="N16" i="1"/>
  <c r="P16" i="1"/>
  <c r="Q16" i="1"/>
  <c r="C17" i="1"/>
  <c r="D17" i="1"/>
  <c r="E17" i="1"/>
  <c r="G17" i="1"/>
  <c r="I17" i="1"/>
  <c r="J17" i="1"/>
  <c r="L17" i="1"/>
  <c r="N17" i="1"/>
  <c r="B16" i="1"/>
  <c r="B17" i="1"/>
  <c r="B15" i="1"/>
  <c r="C7" i="1"/>
  <c r="D7" i="1"/>
  <c r="G7" i="1"/>
  <c r="H7" i="1"/>
  <c r="I7" i="1"/>
  <c r="K7" i="1"/>
  <c r="N7" i="1"/>
  <c r="O7" i="1"/>
  <c r="Q7" i="1"/>
  <c r="C8" i="1"/>
  <c r="D8" i="1"/>
  <c r="G8" i="1"/>
  <c r="H8" i="1"/>
  <c r="I8" i="1"/>
  <c r="M8" i="1"/>
  <c r="N8" i="1"/>
  <c r="P8" i="1"/>
  <c r="Q8" i="1"/>
  <c r="C9" i="1"/>
  <c r="D9" i="1"/>
  <c r="E9" i="1"/>
  <c r="G9" i="1"/>
  <c r="I9" i="1"/>
  <c r="J9" i="1"/>
  <c r="L9" i="1"/>
  <c r="N9" i="1"/>
  <c r="B8" i="1"/>
  <c r="B9" i="1"/>
  <c r="B7" i="1"/>
</calcChain>
</file>

<file path=xl/sharedStrings.xml><?xml version="1.0" encoding="utf-8"?>
<sst xmlns="http://schemas.openxmlformats.org/spreadsheetml/2006/main" count="50" uniqueCount="43">
  <si>
    <t>Гурловка</t>
  </si>
  <si>
    <t>Болот-ница</t>
  </si>
  <si>
    <t>Саблинка</t>
  </si>
  <si>
    <t>№ п/п</t>
  </si>
  <si>
    <t>Назва-ние реки</t>
  </si>
  <si>
    <t xml:space="preserve">Пло-щадь водосбо-ра, кв.км </t>
  </si>
  <si>
    <t xml:space="preserve"> </t>
  </si>
  <si>
    <t>Бывшие с/х земли</t>
  </si>
  <si>
    <t>Посадки леса</t>
  </si>
  <si>
    <t>лес</t>
  </si>
  <si>
    <t>луг</t>
  </si>
  <si>
    <t>водоток</t>
  </si>
  <si>
    <t>болото</t>
  </si>
  <si>
    <t>озеро</t>
  </si>
  <si>
    <t>промзона</t>
  </si>
  <si>
    <t>пашня</t>
  </si>
  <si>
    <t>садоводства</t>
  </si>
  <si>
    <t>коммуникации</t>
  </si>
  <si>
    <t>осушенные болота</t>
  </si>
  <si>
    <t>карьеры</t>
  </si>
  <si>
    <t>населенный пункт</t>
  </si>
  <si>
    <t>подсобные хозяйства</t>
  </si>
  <si>
    <t>торфо разработки</t>
  </si>
  <si>
    <t>Вырубки леса</t>
  </si>
  <si>
    <t>Наименование энерго-объекта</t>
  </si>
  <si>
    <r>
      <t>Удельная землеемкость, МВт/км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</si>
  <si>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1.</t>
  </si>
  <si>
    <t>ВЭС</t>
  </si>
  <si>
    <t>Ккрит</t>
  </si>
  <si>
    <t>He | Доля (%) площадей естественных экосистем</t>
  </si>
  <si>
    <t>Ha | Доля (%) площадей антропогенно модифицированных экосистем</t>
  </si>
  <si>
    <t>Pi 1</t>
  </si>
  <si>
    <t>Pi 2</t>
  </si>
  <si>
    <t>Pi 3</t>
  </si>
  <si>
    <t>He 1</t>
  </si>
  <si>
    <t>He 2</t>
  </si>
  <si>
    <t>He 3</t>
  </si>
  <si>
    <t>Ha 1</t>
  </si>
  <si>
    <t>Ha 2</t>
  </si>
  <si>
    <t>Ha 3</t>
  </si>
  <si>
    <t>Pi * ln Pi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</si>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</sst>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zoomScale="85" zoomScaleNormal="85" workbookViewId="0">
      <selection activeCell="Y2" sqref="Y2"/>
    </sheetView>
  </sheetViews>
  <sheetFormatPr defaultRowHeight="15" x14ac:dyDescent="0.25"/>
  <cols>
    <col min="10" max="10" width="11.140625" customWidth="1"/>
  </cols>
  <sheetData>
    <row r="1" spans="1:27" ht="48.75" thickTop="1" thickBot="1" x14ac:dyDescent="0.3">
      <c r="A1" s="8" t="s">
        <v>3</v>
      </c>
      <c r="B1" s="9" t="s">
        <v>4</v>
      </c>
      <c r="C1" s="21" t="s">
        <v>5</v>
      </c>
      <c r="D1" s="25" t="s">
        <v>29</v>
      </c>
      <c r="E1" s="25"/>
      <c r="F1" s="25"/>
      <c r="G1" s="25"/>
      <c r="H1" s="25"/>
      <c r="I1" s="25"/>
      <c r="J1" s="25"/>
      <c r="K1" s="25" t="s">
        <v>30</v>
      </c>
      <c r="L1" s="25"/>
      <c r="M1" s="25"/>
      <c r="N1" s="25"/>
      <c r="O1" s="25"/>
      <c r="P1" s="25"/>
      <c r="Q1" s="25"/>
      <c r="R1" s="25"/>
      <c r="S1" s="25"/>
      <c r="T1" s="25"/>
    </row>
    <row r="2" spans="1:27" ht="78" customHeight="1" thickTop="1" thickBot="1" x14ac:dyDescent="0.3">
      <c r="A2" s="6" t="s">
        <v>6</v>
      </c>
      <c r="B2" s="7"/>
      <c r="C2" s="22"/>
      <c r="D2" s="26" t="s">
        <v>9</v>
      </c>
      <c r="E2" s="26" t="s">
        <v>10</v>
      </c>
      <c r="F2" s="26" t="s">
        <v>11</v>
      </c>
      <c r="G2" s="26" t="s">
        <v>12</v>
      </c>
      <c r="H2" s="26" t="s">
        <v>13</v>
      </c>
      <c r="I2" s="26" t="s">
        <v>7</v>
      </c>
      <c r="J2" s="26" t="s">
        <v>8</v>
      </c>
      <c r="K2" s="26" t="s">
        <v>20</v>
      </c>
      <c r="L2" s="26" t="s">
        <v>14</v>
      </c>
      <c r="M2" s="26" t="s">
        <v>15</v>
      </c>
      <c r="N2" s="26" t="s">
        <v>16</v>
      </c>
      <c r="O2" s="26" t="s">
        <v>21</v>
      </c>
      <c r="P2" s="26" t="s">
        <v>17</v>
      </c>
      <c r="Q2" s="26" t="s">
        <v>18</v>
      </c>
      <c r="R2" s="26" t="s">
        <v>22</v>
      </c>
      <c r="S2" s="26" t="s">
        <v>19</v>
      </c>
      <c r="T2" s="26" t="s">
        <v>23</v>
      </c>
      <c r="W2" s="16" t="s">
        <v>3</v>
      </c>
      <c r="X2" s="17" t="s">
        <v>24</v>
      </c>
      <c r="Y2" s="17" t="s">
        <v>25</v>
      </c>
      <c r="AA2" s="27" t="s">
        <v>28</v>
      </c>
    </row>
    <row r="3" spans="1:27" ht="17.25" thickTop="1" thickBot="1" x14ac:dyDescent="0.3">
      <c r="A3" s="10">
        <v>10</v>
      </c>
      <c r="B3" s="11" t="s">
        <v>0</v>
      </c>
      <c r="C3" s="1">
        <v>31</v>
      </c>
      <c r="D3" s="23">
        <v>68.400000000000006</v>
      </c>
      <c r="E3" s="23">
        <v>4.0999999999999996</v>
      </c>
      <c r="F3" s="23">
        <v>1</v>
      </c>
      <c r="G3" s="23"/>
      <c r="H3" s="23"/>
      <c r="I3" s="23">
        <v>7.5</v>
      </c>
      <c r="J3" s="23">
        <v>4.3</v>
      </c>
      <c r="K3" s="23">
        <v>5.0999999999999996</v>
      </c>
      <c r="L3" s="23"/>
      <c r="M3" s="23">
        <v>2.8</v>
      </c>
      <c r="N3" s="23"/>
      <c r="O3" s="23"/>
      <c r="P3" s="23">
        <v>2.8</v>
      </c>
      <c r="Q3" s="23">
        <v>2.8</v>
      </c>
      <c r="R3" s="23"/>
      <c r="S3" s="23">
        <v>1.2</v>
      </c>
      <c r="T3" s="24"/>
      <c r="W3" s="18" t="s">
        <v>26</v>
      </c>
      <c r="X3" s="19" t="s">
        <v>27</v>
      </c>
      <c r="Y3" s="20">
        <v>0.6</v>
      </c>
      <c r="AA3">
        <v>0.6</v>
      </c>
    </row>
    <row r="4" spans="1:27" ht="26.25" thickBot="1" x14ac:dyDescent="0.3">
      <c r="A4" s="12">
        <v>11</v>
      </c>
      <c r="B4" s="13" t="s">
        <v>1</v>
      </c>
      <c r="C4" s="2">
        <v>64.5</v>
      </c>
      <c r="D4" s="2">
        <v>44.5</v>
      </c>
      <c r="E4" s="2">
        <v>9.8000000000000007</v>
      </c>
      <c r="F4" s="2">
        <v>0.7</v>
      </c>
      <c r="G4" s="2"/>
      <c r="H4" s="2"/>
      <c r="I4" s="2">
        <v>2.1</v>
      </c>
      <c r="J4" s="2">
        <v>15</v>
      </c>
      <c r="K4" s="2">
        <v>3</v>
      </c>
      <c r="L4" s="2"/>
      <c r="M4" s="2"/>
      <c r="N4" s="2"/>
      <c r="O4" s="2">
        <v>20</v>
      </c>
      <c r="P4" s="2">
        <v>1.6</v>
      </c>
      <c r="Q4" s="2"/>
      <c r="R4" s="2">
        <v>2.4</v>
      </c>
      <c r="S4" s="2">
        <v>1.9</v>
      </c>
      <c r="T4" s="3"/>
    </row>
    <row r="5" spans="1:27" ht="17.25" thickTop="1" thickBot="1" x14ac:dyDescent="0.3">
      <c r="A5" s="14">
        <v>15</v>
      </c>
      <c r="B5" s="15" t="s">
        <v>2</v>
      </c>
      <c r="C5" s="4">
        <v>45.5</v>
      </c>
      <c r="D5" s="4">
        <v>61.4</v>
      </c>
      <c r="E5" s="4">
        <v>6.1</v>
      </c>
      <c r="F5" s="4">
        <v>0.7</v>
      </c>
      <c r="G5" s="4">
        <v>5.8</v>
      </c>
      <c r="H5" s="4"/>
      <c r="I5" s="4">
        <v>9.1</v>
      </c>
      <c r="J5" s="4"/>
      <c r="K5" s="4">
        <v>12</v>
      </c>
      <c r="L5" s="4">
        <v>0.2</v>
      </c>
      <c r="M5" s="4"/>
      <c r="N5" s="4">
        <v>1.2</v>
      </c>
      <c r="O5" s="4"/>
      <c r="P5" s="4">
        <v>3.5</v>
      </c>
      <c r="Q5" s="4"/>
      <c r="R5" s="4"/>
      <c r="S5" s="4"/>
      <c r="T5" s="5"/>
    </row>
    <row r="6" spans="1:27" ht="16.5" thickTop="1" x14ac:dyDescent="0.25">
      <c r="A6" s="28"/>
      <c r="B6" s="29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7" ht="15.75" x14ac:dyDescent="0.25">
      <c r="A7" s="28" t="s">
        <v>31</v>
      </c>
      <c r="B7" s="29">
        <f>D3/100</f>
        <v>0.68400000000000005</v>
      </c>
      <c r="C7" s="29">
        <f>E3/100</f>
        <v>4.0999999999999995E-2</v>
      </c>
      <c r="D7" s="29">
        <f>F3/100</f>
        <v>0.01</v>
      </c>
      <c r="E7" s="29"/>
      <c r="F7" s="29"/>
      <c r="G7" s="29">
        <f>I3/100</f>
        <v>7.4999999999999997E-2</v>
      </c>
      <c r="H7" s="29">
        <f>J3/100</f>
        <v>4.2999999999999997E-2</v>
      </c>
      <c r="I7" s="30">
        <f>K3/100</f>
        <v>5.0999999999999997E-2</v>
      </c>
      <c r="J7" s="29"/>
      <c r="K7" s="29">
        <f>M3/100</f>
        <v>2.7999999999999997E-2</v>
      </c>
      <c r="L7" s="29"/>
      <c r="M7" s="29"/>
      <c r="N7" s="29">
        <f>P3/100</f>
        <v>2.7999999999999997E-2</v>
      </c>
      <c r="O7" s="29">
        <f>Q3/100</f>
        <v>2.7999999999999997E-2</v>
      </c>
      <c r="P7" s="29"/>
      <c r="Q7" s="29">
        <f>S3/100</f>
        <v>1.2E-2</v>
      </c>
      <c r="R7" s="28"/>
      <c r="S7" s="28"/>
      <c r="T7" s="28"/>
    </row>
    <row r="8" spans="1:27" ht="15.75" x14ac:dyDescent="0.25">
      <c r="A8" s="28" t="s">
        <v>32</v>
      </c>
      <c r="B8" s="29">
        <f t="shared" ref="B8:B9" si="0">D4/100</f>
        <v>0.44500000000000001</v>
      </c>
      <c r="C8" s="29">
        <f>E4/100</f>
        <v>9.8000000000000004E-2</v>
      </c>
      <c r="D8" s="29">
        <f>F4/100</f>
        <v>6.9999999999999993E-3</v>
      </c>
      <c r="E8" s="29"/>
      <c r="F8" s="29"/>
      <c r="G8" s="29">
        <f>I4/100</f>
        <v>2.1000000000000001E-2</v>
      </c>
      <c r="H8" s="29">
        <f>J4/100</f>
        <v>0.15</v>
      </c>
      <c r="I8" s="30">
        <f>K4/100</f>
        <v>0.03</v>
      </c>
      <c r="J8" s="29"/>
      <c r="K8" s="29"/>
      <c r="L8" s="29"/>
      <c r="M8" s="29">
        <f>O4/100</f>
        <v>0.2</v>
      </c>
      <c r="N8" s="29">
        <f>P4/100</f>
        <v>1.6E-2</v>
      </c>
      <c r="O8" s="29"/>
      <c r="P8" s="29">
        <f>R4/100</f>
        <v>2.4E-2</v>
      </c>
      <c r="Q8" s="29">
        <f>S4/100</f>
        <v>1.9E-2</v>
      </c>
      <c r="R8" s="28"/>
      <c r="S8" s="28"/>
      <c r="T8" s="28"/>
    </row>
    <row r="9" spans="1:27" ht="15.75" x14ac:dyDescent="0.25">
      <c r="A9" s="28" t="s">
        <v>33</v>
      </c>
      <c r="B9" s="29">
        <f t="shared" si="0"/>
        <v>0.61399999999999999</v>
      </c>
      <c r="C9" s="29">
        <f>E5/100</f>
        <v>6.0999999999999999E-2</v>
      </c>
      <c r="D9" s="29">
        <f>F5/100</f>
        <v>6.9999999999999993E-3</v>
      </c>
      <c r="E9" s="29">
        <f>G5/100</f>
        <v>5.7999999999999996E-2</v>
      </c>
      <c r="F9" s="29"/>
      <c r="G9" s="29">
        <f>I5/100</f>
        <v>9.0999999999999998E-2</v>
      </c>
      <c r="H9" s="29"/>
      <c r="I9" s="30">
        <f>K5/100</f>
        <v>0.12</v>
      </c>
      <c r="J9" s="29">
        <f>L5/100</f>
        <v>2E-3</v>
      </c>
      <c r="K9" s="29"/>
      <c r="L9" s="29">
        <f>N5/100</f>
        <v>1.2E-2</v>
      </c>
      <c r="M9" s="29"/>
      <c r="N9" s="29">
        <f>P5/100</f>
        <v>3.5000000000000003E-2</v>
      </c>
      <c r="O9" s="29"/>
      <c r="P9" s="29"/>
      <c r="Q9" s="29"/>
    </row>
    <row r="10" spans="1:27" ht="15.75" x14ac:dyDescent="0.2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7" ht="15.75" x14ac:dyDescent="0.25">
      <c r="A11" s="27" t="s">
        <v>34</v>
      </c>
      <c r="B11">
        <f>-SUM(B15:H15)</f>
        <v>0.76636651816307477</v>
      </c>
      <c r="D11" s="31" t="s">
        <v>37</v>
      </c>
      <c r="E11">
        <f>-SUM(I15:Q15)</f>
        <v>0.50519286008926045</v>
      </c>
      <c r="G11" s="31" t="s">
        <v>41</v>
      </c>
      <c r="H11">
        <f>B11+E11</f>
        <v>1.2715593782523351</v>
      </c>
      <c r="J11" s="31" t="s">
        <v>42</v>
      </c>
      <c r="K11">
        <f>E11/B11</f>
        <v>0.6592052863950415</v>
      </c>
    </row>
    <row r="12" spans="1:27" ht="15.75" x14ac:dyDescent="0.25">
      <c r="A12" s="27" t="s">
        <v>35</v>
      </c>
      <c r="B12">
        <f t="shared" ref="B12:B13" si="1">-SUM(B16:H16)</f>
        <v>0.98837005132241051</v>
      </c>
      <c r="D12" s="31" t="s">
        <v>38</v>
      </c>
      <c r="E12">
        <f t="shared" ref="E12:E13" si="2">-SUM(I16:Q16)</f>
        <v>0.65806282877801614</v>
      </c>
      <c r="G12" s="31" t="s">
        <v>41</v>
      </c>
      <c r="H12">
        <f t="shared" ref="H12:H13" si="3">B12+E12</f>
        <v>1.6464328801004267</v>
      </c>
      <c r="J12" s="31" t="s">
        <v>42</v>
      </c>
      <c r="K12">
        <f t="shared" ref="K12:K13" si="4">E12/B12</f>
        <v>0.66580611978028581</v>
      </c>
    </row>
    <row r="13" spans="1:27" ht="15.75" x14ac:dyDescent="0.25">
      <c r="A13" s="27" t="s">
        <v>36</v>
      </c>
      <c r="B13">
        <f t="shared" si="1"/>
        <v>0.88808916448912556</v>
      </c>
      <c r="D13" s="31" t="s">
        <v>39</v>
      </c>
      <c r="E13">
        <f t="shared" si="2"/>
        <v>0.4372692767034303</v>
      </c>
      <c r="G13" s="31" t="s">
        <v>41</v>
      </c>
      <c r="H13">
        <f t="shared" si="3"/>
        <v>1.3253584411925559</v>
      </c>
      <c r="J13" s="31" t="s">
        <v>42</v>
      </c>
      <c r="K13">
        <f t="shared" si="4"/>
        <v>0.49237091745733663</v>
      </c>
    </row>
    <row r="15" spans="1:27" ht="31.5" x14ac:dyDescent="0.25">
      <c r="A15" s="27" t="s">
        <v>40</v>
      </c>
      <c r="B15">
        <f>B7*LN(B7)</f>
        <v>-0.25978139516995719</v>
      </c>
      <c r="C15">
        <f t="shared" ref="C15:Q15" si="5">C7*LN(C7)</f>
        <v>-0.13096151170339099</v>
      </c>
      <c r="D15">
        <f t="shared" si="5"/>
        <v>-4.605170185988091E-2</v>
      </c>
      <c r="G15">
        <f t="shared" si="5"/>
        <v>-0.19427003740843699</v>
      </c>
      <c r="H15">
        <f t="shared" si="5"/>
        <v>-0.1353018720214087</v>
      </c>
      <c r="I15">
        <f t="shared" si="5"/>
        <v>-0.15177241195914837</v>
      </c>
      <c r="K15">
        <f t="shared" si="5"/>
        <v>-0.10011542152659411</v>
      </c>
      <c r="N15">
        <f t="shared" si="5"/>
        <v>-0.10011542152659411</v>
      </c>
      <c r="O15">
        <f t="shared" si="5"/>
        <v>-0.10011542152659411</v>
      </c>
      <c r="Q15">
        <f t="shared" si="5"/>
        <v>-5.3074183550329647E-2</v>
      </c>
    </row>
    <row r="16" spans="1:27" ht="31.5" x14ac:dyDescent="0.25">
      <c r="A16" s="27" t="s">
        <v>40</v>
      </c>
      <c r="B16">
        <f t="shared" ref="B16:Q17" si="6">B8*LN(B8)</f>
        <v>-0.36030804358307406</v>
      </c>
      <c r="C16">
        <f t="shared" si="6"/>
        <v>-0.22763320443053336</v>
      </c>
      <c r="D16">
        <f t="shared" si="6"/>
        <v>-3.4732915909487766E-2</v>
      </c>
      <c r="G16">
        <f t="shared" si="6"/>
        <v>-8.1127889666433001E-2</v>
      </c>
      <c r="H16">
        <f t="shared" si="6"/>
        <v>-0.28456799773288216</v>
      </c>
      <c r="I16">
        <f t="shared" si="6"/>
        <v>-0.10519673691959945</v>
      </c>
      <c r="M16">
        <f t="shared" si="6"/>
        <v>-0.32188758248682009</v>
      </c>
      <c r="N16">
        <f t="shared" si="6"/>
        <v>-6.61626649078777E-2</v>
      </c>
      <c r="P16">
        <f t="shared" si="6"/>
        <v>-8.9512834767220592E-2</v>
      </c>
      <c r="Q16">
        <f t="shared" si="6"/>
        <v>-7.5303009696498238E-2</v>
      </c>
    </row>
    <row r="17" spans="1:14" ht="31.5" x14ac:dyDescent="0.25">
      <c r="A17" s="27" t="s">
        <v>40</v>
      </c>
      <c r="B17">
        <f t="shared" si="6"/>
        <v>-0.29948485541268666</v>
      </c>
      <c r="C17">
        <f t="shared" si="6"/>
        <v>-0.17060976630333838</v>
      </c>
      <c r="D17">
        <f t="shared" si="6"/>
        <v>-3.4732915909487766E-2</v>
      </c>
      <c r="E17">
        <f t="shared" si="6"/>
        <v>-0.16514411156927161</v>
      </c>
      <c r="G17">
        <f t="shared" si="6"/>
        <v>-0.21811751529434112</v>
      </c>
      <c r="I17">
        <f t="shared" si="6"/>
        <v>-0.2544316243440109</v>
      </c>
      <c r="J17">
        <f t="shared" si="6"/>
        <v>-1.2429216196844383E-2</v>
      </c>
      <c r="L17">
        <f t="shared" si="6"/>
        <v>-5.3074183550329647E-2</v>
      </c>
      <c r="N17">
        <f t="shared" si="6"/>
        <v>-0.11733425261224532</v>
      </c>
    </row>
  </sheetData>
  <mergeCells count="2">
    <mergeCell ref="D1:J1"/>
    <mergeCell ref="K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D9O</dc:creator>
  <cp:lastModifiedBy>D4 D9D9</cp:lastModifiedBy>
  <dcterms:created xsi:type="dcterms:W3CDTF">2022-10-29T19:57:25Z</dcterms:created>
  <dcterms:modified xsi:type="dcterms:W3CDTF">2022-11-02T11:45:26Z</dcterms:modified>
</cp:coreProperties>
</file>