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amet\Documents\GitHub\2-term-of-SPBSTU\Энергоресурсосбережение в городском хозяйстве\"/>
    </mc:Choice>
  </mc:AlternateContent>
  <bookViews>
    <workbookView xWindow="0" yWindow="0" windowWidth="18210" windowHeight="10950"/>
  </bookViews>
  <sheets>
    <sheet name="Лист1" sheetId="1" r:id="rId1"/>
    <sheet name="Лист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54" i="1" l="1"/>
  <c r="W56" i="1"/>
  <c r="W55" i="1"/>
  <c r="AA45" i="1"/>
  <c r="AB50" i="1"/>
  <c r="Z50" i="1"/>
  <c r="Z49" i="1"/>
  <c r="U35" i="1"/>
  <c r="Y41" i="1"/>
  <c r="V42" i="1"/>
  <c r="V36" i="1"/>
  <c r="X44" i="1"/>
  <c r="AC44" i="1"/>
  <c r="AC33" i="1"/>
  <c r="AC42" i="1"/>
  <c r="AA40" i="1"/>
  <c r="AA33" i="1"/>
  <c r="AF28" i="1"/>
  <c r="AF29" i="1"/>
  <c r="AF30" i="1"/>
  <c r="AF31" i="1"/>
  <c r="AF32" i="1"/>
  <c r="AE33" i="1"/>
  <c r="AE29" i="1"/>
  <c r="AE30" i="1"/>
  <c r="AE31" i="1"/>
  <c r="AE32" i="1"/>
  <c r="AE28" i="1"/>
  <c r="AE15" i="1"/>
  <c r="AE16" i="1"/>
  <c r="AE17" i="1"/>
  <c r="AE18" i="1"/>
  <c r="AE19" i="1"/>
  <c r="AE20" i="1"/>
  <c r="AI4" i="1"/>
  <c r="AH8" i="1"/>
  <c r="AH7" i="1"/>
  <c r="AH4" i="1"/>
  <c r="AH6" i="1"/>
  <c r="AH5" i="1"/>
</calcChain>
</file>

<file path=xl/sharedStrings.xml><?xml version="1.0" encoding="utf-8"?>
<sst xmlns="http://schemas.openxmlformats.org/spreadsheetml/2006/main" count="536" uniqueCount="524">
  <si>
    <t>Место строительства</t>
  </si>
  <si>
    <t>№</t>
  </si>
  <si>
    <t>Республика Адыгея</t>
  </si>
  <si>
    <t>Майкоп</t>
  </si>
  <si>
    <t>Алтайский край</t>
  </si>
  <si>
    <t>Республика Алтай</t>
  </si>
  <si>
    <t>Алейск</t>
  </si>
  <si>
    <t>Барнаул*</t>
  </si>
  <si>
    <t>Беля</t>
  </si>
  <si>
    <t>Бийск-Зональная *</t>
  </si>
  <si>
    <t>Змеиногорск*</t>
  </si>
  <si>
    <t>Катанда</t>
  </si>
  <si>
    <t>Кош-Агач</t>
  </si>
  <si>
    <t>Порядок республик, краёв, областей, пунктов соответствует порядку в СП 131.13330.2012 Строительная климатология</t>
  </si>
  <si>
    <t>Онгудай</t>
  </si>
  <si>
    <t>Родино</t>
  </si>
  <si>
    <t>Рубцовск*</t>
  </si>
  <si>
    <t>Славгород*</t>
  </si>
  <si>
    <t>Тогул</t>
  </si>
  <si>
    <t>Амурская область  Архара*</t>
  </si>
  <si>
    <t>Белогорск</t>
  </si>
  <si>
    <t>Благовещенск*</t>
  </si>
  <si>
    <t>Бомнак*</t>
  </si>
  <si>
    <t>Братолюбовка</t>
  </si>
  <si>
    <t>Бысса</t>
  </si>
  <si>
    <t>Гош</t>
  </si>
  <si>
    <t>Дамбуки</t>
  </si>
  <si>
    <t>Ерофей Павлович</t>
  </si>
  <si>
    <t>Завитинск</t>
  </si>
  <si>
    <t>Зея</t>
  </si>
  <si>
    <t>Норский Склад</t>
  </si>
  <si>
    <t>Огорон</t>
  </si>
  <si>
    <t>Поярково</t>
  </si>
  <si>
    <t>Свободный</t>
  </si>
  <si>
    <t>Сковородино*</t>
  </si>
  <si>
    <t>Средняя Нюкжа</t>
  </si>
  <si>
    <t>Тыган-Уркан</t>
  </si>
  <si>
    <t>Тында</t>
  </si>
  <si>
    <t>Унаха</t>
  </si>
  <si>
    <t>Усть-Нюкжа*</t>
  </si>
  <si>
    <t>Черняево*</t>
  </si>
  <si>
    <t>Шимановск</t>
  </si>
  <si>
    <t>Экимчан*</t>
  </si>
  <si>
    <t>Архангельская область  Архангельск*</t>
  </si>
  <si>
    <t>Борковская</t>
  </si>
  <si>
    <t>Емецк</t>
  </si>
  <si>
    <t>Койнас*</t>
  </si>
  <si>
    <t>Котлас*</t>
  </si>
  <si>
    <t>Мезень*</t>
  </si>
  <si>
    <t>Онега*</t>
  </si>
  <si>
    <t>Астраханская область  Астрахань*</t>
  </si>
  <si>
    <t>Верхний Баскунчак*</t>
  </si>
  <si>
    <t>Республика Башкортостан  Белорецк</t>
  </si>
  <si>
    <t>Дуван*</t>
  </si>
  <si>
    <t>Мелеуз</t>
  </si>
  <si>
    <t>Уфа*</t>
  </si>
  <si>
    <t>Янаул*</t>
  </si>
  <si>
    <t>Белгородская область  Белгород</t>
  </si>
  <si>
    <t>Брянская область  Брянск*</t>
  </si>
  <si>
    <t>Республика Бурятия  Бабушкин*</t>
  </si>
  <si>
    <t>Баргузин*</t>
  </si>
  <si>
    <t>Багдарин*</t>
  </si>
  <si>
    <t>Кяхта*</t>
  </si>
  <si>
    <t>Монды</t>
  </si>
  <si>
    <t>Нижнеангарск*</t>
  </si>
  <si>
    <t>Сосново-Озерское*</t>
  </si>
  <si>
    <t>Уакит</t>
  </si>
  <si>
    <t>Улан-Удэ*</t>
  </si>
  <si>
    <t>Хоринск</t>
  </si>
  <si>
    <t>Владимирская область  Владимир</t>
  </si>
  <si>
    <t>Муром</t>
  </si>
  <si>
    <t>Волгоградская область  Волгоград*</t>
  </si>
  <si>
    <t>Камышин</t>
  </si>
  <si>
    <t>Костычевка</t>
  </si>
  <si>
    <t>Котельниково</t>
  </si>
  <si>
    <t>Новоаннинский</t>
  </si>
  <si>
    <t>Эльтон*</t>
  </si>
  <si>
    <t>Вологодская область  Бабаево</t>
  </si>
  <si>
    <t>Вологда*</t>
  </si>
  <si>
    <t>Вытегра*</t>
  </si>
  <si>
    <t>Никольск*</t>
  </si>
  <si>
    <t>Тотьма*</t>
  </si>
  <si>
    <t>Воронежская область  Воронеж*</t>
  </si>
  <si>
    <t>Республика Дагестан  Дербент*</t>
  </si>
  <si>
    <t>Махачкала*</t>
  </si>
  <si>
    <t>Южно-Сухокумск</t>
  </si>
  <si>
    <t>Ивановская область  Иваново</t>
  </si>
  <si>
    <t>Кинешма</t>
  </si>
  <si>
    <t>Иркутская область Алыгджер</t>
  </si>
  <si>
    <t>Бодайбо*</t>
  </si>
  <si>
    <t>Братск</t>
  </si>
  <si>
    <t>Верхняя Гутара*</t>
  </si>
  <si>
    <t>Дубровское</t>
  </si>
  <si>
    <t>Ербогачен*</t>
  </si>
  <si>
    <t>Жигалово*</t>
  </si>
  <si>
    <t>Зима</t>
  </si>
  <si>
    <t>Ика*</t>
  </si>
  <si>
    <t>Илимск</t>
  </si>
  <si>
    <t>Иркутск*</t>
  </si>
  <si>
    <t>Ичера</t>
  </si>
  <si>
    <t>Киренск*</t>
  </si>
  <si>
    <t>Мама</t>
  </si>
  <si>
    <t>Маркове»</t>
  </si>
  <si>
    <t>Наканно*</t>
  </si>
  <si>
    <t>Невон</t>
  </si>
  <si>
    <t>Непа</t>
  </si>
  <si>
    <t>Орлинга*</t>
  </si>
  <si>
    <t>Перевоз*</t>
  </si>
  <si>
    <t>Преображен ка</t>
  </si>
  <si>
    <t>Саянск*</t>
  </si>
  <si>
    <t>Слюдянка</t>
  </si>
  <si>
    <t>Тайшет*</t>
  </si>
  <si>
    <t>Тулун*</t>
  </si>
  <si>
    <t>Калининградская область Калининград*</t>
  </si>
  <si>
    <t>Республика Калмыкия  Элиста*</t>
  </si>
  <si>
    <t>Калужская область  Калуга</t>
  </si>
  <si>
    <t>Камчатская область  Анука* - Корякский АО</t>
  </si>
  <si>
    <t>Ича* -- Корякский АО</t>
  </si>
  <si>
    <t>Ключи*</t>
  </si>
  <si>
    <t>Козыревск</t>
  </si>
  <si>
    <t>Корф* - Корякский АО</t>
  </si>
  <si>
    <t>Лопатка, мыс*</t>
  </si>
  <si>
    <t>Мильково</t>
  </si>
  <si>
    <t>Начики*</t>
  </si>
  <si>
    <t>о. Беринга*</t>
  </si>
  <si>
    <t>Оссора* - Корякский АО</t>
  </si>
  <si>
    <t>Петропавловск-Камчатский*</t>
  </si>
  <si>
    <t>Семлячики*</t>
  </si>
  <si>
    <t>Соболево*</t>
  </si>
  <si>
    <t>Кроноки</t>
  </si>
  <si>
    <t>Ука</t>
  </si>
  <si>
    <t>Октябрьская</t>
  </si>
  <si>
    <t>Карачаево-Черкесская  Республика  Черкесск</t>
  </si>
  <si>
    <t>Республика Карелия  Кемь*</t>
  </si>
  <si>
    <t>Лоухи</t>
  </si>
  <si>
    <t>Олонец</t>
  </si>
  <si>
    <t>Паданы*</t>
  </si>
  <si>
    <t>Петрозаводск*</t>
  </si>
  <si>
    <t>Реболы*</t>
  </si>
  <si>
    <t>Сортавала*</t>
  </si>
  <si>
    <t>Кемеровская область  Кемерово*</t>
  </si>
  <si>
    <t>Киселевск</t>
  </si>
  <si>
    <t>Кондома</t>
  </si>
  <si>
    <t>Усть-Хайрюзово*</t>
  </si>
  <si>
    <t>Мариинск</t>
  </si>
  <si>
    <t>Тайга*</t>
  </si>
  <si>
    <t>Тисуль*</t>
  </si>
  <si>
    <t>Топки</t>
  </si>
  <si>
    <t>Усть-Кабырза</t>
  </si>
  <si>
    <t>Кировская область  Вятка</t>
  </si>
  <si>
    <t>Пагорское</t>
  </si>
  <si>
    <t>Савал и</t>
  </si>
  <si>
    <t>Республика Коми  Вендинга</t>
  </si>
  <si>
    <t>Воркута</t>
  </si>
  <si>
    <t>Объячево</t>
  </si>
  <si>
    <t>Петрунь*</t>
  </si>
  <si>
    <t>Печора*</t>
  </si>
  <si>
    <t>Сыктывкар*</t>
  </si>
  <si>
    <t>Троицко-Печорск*</t>
  </si>
  <si>
    <t>Усть-Уса*</t>
  </si>
  <si>
    <t>Усть-Цильма*</t>
  </si>
  <si>
    <t>Усть-Щугор</t>
  </si>
  <si>
    <t>Ухта</t>
  </si>
  <si>
    <t>Костромская область  Кострома</t>
  </si>
  <si>
    <t>Чухлома</t>
  </si>
  <si>
    <t>Шарья</t>
  </si>
  <si>
    <t>Краснодарский край  Красная Поляна</t>
  </si>
  <si>
    <t>Краснодар*</t>
  </si>
  <si>
    <t>Приморско-Ахтарск</t>
  </si>
  <si>
    <t>Сочи*</t>
  </si>
  <si>
    <t>Тихорецк*</t>
  </si>
  <si>
    <t>Красноярский край  Агата*</t>
  </si>
  <si>
    <t>Ачинск*</t>
  </si>
  <si>
    <t>Байкит* - Эвенкийский АО</t>
  </si>
  <si>
    <t>Боготол</t>
  </si>
  <si>
    <t>Богучаны*</t>
  </si>
  <si>
    <t>Верхнеимбатск*</t>
  </si>
  <si>
    <t>Волочанка*</t>
  </si>
  <si>
    <t>Диксон* - Таймырский АО</t>
  </si>
  <si>
    <t>Дудинка* - Таймырский АО</t>
  </si>
  <si>
    <t>Енисейск</t>
  </si>
  <si>
    <t>Ессей* - Эвенкийский АО</t>
  </si>
  <si>
    <t>Игарка*</t>
  </si>
  <si>
    <t>Канск</t>
  </si>
  <si>
    <t>Кежма</t>
  </si>
  <si>
    <t>Ключи</t>
  </si>
  <si>
    <t>Красноярск*</t>
  </si>
  <si>
    <t>Минусинск*</t>
  </si>
  <si>
    <t>Таимба</t>
  </si>
  <si>
    <t>Троицкое</t>
  </si>
  <si>
    <t>Тура* - Эвенкийский АО</t>
  </si>
  <si>
    <t>Туруханск*</t>
  </si>
  <si>
    <t>Хатанга* - Таймырский АО</t>
  </si>
  <si>
    <t>Курганская область Курган*</t>
  </si>
  <si>
    <t>Курская область  Курск*</t>
  </si>
  <si>
    <t>Липецкая область  Липецк</t>
  </si>
  <si>
    <t xml:space="preserve">Ванавара* - Эвенкийский АО  </t>
  </si>
  <si>
    <t>Бельмо</t>
  </si>
  <si>
    <t>Ленинградская область Санкт-Петербург*</t>
  </si>
  <si>
    <t>Свирица</t>
  </si>
  <si>
    <t>Тихвин*</t>
  </si>
  <si>
    <t>Магаданская область  Аркагала</t>
  </si>
  <si>
    <t>Брохово*</t>
  </si>
  <si>
    <t>Магадан (Нагаева, бухта)*</t>
  </si>
  <si>
    <t>Омсукчан</t>
  </si>
  <si>
    <t>Палатка</t>
  </si>
  <si>
    <t>Среднекан</t>
  </si>
  <si>
    <t>Сусуман*</t>
  </si>
  <si>
    <t>Республика Марий Эл  Йошкар-Ола*</t>
  </si>
  <si>
    <t>Республика Мордовия  Саранск</t>
  </si>
  <si>
    <t>Московская область  Дмитров</t>
  </si>
  <si>
    <t>Кашира</t>
  </si>
  <si>
    <t>Москва*</t>
  </si>
  <si>
    <t>Мурманская область  Вайда-Губа*</t>
  </si>
  <si>
    <t>Кандалакша*</t>
  </si>
  <si>
    <t>Ковдор*</t>
  </si>
  <si>
    <t>Краснощелье*</t>
  </si>
  <si>
    <t>Ловозеро</t>
  </si>
  <si>
    <t>Мончегорск</t>
  </si>
  <si>
    <t>Мурманск*</t>
  </si>
  <si>
    <t>Ниванкюль</t>
  </si>
  <si>
    <t>Пулозеро</t>
  </si>
  <si>
    <t>Пялица</t>
  </si>
  <si>
    <t>Териберка*</t>
  </si>
  <si>
    <t>Умба*</t>
  </si>
  <si>
    <t>Юкспор</t>
  </si>
  <si>
    <t>Нижегородская область  Арзамас</t>
  </si>
  <si>
    <t>Выкса</t>
  </si>
  <si>
    <t>Нижний Новгород</t>
  </si>
  <si>
    <t>Новгородская область Боровичи</t>
  </si>
  <si>
    <t>Великий Новгород</t>
  </si>
  <si>
    <t>Новосибирская область  Барабинск*</t>
  </si>
  <si>
    <t>Болотное*</t>
  </si>
  <si>
    <t>Карасук</t>
  </si>
  <si>
    <t>Кочки</t>
  </si>
  <si>
    <t>Купино*</t>
  </si>
  <si>
    <t>Кыштовка</t>
  </si>
  <si>
    <t>Новосибирск*</t>
  </si>
  <si>
    <t>Татарск*</t>
  </si>
  <si>
    <t>Чулым</t>
  </si>
  <si>
    <t>Омская область  Исиль-Куль</t>
  </si>
  <si>
    <t>Омск*</t>
  </si>
  <si>
    <t>Тара*</t>
  </si>
  <si>
    <t>Черлак*</t>
  </si>
  <si>
    <t>Оренбургская область  Кувандык</t>
  </si>
  <si>
    <t>Оренбург*</t>
  </si>
  <si>
    <t>Сорочинск</t>
  </si>
  <si>
    <t>Орловская область  Орел*</t>
  </si>
  <si>
    <t>Пензенская область  Земетчино*</t>
  </si>
  <si>
    <t>Пенза*</t>
  </si>
  <si>
    <t>Терско-Орловский</t>
  </si>
  <si>
    <t>Пермская область  Бисер*</t>
  </si>
  <si>
    <t>Ножовка</t>
  </si>
  <si>
    <t>Пермь*</t>
  </si>
  <si>
    <t>Чердынь</t>
  </si>
  <si>
    <t>Приморский край  Агзу</t>
  </si>
  <si>
    <t>Анучино</t>
  </si>
  <si>
    <t>Астраханка</t>
  </si>
  <si>
    <t>Богополь</t>
  </si>
  <si>
    <t>Владивосток*</t>
  </si>
  <si>
    <t>Дальнереченск*</t>
  </si>
  <si>
    <t>Кировский</t>
  </si>
  <si>
    <t>Красный Яр</t>
  </si>
  <si>
    <t>Маргаритово</t>
  </si>
  <si>
    <t>Мельничное*</t>
  </si>
  <si>
    <t>Партизанск</t>
  </si>
  <si>
    <t>Посьет*</t>
  </si>
  <si>
    <t>Преображение*</t>
  </si>
  <si>
    <t>Рудная Пристань*</t>
  </si>
  <si>
    <t>Сосуново</t>
  </si>
  <si>
    <t>Чугуевка</t>
  </si>
  <si>
    <t>Псковская область  Великие Луки*</t>
  </si>
  <si>
    <t>Ростовская область  Миллерово*</t>
  </si>
  <si>
    <t>Ростов-на-Дону*</t>
  </si>
  <si>
    <t>Таганрог*</t>
  </si>
  <si>
    <t>Рязанская область Рязань</t>
  </si>
  <si>
    <t>Самарская область Самара</t>
  </si>
  <si>
    <t>Псков*</t>
  </si>
  <si>
    <t>Саратовская область  Александров Гай</t>
  </si>
  <si>
    <t>Балашов</t>
  </si>
  <si>
    <t>Саратов*</t>
  </si>
  <si>
    <t>Кировское</t>
  </si>
  <si>
    <t>Корсаков</t>
  </si>
  <si>
    <t>Курильск*</t>
  </si>
  <si>
    <t>Макаров</t>
  </si>
  <si>
    <t>Невельск*</t>
  </si>
  <si>
    <t>Ноглики*</t>
  </si>
  <si>
    <t>Оха</t>
  </si>
  <si>
    <t>Погиби*</t>
  </si>
  <si>
    <t>Поронайск*</t>
  </si>
  <si>
    <t>Рыбновск</t>
  </si>
  <si>
    <t>Холмск</t>
  </si>
  <si>
    <t>Южно-Курильск*</t>
  </si>
  <si>
    <t>Южно-Сахалинск*</t>
  </si>
  <si>
    <t>Свердловская область  Верхотурье*</t>
  </si>
  <si>
    <t>Екатеринбург*</t>
  </si>
  <si>
    <t>Ивдель*</t>
  </si>
  <si>
    <t>Каменск-Уральский</t>
  </si>
  <si>
    <t>Туринск</t>
  </si>
  <si>
    <t>Шамары</t>
  </si>
  <si>
    <t>Республика Северная Осетия - Алания  Владикавказ*</t>
  </si>
  <si>
    <t>Смоленская область Вязьма</t>
  </si>
  <si>
    <t>Кисловодск</t>
  </si>
  <si>
    <t>Невинномысск</t>
  </si>
  <si>
    <t>Пятигорск</t>
  </si>
  <si>
    <t>Елабуга*</t>
  </si>
  <si>
    <t>Ржев</t>
  </si>
  <si>
    <t>Колпашево*</t>
  </si>
  <si>
    <t>Средний Васюган*</t>
  </si>
  <si>
    <t>Томск*</t>
  </si>
  <si>
    <t>Демьянское</t>
  </si>
  <si>
    <t>Кондинское - Ханты-Мансийский АО</t>
  </si>
  <si>
    <t>Леуши*</t>
  </si>
  <si>
    <t>Марресаля*</t>
  </si>
  <si>
    <t>Надым*</t>
  </si>
  <si>
    <t>Октябрьское*</t>
  </si>
  <si>
    <t>Салехард*</t>
  </si>
  <si>
    <t>Сосьва</t>
  </si>
  <si>
    <t>Тюмень*</t>
  </si>
  <si>
    <t>Ижевск*</t>
  </si>
  <si>
    <t>Сарапул*</t>
  </si>
  <si>
    <t>Ульяновская область  Сурское</t>
  </si>
  <si>
    <t>Ульяновск</t>
  </si>
  <si>
    <t>Хабаровский край Аян</t>
  </si>
  <si>
    <t>Байдуков</t>
  </si>
  <si>
    <t>Бикин</t>
  </si>
  <si>
    <t>Бира</t>
  </si>
  <si>
    <t>Биробиджан</t>
  </si>
  <si>
    <t>Вяземский</t>
  </si>
  <si>
    <t>Гвасюги</t>
  </si>
  <si>
    <t>Гроссевичи</t>
  </si>
  <si>
    <t>Де-Кастри</t>
  </si>
  <si>
    <t>Джаорэ*</t>
  </si>
  <si>
    <t>Екатерино-Никольское*</t>
  </si>
  <si>
    <t>Комсомольск-на-Амуре</t>
  </si>
  <si>
    <t>Нижнетамбовское</t>
  </si>
  <si>
    <t>Николаевск-на-Амуре*</t>
  </si>
  <si>
    <t>Облучье</t>
  </si>
  <si>
    <t>Охотск*</t>
  </si>
  <si>
    <t>Им. Полины Осипенко*</t>
  </si>
  <si>
    <t>Сизиман</t>
  </si>
  <si>
    <t>Советская Гавань*</t>
  </si>
  <si>
    <t>Софийский Прииск*</t>
  </si>
  <si>
    <t>Средний Ургал</t>
  </si>
  <si>
    <t>Хабаровск*</t>
  </si>
  <si>
    <t>Чумикан</t>
  </si>
  <si>
    <t>Энкэн</t>
  </si>
  <si>
    <t>Республика Хакассия  Абакан*</t>
  </si>
  <si>
    <t>Шира</t>
  </si>
  <si>
    <t>Челябинская область  Верхнеуральск</t>
  </si>
  <si>
    <t>Нязепетровск</t>
  </si>
  <si>
    <t>Челябинск</t>
  </si>
  <si>
    <t>Чеченская Республика  Грозный*</t>
  </si>
  <si>
    <t>Читинская область Агинское</t>
  </si>
  <si>
    <t>Акта</t>
  </si>
  <si>
    <t>Александровский Завод</t>
  </si>
  <si>
    <t>Борзя*</t>
  </si>
  <si>
    <t>Дарасун</t>
  </si>
  <si>
    <t>Капакан*</t>
  </si>
  <si>
    <t>Красный Чикой*</t>
  </si>
  <si>
    <t>Могоча*</t>
  </si>
  <si>
    <t>Нерчинск</t>
  </si>
  <si>
    <t>Нерчинский Завод*</t>
  </si>
  <si>
    <t>Средний Калар</t>
  </si>
  <si>
    <t>Тунгокочен</t>
  </si>
  <si>
    <t>Тупик</t>
  </si>
  <si>
    <t>Чара*</t>
  </si>
  <si>
    <t>Чита*</t>
  </si>
  <si>
    <t>Чувашская Республика  Порецкое*</t>
  </si>
  <si>
    <t>Чебоксары</t>
  </si>
  <si>
    <t>Чукотский АО (Магаданская область)  Анадырь*</t>
  </si>
  <si>
    <t>Березово</t>
  </si>
  <si>
    <t>Маркове*</t>
  </si>
  <si>
    <t>Омолон</t>
  </si>
  <si>
    <t>Островное*</t>
  </si>
  <si>
    <t>Усть-Олой*</t>
  </si>
  <si>
    <t>Эньмувеем*</t>
  </si>
  <si>
    <t>Республика Саха (Якутия)  Алдан*</t>
  </si>
  <si>
    <t>Аллах-Юнь</t>
  </si>
  <si>
    <t>Амта</t>
  </si>
  <si>
    <t>Батамай</t>
  </si>
  <si>
    <t>Бердигястях</t>
  </si>
  <si>
    <t>Буяга</t>
  </si>
  <si>
    <t>Верхоянск*</t>
  </si>
  <si>
    <t>Вилюйск*</t>
  </si>
  <si>
    <t>Витим*</t>
  </si>
  <si>
    <t>Воронцово</t>
  </si>
  <si>
    <t>Джалинда</t>
  </si>
  <si>
    <t>Джарджан*</t>
  </si>
  <si>
    <t>Джикимда*</t>
  </si>
  <si>
    <t>Дружина</t>
  </si>
  <si>
    <t>Екючю</t>
  </si>
  <si>
    <t>Жиганск*</t>
  </si>
  <si>
    <t>Зырянка*</t>
  </si>
  <si>
    <t>Исить*</t>
  </si>
  <si>
    <t>Иэма</t>
  </si>
  <si>
    <t>Крест-Хальджай*</t>
  </si>
  <si>
    <t>Кюсюр*</t>
  </si>
  <si>
    <t>Ленек*</t>
  </si>
  <si>
    <t>Нагорный*</t>
  </si>
  <si>
    <t>Нера</t>
  </si>
  <si>
    <t>Нюрба</t>
  </si>
  <si>
    <t>Нюя</t>
  </si>
  <si>
    <t>Оймякон*</t>
  </si>
  <si>
    <t>Олекминск*</t>
  </si>
  <si>
    <t>Оленек*</t>
  </si>
  <si>
    <t>Охотский Перевоз</t>
  </si>
  <si>
    <t>Сангар</t>
  </si>
  <si>
    <t>Саскылах*</t>
  </si>
  <si>
    <t>Среднеколымск*</t>
  </si>
  <si>
    <t>Сунтар*</t>
  </si>
  <si>
    <t>Сухана*</t>
  </si>
  <si>
    <t>Сюльдюкар</t>
  </si>
  <si>
    <t>Сюрен-Кюель</t>
  </si>
  <si>
    <t>Токо*</t>
  </si>
  <si>
    <t>Томмот</t>
  </si>
  <si>
    <t>Томпо*</t>
  </si>
  <si>
    <t>Туой-Хая</t>
  </si>
  <si>
    <t>Тяня</t>
  </si>
  <si>
    <t>Усть-Мая*</t>
  </si>
  <si>
    <t>Усть-Миль</t>
  </si>
  <si>
    <t>Усть-Мома*</t>
  </si>
  <si>
    <t>Чульман*</t>
  </si>
  <si>
    <t>Чурапча</t>
  </si>
  <si>
    <t>Шелагонцы*</t>
  </si>
  <si>
    <t>Эйк</t>
  </si>
  <si>
    <t>Якутск*</t>
  </si>
  <si>
    <t>Ненецкий АО (Архангельская область)  Варандей</t>
  </si>
  <si>
    <t>Индига*</t>
  </si>
  <si>
    <t>Канин Нос*</t>
  </si>
  <si>
    <t>Коткино</t>
  </si>
  <si>
    <t>Нарьян-Мар*</t>
  </si>
  <si>
    <t>Ходовариха</t>
  </si>
  <si>
    <t>Хоседа-Хард</t>
  </si>
  <si>
    <t>Ярославская область  Ярославль</t>
  </si>
  <si>
    <t>Республика Крым  Ай-Петри</t>
  </si>
  <si>
    <t>Клепинино</t>
  </si>
  <si>
    <t>Симферополь</t>
  </si>
  <si>
    <t>Феодосия</t>
  </si>
  <si>
    <t>Ялта</t>
  </si>
  <si>
    <t>Керчь</t>
  </si>
  <si>
    <t>Севастополь</t>
  </si>
  <si>
    <t>* - Климатические параметры рассчитаны за период наблюдений до 2010 г.</t>
  </si>
  <si>
    <t xml:space="preserve">Ставрополь* </t>
  </si>
  <si>
    <t xml:space="preserve">Тамбовская область Тамбов </t>
  </si>
  <si>
    <t>Республика Татарстан Бугульма</t>
  </si>
  <si>
    <t>Казань*</t>
  </si>
  <si>
    <t>Тверская область Бежецк</t>
  </si>
  <si>
    <t>Смоленск*</t>
  </si>
  <si>
    <t>Ставропольский край Арзгир</t>
  </si>
  <si>
    <t>Усть-Озерное*</t>
  </si>
  <si>
    <t>Тульская область Тула</t>
  </si>
  <si>
    <t>Тюменская область Березово* - Ханты-Мансийский АО</t>
  </si>
  <si>
    <t>Сургут - Ханты-Мансийский АО</t>
  </si>
  <si>
    <t>Тобольск*</t>
  </si>
  <si>
    <t>Тарко-Сале* - Ямало-Ненецкий АО</t>
  </si>
  <si>
    <t>Угут</t>
  </si>
  <si>
    <t>Уренгой - Ямало-Ненецкий АО</t>
  </si>
  <si>
    <t>Удмуртская Республика  Глазов</t>
  </si>
  <si>
    <t>Ханты-Мансийск* - Ханты-Мансийский АО</t>
  </si>
  <si>
    <t>Республика Тыва Кызыл*</t>
  </si>
  <si>
    <t>Тверь</t>
  </si>
  <si>
    <t>Томская область Александровское*</t>
  </si>
  <si>
    <t>Долинск</t>
  </si>
  <si>
    <t>Сахалинская область  Александровск-Сахалинский*</t>
  </si>
  <si>
    <t>Ярцево</t>
  </si>
  <si>
    <t xml:space="preserve">Челюскин, мыс - Таймырский АО </t>
  </si>
  <si>
    <t>Усть-Камчатск</t>
  </si>
  <si>
    <t xml:space="preserve">Усть-Воямполка* - Корякский АО </t>
  </si>
  <si>
    <t>Кабардино-Балкарская Республика Нальчик</t>
  </si>
  <si>
    <t xml:space="preserve">Усть-Ордынский - Усть-Ордынский Бурятский АО </t>
  </si>
  <si>
    <t>Тип и количество квартир на этаже (на 1 подъезд)</t>
  </si>
  <si>
    <t>1 комнатные</t>
  </si>
  <si>
    <t>2 комнатные</t>
  </si>
  <si>
    <t>3 комнатные</t>
  </si>
  <si>
    <t>Наружные стены</t>
  </si>
  <si>
    <t>Вариант №1.</t>
  </si>
  <si>
    <t>3-х слойная железобетонная панель:</t>
  </si>
  <si>
    <r>
      <t>1.</t>
    </r>
    <r>
      <rPr>
        <sz val="7"/>
        <color theme="1"/>
        <rFont val="Times New Roman"/>
        <family val="1"/>
        <charset val="204"/>
      </rPr>
      <t xml:space="preserve">       </t>
    </r>
    <r>
      <rPr>
        <sz val="11"/>
        <color theme="1"/>
        <rFont val="Calibri"/>
        <family val="2"/>
        <charset val="204"/>
        <scheme val="minor"/>
      </rPr>
      <t>Внутренняя штукатурка, 15 мм.</t>
    </r>
  </si>
  <si>
    <r>
      <t>2.</t>
    </r>
    <r>
      <rPr>
        <sz val="7"/>
        <color theme="1"/>
        <rFont val="Times New Roman"/>
        <family val="1"/>
        <charset val="204"/>
      </rPr>
      <t xml:space="preserve">       </t>
    </r>
    <r>
      <rPr>
        <sz val="11"/>
        <color theme="1"/>
        <rFont val="Calibri"/>
        <family val="2"/>
        <charset val="204"/>
        <scheme val="minor"/>
      </rPr>
      <t>Бетон, 60 мм.</t>
    </r>
  </si>
  <si>
    <r>
      <t>3.</t>
    </r>
    <r>
      <rPr>
        <sz val="7"/>
        <color theme="1"/>
        <rFont val="Times New Roman"/>
        <family val="1"/>
        <charset val="204"/>
      </rPr>
      <t xml:space="preserve">       </t>
    </r>
    <r>
      <rPr>
        <sz val="11"/>
        <color theme="1"/>
        <rFont val="Calibri"/>
        <family val="2"/>
        <charset val="204"/>
        <scheme val="minor"/>
      </rPr>
      <t>Утеплитель 140 мм.</t>
    </r>
  </si>
  <si>
    <r>
      <t>4.</t>
    </r>
    <r>
      <rPr>
        <sz val="7"/>
        <color theme="1"/>
        <rFont val="Times New Roman"/>
        <family val="1"/>
        <charset val="204"/>
      </rPr>
      <t xml:space="preserve">       </t>
    </r>
    <r>
      <rPr>
        <sz val="11"/>
        <color theme="1"/>
        <rFont val="Calibri"/>
        <family val="2"/>
        <charset val="204"/>
        <scheme val="minor"/>
      </rPr>
      <t>Бетон, 100 мм.</t>
    </r>
  </si>
  <si>
    <t>Вариант №2.</t>
  </si>
  <si>
    <r>
      <t>2.</t>
    </r>
    <r>
      <rPr>
        <sz val="7"/>
        <color theme="1"/>
        <rFont val="Times New Roman"/>
        <family val="1"/>
        <charset val="204"/>
      </rPr>
      <t xml:space="preserve">       </t>
    </r>
    <r>
      <rPr>
        <sz val="11"/>
        <color theme="1"/>
        <rFont val="Calibri"/>
        <family val="2"/>
        <charset val="204"/>
        <scheme val="minor"/>
      </rPr>
      <t>Кирпичная кладка, 640 мм.</t>
    </r>
  </si>
  <si>
    <r>
      <t>3.</t>
    </r>
    <r>
      <rPr>
        <sz val="7"/>
        <color theme="1"/>
        <rFont val="Times New Roman"/>
        <family val="1"/>
        <charset val="204"/>
      </rPr>
      <t xml:space="preserve">       </t>
    </r>
    <r>
      <rPr>
        <sz val="11"/>
        <color theme="1"/>
        <rFont val="Calibri"/>
        <family val="2"/>
        <charset val="204"/>
        <scheme val="minor"/>
      </rPr>
      <t>Цементно-песчаный раствор, 10 мм.</t>
    </r>
  </si>
  <si>
    <r>
      <t>4.</t>
    </r>
    <r>
      <rPr>
        <sz val="7"/>
        <color theme="1"/>
        <rFont val="Times New Roman"/>
        <family val="1"/>
        <charset val="204"/>
      </rPr>
      <t xml:space="preserve">       </t>
    </r>
    <r>
      <rPr>
        <sz val="11"/>
        <color theme="1"/>
        <rFont val="Calibri"/>
        <family val="2"/>
        <charset val="204"/>
        <scheme val="minor"/>
      </rPr>
      <t>Наружная облицовка, 10 мм.</t>
    </r>
  </si>
  <si>
    <t>Перекрытия:</t>
  </si>
  <si>
    <t>Пол первого этажа над подвалом</t>
  </si>
  <si>
    <r>
      <t>1.</t>
    </r>
    <r>
      <rPr>
        <sz val="7"/>
        <color theme="1"/>
        <rFont val="Times New Roman"/>
        <family val="1"/>
        <charset val="204"/>
      </rPr>
      <t xml:space="preserve">       </t>
    </r>
    <r>
      <rPr>
        <sz val="11"/>
        <color theme="1"/>
        <rFont val="Calibri"/>
        <family val="2"/>
        <charset val="204"/>
        <scheme val="minor"/>
      </rPr>
      <t>Линолеум</t>
    </r>
  </si>
  <si>
    <r>
      <t>2.</t>
    </r>
    <r>
      <rPr>
        <sz val="7"/>
        <color theme="1"/>
        <rFont val="Times New Roman"/>
        <family val="1"/>
        <charset val="204"/>
      </rPr>
      <t xml:space="preserve">       </t>
    </r>
    <r>
      <rPr>
        <sz val="11"/>
        <color theme="1"/>
        <rFont val="Calibri"/>
        <family val="2"/>
        <charset val="204"/>
        <scheme val="minor"/>
      </rPr>
      <t>Защитная стяжка из ЦПР, 40 мм</t>
    </r>
  </si>
  <si>
    <r>
      <t>3.</t>
    </r>
    <r>
      <rPr>
        <sz val="7"/>
        <color theme="1"/>
        <rFont val="Times New Roman"/>
        <family val="1"/>
        <charset val="204"/>
      </rPr>
      <t xml:space="preserve">       </t>
    </r>
    <r>
      <rPr>
        <sz val="11"/>
        <color theme="1"/>
        <rFont val="Calibri"/>
        <family val="2"/>
        <charset val="204"/>
        <scheme val="minor"/>
      </rPr>
      <t>Пароизоляция– полиэтиленовая пленка, 2 мм.</t>
    </r>
  </si>
  <si>
    <r>
      <t>4.</t>
    </r>
    <r>
      <rPr>
        <sz val="7"/>
        <color theme="1"/>
        <rFont val="Times New Roman"/>
        <family val="1"/>
        <charset val="204"/>
      </rPr>
      <t xml:space="preserve">       </t>
    </r>
    <r>
      <rPr>
        <sz val="11"/>
        <color theme="1"/>
        <rFont val="Calibri"/>
        <family val="2"/>
        <charset val="204"/>
        <scheme val="minor"/>
      </rPr>
      <t>Теплоизоляция – жесткие минераловатные плиты, 100 мм.</t>
    </r>
  </si>
  <si>
    <r>
      <t>5.</t>
    </r>
    <r>
      <rPr>
        <sz val="7"/>
        <color theme="1"/>
        <rFont val="Times New Roman"/>
        <family val="1"/>
        <charset val="204"/>
      </rPr>
      <t xml:space="preserve">       </t>
    </r>
    <r>
      <rPr>
        <sz val="11"/>
        <color theme="1"/>
        <rFont val="Calibri"/>
        <family val="2"/>
        <charset val="204"/>
        <scheme val="minor"/>
      </rPr>
      <t>Выравнивающая стяжка из ЦПР, 20 мм.</t>
    </r>
  </si>
  <si>
    <r>
      <t>6.</t>
    </r>
    <r>
      <rPr>
        <sz val="7"/>
        <color theme="1"/>
        <rFont val="Times New Roman"/>
        <family val="1"/>
        <charset val="204"/>
      </rPr>
      <t xml:space="preserve">       </t>
    </r>
    <r>
      <rPr>
        <sz val="11"/>
        <color theme="1"/>
        <rFont val="Calibri"/>
        <family val="2"/>
        <charset val="204"/>
        <scheme val="minor"/>
      </rPr>
      <t>Ж/б сплошная однослойная, 160 мм.</t>
    </r>
  </si>
  <si>
    <t>Чердачное перекрытие</t>
  </si>
  <si>
    <r>
      <t>1.</t>
    </r>
    <r>
      <rPr>
        <sz val="7"/>
        <color theme="1"/>
        <rFont val="Times New Roman"/>
        <family val="1"/>
        <charset val="204"/>
      </rPr>
      <t xml:space="preserve">       </t>
    </r>
    <r>
      <rPr>
        <sz val="11"/>
        <color theme="1"/>
        <rFont val="Calibri"/>
        <family val="2"/>
        <charset val="204"/>
        <scheme val="minor"/>
      </rPr>
      <t>Выравнивающая стяжка (цементно-песчаный раствор), 30 мм.</t>
    </r>
  </si>
  <si>
    <r>
      <t>2.</t>
    </r>
    <r>
      <rPr>
        <sz val="7"/>
        <color theme="1"/>
        <rFont val="Times New Roman"/>
        <family val="1"/>
        <charset val="204"/>
      </rPr>
      <t xml:space="preserve">       </t>
    </r>
    <r>
      <rPr>
        <sz val="11"/>
        <color theme="1"/>
        <rFont val="Calibri"/>
        <family val="2"/>
        <charset val="204"/>
        <scheme val="minor"/>
      </rPr>
      <t>Утеплитель – жесткие минераловатные плиты, 150 мм.</t>
    </r>
  </si>
  <si>
    <r>
      <t>3.</t>
    </r>
    <r>
      <rPr>
        <sz val="7"/>
        <color theme="1"/>
        <rFont val="Times New Roman"/>
        <family val="1"/>
        <charset val="204"/>
      </rPr>
      <t xml:space="preserve">       </t>
    </r>
    <r>
      <rPr>
        <sz val="11"/>
        <color theme="1"/>
        <rFont val="Calibri"/>
        <family val="2"/>
        <charset val="204"/>
        <scheme val="minor"/>
      </rPr>
      <t>Пароизоляция – полиэтиленовая пленка, 2 мм.</t>
    </r>
  </si>
  <si>
    <r>
      <t>4.</t>
    </r>
    <r>
      <rPr>
        <sz val="7"/>
        <color theme="1"/>
        <rFont val="Times New Roman"/>
        <family val="1"/>
        <charset val="204"/>
      </rPr>
      <t xml:space="preserve">       </t>
    </r>
    <r>
      <rPr>
        <sz val="11"/>
        <color theme="1"/>
        <rFont val="Calibri"/>
        <family val="2"/>
        <charset val="204"/>
        <scheme val="minor"/>
      </rPr>
      <t>Ж/б сплошная однослойная, 160 мм.</t>
    </r>
  </si>
  <si>
    <r>
      <t>1.</t>
    </r>
    <r>
      <rPr>
        <sz val="7"/>
        <color theme="1"/>
        <rFont val="Times New Roman"/>
        <family val="1"/>
        <charset val="204"/>
      </rPr>
      <t xml:space="preserve">       </t>
    </r>
    <r>
      <rPr>
        <sz val="11"/>
        <color theme="1"/>
        <rFont val="Calibri"/>
        <family val="2"/>
        <charset val="204"/>
        <scheme val="minor"/>
      </rPr>
      <t>Паркет (дуб), 30 мм.</t>
    </r>
  </si>
  <si>
    <r>
      <t>2.</t>
    </r>
    <r>
      <rPr>
        <sz val="7"/>
        <color theme="1"/>
        <rFont val="Times New Roman"/>
        <family val="1"/>
        <charset val="204"/>
      </rPr>
      <t xml:space="preserve">       </t>
    </r>
    <r>
      <rPr>
        <sz val="11"/>
        <color theme="1"/>
        <rFont val="Calibri"/>
        <family val="2"/>
        <charset val="204"/>
        <scheme val="minor"/>
      </rPr>
      <t>ДВП, 5 мм.</t>
    </r>
  </si>
  <si>
    <r>
      <t>3.</t>
    </r>
    <r>
      <rPr>
        <sz val="7"/>
        <color theme="1"/>
        <rFont val="Times New Roman"/>
        <family val="1"/>
        <charset val="204"/>
      </rPr>
      <t xml:space="preserve">       </t>
    </r>
    <r>
      <rPr>
        <sz val="11"/>
        <color theme="1"/>
        <rFont val="Calibri"/>
        <family val="2"/>
        <charset val="204"/>
        <scheme val="minor"/>
      </rPr>
      <t>Цементно-песчаная стяжка, 20 мм.</t>
    </r>
  </si>
  <si>
    <r>
      <t>4.</t>
    </r>
    <r>
      <rPr>
        <sz val="7"/>
        <color theme="1"/>
        <rFont val="Times New Roman"/>
        <family val="1"/>
        <charset val="204"/>
      </rPr>
      <t xml:space="preserve">       </t>
    </r>
    <r>
      <rPr>
        <sz val="11"/>
        <color theme="1"/>
        <rFont val="Calibri"/>
        <family val="2"/>
        <charset val="204"/>
        <scheme val="minor"/>
      </rPr>
      <t>Пароизоляция– полиэтиленовая пленка, 2 мм.</t>
    </r>
  </si>
  <si>
    <r>
      <t>5.</t>
    </r>
    <r>
      <rPr>
        <sz val="7"/>
        <color theme="1"/>
        <rFont val="Times New Roman"/>
        <family val="1"/>
        <charset val="204"/>
      </rPr>
      <t xml:space="preserve">       </t>
    </r>
    <r>
      <rPr>
        <sz val="11"/>
        <color theme="1"/>
        <rFont val="Calibri"/>
        <family val="2"/>
        <charset val="204"/>
        <scheme val="minor"/>
      </rPr>
      <t>Жесткие минераловатные плиты, 130 мм.</t>
    </r>
  </si>
  <si>
    <r>
      <t>4.</t>
    </r>
    <r>
      <rPr>
        <sz val="7"/>
        <color theme="1"/>
        <rFont val="Times New Roman"/>
        <family val="1"/>
        <charset val="204"/>
      </rPr>
      <t xml:space="preserve">       </t>
    </r>
    <r>
      <rPr>
        <sz val="11"/>
        <color theme="1"/>
        <rFont val="Calibri"/>
        <family val="2"/>
        <charset val="204"/>
        <scheme val="minor"/>
      </rPr>
      <t>Ж/б сплошная однослойная, 120 мм.</t>
    </r>
  </si>
  <si>
    <t>ФИО</t>
  </si>
  <si>
    <t>№ места строительства</t>
  </si>
  <si>
    <t>Кол-во этажей</t>
  </si>
  <si>
    <t>Кол-во подъездов</t>
  </si>
  <si>
    <t>Вариант типа и кол-во квартир</t>
  </si>
  <si>
    <t>Ориентация</t>
  </si>
  <si>
    <t>Высота потолков</t>
  </si>
  <si>
    <t>Вариант наружных стен</t>
  </si>
  <si>
    <t>Вариант перекрытий</t>
  </si>
  <si>
    <t>Меридиональная</t>
  </si>
  <si>
    <t> Забаровский Роман Вадимович</t>
  </si>
  <si>
    <t>стены</t>
  </si>
  <si>
    <t>окна</t>
  </si>
  <si>
    <t>двери</t>
  </si>
  <si>
    <t>черд</t>
  </si>
  <si>
    <t>подв</t>
  </si>
  <si>
    <t>площ</t>
  </si>
  <si>
    <t>?</t>
  </si>
  <si>
    <t>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</si>
</sst>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* #,##0.00\ &quot;₽&quot;_-;\-* #,##0.00\ &quot;₽&quot;_-;_-* &quot;-&quot;??\ &quot;₽&quot;_-;_-@_-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6"/>
      <color rgb="FF2E74B5"/>
      <name val="Calibri Light"/>
      <family val="2"/>
      <charset val="204"/>
    </font>
    <font>
      <sz val="13"/>
      <color rgb="FF2E74B5"/>
      <name val="Calibri Light"/>
      <family val="2"/>
      <charset val="204"/>
    </font>
    <font>
      <sz val="7"/>
      <color theme="1"/>
      <name val="Times New Roman"/>
      <family val="1"/>
      <charset val="204"/>
    </font>
    <font>
      <sz val="12"/>
      <color rgb="FF1F4D78"/>
      <name val="Calibri Light"/>
      <family val="2"/>
      <charset val="204"/>
    </font>
    <font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7" fillId="0" borderId="0" applyFont="0" applyFill="0" applyBorder="0" applyAlignment="0" applyProtection="0"/>
  </cellStyleXfs>
  <cellXfs count="25">
    <xf numFmtId="0" fontId="0" fillId="0" borderId="0" xfId="0"/>
    <xf numFmtId="0" fontId="2" fillId="0" borderId="0" xfId="0" applyFont="1"/>
    <xf numFmtId="0" fontId="2" fillId="0" borderId="0" xfId="0" applyFont="1" applyAlignment="1">
      <alignment horizontal="right"/>
    </xf>
    <xf numFmtId="0" fontId="0" fillId="0" borderId="1" xfId="0" applyBorder="1"/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0" fillId="0" borderId="0" xfId="0" applyAlignment="1">
      <alignment horizontal="left" vertical="center" indent="5"/>
    </xf>
    <xf numFmtId="0" fontId="6" fillId="0" borderId="0" xfId="0" applyFont="1" applyAlignment="1">
      <alignment vertical="center"/>
    </xf>
    <xf numFmtId="0" fontId="0" fillId="2" borderId="0" xfId="0" applyFill="1"/>
    <xf numFmtId="0" fontId="0" fillId="2" borderId="1" xfId="0" applyFill="1" applyBorder="1"/>
    <xf numFmtId="0" fontId="4" fillId="2" borderId="0" xfId="0" applyFont="1" applyFill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Border="1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2" xfId="1" applyNumberFormat="1" applyFont="1" applyBorder="1" applyAlignment="1">
      <alignment horizontal="center" vertical="center" wrapText="1"/>
    </xf>
    <xf numFmtId="0" fontId="8" fillId="0" borderId="3" xfId="1" applyNumberFormat="1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</cellXfs>
  <cellStyles count="2">
    <cellStyle name="Денежный" xfId="1" builtinId="4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Лист1!$AC$15:$AC$19</c:f>
              <c:numCache>
                <c:formatCode>General</c:formatCode>
                <c:ptCount val="5"/>
                <c:pt idx="0">
                  <c:v>3786</c:v>
                </c:pt>
                <c:pt idx="1">
                  <c:v>2070.1999999999998</c:v>
                </c:pt>
                <c:pt idx="2">
                  <c:v>9</c:v>
                </c:pt>
                <c:pt idx="3">
                  <c:v>1098.8</c:v>
                </c:pt>
                <c:pt idx="4">
                  <c:v>655.29999999999995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32-4D61-B9DB-4D1DAC5D52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108858</xdr:colOff>
      <xdr:row>62</xdr:row>
      <xdr:rowOff>149678</xdr:rowOff>
    </xdr:from>
    <xdr:to>
      <xdr:col>20</xdr:col>
      <xdr:colOff>124765</xdr:colOff>
      <xdr:row>95</xdr:row>
      <xdr:rowOff>136072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64679" y="12287249"/>
          <a:ext cx="10425372" cy="6272894"/>
        </a:xfrm>
        <a:prstGeom prst="rect">
          <a:avLst/>
        </a:prstGeom>
      </xdr:spPr>
    </xdr:pic>
    <xdr:clientData/>
  </xdr:twoCellAnchor>
  <xdr:twoCellAnchor>
    <xdr:from>
      <xdr:col>21</xdr:col>
      <xdr:colOff>944216</xdr:colOff>
      <xdr:row>14</xdr:row>
      <xdr:rowOff>24019</xdr:rowOff>
    </xdr:from>
    <xdr:to>
      <xdr:col>26</xdr:col>
      <xdr:colOff>985629</xdr:colOff>
      <xdr:row>26</xdr:row>
      <xdr:rowOff>83654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69"/>
  <sheetViews>
    <sheetView tabSelected="1" topLeftCell="S49" zoomScaleNormal="100" workbookViewId="0">
      <selection activeCell="Z55" sqref="Z55"/>
    </sheetView>
  </sheetViews>
  <sheetFormatPr defaultRowHeight="15" x14ac:dyDescent="0.25"/>
  <cols>
    <col min="1" max="1" width="11.85546875" customWidth="1"/>
    <col min="2" max="2" width="65.28515625" customWidth="1"/>
    <col min="22" max="22" width="31.140625" customWidth="1"/>
    <col min="27" max="27" width="22.7109375" customWidth="1"/>
    <col min="29" max="29" width="14.140625" bestFit="1" customWidth="1"/>
    <col min="34" max="34" width="12.28515625" bestFit="1" customWidth="1"/>
  </cols>
  <sheetData>
    <row r="1" spans="1:35" ht="60" x14ac:dyDescent="0.25">
      <c r="A1" s="2" t="s">
        <v>1</v>
      </c>
      <c r="B1" s="1" t="s">
        <v>0</v>
      </c>
      <c r="C1" s="15" t="s">
        <v>13</v>
      </c>
      <c r="D1" s="15"/>
      <c r="E1" s="15"/>
      <c r="F1" s="15"/>
      <c r="G1" s="15"/>
      <c r="H1" s="15"/>
      <c r="I1" s="15"/>
      <c r="K1" s="17" t="s">
        <v>471</v>
      </c>
      <c r="L1" s="17"/>
      <c r="M1" s="17"/>
      <c r="N1" s="17"/>
      <c r="V1" s="12" t="s">
        <v>505</v>
      </c>
      <c r="W1" s="13" t="s">
        <v>506</v>
      </c>
      <c r="X1" s="13" t="s">
        <v>507</v>
      </c>
      <c r="Y1" s="13" t="s">
        <v>508</v>
      </c>
      <c r="Z1" s="13" t="s">
        <v>509</v>
      </c>
      <c r="AA1" s="13" t="s">
        <v>510</v>
      </c>
      <c r="AB1" s="13" t="s">
        <v>511</v>
      </c>
      <c r="AC1" s="13" t="s">
        <v>512</v>
      </c>
      <c r="AD1" s="13" t="s">
        <v>513</v>
      </c>
    </row>
    <row r="2" spans="1:35" x14ac:dyDescent="0.25">
      <c r="A2">
        <v>1</v>
      </c>
      <c r="B2" t="s">
        <v>2</v>
      </c>
      <c r="C2" s="15"/>
      <c r="D2" s="15"/>
      <c r="E2" s="15"/>
      <c r="F2" s="15"/>
      <c r="G2" s="15"/>
      <c r="H2" s="15"/>
      <c r="I2" s="15"/>
      <c r="K2" s="3"/>
      <c r="L2" s="3"/>
      <c r="M2" s="3"/>
      <c r="N2" s="3"/>
      <c r="V2" s="3" t="s">
        <v>515</v>
      </c>
      <c r="W2" s="3">
        <v>80</v>
      </c>
      <c r="X2" s="3">
        <v>7</v>
      </c>
      <c r="Y2" s="3">
        <v>3</v>
      </c>
      <c r="Z2" s="3">
        <v>10</v>
      </c>
      <c r="AA2" s="3" t="s">
        <v>514</v>
      </c>
      <c r="AB2" s="3">
        <v>2.6</v>
      </c>
      <c r="AC2" s="3">
        <v>2</v>
      </c>
      <c r="AD2" s="3">
        <v>2</v>
      </c>
    </row>
    <row r="3" spans="1:35" x14ac:dyDescent="0.25">
      <c r="A3">
        <v>2</v>
      </c>
      <c r="B3" t="s">
        <v>3</v>
      </c>
      <c r="C3" s="15"/>
      <c r="D3" s="15"/>
      <c r="E3" s="15"/>
      <c r="F3" s="15"/>
      <c r="G3" s="15"/>
      <c r="H3" s="15"/>
      <c r="I3" s="15"/>
      <c r="K3" s="3" t="s">
        <v>1</v>
      </c>
      <c r="L3" s="3" t="s">
        <v>472</v>
      </c>
      <c r="M3" s="3" t="s">
        <v>473</v>
      </c>
      <c r="N3" s="3" t="s">
        <v>474</v>
      </c>
      <c r="V3" s="14"/>
      <c r="W3" s="14"/>
      <c r="X3" s="14"/>
      <c r="Y3" s="14"/>
      <c r="Z3" s="14"/>
      <c r="AA3" s="14"/>
      <c r="AB3" s="14"/>
      <c r="AC3" s="14"/>
      <c r="AD3" s="14"/>
      <c r="AH3" t="s">
        <v>521</v>
      </c>
    </row>
    <row r="4" spans="1:35" x14ac:dyDescent="0.25">
      <c r="A4">
        <v>3</v>
      </c>
      <c r="B4" t="s">
        <v>4</v>
      </c>
      <c r="C4" s="15"/>
      <c r="D4" s="15"/>
      <c r="E4" s="15"/>
      <c r="F4" s="15"/>
      <c r="G4" s="15"/>
      <c r="H4" s="15"/>
      <c r="I4" s="15"/>
      <c r="K4" s="3">
        <v>1</v>
      </c>
      <c r="L4" s="3">
        <v>0</v>
      </c>
      <c r="M4" s="3">
        <v>0</v>
      </c>
      <c r="N4" s="3">
        <v>4</v>
      </c>
      <c r="V4" s="14"/>
      <c r="W4" s="14"/>
      <c r="X4" s="14"/>
      <c r="Y4" s="14"/>
      <c r="Z4" s="14"/>
      <c r="AA4" s="14"/>
      <c r="AB4" s="14"/>
      <c r="AC4" s="14"/>
      <c r="AD4" s="14"/>
      <c r="AG4" t="s">
        <v>516</v>
      </c>
      <c r="AH4">
        <f>(113.483+16.65)*2.6*2*7</f>
        <v>4736.8412000000008</v>
      </c>
      <c r="AI4">
        <f>AH4-AH5-AH6</f>
        <v>3820.0825700000005</v>
      </c>
    </row>
    <row r="5" spans="1:35" x14ac:dyDescent="0.25">
      <c r="A5">
        <v>4</v>
      </c>
      <c r="B5" t="s">
        <v>5</v>
      </c>
      <c r="C5" s="15"/>
      <c r="D5" s="15"/>
      <c r="E5" s="15"/>
      <c r="F5" s="15"/>
      <c r="G5" s="15"/>
      <c r="H5" s="15"/>
      <c r="I5" s="15"/>
      <c r="K5" s="3">
        <v>2</v>
      </c>
      <c r="L5" s="3">
        <v>0</v>
      </c>
      <c r="M5" s="3">
        <v>6</v>
      </c>
      <c r="N5" s="3">
        <v>0</v>
      </c>
      <c r="V5" s="14"/>
      <c r="W5" s="14"/>
      <c r="X5" s="14"/>
      <c r="Y5" s="14"/>
      <c r="Z5" s="14"/>
      <c r="AA5" s="14"/>
      <c r="AB5" s="14"/>
      <c r="AC5" s="14"/>
      <c r="AD5" s="14"/>
      <c r="AG5" t="s">
        <v>517</v>
      </c>
      <c r="AH5">
        <f>((1.22*0.915)*39*3*7) - (1.22*0.915*3)</f>
        <v>910.90080000000012</v>
      </c>
    </row>
    <row r="6" spans="1:35" x14ac:dyDescent="0.25">
      <c r="A6">
        <v>5</v>
      </c>
      <c r="B6" t="s">
        <v>6</v>
      </c>
      <c r="C6" s="15"/>
      <c r="D6" s="15"/>
      <c r="E6" s="15"/>
      <c r="F6" s="15"/>
      <c r="G6" s="15"/>
      <c r="H6" s="15"/>
      <c r="I6" s="15"/>
      <c r="K6" s="3">
        <v>3</v>
      </c>
      <c r="L6" s="3">
        <v>1</v>
      </c>
      <c r="M6" s="3">
        <v>4</v>
      </c>
      <c r="N6" s="3">
        <v>1</v>
      </c>
      <c r="V6" s="14"/>
      <c r="W6" s="14"/>
      <c r="X6" s="14"/>
      <c r="Y6" s="14"/>
      <c r="Z6" s="14"/>
      <c r="AA6" s="14"/>
      <c r="AB6" s="14"/>
      <c r="AC6" s="14"/>
      <c r="AD6" s="14"/>
      <c r="AG6" t="s">
        <v>518</v>
      </c>
      <c r="AH6">
        <f>2.134*0.915*3</f>
        <v>5.8578299999999999</v>
      </c>
    </row>
    <row r="7" spans="1:35" x14ac:dyDescent="0.25">
      <c r="A7">
        <v>6</v>
      </c>
      <c r="B7" t="s">
        <v>7</v>
      </c>
      <c r="C7" s="15"/>
      <c r="D7" s="15"/>
      <c r="E7" s="15"/>
      <c r="F7" s="15"/>
      <c r="G7" s="15"/>
      <c r="H7" s="15"/>
      <c r="I7" s="15"/>
      <c r="K7" s="3">
        <v>4</v>
      </c>
      <c r="L7" s="3">
        <v>2</v>
      </c>
      <c r="M7" s="3">
        <v>2</v>
      </c>
      <c r="N7" s="3">
        <v>2</v>
      </c>
      <c r="V7" s="14"/>
      <c r="W7" s="14"/>
      <c r="X7" s="14"/>
      <c r="Y7" s="14"/>
      <c r="Z7" s="14"/>
      <c r="AA7" s="14"/>
      <c r="AB7" s="14"/>
      <c r="AC7" s="14"/>
      <c r="AD7" s="14"/>
      <c r="AF7" t="s">
        <v>522</v>
      </c>
      <c r="AG7" t="s">
        <v>519</v>
      </c>
      <c r="AH7">
        <f>(112.808*15.975)</f>
        <v>1802.1078</v>
      </c>
    </row>
    <row r="8" spans="1:35" x14ac:dyDescent="0.25">
      <c r="A8">
        <v>7</v>
      </c>
      <c r="B8" t="s">
        <v>8</v>
      </c>
      <c r="C8" s="15"/>
      <c r="D8" s="15"/>
      <c r="E8" s="15"/>
      <c r="F8" s="15"/>
      <c r="G8" s="15"/>
      <c r="H8" s="15"/>
      <c r="I8" s="15"/>
      <c r="K8" s="3">
        <v>5</v>
      </c>
      <c r="L8" s="3">
        <v>2</v>
      </c>
      <c r="M8" s="3">
        <v>5</v>
      </c>
      <c r="N8" s="3">
        <v>0</v>
      </c>
      <c r="V8" s="14"/>
      <c r="W8" s="14"/>
      <c r="X8" s="14"/>
      <c r="Y8" s="14"/>
      <c r="Z8" s="14"/>
      <c r="AA8" s="14"/>
      <c r="AB8" s="14"/>
      <c r="AC8" s="14"/>
      <c r="AD8" s="14"/>
      <c r="AF8" t="s">
        <v>522</v>
      </c>
      <c r="AG8" t="s">
        <v>520</v>
      </c>
      <c r="AH8">
        <f>(112.808*15.975)</f>
        <v>1802.1078</v>
      </c>
    </row>
    <row r="9" spans="1:35" x14ac:dyDescent="0.25">
      <c r="A9">
        <v>8</v>
      </c>
      <c r="B9" t="s">
        <v>9</v>
      </c>
      <c r="K9" s="3">
        <v>6</v>
      </c>
      <c r="L9" s="3">
        <v>0</v>
      </c>
      <c r="M9" s="3">
        <v>3</v>
      </c>
      <c r="N9" s="3">
        <v>2</v>
      </c>
      <c r="V9" s="14"/>
      <c r="W9" s="14"/>
      <c r="X9" s="14"/>
      <c r="Y9" s="14"/>
      <c r="Z9" s="14"/>
      <c r="AA9" s="14"/>
      <c r="AB9" s="14"/>
      <c r="AC9" s="14"/>
      <c r="AD9" s="14"/>
    </row>
    <row r="10" spans="1:35" x14ac:dyDescent="0.25">
      <c r="A10">
        <v>9</v>
      </c>
      <c r="B10" t="s">
        <v>10</v>
      </c>
      <c r="K10" s="3">
        <v>7</v>
      </c>
      <c r="L10" s="3">
        <v>3</v>
      </c>
      <c r="M10" s="3">
        <v>3</v>
      </c>
      <c r="N10" s="3">
        <v>1</v>
      </c>
      <c r="V10" s="14" t="s">
        <v>523</v>
      </c>
      <c r="W10" s="14"/>
      <c r="X10" s="14"/>
      <c r="Y10" s="14"/>
      <c r="Z10" s="14"/>
      <c r="AA10" s="14"/>
      <c r="AB10" s="14"/>
      <c r="AC10" s="14"/>
      <c r="AD10" s="14"/>
    </row>
    <row r="11" spans="1:35" x14ac:dyDescent="0.25">
      <c r="A11">
        <v>10</v>
      </c>
      <c r="B11" t="s">
        <v>11</v>
      </c>
      <c r="C11" s="16" t="s">
        <v>442</v>
      </c>
      <c r="D11" s="16"/>
      <c r="E11" s="16"/>
      <c r="F11" s="16"/>
      <c r="G11" s="16"/>
      <c r="H11" s="16"/>
      <c r="I11" s="16"/>
      <c r="K11" s="3">
        <v>8</v>
      </c>
      <c r="L11" s="3">
        <v>1</v>
      </c>
      <c r="M11" s="3">
        <v>1</v>
      </c>
      <c r="N11" s="3">
        <v>3</v>
      </c>
      <c r="V11" s="14"/>
      <c r="W11" s="14"/>
      <c r="X11" s="14"/>
      <c r="Y11" s="14"/>
      <c r="Z11" s="14"/>
      <c r="AA11" s="14"/>
      <c r="AB11" s="14"/>
      <c r="AC11" s="14"/>
      <c r="AD11" s="14"/>
    </row>
    <row r="12" spans="1:35" x14ac:dyDescent="0.25">
      <c r="A12">
        <v>11</v>
      </c>
      <c r="B12" t="s">
        <v>12</v>
      </c>
      <c r="C12" s="16"/>
      <c r="D12" s="16"/>
      <c r="E12" s="16"/>
      <c r="F12" s="16"/>
      <c r="G12" s="16"/>
      <c r="H12" s="16"/>
      <c r="I12" s="16"/>
      <c r="K12" s="3">
        <v>9</v>
      </c>
      <c r="L12" s="3">
        <v>3</v>
      </c>
      <c r="M12" s="3">
        <v>0</v>
      </c>
      <c r="N12" s="3">
        <v>3</v>
      </c>
    </row>
    <row r="13" spans="1:35" x14ac:dyDescent="0.25">
      <c r="A13">
        <v>12</v>
      </c>
      <c r="B13" t="s">
        <v>14</v>
      </c>
      <c r="K13" s="10">
        <v>10</v>
      </c>
      <c r="L13" s="10">
        <v>4</v>
      </c>
      <c r="M13" s="10">
        <v>1</v>
      </c>
      <c r="N13" s="10">
        <v>2</v>
      </c>
    </row>
    <row r="14" spans="1:35" ht="15.75" thickBot="1" x14ac:dyDescent="0.3">
      <c r="A14">
        <v>13</v>
      </c>
      <c r="B14" t="s">
        <v>15</v>
      </c>
    </row>
    <row r="15" spans="1:35" ht="19.5" thickBot="1" x14ac:dyDescent="0.3">
      <c r="A15">
        <v>14</v>
      </c>
      <c r="B15" t="s">
        <v>16</v>
      </c>
      <c r="AC15" s="19">
        <v>3786</v>
      </c>
      <c r="AE15">
        <f t="shared" ref="AE15:AE19" si="0">AC15/$AC$20</f>
        <v>0.49689604031866441</v>
      </c>
    </row>
    <row r="16" spans="1:35" ht="21.75" thickBot="1" x14ac:dyDescent="0.3">
      <c r="A16">
        <v>15</v>
      </c>
      <c r="B16" t="s">
        <v>17</v>
      </c>
      <c r="K16" s="5" t="s">
        <v>475</v>
      </c>
      <c r="AC16" s="20">
        <v>2070.1999999999998</v>
      </c>
      <c r="AE16">
        <f t="shared" si="0"/>
        <v>0.27170474978016351</v>
      </c>
    </row>
    <row r="17" spans="1:32" ht="19.5" thickBot="1" x14ac:dyDescent="0.3">
      <c r="A17">
        <v>16</v>
      </c>
      <c r="B17" t="s">
        <v>18</v>
      </c>
      <c r="K17" s="6" t="s">
        <v>476</v>
      </c>
      <c r="AC17" s="20">
        <v>9</v>
      </c>
      <c r="AE17">
        <f t="shared" si="0"/>
        <v>1.181210872389852E-3</v>
      </c>
    </row>
    <row r="18" spans="1:32" ht="19.5" thickBot="1" x14ac:dyDescent="0.3">
      <c r="A18">
        <v>17</v>
      </c>
      <c r="B18" t="s">
        <v>19</v>
      </c>
      <c r="K18" s="4" t="s">
        <v>477</v>
      </c>
      <c r="AC18" s="20">
        <v>1098.8</v>
      </c>
      <c r="AE18">
        <f t="shared" si="0"/>
        <v>0.14421272295355214</v>
      </c>
    </row>
    <row r="19" spans="1:32" ht="19.5" thickBot="1" x14ac:dyDescent="0.3">
      <c r="A19">
        <v>18</v>
      </c>
      <c r="B19" t="s">
        <v>20</v>
      </c>
      <c r="K19" s="7" t="s">
        <v>478</v>
      </c>
      <c r="AC19" s="20">
        <v>655.29999999999995</v>
      </c>
      <c r="AE19">
        <f t="shared" si="0"/>
        <v>8.6005276075229994E-2</v>
      </c>
    </row>
    <row r="20" spans="1:32" ht="19.5" thickBot="1" x14ac:dyDescent="0.3">
      <c r="A20">
        <v>19</v>
      </c>
      <c r="B20" t="s">
        <v>21</v>
      </c>
      <c r="K20" s="7" t="s">
        <v>479</v>
      </c>
      <c r="AC20" s="18">
        <v>7619.3</v>
      </c>
      <c r="AE20">
        <f>AC20/$AC$20</f>
        <v>1</v>
      </c>
    </row>
    <row r="21" spans="1:32" x14ac:dyDescent="0.25">
      <c r="A21">
        <v>20</v>
      </c>
      <c r="B21" t="s">
        <v>22</v>
      </c>
      <c r="K21" s="7" t="s">
        <v>480</v>
      </c>
    </row>
    <row r="22" spans="1:32" x14ac:dyDescent="0.25">
      <c r="A22">
        <v>21</v>
      </c>
      <c r="B22" t="s">
        <v>23</v>
      </c>
      <c r="K22" s="7" t="s">
        <v>481</v>
      </c>
    </row>
    <row r="23" spans="1:32" x14ac:dyDescent="0.25">
      <c r="A23">
        <v>22</v>
      </c>
      <c r="B23" t="s">
        <v>24</v>
      </c>
      <c r="K23" s="4"/>
    </row>
    <row r="24" spans="1:32" ht="17.25" x14ac:dyDescent="0.25">
      <c r="A24">
        <v>23</v>
      </c>
      <c r="B24" t="s">
        <v>25</v>
      </c>
      <c r="K24" s="11" t="s">
        <v>482</v>
      </c>
      <c r="L24" s="9"/>
    </row>
    <row r="25" spans="1:32" x14ac:dyDescent="0.25">
      <c r="A25">
        <v>24</v>
      </c>
      <c r="B25" t="s">
        <v>26</v>
      </c>
      <c r="K25" s="7" t="s">
        <v>478</v>
      </c>
    </row>
    <row r="26" spans="1:32" x14ac:dyDescent="0.25">
      <c r="A26">
        <v>25</v>
      </c>
      <c r="B26" t="s">
        <v>27</v>
      </c>
      <c r="K26" s="7" t="s">
        <v>483</v>
      </c>
    </row>
    <row r="27" spans="1:32" ht="15.75" thickBot="1" x14ac:dyDescent="0.3">
      <c r="A27">
        <v>26</v>
      </c>
      <c r="B27" t="s">
        <v>28</v>
      </c>
      <c r="K27" s="7" t="s">
        <v>484</v>
      </c>
    </row>
    <row r="28" spans="1:32" ht="19.5" thickBot="1" x14ac:dyDescent="0.3">
      <c r="A28">
        <v>27</v>
      </c>
      <c r="B28" t="s">
        <v>29</v>
      </c>
      <c r="K28" s="7" t="s">
        <v>485</v>
      </c>
      <c r="AC28" s="21">
        <v>3820.08</v>
      </c>
      <c r="AD28" s="22">
        <v>4.17</v>
      </c>
      <c r="AE28">
        <f>AC28/AD28</f>
        <v>916.08633093525179</v>
      </c>
      <c r="AF28">
        <f t="shared" ref="AF28:AF31" si="1">AE28/$AE$33</f>
        <v>0.28625959800309358</v>
      </c>
    </row>
    <row r="29" spans="1:32" ht="19.5" thickBot="1" x14ac:dyDescent="0.3">
      <c r="A29">
        <v>28</v>
      </c>
      <c r="B29" t="s">
        <v>30</v>
      </c>
      <c r="AC29" s="23">
        <v>910.9</v>
      </c>
      <c r="AD29" s="24">
        <v>0.71</v>
      </c>
      <c r="AE29">
        <f t="shared" ref="AE29:AE32" si="2">AC29/AD29</f>
        <v>1282.9577464788733</v>
      </c>
      <c r="AF29">
        <f t="shared" si="1"/>
        <v>0.4008999549060564</v>
      </c>
    </row>
    <row r="30" spans="1:32" ht="19.5" thickBot="1" x14ac:dyDescent="0.3">
      <c r="A30">
        <v>29</v>
      </c>
      <c r="B30" t="s">
        <v>31</v>
      </c>
      <c r="AC30" s="23">
        <v>5.85</v>
      </c>
      <c r="AD30" s="24">
        <v>0.65</v>
      </c>
      <c r="AE30">
        <f t="shared" si="2"/>
        <v>9</v>
      </c>
      <c r="AF30">
        <f t="shared" si="1"/>
        <v>2.8123292478314859E-3</v>
      </c>
    </row>
    <row r="31" spans="1:32" ht="19.5" thickBot="1" x14ac:dyDescent="0.3">
      <c r="A31">
        <v>30</v>
      </c>
      <c r="B31" t="s">
        <v>32</v>
      </c>
      <c r="AC31" s="23">
        <v>1802.1</v>
      </c>
      <c r="AD31" s="24">
        <v>5.35</v>
      </c>
      <c r="AE31">
        <f t="shared" si="2"/>
        <v>336.84112149532712</v>
      </c>
      <c r="AF31">
        <f t="shared" si="1"/>
        <v>0.10525645976151859</v>
      </c>
    </row>
    <row r="32" spans="1:32" ht="19.5" thickBot="1" x14ac:dyDescent="0.3">
      <c r="A32">
        <v>31</v>
      </c>
      <c r="B32" t="s">
        <v>33</v>
      </c>
      <c r="AC32" s="23">
        <v>1802.1</v>
      </c>
      <c r="AD32" s="24">
        <v>2.75</v>
      </c>
      <c r="AE32">
        <f t="shared" si="2"/>
        <v>655.30909090909086</v>
      </c>
      <c r="AF32">
        <f>AE32/$AE$33</f>
        <v>0.2047716580814998</v>
      </c>
    </row>
    <row r="33" spans="1:31" x14ac:dyDescent="0.25">
      <c r="A33">
        <v>32</v>
      </c>
      <c r="B33" t="s">
        <v>34</v>
      </c>
      <c r="AA33">
        <f>0.55*21.5*(Y36-Y37)+0.03*Y36*3.1*3.1</f>
        <v>27.65737</v>
      </c>
      <c r="AC33">
        <f>SUM(AC28:AC32)</f>
        <v>8341.0300000000007</v>
      </c>
      <c r="AE33">
        <f>SUM(AE28:AE32)</f>
        <v>3200.1942898185434</v>
      </c>
    </row>
    <row r="34" spans="1:31" x14ac:dyDescent="0.25">
      <c r="A34">
        <v>33</v>
      </c>
      <c r="B34" t="s">
        <v>35</v>
      </c>
    </row>
    <row r="35" spans="1:31" x14ac:dyDescent="0.25">
      <c r="A35">
        <v>34</v>
      </c>
      <c r="B35" t="s">
        <v>36</v>
      </c>
      <c r="U35">
        <f>(0.095+0.16-(0.094+0.037)*0.05*0.1)*0.9*1.11</f>
        <v>0.254090655</v>
      </c>
    </row>
    <row r="36" spans="1:31" ht="21" x14ac:dyDescent="0.25">
      <c r="A36">
        <v>35</v>
      </c>
      <c r="B36" t="s">
        <v>37</v>
      </c>
      <c r="K36" s="5" t="s">
        <v>486</v>
      </c>
      <c r="V36">
        <f>0.8+(0.9-0.8)/4000*3341</f>
        <v>0.883525</v>
      </c>
      <c r="Y36">
        <v>13.9</v>
      </c>
    </row>
    <row r="37" spans="1:31" ht="17.25" x14ac:dyDescent="0.25">
      <c r="A37">
        <v>36</v>
      </c>
      <c r="B37" t="s">
        <v>38</v>
      </c>
      <c r="K37" s="6" t="s">
        <v>476</v>
      </c>
      <c r="Y37">
        <v>11.9</v>
      </c>
    </row>
    <row r="38" spans="1:31" ht="15.75" x14ac:dyDescent="0.25">
      <c r="A38">
        <v>37</v>
      </c>
      <c r="B38" t="s">
        <v>39</v>
      </c>
      <c r="K38" s="8" t="s">
        <v>487</v>
      </c>
    </row>
    <row r="39" spans="1:31" x14ac:dyDescent="0.25">
      <c r="A39">
        <v>38</v>
      </c>
      <c r="B39" t="s">
        <v>40</v>
      </c>
      <c r="K39" s="7" t="s">
        <v>488</v>
      </c>
    </row>
    <row r="40" spans="1:31" x14ac:dyDescent="0.25">
      <c r="A40">
        <v>39</v>
      </c>
      <c r="B40" t="s">
        <v>41</v>
      </c>
      <c r="K40" s="7" t="s">
        <v>489</v>
      </c>
      <c r="AA40">
        <f>0.915*1.22*39</f>
        <v>43.535700000000006</v>
      </c>
    </row>
    <row r="41" spans="1:31" x14ac:dyDescent="0.25">
      <c r="A41">
        <v>40</v>
      </c>
      <c r="B41" t="s">
        <v>42</v>
      </c>
      <c r="K41" s="7" t="s">
        <v>490</v>
      </c>
      <c r="Y41">
        <f>(84.27*168)/(168*1.305)/(0.85*33165)</f>
        <v>2.2906754159213965E-3</v>
      </c>
    </row>
    <row r="42" spans="1:31" x14ac:dyDescent="0.25">
      <c r="A42">
        <v>41</v>
      </c>
      <c r="B42" t="s">
        <v>43</v>
      </c>
      <c r="K42" s="7" t="s">
        <v>491</v>
      </c>
      <c r="V42">
        <f>(354106+559144-(348375+139238)*0.61*0.15)*0.85*1.11</f>
        <v>819555.62280675001</v>
      </c>
      <c r="AC42">
        <f>AA40*(9.11)^(2/3)/6+(2.13*0.915*3)*(14.3)^(2/3)/1.4</f>
        <v>56.254654956070496</v>
      </c>
    </row>
    <row r="43" spans="1:31" x14ac:dyDescent="0.25">
      <c r="A43">
        <v>42</v>
      </c>
      <c r="B43" t="s">
        <v>44</v>
      </c>
      <c r="K43" s="7" t="s">
        <v>492</v>
      </c>
    </row>
    <row r="44" spans="1:31" x14ac:dyDescent="0.25">
      <c r="A44">
        <v>43</v>
      </c>
      <c r="B44" t="s">
        <v>45</v>
      </c>
      <c r="K44" s="7" t="s">
        <v>493</v>
      </c>
      <c r="X44">
        <f>0.65*0.62*(515.7*379.3+395.2*379.3)</f>
        <v>139238.26110999999</v>
      </c>
      <c r="AC44">
        <f>0.28*(14730*1.205+84.27*0.8)*1.006/8341</f>
        <v>0.60169178166646697</v>
      </c>
    </row>
    <row r="45" spans="1:31" ht="15.75" x14ac:dyDescent="0.25">
      <c r="A45">
        <v>44</v>
      </c>
      <c r="B45" t="s">
        <v>46</v>
      </c>
      <c r="K45" s="8" t="s">
        <v>494</v>
      </c>
      <c r="AA45">
        <f>0.02*16*(70.2+190)+0.74*(351-190)*(18/491)*(1-0.4*70/147)</f>
        <v>86.799723014256614</v>
      </c>
    </row>
    <row r="46" spans="1:31" x14ac:dyDescent="0.25">
      <c r="A46">
        <v>45</v>
      </c>
      <c r="B46" t="s">
        <v>47</v>
      </c>
      <c r="K46" s="7" t="s">
        <v>495</v>
      </c>
    </row>
    <row r="47" spans="1:31" x14ac:dyDescent="0.25">
      <c r="A47">
        <v>46</v>
      </c>
      <c r="B47" t="s">
        <v>48</v>
      </c>
      <c r="K47" s="7" t="s">
        <v>496</v>
      </c>
    </row>
    <row r="48" spans="1:31" x14ac:dyDescent="0.25">
      <c r="A48">
        <v>47</v>
      </c>
      <c r="B48" t="s">
        <v>49</v>
      </c>
      <c r="K48" s="7" t="s">
        <v>497</v>
      </c>
    </row>
    <row r="49" spans="1:28" x14ac:dyDescent="0.25">
      <c r="A49">
        <v>48</v>
      </c>
      <c r="B49" t="s">
        <v>50</v>
      </c>
      <c r="K49" s="7" t="s">
        <v>498</v>
      </c>
      <c r="Z49">
        <f>85*365/(190+0.9*(351-190))</f>
        <v>92.63959390862945</v>
      </c>
    </row>
    <row r="50" spans="1:28" ht="17.25" x14ac:dyDescent="0.25">
      <c r="A50">
        <v>49</v>
      </c>
      <c r="B50" t="s">
        <v>51</v>
      </c>
      <c r="K50" s="11" t="s">
        <v>482</v>
      </c>
      <c r="L50" s="9"/>
      <c r="Z50">
        <f>200*365/(190+0.9*(351-190))</f>
        <v>217.97551507912812</v>
      </c>
      <c r="AB50">
        <f>91.64*(60*1.2*4.2)/(3.6*24*18)</f>
        <v>17.818888888888889</v>
      </c>
    </row>
    <row r="51" spans="1:28" ht="15.75" x14ac:dyDescent="0.25">
      <c r="A51">
        <v>50</v>
      </c>
      <c r="B51" t="s">
        <v>52</v>
      </c>
      <c r="K51" s="8" t="s">
        <v>487</v>
      </c>
    </row>
    <row r="52" spans="1:28" x14ac:dyDescent="0.25">
      <c r="A52">
        <v>51</v>
      </c>
      <c r="B52" t="s">
        <v>53</v>
      </c>
      <c r="K52" s="7" t="s">
        <v>499</v>
      </c>
    </row>
    <row r="53" spans="1:28" x14ac:dyDescent="0.25">
      <c r="A53">
        <v>52</v>
      </c>
      <c r="B53" t="s">
        <v>54</v>
      </c>
      <c r="K53" s="7" t="s">
        <v>500</v>
      </c>
    </row>
    <row r="54" spans="1:28" x14ac:dyDescent="0.25">
      <c r="A54">
        <v>53</v>
      </c>
      <c r="B54" t="s">
        <v>55</v>
      </c>
      <c r="K54" s="7" t="s">
        <v>501</v>
      </c>
      <c r="Z54">
        <f>(3541006+559114-(348375+139238)*0.8*0.5)*(1-0.5)*1.11</f>
        <v>2167316.514</v>
      </c>
    </row>
    <row r="55" spans="1:28" x14ac:dyDescent="0.25">
      <c r="A55">
        <v>54</v>
      </c>
      <c r="B55" t="s">
        <v>56</v>
      </c>
      <c r="K55" s="7" t="s">
        <v>502</v>
      </c>
      <c r="W55">
        <f>254-336</f>
        <v>-82</v>
      </c>
    </row>
    <row r="56" spans="1:28" x14ac:dyDescent="0.25">
      <c r="A56">
        <v>55</v>
      </c>
      <c r="B56" t="s">
        <v>57</v>
      </c>
      <c r="K56" s="7" t="s">
        <v>503</v>
      </c>
      <c r="W56">
        <f>W55/336</f>
        <v>-0.24404761904761904</v>
      </c>
    </row>
    <row r="57" spans="1:28" x14ac:dyDescent="0.25">
      <c r="A57">
        <v>56</v>
      </c>
      <c r="B57" t="s">
        <v>58</v>
      </c>
      <c r="K57" s="7" t="s">
        <v>493</v>
      </c>
    </row>
    <row r="58" spans="1:28" ht="15.75" x14ac:dyDescent="0.25">
      <c r="A58">
        <v>57</v>
      </c>
      <c r="B58" t="s">
        <v>59</v>
      </c>
      <c r="K58" s="8" t="s">
        <v>494</v>
      </c>
    </row>
    <row r="59" spans="1:28" x14ac:dyDescent="0.25">
      <c r="A59">
        <v>58</v>
      </c>
      <c r="B59" t="s">
        <v>60</v>
      </c>
      <c r="K59" s="7" t="s">
        <v>495</v>
      </c>
    </row>
    <row r="60" spans="1:28" x14ac:dyDescent="0.25">
      <c r="A60">
        <v>59</v>
      </c>
      <c r="B60" t="s">
        <v>61</v>
      </c>
      <c r="K60" s="7" t="s">
        <v>496</v>
      </c>
    </row>
    <row r="61" spans="1:28" x14ac:dyDescent="0.25">
      <c r="A61">
        <v>60</v>
      </c>
      <c r="B61" t="s">
        <v>62</v>
      </c>
      <c r="K61" s="7" t="s">
        <v>497</v>
      </c>
    </row>
    <row r="62" spans="1:28" x14ac:dyDescent="0.25">
      <c r="A62">
        <v>61</v>
      </c>
      <c r="B62" t="s">
        <v>63</v>
      </c>
      <c r="K62" s="7" t="s">
        <v>504</v>
      </c>
    </row>
    <row r="63" spans="1:28" x14ac:dyDescent="0.25">
      <c r="A63">
        <v>62</v>
      </c>
      <c r="B63" t="s">
        <v>64</v>
      </c>
    </row>
    <row r="64" spans="1:28" x14ac:dyDescent="0.25">
      <c r="A64">
        <v>63</v>
      </c>
      <c r="B64" t="s">
        <v>65</v>
      </c>
    </row>
    <row r="65" spans="1:2" x14ac:dyDescent="0.25">
      <c r="A65">
        <v>64</v>
      </c>
      <c r="B65" t="s">
        <v>66</v>
      </c>
    </row>
    <row r="66" spans="1:2" x14ac:dyDescent="0.25">
      <c r="A66">
        <v>65</v>
      </c>
      <c r="B66" t="s">
        <v>67</v>
      </c>
    </row>
    <row r="67" spans="1:2" x14ac:dyDescent="0.25">
      <c r="A67">
        <v>66</v>
      </c>
      <c r="B67" t="s">
        <v>68</v>
      </c>
    </row>
    <row r="68" spans="1:2" x14ac:dyDescent="0.25">
      <c r="A68">
        <v>67</v>
      </c>
      <c r="B68" t="s">
        <v>69</v>
      </c>
    </row>
    <row r="69" spans="1:2" x14ac:dyDescent="0.25">
      <c r="A69">
        <v>68</v>
      </c>
      <c r="B69" t="s">
        <v>70</v>
      </c>
    </row>
    <row r="70" spans="1:2" x14ac:dyDescent="0.25">
      <c r="A70">
        <v>69</v>
      </c>
      <c r="B70" t="s">
        <v>71</v>
      </c>
    </row>
    <row r="71" spans="1:2" x14ac:dyDescent="0.25">
      <c r="A71">
        <v>70</v>
      </c>
      <c r="B71" t="s">
        <v>72</v>
      </c>
    </row>
    <row r="72" spans="1:2" x14ac:dyDescent="0.25">
      <c r="A72">
        <v>71</v>
      </c>
      <c r="B72" t="s">
        <v>73</v>
      </c>
    </row>
    <row r="73" spans="1:2" x14ac:dyDescent="0.25">
      <c r="A73">
        <v>72</v>
      </c>
      <c r="B73" t="s">
        <v>74</v>
      </c>
    </row>
    <row r="74" spans="1:2" x14ac:dyDescent="0.25">
      <c r="A74">
        <v>73</v>
      </c>
      <c r="B74" t="s">
        <v>75</v>
      </c>
    </row>
    <row r="75" spans="1:2" x14ac:dyDescent="0.25">
      <c r="A75">
        <v>74</v>
      </c>
      <c r="B75" t="s">
        <v>76</v>
      </c>
    </row>
    <row r="76" spans="1:2" x14ac:dyDescent="0.25">
      <c r="A76">
        <v>75</v>
      </c>
      <c r="B76" t="s">
        <v>77</v>
      </c>
    </row>
    <row r="77" spans="1:2" x14ac:dyDescent="0.25">
      <c r="A77">
        <v>76</v>
      </c>
      <c r="B77" t="s">
        <v>78</v>
      </c>
    </row>
    <row r="78" spans="1:2" x14ac:dyDescent="0.25">
      <c r="A78">
        <v>77</v>
      </c>
      <c r="B78" t="s">
        <v>79</v>
      </c>
    </row>
    <row r="79" spans="1:2" x14ac:dyDescent="0.25">
      <c r="A79">
        <v>78</v>
      </c>
      <c r="B79" t="s">
        <v>80</v>
      </c>
    </row>
    <row r="80" spans="1:2" x14ac:dyDescent="0.25">
      <c r="A80">
        <v>79</v>
      </c>
      <c r="B80" t="s">
        <v>81</v>
      </c>
    </row>
    <row r="81" spans="1:2" x14ac:dyDescent="0.25">
      <c r="A81" s="9">
        <v>80</v>
      </c>
      <c r="B81" s="9" t="s">
        <v>82</v>
      </c>
    </row>
    <row r="82" spans="1:2" x14ac:dyDescent="0.25">
      <c r="A82">
        <v>81</v>
      </c>
      <c r="B82" t="s">
        <v>83</v>
      </c>
    </row>
    <row r="83" spans="1:2" x14ac:dyDescent="0.25">
      <c r="A83">
        <v>82</v>
      </c>
      <c r="B83" t="s">
        <v>84</v>
      </c>
    </row>
    <row r="84" spans="1:2" x14ac:dyDescent="0.25">
      <c r="A84">
        <v>83</v>
      </c>
      <c r="B84" t="s">
        <v>85</v>
      </c>
    </row>
    <row r="85" spans="1:2" x14ac:dyDescent="0.25">
      <c r="A85">
        <v>84</v>
      </c>
      <c r="B85" t="s">
        <v>86</v>
      </c>
    </row>
    <row r="86" spans="1:2" x14ac:dyDescent="0.25">
      <c r="A86">
        <v>85</v>
      </c>
      <c r="B86" t="s">
        <v>87</v>
      </c>
    </row>
    <row r="87" spans="1:2" x14ac:dyDescent="0.25">
      <c r="A87">
        <v>86</v>
      </c>
      <c r="B87" t="s">
        <v>88</v>
      </c>
    </row>
    <row r="88" spans="1:2" x14ac:dyDescent="0.25">
      <c r="A88">
        <v>87</v>
      </c>
      <c r="B88" t="s">
        <v>89</v>
      </c>
    </row>
    <row r="89" spans="1:2" x14ac:dyDescent="0.25">
      <c r="A89">
        <v>88</v>
      </c>
      <c r="B89" t="s">
        <v>90</v>
      </c>
    </row>
    <row r="90" spans="1:2" x14ac:dyDescent="0.25">
      <c r="A90">
        <v>89</v>
      </c>
      <c r="B90" t="s">
        <v>91</v>
      </c>
    </row>
    <row r="91" spans="1:2" x14ac:dyDescent="0.25">
      <c r="A91">
        <v>90</v>
      </c>
      <c r="B91" t="s">
        <v>92</v>
      </c>
    </row>
    <row r="92" spans="1:2" x14ac:dyDescent="0.25">
      <c r="A92">
        <v>91</v>
      </c>
      <c r="B92" t="s">
        <v>93</v>
      </c>
    </row>
    <row r="93" spans="1:2" x14ac:dyDescent="0.25">
      <c r="A93">
        <v>92</v>
      </c>
      <c r="B93" t="s">
        <v>94</v>
      </c>
    </row>
    <row r="94" spans="1:2" x14ac:dyDescent="0.25">
      <c r="A94">
        <v>93</v>
      </c>
      <c r="B94" t="s">
        <v>95</v>
      </c>
    </row>
    <row r="95" spans="1:2" x14ac:dyDescent="0.25">
      <c r="A95">
        <v>94</v>
      </c>
      <c r="B95" t="s">
        <v>96</v>
      </c>
    </row>
    <row r="96" spans="1:2" x14ac:dyDescent="0.25">
      <c r="A96">
        <v>95</v>
      </c>
      <c r="B96" t="s">
        <v>97</v>
      </c>
    </row>
    <row r="97" spans="1:2" x14ac:dyDescent="0.25">
      <c r="A97">
        <v>96</v>
      </c>
      <c r="B97" t="s">
        <v>98</v>
      </c>
    </row>
    <row r="98" spans="1:2" x14ac:dyDescent="0.25">
      <c r="A98">
        <v>97</v>
      </c>
      <c r="B98" t="s">
        <v>99</v>
      </c>
    </row>
    <row r="99" spans="1:2" x14ac:dyDescent="0.25">
      <c r="A99">
        <v>98</v>
      </c>
      <c r="B99" t="s">
        <v>100</v>
      </c>
    </row>
    <row r="100" spans="1:2" x14ac:dyDescent="0.25">
      <c r="A100">
        <v>99</v>
      </c>
      <c r="B100" t="s">
        <v>101</v>
      </c>
    </row>
    <row r="101" spans="1:2" x14ac:dyDescent="0.25">
      <c r="A101">
        <v>100</v>
      </c>
      <c r="B101" t="s">
        <v>102</v>
      </c>
    </row>
    <row r="102" spans="1:2" x14ac:dyDescent="0.25">
      <c r="A102">
        <v>101</v>
      </c>
      <c r="B102" t="s">
        <v>103</v>
      </c>
    </row>
    <row r="103" spans="1:2" x14ac:dyDescent="0.25">
      <c r="A103">
        <v>102</v>
      </c>
      <c r="B103" t="s">
        <v>104</v>
      </c>
    </row>
    <row r="104" spans="1:2" x14ac:dyDescent="0.25">
      <c r="A104">
        <v>103</v>
      </c>
      <c r="B104" t="s">
        <v>105</v>
      </c>
    </row>
    <row r="105" spans="1:2" x14ac:dyDescent="0.25">
      <c r="A105">
        <v>104</v>
      </c>
      <c r="B105" t="s">
        <v>106</v>
      </c>
    </row>
    <row r="106" spans="1:2" x14ac:dyDescent="0.25">
      <c r="A106">
        <v>105</v>
      </c>
      <c r="B106" t="s">
        <v>107</v>
      </c>
    </row>
    <row r="107" spans="1:2" x14ac:dyDescent="0.25">
      <c r="A107">
        <v>106</v>
      </c>
      <c r="B107" t="s">
        <v>108</v>
      </c>
    </row>
    <row r="108" spans="1:2" x14ac:dyDescent="0.25">
      <c r="A108">
        <v>107</v>
      </c>
      <c r="B108" t="s">
        <v>109</v>
      </c>
    </row>
    <row r="109" spans="1:2" x14ac:dyDescent="0.25">
      <c r="A109">
        <v>108</v>
      </c>
      <c r="B109" t="s">
        <v>110</v>
      </c>
    </row>
    <row r="110" spans="1:2" x14ac:dyDescent="0.25">
      <c r="A110">
        <v>109</v>
      </c>
      <c r="B110" t="s">
        <v>111</v>
      </c>
    </row>
    <row r="111" spans="1:2" x14ac:dyDescent="0.25">
      <c r="A111">
        <v>110</v>
      </c>
      <c r="B111" t="s">
        <v>112</v>
      </c>
    </row>
    <row r="112" spans="1:2" x14ac:dyDescent="0.25">
      <c r="A112">
        <v>111</v>
      </c>
      <c r="B112" t="s">
        <v>470</v>
      </c>
    </row>
    <row r="113" spans="1:2" x14ac:dyDescent="0.25">
      <c r="A113">
        <v>112</v>
      </c>
      <c r="B113" t="s">
        <v>469</v>
      </c>
    </row>
    <row r="114" spans="1:2" x14ac:dyDescent="0.25">
      <c r="A114">
        <v>113</v>
      </c>
      <c r="B114" t="s">
        <v>113</v>
      </c>
    </row>
    <row r="115" spans="1:2" x14ac:dyDescent="0.25">
      <c r="A115">
        <v>114</v>
      </c>
      <c r="B115" t="s">
        <v>114</v>
      </c>
    </row>
    <row r="116" spans="1:2" x14ac:dyDescent="0.25">
      <c r="A116">
        <v>115</v>
      </c>
      <c r="B116" t="s">
        <v>115</v>
      </c>
    </row>
    <row r="117" spans="1:2" x14ac:dyDescent="0.25">
      <c r="A117">
        <v>116</v>
      </c>
      <c r="B117" t="s">
        <v>116</v>
      </c>
    </row>
    <row r="118" spans="1:2" x14ac:dyDescent="0.25">
      <c r="A118">
        <v>117</v>
      </c>
      <c r="B118" t="s">
        <v>117</v>
      </c>
    </row>
    <row r="119" spans="1:2" x14ac:dyDescent="0.25">
      <c r="A119">
        <v>118</v>
      </c>
      <c r="B119" t="s">
        <v>118</v>
      </c>
    </row>
    <row r="120" spans="1:2" x14ac:dyDescent="0.25">
      <c r="A120">
        <v>119</v>
      </c>
      <c r="B120" t="s">
        <v>119</v>
      </c>
    </row>
    <row r="121" spans="1:2" x14ac:dyDescent="0.25">
      <c r="A121">
        <v>120</v>
      </c>
      <c r="B121" t="s">
        <v>120</v>
      </c>
    </row>
    <row r="122" spans="1:2" x14ac:dyDescent="0.25">
      <c r="A122">
        <v>121</v>
      </c>
      <c r="B122" t="s">
        <v>121</v>
      </c>
    </row>
    <row r="123" spans="1:2" x14ac:dyDescent="0.25">
      <c r="A123">
        <v>122</v>
      </c>
      <c r="B123" t="s">
        <v>122</v>
      </c>
    </row>
    <row r="124" spans="1:2" x14ac:dyDescent="0.25">
      <c r="A124">
        <v>123</v>
      </c>
      <c r="B124" t="s">
        <v>123</v>
      </c>
    </row>
    <row r="125" spans="1:2" x14ac:dyDescent="0.25">
      <c r="A125">
        <v>124</v>
      </c>
      <c r="B125" t="s">
        <v>124</v>
      </c>
    </row>
    <row r="126" spans="1:2" x14ac:dyDescent="0.25">
      <c r="A126">
        <v>125</v>
      </c>
      <c r="B126" t="s">
        <v>125</v>
      </c>
    </row>
    <row r="127" spans="1:2" x14ac:dyDescent="0.25">
      <c r="A127">
        <v>126</v>
      </c>
      <c r="B127" t="s">
        <v>126</v>
      </c>
    </row>
    <row r="128" spans="1:2" x14ac:dyDescent="0.25">
      <c r="A128">
        <v>127</v>
      </c>
      <c r="B128" t="s">
        <v>127</v>
      </c>
    </row>
    <row r="129" spans="1:2" x14ac:dyDescent="0.25">
      <c r="A129">
        <v>128</v>
      </c>
      <c r="B129" t="s">
        <v>128</v>
      </c>
    </row>
    <row r="130" spans="1:2" x14ac:dyDescent="0.25">
      <c r="A130">
        <v>129</v>
      </c>
      <c r="B130" t="s">
        <v>129</v>
      </c>
    </row>
    <row r="131" spans="1:2" x14ac:dyDescent="0.25">
      <c r="A131">
        <v>130</v>
      </c>
      <c r="B131" t="s">
        <v>130</v>
      </c>
    </row>
    <row r="132" spans="1:2" x14ac:dyDescent="0.25">
      <c r="A132">
        <v>131</v>
      </c>
      <c r="B132" t="s">
        <v>131</v>
      </c>
    </row>
    <row r="133" spans="1:2" x14ac:dyDescent="0.25">
      <c r="A133">
        <v>132</v>
      </c>
      <c r="B133" t="s">
        <v>468</v>
      </c>
    </row>
    <row r="134" spans="1:2" x14ac:dyDescent="0.25">
      <c r="A134">
        <v>133</v>
      </c>
      <c r="B134" t="s">
        <v>467</v>
      </c>
    </row>
    <row r="135" spans="1:2" x14ac:dyDescent="0.25">
      <c r="A135">
        <v>134</v>
      </c>
      <c r="B135" t="s">
        <v>143</v>
      </c>
    </row>
    <row r="136" spans="1:2" x14ac:dyDescent="0.25">
      <c r="A136">
        <v>135</v>
      </c>
      <c r="B136" t="s">
        <v>132</v>
      </c>
    </row>
    <row r="137" spans="1:2" x14ac:dyDescent="0.25">
      <c r="A137">
        <v>136</v>
      </c>
      <c r="B137" t="s">
        <v>133</v>
      </c>
    </row>
    <row r="138" spans="1:2" x14ac:dyDescent="0.25">
      <c r="A138">
        <v>137</v>
      </c>
      <c r="B138" t="s">
        <v>134</v>
      </c>
    </row>
    <row r="139" spans="1:2" x14ac:dyDescent="0.25">
      <c r="A139">
        <v>138</v>
      </c>
      <c r="B139" t="s">
        <v>135</v>
      </c>
    </row>
    <row r="140" spans="1:2" x14ac:dyDescent="0.25">
      <c r="A140">
        <v>139</v>
      </c>
      <c r="B140" t="s">
        <v>136</v>
      </c>
    </row>
    <row r="141" spans="1:2" x14ac:dyDescent="0.25">
      <c r="A141">
        <v>140</v>
      </c>
      <c r="B141" t="s">
        <v>137</v>
      </c>
    </row>
    <row r="142" spans="1:2" x14ac:dyDescent="0.25">
      <c r="A142">
        <v>141</v>
      </c>
      <c r="B142" t="s">
        <v>138</v>
      </c>
    </row>
    <row r="143" spans="1:2" x14ac:dyDescent="0.25">
      <c r="A143">
        <v>142</v>
      </c>
      <c r="B143" t="s">
        <v>139</v>
      </c>
    </row>
    <row r="144" spans="1:2" x14ac:dyDescent="0.25">
      <c r="A144">
        <v>143</v>
      </c>
      <c r="B144" t="s">
        <v>140</v>
      </c>
    </row>
    <row r="145" spans="1:2" x14ac:dyDescent="0.25">
      <c r="A145">
        <v>144</v>
      </c>
      <c r="B145" t="s">
        <v>141</v>
      </c>
    </row>
    <row r="146" spans="1:2" x14ac:dyDescent="0.25">
      <c r="A146">
        <v>145</v>
      </c>
      <c r="B146" t="s">
        <v>142</v>
      </c>
    </row>
    <row r="147" spans="1:2" x14ac:dyDescent="0.25">
      <c r="A147">
        <v>146</v>
      </c>
      <c r="B147" t="s">
        <v>144</v>
      </c>
    </row>
    <row r="148" spans="1:2" x14ac:dyDescent="0.25">
      <c r="A148">
        <v>147</v>
      </c>
      <c r="B148" t="s">
        <v>145</v>
      </c>
    </row>
    <row r="149" spans="1:2" x14ac:dyDescent="0.25">
      <c r="A149">
        <v>148</v>
      </c>
      <c r="B149" t="s">
        <v>146</v>
      </c>
    </row>
    <row r="150" spans="1:2" x14ac:dyDescent="0.25">
      <c r="A150">
        <v>149</v>
      </c>
      <c r="B150" t="s">
        <v>147</v>
      </c>
    </row>
    <row r="151" spans="1:2" x14ac:dyDescent="0.25">
      <c r="A151">
        <v>150</v>
      </c>
      <c r="B151" t="s">
        <v>148</v>
      </c>
    </row>
    <row r="152" spans="1:2" x14ac:dyDescent="0.25">
      <c r="A152">
        <v>151</v>
      </c>
      <c r="B152" t="s">
        <v>149</v>
      </c>
    </row>
    <row r="153" spans="1:2" x14ac:dyDescent="0.25">
      <c r="A153">
        <v>152</v>
      </c>
      <c r="B153" t="s">
        <v>150</v>
      </c>
    </row>
    <row r="154" spans="1:2" x14ac:dyDescent="0.25">
      <c r="A154">
        <v>153</v>
      </c>
      <c r="B154" t="s">
        <v>151</v>
      </c>
    </row>
    <row r="155" spans="1:2" x14ac:dyDescent="0.25">
      <c r="A155">
        <v>154</v>
      </c>
      <c r="B155" t="s">
        <v>152</v>
      </c>
    </row>
    <row r="156" spans="1:2" x14ac:dyDescent="0.25">
      <c r="A156">
        <v>155</v>
      </c>
      <c r="B156" t="s">
        <v>153</v>
      </c>
    </row>
    <row r="157" spans="1:2" x14ac:dyDescent="0.25">
      <c r="A157">
        <v>156</v>
      </c>
      <c r="B157" t="s">
        <v>154</v>
      </c>
    </row>
    <row r="158" spans="1:2" x14ac:dyDescent="0.25">
      <c r="A158">
        <v>157</v>
      </c>
      <c r="B158" t="s">
        <v>155</v>
      </c>
    </row>
    <row r="159" spans="1:2" x14ac:dyDescent="0.25">
      <c r="A159">
        <v>158</v>
      </c>
      <c r="B159" t="s">
        <v>156</v>
      </c>
    </row>
    <row r="160" spans="1:2" x14ac:dyDescent="0.25">
      <c r="A160">
        <v>159</v>
      </c>
      <c r="B160" t="s">
        <v>157</v>
      </c>
    </row>
    <row r="161" spans="1:2" x14ac:dyDescent="0.25">
      <c r="A161">
        <v>160</v>
      </c>
      <c r="B161" t="s">
        <v>158</v>
      </c>
    </row>
    <row r="162" spans="1:2" x14ac:dyDescent="0.25">
      <c r="A162">
        <v>161</v>
      </c>
      <c r="B162" t="s">
        <v>159</v>
      </c>
    </row>
    <row r="163" spans="1:2" x14ac:dyDescent="0.25">
      <c r="A163">
        <v>162</v>
      </c>
      <c r="B163" t="s">
        <v>160</v>
      </c>
    </row>
    <row r="164" spans="1:2" x14ac:dyDescent="0.25">
      <c r="A164">
        <v>163</v>
      </c>
      <c r="B164" t="s">
        <v>161</v>
      </c>
    </row>
    <row r="165" spans="1:2" x14ac:dyDescent="0.25">
      <c r="A165">
        <v>164</v>
      </c>
      <c r="B165" t="s">
        <v>162</v>
      </c>
    </row>
    <row r="166" spans="1:2" x14ac:dyDescent="0.25">
      <c r="A166">
        <v>165</v>
      </c>
      <c r="B166" t="s">
        <v>163</v>
      </c>
    </row>
    <row r="167" spans="1:2" x14ac:dyDescent="0.25">
      <c r="A167">
        <v>166</v>
      </c>
      <c r="B167" t="s">
        <v>164</v>
      </c>
    </row>
    <row r="168" spans="1:2" x14ac:dyDescent="0.25">
      <c r="A168">
        <v>167</v>
      </c>
      <c r="B168" t="s">
        <v>165</v>
      </c>
    </row>
    <row r="169" spans="1:2" x14ac:dyDescent="0.25">
      <c r="A169">
        <v>168</v>
      </c>
      <c r="B169" t="s">
        <v>166</v>
      </c>
    </row>
    <row r="170" spans="1:2" x14ac:dyDescent="0.25">
      <c r="A170">
        <v>169</v>
      </c>
      <c r="B170" t="s">
        <v>167</v>
      </c>
    </row>
    <row r="171" spans="1:2" x14ac:dyDescent="0.25">
      <c r="A171">
        <v>170</v>
      </c>
      <c r="B171" t="s">
        <v>168</v>
      </c>
    </row>
    <row r="172" spans="1:2" x14ac:dyDescent="0.25">
      <c r="A172">
        <v>171</v>
      </c>
      <c r="B172" t="s">
        <v>169</v>
      </c>
    </row>
    <row r="173" spans="1:2" x14ac:dyDescent="0.25">
      <c r="A173">
        <v>172</v>
      </c>
      <c r="B173" t="s">
        <v>170</v>
      </c>
    </row>
    <row r="174" spans="1:2" x14ac:dyDescent="0.25">
      <c r="A174">
        <v>173</v>
      </c>
      <c r="B174" t="s">
        <v>171</v>
      </c>
    </row>
    <row r="175" spans="1:2" x14ac:dyDescent="0.25">
      <c r="A175">
        <v>174</v>
      </c>
      <c r="B175" t="s">
        <v>172</v>
      </c>
    </row>
    <row r="176" spans="1:2" x14ac:dyDescent="0.25">
      <c r="A176">
        <v>175</v>
      </c>
      <c r="B176" t="s">
        <v>173</v>
      </c>
    </row>
    <row r="177" spans="1:2" x14ac:dyDescent="0.25">
      <c r="A177">
        <v>176</v>
      </c>
      <c r="B177" t="s">
        <v>174</v>
      </c>
    </row>
    <row r="178" spans="1:2" x14ac:dyDescent="0.25">
      <c r="A178">
        <v>177</v>
      </c>
      <c r="B178" t="s">
        <v>175</v>
      </c>
    </row>
    <row r="179" spans="1:2" x14ac:dyDescent="0.25">
      <c r="A179">
        <v>178</v>
      </c>
      <c r="B179" t="s">
        <v>196</v>
      </c>
    </row>
    <row r="180" spans="1:2" x14ac:dyDescent="0.25">
      <c r="A180">
        <v>179</v>
      </c>
      <c r="B180" t="s">
        <v>197</v>
      </c>
    </row>
    <row r="181" spans="1:2" x14ac:dyDescent="0.25">
      <c r="A181">
        <v>180</v>
      </c>
      <c r="B181" t="s">
        <v>176</v>
      </c>
    </row>
    <row r="182" spans="1:2" x14ac:dyDescent="0.25">
      <c r="A182">
        <v>181</v>
      </c>
      <c r="B182" t="s">
        <v>177</v>
      </c>
    </row>
    <row r="183" spans="1:2" x14ac:dyDescent="0.25">
      <c r="A183">
        <v>182</v>
      </c>
      <c r="B183" t="s">
        <v>178</v>
      </c>
    </row>
    <row r="184" spans="1:2" x14ac:dyDescent="0.25">
      <c r="A184">
        <v>183</v>
      </c>
      <c r="B184" t="s">
        <v>179</v>
      </c>
    </row>
    <row r="185" spans="1:2" x14ac:dyDescent="0.25">
      <c r="A185">
        <v>184</v>
      </c>
      <c r="B185" t="s">
        <v>180</v>
      </c>
    </row>
    <row r="186" spans="1:2" x14ac:dyDescent="0.25">
      <c r="A186">
        <v>185</v>
      </c>
      <c r="B186" t="s">
        <v>181</v>
      </c>
    </row>
    <row r="187" spans="1:2" x14ac:dyDescent="0.25">
      <c r="A187">
        <v>186</v>
      </c>
      <c r="B187" t="s">
        <v>182</v>
      </c>
    </row>
    <row r="188" spans="1:2" x14ac:dyDescent="0.25">
      <c r="A188">
        <v>187</v>
      </c>
      <c r="B188" t="s">
        <v>183</v>
      </c>
    </row>
    <row r="189" spans="1:2" x14ac:dyDescent="0.25">
      <c r="A189">
        <v>188</v>
      </c>
      <c r="B189" t="s">
        <v>184</v>
      </c>
    </row>
    <row r="190" spans="1:2" x14ac:dyDescent="0.25">
      <c r="A190">
        <v>189</v>
      </c>
      <c r="B190" t="s">
        <v>185</v>
      </c>
    </row>
    <row r="191" spans="1:2" x14ac:dyDescent="0.25">
      <c r="A191">
        <v>190</v>
      </c>
      <c r="B191" t="s">
        <v>186</v>
      </c>
    </row>
    <row r="192" spans="1:2" x14ac:dyDescent="0.25">
      <c r="A192">
        <v>191</v>
      </c>
      <c r="B192" t="s">
        <v>187</v>
      </c>
    </row>
    <row r="193" spans="1:2" x14ac:dyDescent="0.25">
      <c r="A193">
        <v>192</v>
      </c>
      <c r="B193" t="s">
        <v>188</v>
      </c>
    </row>
    <row r="194" spans="1:2" x14ac:dyDescent="0.25">
      <c r="A194">
        <v>193</v>
      </c>
      <c r="B194" t="s">
        <v>189</v>
      </c>
    </row>
    <row r="195" spans="1:2" x14ac:dyDescent="0.25">
      <c r="A195">
        <v>194</v>
      </c>
      <c r="B195" t="s">
        <v>190</v>
      </c>
    </row>
    <row r="196" spans="1:2" x14ac:dyDescent="0.25">
      <c r="A196">
        <v>195</v>
      </c>
      <c r="B196" t="s">
        <v>191</v>
      </c>
    </row>
    <row r="197" spans="1:2" x14ac:dyDescent="0.25">
      <c r="A197">
        <v>196</v>
      </c>
      <c r="B197" t="s">
        <v>192</v>
      </c>
    </row>
    <row r="198" spans="1:2" x14ac:dyDescent="0.25">
      <c r="A198">
        <v>197</v>
      </c>
      <c r="B198" t="s">
        <v>466</v>
      </c>
    </row>
    <row r="199" spans="1:2" x14ac:dyDescent="0.25">
      <c r="A199">
        <v>198</v>
      </c>
      <c r="B199" t="s">
        <v>465</v>
      </c>
    </row>
    <row r="200" spans="1:2" x14ac:dyDescent="0.25">
      <c r="A200">
        <v>199</v>
      </c>
      <c r="B200" t="s">
        <v>193</v>
      </c>
    </row>
    <row r="201" spans="1:2" x14ac:dyDescent="0.25">
      <c r="A201">
        <v>200</v>
      </c>
      <c r="B201" t="s">
        <v>194</v>
      </c>
    </row>
    <row r="202" spans="1:2" x14ac:dyDescent="0.25">
      <c r="A202">
        <v>201</v>
      </c>
      <c r="B202" t="s">
        <v>195</v>
      </c>
    </row>
    <row r="203" spans="1:2" x14ac:dyDescent="0.25">
      <c r="A203">
        <v>202</v>
      </c>
      <c r="B203" t="s">
        <v>198</v>
      </c>
    </row>
    <row r="204" spans="1:2" x14ac:dyDescent="0.25">
      <c r="A204">
        <v>203</v>
      </c>
      <c r="B204" t="s">
        <v>199</v>
      </c>
    </row>
    <row r="205" spans="1:2" x14ac:dyDescent="0.25">
      <c r="A205">
        <v>204</v>
      </c>
      <c r="B205" t="s">
        <v>200</v>
      </c>
    </row>
    <row r="206" spans="1:2" x14ac:dyDescent="0.25">
      <c r="A206">
        <v>205</v>
      </c>
      <c r="B206" t="s">
        <v>201</v>
      </c>
    </row>
    <row r="207" spans="1:2" x14ac:dyDescent="0.25">
      <c r="A207">
        <v>206</v>
      </c>
      <c r="B207" t="s">
        <v>202</v>
      </c>
    </row>
    <row r="208" spans="1:2" x14ac:dyDescent="0.25">
      <c r="A208">
        <v>207</v>
      </c>
      <c r="B208" t="s">
        <v>203</v>
      </c>
    </row>
    <row r="209" spans="1:2" x14ac:dyDescent="0.25">
      <c r="A209">
        <v>208</v>
      </c>
      <c r="B209" t="s">
        <v>204</v>
      </c>
    </row>
    <row r="210" spans="1:2" x14ac:dyDescent="0.25">
      <c r="A210">
        <v>209</v>
      </c>
      <c r="B210" t="s">
        <v>205</v>
      </c>
    </row>
    <row r="211" spans="1:2" x14ac:dyDescent="0.25">
      <c r="A211">
        <v>210</v>
      </c>
      <c r="B211" t="s">
        <v>206</v>
      </c>
    </row>
    <row r="212" spans="1:2" x14ac:dyDescent="0.25">
      <c r="A212">
        <v>211</v>
      </c>
      <c r="B212" t="s">
        <v>207</v>
      </c>
    </row>
    <row r="213" spans="1:2" x14ac:dyDescent="0.25">
      <c r="A213">
        <v>212</v>
      </c>
      <c r="B213" t="s">
        <v>208</v>
      </c>
    </row>
    <row r="214" spans="1:2" x14ac:dyDescent="0.25">
      <c r="A214">
        <v>213</v>
      </c>
      <c r="B214" t="s">
        <v>209</v>
      </c>
    </row>
    <row r="215" spans="1:2" x14ac:dyDescent="0.25">
      <c r="A215">
        <v>214</v>
      </c>
      <c r="B215" t="s">
        <v>210</v>
      </c>
    </row>
    <row r="216" spans="1:2" x14ac:dyDescent="0.25">
      <c r="A216">
        <v>215</v>
      </c>
      <c r="B216" t="s">
        <v>211</v>
      </c>
    </row>
    <row r="217" spans="1:2" x14ac:dyDescent="0.25">
      <c r="A217">
        <v>216</v>
      </c>
      <c r="B217" t="s">
        <v>212</v>
      </c>
    </row>
    <row r="218" spans="1:2" x14ac:dyDescent="0.25">
      <c r="A218">
        <v>217</v>
      </c>
      <c r="B218" t="s">
        <v>213</v>
      </c>
    </row>
    <row r="219" spans="1:2" x14ac:dyDescent="0.25">
      <c r="A219">
        <v>218</v>
      </c>
      <c r="B219" t="s">
        <v>214</v>
      </c>
    </row>
    <row r="220" spans="1:2" x14ac:dyDescent="0.25">
      <c r="A220">
        <v>219</v>
      </c>
      <c r="B220" t="s">
        <v>215</v>
      </c>
    </row>
    <row r="221" spans="1:2" x14ac:dyDescent="0.25">
      <c r="A221">
        <v>220</v>
      </c>
      <c r="B221" t="s">
        <v>216</v>
      </c>
    </row>
    <row r="222" spans="1:2" x14ac:dyDescent="0.25">
      <c r="A222">
        <v>221</v>
      </c>
      <c r="B222" t="s">
        <v>217</v>
      </c>
    </row>
    <row r="223" spans="1:2" x14ac:dyDescent="0.25">
      <c r="A223">
        <v>222</v>
      </c>
      <c r="B223" t="s">
        <v>218</v>
      </c>
    </row>
    <row r="224" spans="1:2" x14ac:dyDescent="0.25">
      <c r="A224">
        <v>223</v>
      </c>
      <c r="B224" t="s">
        <v>219</v>
      </c>
    </row>
    <row r="225" spans="1:2" x14ac:dyDescent="0.25">
      <c r="A225">
        <v>224</v>
      </c>
      <c r="B225" t="s">
        <v>220</v>
      </c>
    </row>
    <row r="226" spans="1:2" x14ac:dyDescent="0.25">
      <c r="A226">
        <v>225</v>
      </c>
      <c r="B226" t="s">
        <v>221</v>
      </c>
    </row>
    <row r="227" spans="1:2" x14ac:dyDescent="0.25">
      <c r="A227">
        <v>226</v>
      </c>
      <c r="B227" t="s">
        <v>222</v>
      </c>
    </row>
    <row r="228" spans="1:2" x14ac:dyDescent="0.25">
      <c r="A228">
        <v>227</v>
      </c>
      <c r="B228" t="s">
        <v>223</v>
      </c>
    </row>
    <row r="229" spans="1:2" x14ac:dyDescent="0.25">
      <c r="A229">
        <v>228</v>
      </c>
      <c r="B229" t="s">
        <v>250</v>
      </c>
    </row>
    <row r="230" spans="1:2" x14ac:dyDescent="0.25">
      <c r="A230">
        <v>229</v>
      </c>
      <c r="B230" t="s">
        <v>224</v>
      </c>
    </row>
    <row r="231" spans="1:2" x14ac:dyDescent="0.25">
      <c r="A231">
        <v>230</v>
      </c>
      <c r="B231" t="s">
        <v>225</v>
      </c>
    </row>
    <row r="232" spans="1:2" x14ac:dyDescent="0.25">
      <c r="A232">
        <v>231</v>
      </c>
      <c r="B232" t="s">
        <v>226</v>
      </c>
    </row>
    <row r="233" spans="1:2" x14ac:dyDescent="0.25">
      <c r="A233">
        <v>232</v>
      </c>
      <c r="B233" t="s">
        <v>227</v>
      </c>
    </row>
    <row r="234" spans="1:2" x14ac:dyDescent="0.25">
      <c r="A234">
        <v>233</v>
      </c>
      <c r="B234" t="s">
        <v>228</v>
      </c>
    </row>
    <row r="235" spans="1:2" x14ac:dyDescent="0.25">
      <c r="A235">
        <v>234</v>
      </c>
      <c r="B235" t="s">
        <v>229</v>
      </c>
    </row>
    <row r="236" spans="1:2" x14ac:dyDescent="0.25">
      <c r="A236">
        <v>235</v>
      </c>
      <c r="B236" t="s">
        <v>230</v>
      </c>
    </row>
    <row r="237" spans="1:2" x14ac:dyDescent="0.25">
      <c r="A237">
        <v>236</v>
      </c>
      <c r="B237" t="s">
        <v>231</v>
      </c>
    </row>
    <row r="238" spans="1:2" x14ac:dyDescent="0.25">
      <c r="A238">
        <v>237</v>
      </c>
      <c r="B238" t="s">
        <v>232</v>
      </c>
    </row>
    <row r="239" spans="1:2" x14ac:dyDescent="0.25">
      <c r="A239">
        <v>238</v>
      </c>
      <c r="B239" t="s">
        <v>233</v>
      </c>
    </row>
    <row r="240" spans="1:2" x14ac:dyDescent="0.25">
      <c r="A240">
        <v>239</v>
      </c>
      <c r="B240" t="s">
        <v>234</v>
      </c>
    </row>
    <row r="241" spans="1:2" x14ac:dyDescent="0.25">
      <c r="A241">
        <v>240</v>
      </c>
      <c r="B241" t="s">
        <v>235</v>
      </c>
    </row>
    <row r="242" spans="1:2" x14ac:dyDescent="0.25">
      <c r="A242">
        <v>241</v>
      </c>
      <c r="B242" t="s">
        <v>236</v>
      </c>
    </row>
    <row r="243" spans="1:2" x14ac:dyDescent="0.25">
      <c r="A243">
        <v>242</v>
      </c>
      <c r="B243" t="s">
        <v>237</v>
      </c>
    </row>
    <row r="244" spans="1:2" x14ac:dyDescent="0.25">
      <c r="A244">
        <v>243</v>
      </c>
      <c r="B244" t="s">
        <v>238</v>
      </c>
    </row>
    <row r="245" spans="1:2" x14ac:dyDescent="0.25">
      <c r="A245">
        <v>244</v>
      </c>
      <c r="B245" t="s">
        <v>239</v>
      </c>
    </row>
    <row r="246" spans="1:2" x14ac:dyDescent="0.25">
      <c r="A246">
        <v>245</v>
      </c>
      <c r="B246" t="s">
        <v>240</v>
      </c>
    </row>
    <row r="247" spans="1:2" x14ac:dyDescent="0.25">
      <c r="A247">
        <v>246</v>
      </c>
      <c r="B247" t="s">
        <v>241</v>
      </c>
    </row>
    <row r="248" spans="1:2" x14ac:dyDescent="0.25">
      <c r="A248">
        <v>247</v>
      </c>
      <c r="B248" t="s">
        <v>242</v>
      </c>
    </row>
    <row r="249" spans="1:2" x14ac:dyDescent="0.25">
      <c r="A249">
        <v>248</v>
      </c>
      <c r="B249" t="s">
        <v>243</v>
      </c>
    </row>
    <row r="250" spans="1:2" x14ac:dyDescent="0.25">
      <c r="A250">
        <v>249</v>
      </c>
      <c r="B250" t="s">
        <v>244</v>
      </c>
    </row>
    <row r="251" spans="1:2" x14ac:dyDescent="0.25">
      <c r="A251">
        <v>250</v>
      </c>
      <c r="B251" t="s">
        <v>245</v>
      </c>
    </row>
    <row r="252" spans="1:2" x14ac:dyDescent="0.25">
      <c r="A252">
        <v>251</v>
      </c>
      <c r="B252" t="s">
        <v>246</v>
      </c>
    </row>
    <row r="253" spans="1:2" x14ac:dyDescent="0.25">
      <c r="A253">
        <v>252</v>
      </c>
      <c r="B253" t="s">
        <v>247</v>
      </c>
    </row>
    <row r="254" spans="1:2" x14ac:dyDescent="0.25">
      <c r="A254">
        <v>253</v>
      </c>
      <c r="B254" t="s">
        <v>248</v>
      </c>
    </row>
    <row r="255" spans="1:2" x14ac:dyDescent="0.25">
      <c r="A255">
        <v>254</v>
      </c>
      <c r="B255" t="s">
        <v>249</v>
      </c>
    </row>
    <row r="256" spans="1:2" x14ac:dyDescent="0.25">
      <c r="A256">
        <v>255</v>
      </c>
      <c r="B256" t="s">
        <v>251</v>
      </c>
    </row>
    <row r="257" spans="1:2" x14ac:dyDescent="0.25">
      <c r="A257">
        <v>256</v>
      </c>
      <c r="B257" t="s">
        <v>252</v>
      </c>
    </row>
    <row r="258" spans="1:2" x14ac:dyDescent="0.25">
      <c r="A258">
        <v>257</v>
      </c>
      <c r="B258" t="s">
        <v>253</v>
      </c>
    </row>
    <row r="259" spans="1:2" x14ac:dyDescent="0.25">
      <c r="A259">
        <v>258</v>
      </c>
      <c r="B259" t="s">
        <v>254</v>
      </c>
    </row>
    <row r="260" spans="1:2" x14ac:dyDescent="0.25">
      <c r="A260">
        <v>259</v>
      </c>
      <c r="B260" t="s">
        <v>255</v>
      </c>
    </row>
    <row r="261" spans="1:2" x14ac:dyDescent="0.25">
      <c r="A261">
        <v>260</v>
      </c>
      <c r="B261" t="s">
        <v>256</v>
      </c>
    </row>
    <row r="262" spans="1:2" x14ac:dyDescent="0.25">
      <c r="A262">
        <v>261</v>
      </c>
      <c r="B262" t="s">
        <v>257</v>
      </c>
    </row>
    <row r="263" spans="1:2" x14ac:dyDescent="0.25">
      <c r="A263">
        <v>262</v>
      </c>
      <c r="B263" t="s">
        <v>258</v>
      </c>
    </row>
    <row r="264" spans="1:2" x14ac:dyDescent="0.25">
      <c r="A264">
        <v>263</v>
      </c>
      <c r="B264" t="s">
        <v>259</v>
      </c>
    </row>
    <row r="265" spans="1:2" x14ac:dyDescent="0.25">
      <c r="A265">
        <v>264</v>
      </c>
      <c r="B265" t="s">
        <v>260</v>
      </c>
    </row>
    <row r="266" spans="1:2" x14ac:dyDescent="0.25">
      <c r="A266">
        <v>265</v>
      </c>
      <c r="B266" t="s">
        <v>261</v>
      </c>
    </row>
    <row r="267" spans="1:2" x14ac:dyDescent="0.25">
      <c r="A267">
        <v>266</v>
      </c>
      <c r="B267" t="s">
        <v>262</v>
      </c>
    </row>
    <row r="268" spans="1:2" x14ac:dyDescent="0.25">
      <c r="A268">
        <v>267</v>
      </c>
      <c r="B268" t="s">
        <v>263</v>
      </c>
    </row>
    <row r="269" spans="1:2" x14ac:dyDescent="0.25">
      <c r="A269">
        <v>268</v>
      </c>
      <c r="B269" t="s">
        <v>264</v>
      </c>
    </row>
    <row r="270" spans="1:2" x14ac:dyDescent="0.25">
      <c r="A270">
        <v>269</v>
      </c>
      <c r="B270" t="s">
        <v>265</v>
      </c>
    </row>
    <row r="271" spans="1:2" x14ac:dyDescent="0.25">
      <c r="A271">
        <v>270</v>
      </c>
      <c r="B271" t="s">
        <v>266</v>
      </c>
    </row>
    <row r="272" spans="1:2" x14ac:dyDescent="0.25">
      <c r="A272">
        <v>271</v>
      </c>
      <c r="B272" t="s">
        <v>267</v>
      </c>
    </row>
    <row r="273" spans="1:2" x14ac:dyDescent="0.25">
      <c r="A273">
        <v>272</v>
      </c>
      <c r="B273" t="s">
        <v>268</v>
      </c>
    </row>
    <row r="274" spans="1:2" x14ac:dyDescent="0.25">
      <c r="A274">
        <v>273</v>
      </c>
      <c r="B274" t="s">
        <v>269</v>
      </c>
    </row>
    <row r="275" spans="1:2" x14ac:dyDescent="0.25">
      <c r="A275">
        <v>274</v>
      </c>
      <c r="B275" t="s">
        <v>270</v>
      </c>
    </row>
    <row r="276" spans="1:2" x14ac:dyDescent="0.25">
      <c r="A276">
        <v>275</v>
      </c>
      <c r="B276" t="s">
        <v>271</v>
      </c>
    </row>
    <row r="277" spans="1:2" x14ac:dyDescent="0.25">
      <c r="A277">
        <v>276</v>
      </c>
      <c r="B277" t="s">
        <v>277</v>
      </c>
    </row>
    <row r="278" spans="1:2" x14ac:dyDescent="0.25">
      <c r="A278">
        <v>277</v>
      </c>
      <c r="B278" t="s">
        <v>272</v>
      </c>
    </row>
    <row r="279" spans="1:2" x14ac:dyDescent="0.25">
      <c r="A279">
        <v>278</v>
      </c>
      <c r="B279" t="s">
        <v>273</v>
      </c>
    </row>
    <row r="280" spans="1:2" x14ac:dyDescent="0.25">
      <c r="A280">
        <v>279</v>
      </c>
      <c r="B280" t="s">
        <v>274</v>
      </c>
    </row>
    <row r="281" spans="1:2" x14ac:dyDescent="0.25">
      <c r="A281">
        <v>280</v>
      </c>
      <c r="B281" t="s">
        <v>275</v>
      </c>
    </row>
    <row r="282" spans="1:2" x14ac:dyDescent="0.25">
      <c r="A282">
        <v>281</v>
      </c>
      <c r="B282" t="s">
        <v>276</v>
      </c>
    </row>
    <row r="283" spans="1:2" x14ac:dyDescent="0.25">
      <c r="A283">
        <v>282</v>
      </c>
      <c r="B283" t="s">
        <v>278</v>
      </c>
    </row>
    <row r="284" spans="1:2" x14ac:dyDescent="0.25">
      <c r="A284">
        <v>283</v>
      </c>
      <c r="B284" t="s">
        <v>279</v>
      </c>
    </row>
    <row r="285" spans="1:2" x14ac:dyDescent="0.25">
      <c r="A285">
        <v>284</v>
      </c>
      <c r="B285" t="s">
        <v>280</v>
      </c>
    </row>
    <row r="286" spans="1:2" x14ac:dyDescent="0.25">
      <c r="A286">
        <v>285</v>
      </c>
      <c r="B286" t="s">
        <v>464</v>
      </c>
    </row>
    <row r="287" spans="1:2" x14ac:dyDescent="0.25">
      <c r="A287">
        <v>286</v>
      </c>
      <c r="B287" t="s">
        <v>463</v>
      </c>
    </row>
    <row r="288" spans="1:2" x14ac:dyDescent="0.25">
      <c r="A288">
        <v>287</v>
      </c>
      <c r="B288" t="s">
        <v>281</v>
      </c>
    </row>
    <row r="289" spans="1:2" x14ac:dyDescent="0.25">
      <c r="A289">
        <v>288</v>
      </c>
      <c r="B289" t="s">
        <v>282</v>
      </c>
    </row>
    <row r="290" spans="1:2" x14ac:dyDescent="0.25">
      <c r="A290">
        <v>289</v>
      </c>
      <c r="B290" t="s">
        <v>283</v>
      </c>
    </row>
    <row r="291" spans="1:2" x14ac:dyDescent="0.25">
      <c r="A291">
        <v>290</v>
      </c>
      <c r="B291" t="s">
        <v>284</v>
      </c>
    </row>
    <row r="292" spans="1:2" x14ac:dyDescent="0.25">
      <c r="A292">
        <v>291</v>
      </c>
      <c r="B292" t="s">
        <v>285</v>
      </c>
    </row>
    <row r="293" spans="1:2" x14ac:dyDescent="0.25">
      <c r="A293">
        <v>292</v>
      </c>
      <c r="B293" t="s">
        <v>286</v>
      </c>
    </row>
    <row r="294" spans="1:2" x14ac:dyDescent="0.25">
      <c r="A294">
        <v>293</v>
      </c>
      <c r="B294" t="s">
        <v>287</v>
      </c>
    </row>
    <row r="295" spans="1:2" x14ac:dyDescent="0.25">
      <c r="A295">
        <v>294</v>
      </c>
      <c r="B295" t="s">
        <v>288</v>
      </c>
    </row>
    <row r="296" spans="1:2" x14ac:dyDescent="0.25">
      <c r="A296">
        <v>295</v>
      </c>
      <c r="B296" t="s">
        <v>289</v>
      </c>
    </row>
    <row r="297" spans="1:2" x14ac:dyDescent="0.25">
      <c r="A297">
        <v>296</v>
      </c>
      <c r="B297" t="s">
        <v>290</v>
      </c>
    </row>
    <row r="298" spans="1:2" x14ac:dyDescent="0.25">
      <c r="A298">
        <v>297</v>
      </c>
      <c r="B298" t="s">
        <v>291</v>
      </c>
    </row>
    <row r="299" spans="1:2" x14ac:dyDescent="0.25">
      <c r="A299">
        <v>298</v>
      </c>
      <c r="B299" t="s">
        <v>292</v>
      </c>
    </row>
    <row r="300" spans="1:2" x14ac:dyDescent="0.25">
      <c r="A300">
        <v>299</v>
      </c>
      <c r="B300" t="s">
        <v>293</v>
      </c>
    </row>
    <row r="301" spans="1:2" x14ac:dyDescent="0.25">
      <c r="A301">
        <v>300</v>
      </c>
      <c r="B301" t="s">
        <v>294</v>
      </c>
    </row>
    <row r="302" spans="1:2" x14ac:dyDescent="0.25">
      <c r="A302">
        <v>301</v>
      </c>
      <c r="B302" t="s">
        <v>295</v>
      </c>
    </row>
    <row r="303" spans="1:2" x14ac:dyDescent="0.25">
      <c r="A303">
        <v>302</v>
      </c>
      <c r="B303" t="s">
        <v>296</v>
      </c>
    </row>
    <row r="304" spans="1:2" x14ac:dyDescent="0.25">
      <c r="A304">
        <v>303</v>
      </c>
      <c r="B304" t="s">
        <v>297</v>
      </c>
    </row>
    <row r="305" spans="1:2" x14ac:dyDescent="0.25">
      <c r="A305">
        <v>304</v>
      </c>
      <c r="B305" t="s">
        <v>298</v>
      </c>
    </row>
    <row r="306" spans="1:2" x14ac:dyDescent="0.25">
      <c r="A306">
        <v>305</v>
      </c>
      <c r="B306" t="s">
        <v>299</v>
      </c>
    </row>
    <row r="307" spans="1:2" x14ac:dyDescent="0.25">
      <c r="A307">
        <v>306</v>
      </c>
      <c r="B307" t="s">
        <v>300</v>
      </c>
    </row>
    <row r="308" spans="1:2" x14ac:dyDescent="0.25">
      <c r="A308">
        <v>307</v>
      </c>
      <c r="B308" t="s">
        <v>301</v>
      </c>
    </row>
    <row r="309" spans="1:2" x14ac:dyDescent="0.25">
      <c r="A309">
        <v>308</v>
      </c>
      <c r="B309" t="s">
        <v>448</v>
      </c>
    </row>
    <row r="310" spans="1:2" x14ac:dyDescent="0.25">
      <c r="A310">
        <v>309</v>
      </c>
      <c r="B310" t="s">
        <v>449</v>
      </c>
    </row>
    <row r="311" spans="1:2" x14ac:dyDescent="0.25">
      <c r="A311">
        <v>310</v>
      </c>
      <c r="B311" t="s">
        <v>302</v>
      </c>
    </row>
    <row r="312" spans="1:2" x14ac:dyDescent="0.25">
      <c r="A312">
        <v>311</v>
      </c>
      <c r="B312" t="s">
        <v>303</v>
      </c>
    </row>
    <row r="313" spans="1:2" x14ac:dyDescent="0.25">
      <c r="A313">
        <v>312</v>
      </c>
      <c r="B313" t="s">
        <v>304</v>
      </c>
    </row>
    <row r="314" spans="1:2" x14ac:dyDescent="0.25">
      <c r="A314">
        <v>313</v>
      </c>
      <c r="B314" t="s">
        <v>443</v>
      </c>
    </row>
    <row r="315" spans="1:2" x14ac:dyDescent="0.25">
      <c r="A315">
        <v>314</v>
      </c>
      <c r="B315" t="s">
        <v>444</v>
      </c>
    </row>
    <row r="316" spans="1:2" x14ac:dyDescent="0.25">
      <c r="A316">
        <v>315</v>
      </c>
      <c r="B316" t="s">
        <v>445</v>
      </c>
    </row>
    <row r="317" spans="1:2" x14ac:dyDescent="0.25">
      <c r="A317">
        <v>316</v>
      </c>
      <c r="B317" t="s">
        <v>305</v>
      </c>
    </row>
    <row r="318" spans="1:2" x14ac:dyDescent="0.25">
      <c r="A318">
        <v>317</v>
      </c>
      <c r="B318" t="s">
        <v>446</v>
      </c>
    </row>
    <row r="319" spans="1:2" x14ac:dyDescent="0.25">
      <c r="A319">
        <v>318</v>
      </c>
      <c r="B319" t="s">
        <v>447</v>
      </c>
    </row>
    <row r="320" spans="1:2" x14ac:dyDescent="0.25">
      <c r="A320">
        <v>319</v>
      </c>
      <c r="B320" t="s">
        <v>306</v>
      </c>
    </row>
    <row r="321" spans="1:2" x14ac:dyDescent="0.25">
      <c r="A321">
        <v>320</v>
      </c>
      <c r="B321" t="s">
        <v>461</v>
      </c>
    </row>
    <row r="322" spans="1:2" x14ac:dyDescent="0.25">
      <c r="A322">
        <v>321</v>
      </c>
      <c r="B322" t="s">
        <v>462</v>
      </c>
    </row>
    <row r="323" spans="1:2" x14ac:dyDescent="0.25">
      <c r="A323">
        <v>322</v>
      </c>
      <c r="B323" t="s">
        <v>307</v>
      </c>
    </row>
    <row r="324" spans="1:2" x14ac:dyDescent="0.25">
      <c r="A324">
        <v>323</v>
      </c>
      <c r="B324" t="s">
        <v>308</v>
      </c>
    </row>
    <row r="325" spans="1:2" x14ac:dyDescent="0.25">
      <c r="A325">
        <v>324</v>
      </c>
      <c r="B325" t="s">
        <v>309</v>
      </c>
    </row>
    <row r="326" spans="1:2" x14ac:dyDescent="0.25">
      <c r="A326">
        <v>325</v>
      </c>
      <c r="B326" t="s">
        <v>450</v>
      </c>
    </row>
    <row r="327" spans="1:2" x14ac:dyDescent="0.25">
      <c r="A327">
        <v>326</v>
      </c>
      <c r="B327" t="s">
        <v>460</v>
      </c>
    </row>
    <row r="328" spans="1:2" x14ac:dyDescent="0.25">
      <c r="A328">
        <v>327</v>
      </c>
      <c r="B328" t="s">
        <v>451</v>
      </c>
    </row>
    <row r="329" spans="1:2" x14ac:dyDescent="0.25">
      <c r="A329">
        <v>328</v>
      </c>
      <c r="B329" t="s">
        <v>452</v>
      </c>
    </row>
    <row r="330" spans="1:2" x14ac:dyDescent="0.25">
      <c r="A330">
        <v>329</v>
      </c>
      <c r="B330" t="s">
        <v>310</v>
      </c>
    </row>
    <row r="331" spans="1:2" x14ac:dyDescent="0.25">
      <c r="A331">
        <v>330</v>
      </c>
      <c r="B331" t="s">
        <v>311</v>
      </c>
    </row>
    <row r="332" spans="1:2" x14ac:dyDescent="0.25">
      <c r="A332">
        <v>331</v>
      </c>
      <c r="B332" t="s">
        <v>312</v>
      </c>
    </row>
    <row r="333" spans="1:2" x14ac:dyDescent="0.25">
      <c r="A333">
        <v>332</v>
      </c>
      <c r="B333" t="s">
        <v>313</v>
      </c>
    </row>
    <row r="334" spans="1:2" x14ac:dyDescent="0.25">
      <c r="A334">
        <v>333</v>
      </c>
      <c r="B334" t="s">
        <v>314</v>
      </c>
    </row>
    <row r="335" spans="1:2" x14ac:dyDescent="0.25">
      <c r="A335">
        <v>334</v>
      </c>
      <c r="B335" t="s">
        <v>315</v>
      </c>
    </row>
    <row r="336" spans="1:2" x14ac:dyDescent="0.25">
      <c r="A336">
        <v>335</v>
      </c>
      <c r="B336" t="s">
        <v>316</v>
      </c>
    </row>
    <row r="337" spans="1:2" x14ac:dyDescent="0.25">
      <c r="A337">
        <v>336</v>
      </c>
      <c r="B337" t="s">
        <v>317</v>
      </c>
    </row>
    <row r="338" spans="1:2" x14ac:dyDescent="0.25">
      <c r="A338">
        <v>337</v>
      </c>
      <c r="B338" t="s">
        <v>453</v>
      </c>
    </row>
    <row r="339" spans="1:2" x14ac:dyDescent="0.25">
      <c r="A339">
        <v>338</v>
      </c>
      <c r="B339" t="s">
        <v>455</v>
      </c>
    </row>
    <row r="340" spans="1:2" x14ac:dyDescent="0.25">
      <c r="A340">
        <v>339</v>
      </c>
      <c r="B340" t="s">
        <v>454</v>
      </c>
    </row>
    <row r="341" spans="1:2" x14ac:dyDescent="0.25">
      <c r="A341">
        <v>340</v>
      </c>
      <c r="B341" t="s">
        <v>318</v>
      </c>
    </row>
    <row r="342" spans="1:2" x14ac:dyDescent="0.25">
      <c r="A342">
        <v>341</v>
      </c>
      <c r="B342" t="s">
        <v>456</v>
      </c>
    </row>
    <row r="343" spans="1:2" x14ac:dyDescent="0.25">
      <c r="A343">
        <v>342</v>
      </c>
      <c r="B343" t="s">
        <v>457</v>
      </c>
    </row>
    <row r="344" spans="1:2" x14ac:dyDescent="0.25">
      <c r="A344">
        <v>343</v>
      </c>
      <c r="B344" t="s">
        <v>459</v>
      </c>
    </row>
    <row r="345" spans="1:2" x14ac:dyDescent="0.25">
      <c r="A345">
        <v>344</v>
      </c>
      <c r="B345" t="s">
        <v>458</v>
      </c>
    </row>
    <row r="346" spans="1:2" x14ac:dyDescent="0.25">
      <c r="A346">
        <v>345</v>
      </c>
      <c r="B346" t="s">
        <v>319</v>
      </c>
    </row>
    <row r="347" spans="1:2" x14ac:dyDescent="0.25">
      <c r="A347">
        <v>346</v>
      </c>
      <c r="B347" t="s">
        <v>320</v>
      </c>
    </row>
    <row r="348" spans="1:2" x14ac:dyDescent="0.25">
      <c r="A348">
        <v>347</v>
      </c>
      <c r="B348" t="s">
        <v>321</v>
      </c>
    </row>
    <row r="349" spans="1:2" x14ac:dyDescent="0.25">
      <c r="A349">
        <v>348</v>
      </c>
      <c r="B349" t="s">
        <v>322</v>
      </c>
    </row>
    <row r="350" spans="1:2" x14ac:dyDescent="0.25">
      <c r="A350">
        <v>349</v>
      </c>
      <c r="B350" t="s">
        <v>323</v>
      </c>
    </row>
    <row r="351" spans="1:2" x14ac:dyDescent="0.25">
      <c r="A351">
        <v>350</v>
      </c>
      <c r="B351" t="s">
        <v>324</v>
      </c>
    </row>
    <row r="352" spans="1:2" x14ac:dyDescent="0.25">
      <c r="A352">
        <v>351</v>
      </c>
      <c r="B352" t="s">
        <v>325</v>
      </c>
    </row>
    <row r="353" spans="1:2" x14ac:dyDescent="0.25">
      <c r="A353">
        <v>352</v>
      </c>
      <c r="B353" t="s">
        <v>326</v>
      </c>
    </row>
    <row r="354" spans="1:2" x14ac:dyDescent="0.25">
      <c r="A354">
        <v>353</v>
      </c>
      <c r="B354" t="s">
        <v>327</v>
      </c>
    </row>
    <row r="355" spans="1:2" x14ac:dyDescent="0.25">
      <c r="A355">
        <v>354</v>
      </c>
      <c r="B355" t="s">
        <v>328</v>
      </c>
    </row>
    <row r="356" spans="1:2" x14ac:dyDescent="0.25">
      <c r="A356">
        <v>355</v>
      </c>
      <c r="B356" t="s">
        <v>329</v>
      </c>
    </row>
    <row r="357" spans="1:2" x14ac:dyDescent="0.25">
      <c r="A357">
        <v>356</v>
      </c>
      <c r="B357" t="s">
        <v>330</v>
      </c>
    </row>
    <row r="358" spans="1:2" x14ac:dyDescent="0.25">
      <c r="A358">
        <v>357</v>
      </c>
      <c r="B358" t="s">
        <v>331</v>
      </c>
    </row>
    <row r="359" spans="1:2" x14ac:dyDescent="0.25">
      <c r="A359">
        <v>358</v>
      </c>
      <c r="B359" t="s">
        <v>332</v>
      </c>
    </row>
    <row r="360" spans="1:2" x14ac:dyDescent="0.25">
      <c r="A360">
        <v>359</v>
      </c>
      <c r="B360" t="s">
        <v>333</v>
      </c>
    </row>
    <row r="361" spans="1:2" x14ac:dyDescent="0.25">
      <c r="A361">
        <v>360</v>
      </c>
      <c r="B361" t="s">
        <v>334</v>
      </c>
    </row>
    <row r="362" spans="1:2" x14ac:dyDescent="0.25">
      <c r="A362">
        <v>361</v>
      </c>
      <c r="B362" t="s">
        <v>335</v>
      </c>
    </row>
    <row r="363" spans="1:2" x14ac:dyDescent="0.25">
      <c r="A363">
        <v>362</v>
      </c>
      <c r="B363" t="s">
        <v>336</v>
      </c>
    </row>
    <row r="364" spans="1:2" x14ac:dyDescent="0.25">
      <c r="A364">
        <v>363</v>
      </c>
      <c r="B364" t="s">
        <v>337</v>
      </c>
    </row>
    <row r="365" spans="1:2" x14ac:dyDescent="0.25">
      <c r="A365">
        <v>364</v>
      </c>
      <c r="B365" t="s">
        <v>338</v>
      </c>
    </row>
    <row r="366" spans="1:2" x14ac:dyDescent="0.25">
      <c r="A366">
        <v>365</v>
      </c>
      <c r="B366" t="s">
        <v>339</v>
      </c>
    </row>
    <row r="367" spans="1:2" x14ac:dyDescent="0.25">
      <c r="A367">
        <v>366</v>
      </c>
      <c r="B367" t="s">
        <v>340</v>
      </c>
    </row>
    <row r="368" spans="1:2" x14ac:dyDescent="0.25">
      <c r="A368">
        <v>367</v>
      </c>
      <c r="B368" t="s">
        <v>341</v>
      </c>
    </row>
    <row r="369" spans="1:2" x14ac:dyDescent="0.25">
      <c r="A369">
        <v>368</v>
      </c>
      <c r="B369" t="s">
        <v>342</v>
      </c>
    </row>
    <row r="370" spans="1:2" x14ac:dyDescent="0.25">
      <c r="A370">
        <v>369</v>
      </c>
      <c r="B370" t="s">
        <v>343</v>
      </c>
    </row>
    <row r="371" spans="1:2" x14ac:dyDescent="0.25">
      <c r="A371">
        <v>370</v>
      </c>
      <c r="B371" t="s">
        <v>189</v>
      </c>
    </row>
    <row r="372" spans="1:2" x14ac:dyDescent="0.25">
      <c r="A372">
        <v>371</v>
      </c>
      <c r="B372" t="s">
        <v>344</v>
      </c>
    </row>
    <row r="373" spans="1:2" x14ac:dyDescent="0.25">
      <c r="A373">
        <v>372</v>
      </c>
      <c r="B373" t="s">
        <v>345</v>
      </c>
    </row>
    <row r="374" spans="1:2" x14ac:dyDescent="0.25">
      <c r="A374">
        <v>373</v>
      </c>
      <c r="B374" t="s">
        <v>346</v>
      </c>
    </row>
    <row r="375" spans="1:2" x14ac:dyDescent="0.25">
      <c r="A375">
        <v>374</v>
      </c>
      <c r="B375" t="s">
        <v>347</v>
      </c>
    </row>
    <row r="376" spans="1:2" x14ac:dyDescent="0.25">
      <c r="A376">
        <v>375</v>
      </c>
      <c r="B376" t="s">
        <v>348</v>
      </c>
    </row>
    <row r="377" spans="1:2" x14ac:dyDescent="0.25">
      <c r="A377">
        <v>376</v>
      </c>
      <c r="B377" t="s">
        <v>349</v>
      </c>
    </row>
    <row r="378" spans="1:2" x14ac:dyDescent="0.25">
      <c r="A378">
        <v>377</v>
      </c>
      <c r="B378" t="s">
        <v>350</v>
      </c>
    </row>
    <row r="379" spans="1:2" x14ac:dyDescent="0.25">
      <c r="A379">
        <v>378</v>
      </c>
      <c r="B379" t="s">
        <v>351</v>
      </c>
    </row>
    <row r="380" spans="1:2" x14ac:dyDescent="0.25">
      <c r="A380">
        <v>379</v>
      </c>
      <c r="B380" t="s">
        <v>352</v>
      </c>
    </row>
    <row r="381" spans="1:2" x14ac:dyDescent="0.25">
      <c r="A381">
        <v>380</v>
      </c>
      <c r="B381" t="s">
        <v>353</v>
      </c>
    </row>
    <row r="382" spans="1:2" x14ac:dyDescent="0.25">
      <c r="A382">
        <v>381</v>
      </c>
      <c r="B382" t="s">
        <v>354</v>
      </c>
    </row>
    <row r="383" spans="1:2" x14ac:dyDescent="0.25">
      <c r="A383">
        <v>382</v>
      </c>
      <c r="B383" t="s">
        <v>355</v>
      </c>
    </row>
    <row r="384" spans="1:2" x14ac:dyDescent="0.25">
      <c r="A384">
        <v>383</v>
      </c>
      <c r="B384" t="s">
        <v>356</v>
      </c>
    </row>
    <row r="385" spans="1:2" x14ac:dyDescent="0.25">
      <c r="A385">
        <v>384</v>
      </c>
      <c r="B385" t="s">
        <v>357</v>
      </c>
    </row>
    <row r="386" spans="1:2" x14ac:dyDescent="0.25">
      <c r="A386">
        <v>385</v>
      </c>
      <c r="B386" t="s">
        <v>358</v>
      </c>
    </row>
    <row r="387" spans="1:2" x14ac:dyDescent="0.25">
      <c r="A387">
        <v>386</v>
      </c>
      <c r="B387" t="s">
        <v>359</v>
      </c>
    </row>
    <row r="388" spans="1:2" x14ac:dyDescent="0.25">
      <c r="A388">
        <v>387</v>
      </c>
      <c r="B388" t="s">
        <v>360</v>
      </c>
    </row>
    <row r="389" spans="1:2" x14ac:dyDescent="0.25">
      <c r="A389">
        <v>388</v>
      </c>
      <c r="B389" t="s">
        <v>361</v>
      </c>
    </row>
    <row r="390" spans="1:2" x14ac:dyDescent="0.25">
      <c r="A390">
        <v>389</v>
      </c>
      <c r="B390" t="s">
        <v>362</v>
      </c>
    </row>
    <row r="391" spans="1:2" x14ac:dyDescent="0.25">
      <c r="A391">
        <v>390</v>
      </c>
      <c r="B391" t="s">
        <v>363</v>
      </c>
    </row>
    <row r="392" spans="1:2" x14ac:dyDescent="0.25">
      <c r="A392">
        <v>391</v>
      </c>
      <c r="B392" t="s">
        <v>364</v>
      </c>
    </row>
    <row r="393" spans="1:2" x14ac:dyDescent="0.25">
      <c r="A393">
        <v>392</v>
      </c>
      <c r="B393" t="s">
        <v>365</v>
      </c>
    </row>
    <row r="394" spans="1:2" x14ac:dyDescent="0.25">
      <c r="A394">
        <v>393</v>
      </c>
      <c r="B394" t="s">
        <v>366</v>
      </c>
    </row>
    <row r="395" spans="1:2" x14ac:dyDescent="0.25">
      <c r="A395">
        <v>394</v>
      </c>
      <c r="B395" t="s">
        <v>367</v>
      </c>
    </row>
    <row r="396" spans="1:2" x14ac:dyDescent="0.25">
      <c r="A396">
        <v>395</v>
      </c>
      <c r="B396" t="s">
        <v>368</v>
      </c>
    </row>
    <row r="397" spans="1:2" x14ac:dyDescent="0.25">
      <c r="A397">
        <v>396</v>
      </c>
      <c r="B397" t="s">
        <v>369</v>
      </c>
    </row>
    <row r="398" spans="1:2" x14ac:dyDescent="0.25">
      <c r="A398">
        <v>397</v>
      </c>
      <c r="B398" t="s">
        <v>370</v>
      </c>
    </row>
    <row r="399" spans="1:2" x14ac:dyDescent="0.25">
      <c r="A399">
        <v>398</v>
      </c>
      <c r="B399" t="s">
        <v>371</v>
      </c>
    </row>
    <row r="400" spans="1:2" x14ac:dyDescent="0.25">
      <c r="A400">
        <v>399</v>
      </c>
      <c r="B400" t="s">
        <v>372</v>
      </c>
    </row>
    <row r="401" spans="1:2" x14ac:dyDescent="0.25">
      <c r="A401">
        <v>400</v>
      </c>
      <c r="B401" t="s">
        <v>373</v>
      </c>
    </row>
    <row r="402" spans="1:2" x14ac:dyDescent="0.25">
      <c r="A402">
        <v>401</v>
      </c>
      <c r="B402" t="s">
        <v>374</v>
      </c>
    </row>
    <row r="403" spans="1:2" x14ac:dyDescent="0.25">
      <c r="A403">
        <v>402</v>
      </c>
      <c r="B403" t="s">
        <v>375</v>
      </c>
    </row>
    <row r="404" spans="1:2" x14ac:dyDescent="0.25">
      <c r="A404">
        <v>403</v>
      </c>
      <c r="B404" t="s">
        <v>376</v>
      </c>
    </row>
    <row r="405" spans="1:2" x14ac:dyDescent="0.25">
      <c r="A405">
        <v>404</v>
      </c>
      <c r="B405" t="s">
        <v>377</v>
      </c>
    </row>
    <row r="406" spans="1:2" x14ac:dyDescent="0.25">
      <c r="A406">
        <v>405</v>
      </c>
      <c r="B406" t="s">
        <v>378</v>
      </c>
    </row>
    <row r="407" spans="1:2" x14ac:dyDescent="0.25">
      <c r="A407">
        <v>406</v>
      </c>
      <c r="B407" t="s">
        <v>379</v>
      </c>
    </row>
    <row r="408" spans="1:2" x14ac:dyDescent="0.25">
      <c r="A408">
        <v>407</v>
      </c>
      <c r="B408" t="s">
        <v>380</v>
      </c>
    </row>
    <row r="409" spans="1:2" x14ac:dyDescent="0.25">
      <c r="A409">
        <v>408</v>
      </c>
      <c r="B409" t="s">
        <v>381</v>
      </c>
    </row>
    <row r="410" spans="1:2" x14ac:dyDescent="0.25">
      <c r="A410">
        <v>409</v>
      </c>
      <c r="B410" t="s">
        <v>382</v>
      </c>
    </row>
    <row r="411" spans="1:2" x14ac:dyDescent="0.25">
      <c r="A411">
        <v>410</v>
      </c>
      <c r="B411" t="s">
        <v>383</v>
      </c>
    </row>
    <row r="412" spans="1:2" x14ac:dyDescent="0.25">
      <c r="A412">
        <v>411</v>
      </c>
      <c r="B412" t="s">
        <v>384</v>
      </c>
    </row>
    <row r="413" spans="1:2" x14ac:dyDescent="0.25">
      <c r="A413">
        <v>412</v>
      </c>
      <c r="B413" t="s">
        <v>385</v>
      </c>
    </row>
    <row r="414" spans="1:2" x14ac:dyDescent="0.25">
      <c r="A414">
        <v>413</v>
      </c>
      <c r="B414" t="s">
        <v>386</v>
      </c>
    </row>
    <row r="415" spans="1:2" x14ac:dyDescent="0.25">
      <c r="A415">
        <v>414</v>
      </c>
      <c r="B415" t="s">
        <v>387</v>
      </c>
    </row>
    <row r="416" spans="1:2" x14ac:dyDescent="0.25">
      <c r="A416">
        <v>415</v>
      </c>
      <c r="B416" t="s">
        <v>388</v>
      </c>
    </row>
    <row r="417" spans="1:2" x14ac:dyDescent="0.25">
      <c r="A417">
        <v>416</v>
      </c>
      <c r="B417" t="s">
        <v>389</v>
      </c>
    </row>
    <row r="418" spans="1:2" x14ac:dyDescent="0.25">
      <c r="A418">
        <v>417</v>
      </c>
      <c r="B418" t="s">
        <v>390</v>
      </c>
    </row>
    <row r="419" spans="1:2" x14ac:dyDescent="0.25">
      <c r="A419">
        <v>418</v>
      </c>
      <c r="B419" t="s">
        <v>391</v>
      </c>
    </row>
    <row r="420" spans="1:2" x14ac:dyDescent="0.25">
      <c r="A420">
        <v>419</v>
      </c>
      <c r="B420" t="s">
        <v>392</v>
      </c>
    </row>
    <row r="421" spans="1:2" x14ac:dyDescent="0.25">
      <c r="A421">
        <v>420</v>
      </c>
      <c r="B421" t="s">
        <v>393</v>
      </c>
    </row>
    <row r="422" spans="1:2" x14ac:dyDescent="0.25">
      <c r="A422">
        <v>421</v>
      </c>
      <c r="B422" t="s">
        <v>394</v>
      </c>
    </row>
    <row r="423" spans="1:2" x14ac:dyDescent="0.25">
      <c r="A423">
        <v>422</v>
      </c>
      <c r="B423" t="s">
        <v>395</v>
      </c>
    </row>
    <row r="424" spans="1:2" x14ac:dyDescent="0.25">
      <c r="A424">
        <v>423</v>
      </c>
      <c r="B424" t="s">
        <v>396</v>
      </c>
    </row>
    <row r="425" spans="1:2" x14ac:dyDescent="0.25">
      <c r="A425">
        <v>424</v>
      </c>
      <c r="B425" t="s">
        <v>397</v>
      </c>
    </row>
    <row r="426" spans="1:2" x14ac:dyDescent="0.25">
      <c r="A426">
        <v>425</v>
      </c>
      <c r="B426" t="s">
        <v>398</v>
      </c>
    </row>
    <row r="427" spans="1:2" x14ac:dyDescent="0.25">
      <c r="A427">
        <v>426</v>
      </c>
      <c r="B427" t="s">
        <v>399</v>
      </c>
    </row>
    <row r="428" spans="1:2" x14ac:dyDescent="0.25">
      <c r="A428">
        <v>427</v>
      </c>
      <c r="B428" t="s">
        <v>400</v>
      </c>
    </row>
    <row r="429" spans="1:2" x14ac:dyDescent="0.25">
      <c r="A429">
        <v>428</v>
      </c>
      <c r="B429" t="s">
        <v>401</v>
      </c>
    </row>
    <row r="430" spans="1:2" x14ac:dyDescent="0.25">
      <c r="A430">
        <v>429</v>
      </c>
      <c r="B430" t="s">
        <v>402</v>
      </c>
    </row>
    <row r="431" spans="1:2" x14ac:dyDescent="0.25">
      <c r="A431">
        <v>430</v>
      </c>
      <c r="B431" t="s">
        <v>403</v>
      </c>
    </row>
    <row r="432" spans="1:2" x14ac:dyDescent="0.25">
      <c r="A432">
        <v>431</v>
      </c>
      <c r="B432" t="s">
        <v>404</v>
      </c>
    </row>
    <row r="433" spans="1:2" x14ac:dyDescent="0.25">
      <c r="A433">
        <v>432</v>
      </c>
      <c r="B433" t="s">
        <v>405</v>
      </c>
    </row>
    <row r="434" spans="1:2" x14ac:dyDescent="0.25">
      <c r="A434">
        <v>433</v>
      </c>
      <c r="B434" t="s">
        <v>406</v>
      </c>
    </row>
    <row r="435" spans="1:2" x14ac:dyDescent="0.25">
      <c r="A435">
        <v>434</v>
      </c>
      <c r="B435" t="s">
        <v>407</v>
      </c>
    </row>
    <row r="436" spans="1:2" x14ac:dyDescent="0.25">
      <c r="A436">
        <v>435</v>
      </c>
      <c r="B436" t="s">
        <v>408</v>
      </c>
    </row>
    <row r="437" spans="1:2" x14ac:dyDescent="0.25">
      <c r="A437">
        <v>436</v>
      </c>
      <c r="B437" t="s">
        <v>409</v>
      </c>
    </row>
    <row r="438" spans="1:2" x14ac:dyDescent="0.25">
      <c r="A438">
        <v>437</v>
      </c>
      <c r="B438" t="s">
        <v>410</v>
      </c>
    </row>
    <row r="439" spans="1:2" x14ac:dyDescent="0.25">
      <c r="A439">
        <v>438</v>
      </c>
      <c r="B439" t="s">
        <v>411</v>
      </c>
    </row>
    <row r="440" spans="1:2" x14ac:dyDescent="0.25">
      <c r="A440">
        <v>439</v>
      </c>
      <c r="B440" t="s">
        <v>412</v>
      </c>
    </row>
    <row r="441" spans="1:2" x14ac:dyDescent="0.25">
      <c r="A441">
        <v>440</v>
      </c>
      <c r="B441" t="s">
        <v>413</v>
      </c>
    </row>
    <row r="442" spans="1:2" x14ac:dyDescent="0.25">
      <c r="A442">
        <v>441</v>
      </c>
      <c r="B442" t="s">
        <v>414</v>
      </c>
    </row>
    <row r="443" spans="1:2" x14ac:dyDescent="0.25">
      <c r="A443">
        <v>442</v>
      </c>
      <c r="B443" t="s">
        <v>415</v>
      </c>
    </row>
    <row r="444" spans="1:2" x14ac:dyDescent="0.25">
      <c r="A444">
        <v>443</v>
      </c>
      <c r="B444" t="s">
        <v>416</v>
      </c>
    </row>
    <row r="445" spans="1:2" x14ac:dyDescent="0.25">
      <c r="A445">
        <v>444</v>
      </c>
      <c r="B445" t="s">
        <v>417</v>
      </c>
    </row>
    <row r="446" spans="1:2" x14ac:dyDescent="0.25">
      <c r="A446">
        <v>445</v>
      </c>
      <c r="B446" t="s">
        <v>418</v>
      </c>
    </row>
    <row r="447" spans="1:2" x14ac:dyDescent="0.25">
      <c r="A447">
        <v>446</v>
      </c>
      <c r="B447" t="s">
        <v>419</v>
      </c>
    </row>
    <row r="448" spans="1:2" x14ac:dyDescent="0.25">
      <c r="A448">
        <v>447</v>
      </c>
      <c r="B448" t="s">
        <v>420</v>
      </c>
    </row>
    <row r="449" spans="1:2" x14ac:dyDescent="0.25">
      <c r="A449">
        <v>448</v>
      </c>
      <c r="B449" t="s">
        <v>421</v>
      </c>
    </row>
    <row r="450" spans="1:2" x14ac:dyDescent="0.25">
      <c r="A450">
        <v>449</v>
      </c>
      <c r="B450" t="s">
        <v>422</v>
      </c>
    </row>
    <row r="451" spans="1:2" x14ac:dyDescent="0.25">
      <c r="A451">
        <v>450</v>
      </c>
      <c r="B451" t="s">
        <v>423</v>
      </c>
    </row>
    <row r="452" spans="1:2" x14ac:dyDescent="0.25">
      <c r="A452">
        <v>451</v>
      </c>
      <c r="B452" t="s">
        <v>424</v>
      </c>
    </row>
    <row r="453" spans="1:2" x14ac:dyDescent="0.25">
      <c r="A453">
        <v>452</v>
      </c>
      <c r="B453" t="s">
        <v>425</v>
      </c>
    </row>
    <row r="454" spans="1:2" x14ac:dyDescent="0.25">
      <c r="A454">
        <v>453</v>
      </c>
      <c r="B454" t="s">
        <v>426</v>
      </c>
    </row>
    <row r="455" spans="1:2" x14ac:dyDescent="0.25">
      <c r="A455">
        <v>454</v>
      </c>
      <c r="B455" t="s">
        <v>427</v>
      </c>
    </row>
    <row r="456" spans="1:2" x14ac:dyDescent="0.25">
      <c r="A456">
        <v>455</v>
      </c>
      <c r="B456" t="s">
        <v>428</v>
      </c>
    </row>
    <row r="457" spans="1:2" x14ac:dyDescent="0.25">
      <c r="A457">
        <v>456</v>
      </c>
      <c r="B457" t="s">
        <v>429</v>
      </c>
    </row>
    <row r="458" spans="1:2" x14ac:dyDescent="0.25">
      <c r="A458">
        <v>457</v>
      </c>
      <c r="B458" t="s">
        <v>430</v>
      </c>
    </row>
    <row r="459" spans="1:2" x14ac:dyDescent="0.25">
      <c r="A459">
        <v>458</v>
      </c>
      <c r="B459" t="s">
        <v>431</v>
      </c>
    </row>
    <row r="460" spans="1:2" x14ac:dyDescent="0.25">
      <c r="A460">
        <v>459</v>
      </c>
      <c r="B460" t="s">
        <v>432</v>
      </c>
    </row>
    <row r="461" spans="1:2" x14ac:dyDescent="0.25">
      <c r="A461">
        <v>460</v>
      </c>
      <c r="B461" t="s">
        <v>433</v>
      </c>
    </row>
    <row r="462" spans="1:2" x14ac:dyDescent="0.25">
      <c r="A462">
        <v>461</v>
      </c>
      <c r="B462" t="s">
        <v>434</v>
      </c>
    </row>
    <row r="463" spans="1:2" x14ac:dyDescent="0.25">
      <c r="A463">
        <v>462</v>
      </c>
      <c r="B463" t="s">
        <v>435</v>
      </c>
    </row>
    <row r="464" spans="1:2" x14ac:dyDescent="0.25">
      <c r="A464">
        <v>463</v>
      </c>
      <c r="B464" t="s">
        <v>436</v>
      </c>
    </row>
    <row r="465" spans="1:2" x14ac:dyDescent="0.25">
      <c r="A465">
        <v>464</v>
      </c>
      <c r="B465" t="s">
        <v>437</v>
      </c>
    </row>
    <row r="466" spans="1:2" x14ac:dyDescent="0.25">
      <c r="A466">
        <v>465</v>
      </c>
      <c r="B466" t="s">
        <v>438</v>
      </c>
    </row>
    <row r="467" spans="1:2" x14ac:dyDescent="0.25">
      <c r="A467">
        <v>466</v>
      </c>
      <c r="B467" t="s">
        <v>439</v>
      </c>
    </row>
    <row r="468" spans="1:2" x14ac:dyDescent="0.25">
      <c r="A468">
        <v>467</v>
      </c>
      <c r="B468" t="s">
        <v>440</v>
      </c>
    </row>
    <row r="469" spans="1:2" x14ac:dyDescent="0.25">
      <c r="A469">
        <v>468</v>
      </c>
      <c r="B469" t="s">
        <v>441</v>
      </c>
    </row>
  </sheetData>
  <mergeCells count="3">
    <mergeCell ref="C1:I8"/>
    <mergeCell ref="C11:I12"/>
    <mergeCell ref="K1:N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Kovu</dc:creator>
  <cp:lastModifiedBy>D4 D9D9</cp:lastModifiedBy>
  <dcterms:created xsi:type="dcterms:W3CDTF">2018-09-17T11:52:48Z</dcterms:created>
  <dcterms:modified xsi:type="dcterms:W3CDTF">2023-06-18T22:44:33Z</dcterms:modified>
</cp:coreProperties>
</file>