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t\Documents\GitHub\2-term-of-SPBSTU\Сооружения очистки сточных вод\"/>
    </mc:Choice>
  </mc:AlternateContent>
  <bookViews>
    <workbookView xWindow="0" yWindow="0" windowWidth="28800" windowHeight="116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U22" i="1" l="1"/>
  <c r="U21" i="1"/>
  <c r="T20" i="1"/>
  <c r="S19" i="1"/>
  <c r="R18" i="1"/>
  <c r="Q17" i="1"/>
  <c r="P16" i="1"/>
</calcChain>
</file>

<file path=xl/sharedStrings.xml><?xml version="1.0" encoding="utf-8"?>
<sst xmlns="http://schemas.openxmlformats.org/spreadsheetml/2006/main" count="64" uniqueCount="63">
  <si>
    <t>Расчет технологических параметров работы сооружений биологической очистки сточных вод</t>
  </si>
  <si>
    <t>Группа</t>
  </si>
  <si>
    <t>Фамилия</t>
  </si>
  <si>
    <t>Обозначения параметров</t>
  </si>
  <si>
    <r>
      <t>S</t>
    </r>
    <r>
      <rPr>
        <vertAlign val="subscript"/>
        <sz val="12"/>
        <rFont val="Arial"/>
        <family val="2"/>
        <charset val="204"/>
      </rPr>
      <t>i</t>
    </r>
    <r>
      <rPr>
        <sz val="12"/>
        <rFont val="Arial"/>
        <family val="2"/>
        <charset val="204"/>
      </rPr>
      <t>, мг/л или г/м3 - концентрация рассматриваемого загрязнения;</t>
    </r>
  </si>
  <si>
    <t>Дано:</t>
  </si>
  <si>
    <t>Расчитать:</t>
  </si>
  <si>
    <t>M(Si), кг/сут - нагрузка по рассматриваемым загрязнениям;</t>
  </si>
  <si>
    <t>M(Si), кг/сут</t>
  </si>
  <si>
    <t xml:space="preserve"> F/M  - отношение количества питательных веществ, поступающих со сточными водами, к массе микроорганизмов активного ила</t>
  </si>
  <si>
    <t xml:space="preserve"> F/M </t>
  </si>
  <si>
    <t>Si (БПК5), мг/л</t>
  </si>
  <si>
    <t>z</t>
  </si>
  <si>
    <t>M - масса микроорганизмов активного ила</t>
  </si>
  <si>
    <t>F - количество питательных веществ</t>
  </si>
  <si>
    <r>
      <t>V</t>
    </r>
    <r>
      <rPr>
        <vertAlign val="subscript"/>
        <sz val="12"/>
        <color theme="1"/>
        <rFont val="Arial"/>
        <family val="2"/>
        <charset val="204"/>
      </rPr>
      <t>aer</t>
    </r>
    <r>
      <rPr>
        <sz val="12"/>
        <color theme="1"/>
        <rFont val="Arial"/>
        <family val="2"/>
        <charset val="204"/>
      </rPr>
      <t>, м</t>
    </r>
    <r>
      <rPr>
        <vertAlign val="superscript"/>
        <sz val="12"/>
        <color theme="1"/>
        <rFont val="Arial"/>
        <family val="2"/>
        <charset val="204"/>
      </rPr>
      <t>3</t>
    </r>
  </si>
  <si>
    <r>
      <t>N</t>
    </r>
    <r>
      <rPr>
        <vertAlign val="subscript"/>
        <sz val="12"/>
        <color theme="1"/>
        <rFont val="Arial"/>
        <family val="2"/>
        <charset val="204"/>
      </rPr>
      <t>aer</t>
    </r>
  </si>
  <si>
    <r>
      <t>x</t>
    </r>
    <r>
      <rPr>
        <vertAlign val="subscript"/>
        <sz val="12"/>
        <color theme="1"/>
        <rFont val="Arial"/>
        <family val="2"/>
        <charset val="204"/>
      </rPr>
      <t>aer</t>
    </r>
    <r>
      <rPr>
        <sz val="12"/>
        <color theme="1"/>
        <rFont val="Arial"/>
        <family val="2"/>
        <charset val="204"/>
      </rPr>
      <t>, г/л или кг/м</t>
    </r>
    <r>
      <rPr>
        <vertAlign val="superscript"/>
        <sz val="12"/>
        <color theme="1"/>
        <rFont val="Arial"/>
        <family val="2"/>
        <charset val="204"/>
      </rPr>
      <t>3</t>
    </r>
    <r>
      <rPr>
        <sz val="12"/>
        <color theme="1"/>
        <rFont val="Arial"/>
        <family val="2"/>
        <charset val="204"/>
      </rPr>
      <t xml:space="preserve"> </t>
    </r>
  </si>
  <si>
    <r>
      <t>x</t>
    </r>
    <r>
      <rPr>
        <vertAlign val="subscript"/>
        <sz val="12"/>
        <color theme="1"/>
        <rFont val="Arial"/>
        <family val="2"/>
        <charset val="204"/>
      </rPr>
      <t>WAS</t>
    </r>
    <r>
      <rPr>
        <sz val="12"/>
        <color theme="1"/>
        <rFont val="Arial"/>
        <family val="2"/>
        <charset val="204"/>
      </rPr>
      <t>, г/л или кг/м</t>
    </r>
    <r>
      <rPr>
        <vertAlign val="superscript"/>
        <sz val="12"/>
        <color theme="1"/>
        <rFont val="Arial"/>
        <family val="2"/>
        <charset val="204"/>
      </rPr>
      <t>3</t>
    </r>
    <r>
      <rPr>
        <sz val="12"/>
        <color theme="1"/>
        <rFont val="Arial"/>
        <family val="2"/>
        <charset val="204"/>
      </rPr>
      <t xml:space="preserve"> </t>
    </r>
  </si>
  <si>
    <r>
      <t>Q</t>
    </r>
    <r>
      <rPr>
        <vertAlign val="subscript"/>
        <sz val="12"/>
        <color theme="1"/>
        <rFont val="Arial"/>
        <family val="2"/>
        <charset val="204"/>
      </rPr>
      <t>WAS</t>
    </r>
    <r>
      <rPr>
        <sz val="12"/>
        <color theme="1"/>
        <rFont val="Arial"/>
        <family val="2"/>
        <charset val="204"/>
      </rPr>
      <t>, м</t>
    </r>
    <r>
      <rPr>
        <vertAlign val="superscript"/>
        <sz val="12"/>
        <color theme="1"/>
        <rFont val="Arial"/>
        <family val="2"/>
        <charset val="204"/>
      </rPr>
      <t>3</t>
    </r>
    <r>
      <rPr>
        <sz val="12"/>
        <color theme="1"/>
        <rFont val="Arial"/>
        <family val="2"/>
        <charset val="204"/>
      </rPr>
      <t>/сут</t>
    </r>
  </si>
  <si>
    <r>
      <t>t</t>
    </r>
    <r>
      <rPr>
        <vertAlign val="subscript"/>
        <sz val="12"/>
        <color theme="1"/>
        <rFont val="Arial"/>
        <family val="2"/>
        <charset val="204"/>
      </rPr>
      <t>at</t>
    </r>
    <r>
      <rPr>
        <sz val="12"/>
        <color theme="1"/>
        <rFont val="Arial"/>
        <family val="2"/>
        <charset val="204"/>
      </rPr>
      <t>, ч</t>
    </r>
  </si>
  <si>
    <r>
      <t>N</t>
    </r>
    <r>
      <rPr>
        <vertAlign val="subscript"/>
        <sz val="12"/>
        <color theme="1"/>
        <rFont val="Arial"/>
        <family val="2"/>
        <charset val="204"/>
      </rPr>
      <t>req</t>
    </r>
    <r>
      <rPr>
        <sz val="12"/>
        <color theme="1"/>
        <rFont val="Arial"/>
        <family val="2"/>
        <charset val="204"/>
      </rPr>
      <t>, мг/л</t>
    </r>
  </si>
  <si>
    <r>
      <t>P</t>
    </r>
    <r>
      <rPr>
        <vertAlign val="subscript"/>
        <sz val="12"/>
        <color theme="1"/>
        <rFont val="Arial"/>
        <family val="2"/>
        <charset val="204"/>
      </rPr>
      <t>req</t>
    </r>
    <r>
      <rPr>
        <sz val="12"/>
        <color theme="1"/>
        <rFont val="Arial"/>
        <family val="2"/>
        <charset val="204"/>
      </rPr>
      <t>, мг/л</t>
    </r>
  </si>
  <si>
    <t xml:space="preserve">Э(Si), % </t>
  </si>
  <si>
    <r>
      <t>Qd , м</t>
    </r>
    <r>
      <rPr>
        <vertAlign val="superscript"/>
        <sz val="12"/>
        <color theme="1"/>
        <rFont val="Arial"/>
        <family val="2"/>
        <charset val="204"/>
      </rPr>
      <t>3</t>
    </r>
    <r>
      <rPr>
        <sz val="12"/>
        <color theme="1"/>
        <rFont val="Arial"/>
        <family val="2"/>
        <charset val="204"/>
      </rPr>
      <t>/сут</t>
    </r>
  </si>
  <si>
    <r>
      <t>Si, мг/л или г/м</t>
    </r>
    <r>
      <rPr>
        <vertAlign val="superscript"/>
        <sz val="12"/>
        <color theme="1"/>
        <rFont val="Arial"/>
        <family val="2"/>
        <charset val="204"/>
      </rPr>
      <t>3</t>
    </r>
  </si>
  <si>
    <r>
      <t>S</t>
    </r>
    <r>
      <rPr>
        <vertAlign val="subscript"/>
        <sz val="12"/>
        <rFont val="Arial"/>
        <family val="2"/>
        <charset val="204"/>
      </rPr>
      <t>i, inf</t>
    </r>
    <r>
      <rPr>
        <sz val="12"/>
        <rFont val="Arial"/>
        <family val="2"/>
        <charset val="204"/>
      </rPr>
      <t>, мг/л - концентрация рассматриваемого загрязняющего вещества S</t>
    </r>
    <r>
      <rPr>
        <vertAlign val="subscript"/>
        <sz val="12"/>
        <rFont val="Arial"/>
        <family val="2"/>
        <charset val="204"/>
      </rPr>
      <t>i</t>
    </r>
    <r>
      <rPr>
        <sz val="12"/>
        <rFont val="Arial"/>
        <family val="2"/>
        <charset val="204"/>
      </rPr>
      <t> на входе в сооружение;</t>
    </r>
  </si>
  <si>
    <r>
      <t>S</t>
    </r>
    <r>
      <rPr>
        <vertAlign val="subscript"/>
        <sz val="12"/>
        <rFont val="Arial"/>
        <family val="2"/>
        <charset val="204"/>
      </rPr>
      <t>i, ef</t>
    </r>
    <r>
      <rPr>
        <sz val="12"/>
        <rFont val="Arial"/>
        <family val="2"/>
        <charset val="204"/>
      </rPr>
      <t>, мг/л - концентрация рассматриваемого загрязняющего вещества S</t>
    </r>
    <r>
      <rPr>
        <vertAlign val="subscript"/>
        <sz val="12"/>
        <rFont val="Arial"/>
        <family val="2"/>
        <charset val="204"/>
      </rPr>
      <t>i</t>
    </r>
    <r>
      <rPr>
        <sz val="12"/>
        <rFont val="Arial"/>
        <family val="2"/>
        <charset val="204"/>
      </rPr>
      <t> на выходе из сооружения;</t>
    </r>
  </si>
  <si>
    <r>
      <t>Q</t>
    </r>
    <r>
      <rPr>
        <vertAlign val="subscript"/>
        <sz val="12"/>
        <rFont val="Arial"/>
        <family val="2"/>
        <charset val="204"/>
      </rPr>
      <t>d</t>
    </r>
    <r>
      <rPr>
        <sz val="12"/>
        <rFont val="Arial"/>
        <family val="2"/>
        <charset val="204"/>
      </rPr>
      <t xml:space="preserve"> , м3/сут </t>
    </r>
    <r>
      <rPr>
        <sz val="12"/>
        <rFont val="Symbol"/>
        <family val="1"/>
        <charset val="2"/>
      </rPr>
      <t>-</t>
    </r>
    <r>
      <rPr>
        <sz val="12"/>
        <rFont val="Arial"/>
        <family val="2"/>
        <charset val="204"/>
      </rPr>
      <t xml:space="preserve"> расход сточных вод, поступающих на биологическую очистку;</t>
    </r>
  </si>
  <si>
    <r>
      <t>V</t>
    </r>
    <r>
      <rPr>
        <vertAlign val="subscript"/>
        <sz val="12"/>
        <rFont val="Arial"/>
        <family val="2"/>
        <charset val="204"/>
      </rPr>
      <t>aer</t>
    </r>
    <r>
      <rPr>
        <sz val="12"/>
        <rFont val="Arial"/>
        <family val="2"/>
        <charset val="204"/>
      </rPr>
      <t xml:space="preserve">, м3 </t>
    </r>
    <r>
      <rPr>
        <sz val="12"/>
        <rFont val="Symbol"/>
        <family val="1"/>
        <charset val="2"/>
      </rPr>
      <t>-</t>
    </r>
    <r>
      <rPr>
        <sz val="12"/>
        <rFont val="Arial"/>
        <family val="2"/>
        <charset val="204"/>
      </rPr>
      <t xml:space="preserve"> объем одного аэротенка;</t>
    </r>
  </si>
  <si>
    <r>
      <t>N</t>
    </r>
    <r>
      <rPr>
        <vertAlign val="subscript"/>
        <sz val="12"/>
        <rFont val="Arial"/>
        <family val="2"/>
        <charset val="204"/>
      </rPr>
      <t>aer</t>
    </r>
    <r>
      <rPr>
        <sz val="12"/>
        <rFont val="Arial"/>
        <family val="2"/>
        <charset val="204"/>
      </rPr>
      <t> </t>
    </r>
    <r>
      <rPr>
        <sz val="12"/>
        <rFont val="Symbol"/>
        <family val="1"/>
        <charset val="2"/>
      </rPr>
      <t>-</t>
    </r>
    <r>
      <rPr>
        <sz val="12"/>
        <rFont val="Arial"/>
        <family val="2"/>
        <charset val="204"/>
      </rPr>
      <t xml:space="preserve"> количество работающих аэротенков;</t>
    </r>
  </si>
  <si>
    <r>
      <t>x</t>
    </r>
    <r>
      <rPr>
        <vertAlign val="subscript"/>
        <sz val="12"/>
        <rFont val="Arial"/>
        <family val="2"/>
        <charset val="204"/>
      </rPr>
      <t>aer</t>
    </r>
    <r>
      <rPr>
        <sz val="12"/>
        <rFont val="Arial"/>
        <family val="2"/>
        <charset val="204"/>
      </rPr>
      <t xml:space="preserve">, г/л или кг/м3 </t>
    </r>
    <r>
      <rPr>
        <sz val="12"/>
        <rFont val="Symbol"/>
        <family val="1"/>
        <charset val="2"/>
      </rPr>
      <t>-</t>
    </r>
    <r>
      <rPr>
        <sz val="12"/>
        <rFont val="Arial"/>
        <family val="2"/>
        <charset val="204"/>
      </rPr>
      <t xml:space="preserve"> доза активного ила в аэротенках (средняя по всем аэротенкам);</t>
    </r>
  </si>
  <si>
    <r>
      <t xml:space="preserve">z, доли единицы </t>
    </r>
    <r>
      <rPr>
        <sz val="12"/>
        <rFont val="Symbol"/>
        <family val="1"/>
        <charset val="2"/>
      </rPr>
      <t>-</t>
    </r>
    <r>
      <rPr>
        <sz val="12"/>
        <rFont val="Arial"/>
        <family val="2"/>
        <charset val="204"/>
      </rPr>
      <t xml:space="preserve"> зольность ила;</t>
    </r>
  </si>
  <si>
    <r>
      <t>x</t>
    </r>
    <r>
      <rPr>
        <vertAlign val="subscript"/>
        <sz val="12"/>
        <rFont val="Arial"/>
        <family val="2"/>
        <charset val="204"/>
      </rPr>
      <t>WAS</t>
    </r>
    <r>
      <rPr>
        <sz val="12"/>
        <rFont val="Arial"/>
        <family val="2"/>
        <charset val="204"/>
      </rPr>
      <t xml:space="preserve">, г/л или кг/м3 </t>
    </r>
    <r>
      <rPr>
        <sz val="12"/>
        <rFont val="Symbol"/>
        <family val="1"/>
        <charset val="2"/>
      </rPr>
      <t>-</t>
    </r>
    <r>
      <rPr>
        <sz val="12"/>
        <rFont val="Arial"/>
        <family val="2"/>
        <charset val="204"/>
      </rPr>
      <t xml:space="preserve"> доза избыточного активного ила;</t>
    </r>
  </si>
  <si>
    <r>
      <t>x</t>
    </r>
    <r>
      <rPr>
        <vertAlign val="subscript"/>
        <sz val="12"/>
        <rFont val="Arial"/>
        <family val="2"/>
        <charset val="204"/>
      </rPr>
      <t>WAS</t>
    </r>
    <r>
      <rPr>
        <sz val="12"/>
        <rFont val="Arial"/>
        <family val="2"/>
        <charset val="204"/>
      </rPr>
      <t>, г/л или кг/м3 - доза избыточного активного ила;</t>
    </r>
  </si>
  <si>
    <r>
      <t>Q</t>
    </r>
    <r>
      <rPr>
        <vertAlign val="subscript"/>
        <sz val="12"/>
        <rFont val="Arial"/>
        <family val="2"/>
        <charset val="204"/>
      </rPr>
      <t>WAS</t>
    </r>
    <r>
      <rPr>
        <sz val="12"/>
        <rFont val="Arial"/>
        <family val="2"/>
        <charset val="204"/>
      </rPr>
      <t>, м3/сут - расход избыточного активного ила;</t>
    </r>
  </si>
  <si>
    <r>
      <t>N</t>
    </r>
    <r>
      <rPr>
        <vertAlign val="subscript"/>
        <sz val="12"/>
        <rFont val="Arial"/>
        <family val="2"/>
        <charset val="204"/>
      </rPr>
      <t>aerobi</t>
    </r>
    <r>
      <rPr>
        <sz val="12"/>
        <rFont val="Arial"/>
        <family val="2"/>
        <charset val="204"/>
      </rPr>
      <t> - количество аэробных зон всех аэротенков;</t>
    </r>
  </si>
  <si>
    <r>
      <t>V</t>
    </r>
    <r>
      <rPr>
        <vertAlign val="subscript"/>
        <sz val="12"/>
        <rFont val="Arial"/>
        <family val="2"/>
        <charset val="204"/>
      </rPr>
      <t>aerobi</t>
    </r>
    <r>
      <rPr>
        <sz val="12"/>
        <rFont val="Arial"/>
        <family val="2"/>
        <charset val="204"/>
      </rPr>
      <t>, м3 - объем аэробной зоны одного аэротенка;</t>
    </r>
  </si>
  <si>
    <r>
      <t>x</t>
    </r>
    <r>
      <rPr>
        <vertAlign val="subscript"/>
        <sz val="12"/>
        <rFont val="Arial"/>
        <family val="2"/>
        <charset val="204"/>
      </rPr>
      <t>aerobi</t>
    </r>
    <r>
      <rPr>
        <sz val="12"/>
        <rFont val="Arial"/>
        <family val="2"/>
        <charset val="204"/>
      </rPr>
      <t>, г/л или кг/м3 - доза активного ила в аэробной зоне;</t>
    </r>
  </si>
  <si>
    <r>
      <t>Э</t>
    </r>
    <r>
      <rPr>
        <vertAlign val="subscript"/>
        <sz val="12"/>
        <rFont val="Arial"/>
        <family val="2"/>
        <charset val="204"/>
      </rPr>
      <t>Si</t>
    </r>
    <r>
      <rPr>
        <sz val="12"/>
        <rFont val="Arial"/>
        <family val="2"/>
        <charset val="204"/>
      </rPr>
      <t>, % - эффективность удаления рассматриваемого загрязняющего вещества S</t>
    </r>
    <r>
      <rPr>
        <vertAlign val="subscript"/>
        <sz val="12"/>
        <rFont val="Arial"/>
        <family val="2"/>
        <charset val="204"/>
      </rPr>
      <t>i</t>
    </r>
    <r>
      <rPr>
        <sz val="12"/>
        <rFont val="Arial"/>
        <family val="2"/>
        <charset val="204"/>
      </rPr>
      <t>;</t>
    </r>
  </si>
  <si>
    <r>
      <t>БПК</t>
    </r>
    <r>
      <rPr>
        <vertAlign val="subscript"/>
        <sz val="12"/>
        <rFont val="Arial"/>
        <family val="2"/>
        <charset val="204"/>
      </rPr>
      <t>полн, inf</t>
    </r>
    <r>
      <rPr>
        <sz val="12"/>
        <rFont val="Arial"/>
        <family val="2"/>
        <charset val="204"/>
      </rPr>
      <t> - значение БПК</t>
    </r>
    <r>
      <rPr>
        <vertAlign val="subscript"/>
        <sz val="12"/>
        <rFont val="Arial"/>
        <family val="2"/>
        <charset val="204"/>
      </rPr>
      <t>полн</t>
    </r>
    <r>
      <rPr>
        <sz val="12"/>
        <rFont val="Arial"/>
        <family val="2"/>
        <charset val="204"/>
      </rPr>
      <t> в поступающих на биологическую очистку сточных водах;</t>
    </r>
  </si>
  <si>
    <r>
      <t>(БПК</t>
    </r>
    <r>
      <rPr>
        <vertAlign val="subscript"/>
        <sz val="12"/>
        <rFont val="Arial"/>
        <family val="2"/>
        <charset val="204"/>
      </rPr>
      <t>полн</t>
    </r>
    <r>
      <rPr>
        <sz val="12"/>
        <rFont val="Arial"/>
        <family val="2"/>
        <charset val="204"/>
      </rPr>
      <t>/N)</t>
    </r>
    <r>
      <rPr>
        <vertAlign val="subscript"/>
        <sz val="12"/>
        <rFont val="Arial"/>
        <family val="2"/>
        <charset val="204"/>
      </rPr>
      <t>req</t>
    </r>
    <r>
      <rPr>
        <sz val="12"/>
        <rFont val="Arial"/>
        <family val="2"/>
        <charset val="204"/>
      </rPr>
      <t> - требуемое отношение БПК</t>
    </r>
    <r>
      <rPr>
        <vertAlign val="subscript"/>
        <sz val="12"/>
        <rFont val="Arial"/>
        <family val="2"/>
        <charset val="204"/>
      </rPr>
      <t>полн</t>
    </r>
    <r>
      <rPr>
        <sz val="12"/>
        <rFont val="Arial"/>
        <family val="2"/>
        <charset val="204"/>
      </rPr>
      <t>:N, которое должно быть не более 20.</t>
    </r>
  </si>
  <si>
    <r>
      <t>t</t>
    </r>
    <r>
      <rPr>
        <vertAlign val="subscript"/>
        <sz val="12"/>
        <rFont val="Arial"/>
        <family val="2"/>
        <charset val="204"/>
      </rPr>
      <t>at</t>
    </r>
    <r>
      <rPr>
        <sz val="12"/>
        <rFont val="Arial"/>
        <family val="2"/>
        <charset val="204"/>
      </rPr>
      <t xml:space="preserve">, ч - гидравлическое время пребывания сточной воды в сооружении </t>
    </r>
  </si>
  <si>
    <r>
      <rPr>
        <sz val="12"/>
        <rFont val="Symbol"/>
        <family val="1"/>
        <charset val="2"/>
      </rPr>
      <t>q</t>
    </r>
    <r>
      <rPr>
        <sz val="12"/>
        <rFont val="Times New Roman"/>
        <family val="1"/>
        <charset val="204"/>
      </rPr>
      <t xml:space="preserve">tot, сут - </t>
    </r>
    <r>
      <rPr>
        <sz val="12"/>
        <rFont val="Arial"/>
        <family val="2"/>
        <charset val="204"/>
      </rPr>
      <t xml:space="preserve">общий возраст активного ила </t>
    </r>
  </si>
  <si>
    <r>
      <t>N</t>
    </r>
    <r>
      <rPr>
        <vertAlign val="subscript"/>
        <sz val="12"/>
        <rFont val="Arial"/>
        <family val="2"/>
        <charset val="204"/>
      </rPr>
      <t>req</t>
    </r>
    <r>
      <rPr>
        <sz val="12"/>
        <rFont val="Arial"/>
        <family val="2"/>
        <charset val="204"/>
      </rPr>
      <t xml:space="preserve">, мг/л -  минимально требуемая концентрация азота в поступающих на биологическую очистку сточных водах </t>
    </r>
  </si>
  <si>
    <r>
      <t>P</t>
    </r>
    <r>
      <rPr>
        <vertAlign val="subscript"/>
        <sz val="12"/>
        <rFont val="Arial"/>
        <family val="2"/>
        <charset val="204"/>
      </rPr>
      <t>req</t>
    </r>
    <r>
      <rPr>
        <sz val="12"/>
        <rFont val="Arial"/>
        <family val="2"/>
        <charset val="204"/>
      </rPr>
      <t>, мг/л - минимально требуемая концентрация фосфора в поступающих на биологическую очистку сточных водах</t>
    </r>
  </si>
  <si>
    <t>Пример 1</t>
  </si>
  <si>
    <t>ВВ</t>
  </si>
  <si>
    <t>Пример 2</t>
  </si>
  <si>
    <t>Пример 3</t>
  </si>
  <si>
    <t>Пример 4</t>
  </si>
  <si>
    <t>Пример 5</t>
  </si>
  <si>
    <t>Пример 6</t>
  </si>
  <si>
    <t>БПК5</t>
  </si>
  <si>
    <r>
      <t>мгБПК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/(кгБВАИ*сут)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</si>
  <si>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Arial"/>
        <family val="2"/>
        <charset val="204"/>
      </rPr>
      <t>tot</t>
    </r>
    <r>
      <rPr>
        <sz val="12"/>
        <color theme="1"/>
        <rFont val="Arial"/>
        <family val="2"/>
        <charset val="204"/>
      </rPr>
      <t xml:space="preserve">, сут </t>
    </r>
  </si>
  <si>
    <t>Si,ef</t>
  </si>
  <si>
    <t>БПКполн</t>
  </si>
  <si>
    <t>Без реген</t>
  </si>
  <si>
    <r>
      <t>По исходным данным по отдельным параметрам (</t>
    </r>
    <r>
      <rPr>
        <b/>
        <sz val="14"/>
        <color theme="1"/>
        <rFont val="Arial"/>
        <family val="2"/>
        <charset val="204"/>
      </rPr>
      <t>Дано</t>
    </r>
    <r>
      <rPr>
        <sz val="14"/>
        <color theme="1"/>
        <rFont val="Arial"/>
        <family val="2"/>
        <charset val="204"/>
      </rPr>
      <t>) рассчитайте параметры в ячейках,</t>
    </r>
  </si>
  <si>
    <t>руководстве под соответствующими номерами</t>
  </si>
  <si>
    <r>
      <t>выделенных желтым цветом (</t>
    </r>
    <r>
      <rPr>
        <b/>
        <sz val="14"/>
        <color theme="1"/>
        <rFont val="Arial"/>
        <family val="2"/>
        <charset val="204"/>
      </rPr>
      <t xml:space="preserve">Рассчитать). </t>
    </r>
    <r>
      <rPr>
        <sz val="14"/>
        <color theme="1"/>
        <rFont val="Arial"/>
        <family val="2"/>
        <charset val="204"/>
      </rPr>
      <t xml:space="preserve">Расчетные формулы приведены в методическом </t>
    </r>
  </si>
  <si>
    <t>Забаровский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</si>
</sst>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vertAlign val="subscript"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vertAlign val="subscript"/>
      <sz val="12"/>
      <color theme="1"/>
      <name val="Arial"/>
      <family val="2"/>
      <charset val="204"/>
    </font>
    <font>
      <vertAlign val="superscript"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2"/>
      <name val="Symbol"/>
      <family val="1"/>
      <charset val="2"/>
    </font>
    <font>
      <sz val="10.5"/>
      <name val="Arial"/>
      <family val="2"/>
      <charset val="204"/>
    </font>
    <font>
      <sz val="12"/>
      <name val="Calibri"/>
      <family val="2"/>
      <charset val="204"/>
      <scheme val="minor"/>
    </font>
    <font>
      <sz val="12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2"/>
      <color theme="1"/>
      <name val="Symbol"/>
      <family val="1"/>
      <charset val="2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0" borderId="1" xfId="0" applyFont="1" applyBorder="1"/>
    <xf numFmtId="0" fontId="9" fillId="0" borderId="0" xfId="0" applyFont="1"/>
    <xf numFmtId="0" fontId="11" fillId="0" borderId="0" xfId="0" applyFont="1" applyAlignment="1">
      <alignment horizontal="left" indent="4"/>
    </xf>
    <xf numFmtId="0" fontId="12" fillId="0" borderId="0" xfId="0" applyFont="1"/>
    <xf numFmtId="0" fontId="3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3" fillId="0" borderId="3" xfId="0" applyFont="1" applyBorder="1"/>
    <xf numFmtId="1" fontId="3" fillId="3" borderId="2" xfId="0" applyNumberFormat="1" applyFont="1" applyFill="1" applyBorder="1"/>
    <xf numFmtId="0" fontId="3" fillId="0" borderId="4" xfId="0" applyFont="1" applyBorder="1"/>
    <xf numFmtId="0" fontId="3" fillId="0" borderId="5" xfId="0" applyFont="1" applyBorder="1"/>
    <xf numFmtId="164" fontId="3" fillId="3" borderId="2" xfId="0" applyNumberFormat="1" applyFont="1" applyFill="1" applyBorder="1"/>
    <xf numFmtId="2" fontId="3" fillId="3" borderId="2" xfId="0" applyNumberFormat="1" applyFont="1" applyFill="1" applyBorder="1"/>
    <xf numFmtId="0" fontId="3" fillId="3" borderId="2" xfId="0" applyFont="1" applyFill="1" applyBorder="1"/>
    <xf numFmtId="0" fontId="16" fillId="0" borderId="0" xfId="0" applyFont="1" applyFill="1" applyBorder="1"/>
    <xf numFmtId="0" fontId="16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zoomScale="80" zoomScaleNormal="80" workbookViewId="0">
      <selection activeCell="C4" sqref="C4"/>
    </sheetView>
  </sheetViews>
  <sheetFormatPr defaultRowHeight="15" x14ac:dyDescent="0.25"/>
  <cols>
    <col min="14" max="14" width="20.7109375" customWidth="1"/>
    <col min="15" max="15" width="19" customWidth="1"/>
    <col min="16" max="16" width="11.5703125" customWidth="1"/>
    <col min="17" max="17" width="11.28515625" customWidth="1"/>
    <col min="18" max="18" width="10.85546875" customWidth="1"/>
    <col min="19" max="19" width="11.28515625" customWidth="1"/>
    <col min="20" max="20" width="11.140625" customWidth="1"/>
    <col min="21" max="21" width="11" customWidth="1"/>
  </cols>
  <sheetData>
    <row r="1" spans="1:21" ht="15.75" x14ac:dyDescent="0.25">
      <c r="B1" s="4" t="s">
        <v>0</v>
      </c>
    </row>
    <row r="2" spans="1:21" x14ac:dyDescent="0.25">
      <c r="T2" t="s">
        <v>58</v>
      </c>
    </row>
    <row r="3" spans="1:21" ht="15.75" x14ac:dyDescent="0.25">
      <c r="A3" s="1" t="s">
        <v>1</v>
      </c>
      <c r="C3">
        <v>21702</v>
      </c>
      <c r="O3" s="3" t="s">
        <v>5</v>
      </c>
      <c r="P3" t="s">
        <v>47</v>
      </c>
      <c r="R3" t="s">
        <v>53</v>
      </c>
      <c r="T3" t="s">
        <v>57</v>
      </c>
      <c r="U3" t="s">
        <v>57</v>
      </c>
    </row>
    <row r="4" spans="1:21" ht="15.75" x14ac:dyDescent="0.25">
      <c r="A4" s="1" t="s">
        <v>2</v>
      </c>
      <c r="C4" t="s">
        <v>62</v>
      </c>
      <c r="O4" s="5"/>
      <c r="P4" s="5" t="s">
        <v>46</v>
      </c>
      <c r="Q4" s="5" t="s">
        <v>48</v>
      </c>
      <c r="R4" s="5" t="s">
        <v>49</v>
      </c>
      <c r="S4" s="5" t="s">
        <v>50</v>
      </c>
      <c r="T4" s="5" t="s">
        <v>51</v>
      </c>
      <c r="U4" s="5" t="s">
        <v>52</v>
      </c>
    </row>
    <row r="5" spans="1:21" ht="18.75" x14ac:dyDescent="0.25">
      <c r="A5" s="1"/>
      <c r="O5" s="5" t="s">
        <v>25</v>
      </c>
      <c r="P5" s="5">
        <v>135</v>
      </c>
      <c r="Q5" s="5"/>
      <c r="R5" s="5">
        <v>125</v>
      </c>
      <c r="S5" s="5"/>
      <c r="T5" s="5">
        <v>150</v>
      </c>
      <c r="U5" s="5">
        <v>230</v>
      </c>
    </row>
    <row r="6" spans="1:21" ht="18.75" x14ac:dyDescent="0.25">
      <c r="A6" s="3" t="s">
        <v>3</v>
      </c>
      <c r="O6" s="5" t="s">
        <v>24</v>
      </c>
      <c r="P6" s="5">
        <v>15080</v>
      </c>
      <c r="Q6" s="5">
        <v>112000</v>
      </c>
      <c r="R6" s="5">
        <v>13500</v>
      </c>
      <c r="S6" s="5"/>
      <c r="T6" s="5"/>
      <c r="U6" s="5"/>
    </row>
    <row r="7" spans="1:21" ht="20.25" x14ac:dyDescent="0.35">
      <c r="A7" s="1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O7" s="5" t="s">
        <v>15</v>
      </c>
      <c r="P7" s="5"/>
      <c r="Q7" s="5">
        <v>18000</v>
      </c>
      <c r="R7" s="5">
        <v>2300</v>
      </c>
      <c r="S7" s="5">
        <v>7200</v>
      </c>
      <c r="T7" s="5"/>
      <c r="U7" s="5"/>
    </row>
    <row r="8" spans="1:21" ht="19.5" x14ac:dyDescent="0.35">
      <c r="A8" s="2" t="s">
        <v>4</v>
      </c>
      <c r="B8" s="7"/>
      <c r="C8" s="7"/>
      <c r="D8" s="7"/>
      <c r="E8" s="7"/>
      <c r="F8" s="7"/>
      <c r="G8" s="7"/>
      <c r="H8" s="7"/>
      <c r="I8" s="1"/>
      <c r="J8" s="1"/>
      <c r="K8" s="7"/>
      <c r="L8" s="7"/>
      <c r="M8" s="7"/>
      <c r="O8" s="5" t="s">
        <v>16</v>
      </c>
      <c r="P8" s="5"/>
      <c r="Q8" s="5">
        <v>4</v>
      </c>
      <c r="R8" s="5">
        <v>3</v>
      </c>
      <c r="S8" s="5">
        <v>4</v>
      </c>
      <c r="T8" s="5"/>
      <c r="U8" s="5"/>
    </row>
    <row r="9" spans="1:21" ht="19.5" x14ac:dyDescent="0.35">
      <c r="A9" s="2" t="s">
        <v>26</v>
      </c>
      <c r="B9" s="1"/>
      <c r="C9" s="1"/>
      <c r="D9" s="1"/>
      <c r="E9" s="1"/>
      <c r="F9" s="1"/>
      <c r="G9" s="1"/>
      <c r="H9" s="1"/>
      <c r="I9" s="1"/>
      <c r="J9" s="1"/>
      <c r="K9" s="7"/>
      <c r="L9" s="7"/>
      <c r="M9" s="7"/>
      <c r="O9" s="5" t="s">
        <v>11</v>
      </c>
      <c r="P9" s="5"/>
      <c r="Q9" s="5"/>
      <c r="R9" s="5"/>
      <c r="S9" s="5"/>
      <c r="T9" s="5"/>
      <c r="U9" s="5"/>
    </row>
    <row r="10" spans="1:21" ht="20.25" x14ac:dyDescent="0.35">
      <c r="A10" s="2" t="s">
        <v>27</v>
      </c>
      <c r="B10" s="1"/>
      <c r="C10" s="1"/>
      <c r="D10" s="1"/>
      <c r="E10" s="1"/>
      <c r="F10" s="1"/>
      <c r="G10" s="1"/>
      <c r="H10" s="1"/>
      <c r="I10" s="7"/>
      <c r="J10" s="7"/>
      <c r="K10" s="7"/>
      <c r="L10" s="7"/>
      <c r="M10" s="7"/>
      <c r="O10" s="5" t="s">
        <v>17</v>
      </c>
      <c r="P10" s="5"/>
      <c r="Q10" s="5"/>
      <c r="R10" s="5">
        <v>3.3</v>
      </c>
      <c r="S10" s="5">
        <v>3.6</v>
      </c>
      <c r="T10" s="5"/>
      <c r="U10" s="5"/>
    </row>
    <row r="11" spans="1:21" ht="19.5" x14ac:dyDescent="0.35">
      <c r="A11" s="1" t="s">
        <v>28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5" t="s">
        <v>12</v>
      </c>
      <c r="P11" s="5"/>
      <c r="Q11" s="5"/>
      <c r="R11" s="5">
        <v>0.34</v>
      </c>
      <c r="S11" s="5"/>
      <c r="T11" s="5"/>
      <c r="U11" s="5"/>
    </row>
    <row r="12" spans="1:21" ht="20.25" x14ac:dyDescent="0.35">
      <c r="A12" s="1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O12" s="5" t="s">
        <v>18</v>
      </c>
      <c r="P12" s="5"/>
      <c r="Q12" s="5"/>
      <c r="R12" s="5"/>
      <c r="S12" s="5">
        <v>8</v>
      </c>
      <c r="T12" s="5"/>
      <c r="U12" s="5"/>
    </row>
    <row r="13" spans="1:21" ht="20.25" x14ac:dyDescent="0.35">
      <c r="A13" s="2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O13" s="5" t="s">
        <v>19</v>
      </c>
      <c r="P13" s="5"/>
      <c r="Q13" s="5"/>
      <c r="R13" s="5"/>
      <c r="S13" s="5">
        <v>700</v>
      </c>
      <c r="T13" s="5"/>
      <c r="U13" s="5"/>
    </row>
    <row r="14" spans="1:21" ht="19.5" x14ac:dyDescent="0.35">
      <c r="A14" s="2" t="s">
        <v>31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O14" s="5" t="s">
        <v>56</v>
      </c>
      <c r="P14" s="5"/>
      <c r="Q14" s="5"/>
      <c r="R14" s="5"/>
      <c r="S14" s="5"/>
      <c r="T14" s="5">
        <v>20</v>
      </c>
      <c r="U14" s="5"/>
    </row>
    <row r="15" spans="1:21" ht="16.5" thickBot="1" x14ac:dyDescent="0.3">
      <c r="A15" s="2" t="s">
        <v>32</v>
      </c>
      <c r="B15" s="7"/>
      <c r="C15" s="7"/>
      <c r="D15" s="7"/>
      <c r="E15" s="7"/>
      <c r="F15" s="7"/>
      <c r="G15" s="7"/>
      <c r="H15" s="8"/>
      <c r="I15" s="7"/>
      <c r="J15" s="7"/>
      <c r="K15" s="7"/>
      <c r="L15" s="7"/>
      <c r="M15" s="7"/>
      <c r="O15" s="6" t="s">
        <v>6</v>
      </c>
      <c r="P15" s="10"/>
      <c r="Q15" s="5"/>
      <c r="R15" s="5"/>
      <c r="S15" s="5"/>
      <c r="T15" s="5"/>
      <c r="U15" s="5"/>
    </row>
    <row r="16" spans="1:21" ht="20.25" thickBot="1" x14ac:dyDescent="0.4">
      <c r="A16" s="2" t="s">
        <v>33</v>
      </c>
      <c r="B16" s="7"/>
      <c r="C16" s="7"/>
      <c r="D16" s="7"/>
      <c r="E16" s="7"/>
      <c r="F16" s="7"/>
      <c r="G16" s="7"/>
      <c r="H16" s="7"/>
      <c r="I16" s="7"/>
      <c r="J16" s="1"/>
      <c r="K16" s="7"/>
      <c r="L16" s="7"/>
      <c r="M16" s="7"/>
      <c r="O16" s="13" t="s">
        <v>8</v>
      </c>
      <c r="P16" s="14">
        <f>(P5*P6)/1000</f>
        <v>2035.8</v>
      </c>
      <c r="Q16" s="16"/>
      <c r="R16" s="5"/>
      <c r="S16" s="5"/>
      <c r="T16" s="5"/>
      <c r="U16" s="5"/>
    </row>
    <row r="17" spans="1:21" ht="20.25" thickBot="1" x14ac:dyDescent="0.4">
      <c r="A17" s="11" t="s">
        <v>34</v>
      </c>
      <c r="B17" s="12"/>
      <c r="C17" s="12"/>
      <c r="D17" s="12"/>
      <c r="E17" s="12"/>
      <c r="F17" s="12"/>
      <c r="G17" s="12"/>
      <c r="H17" s="1"/>
      <c r="I17" s="1"/>
      <c r="J17" s="1"/>
      <c r="K17" s="7"/>
      <c r="L17" s="7"/>
      <c r="M17" s="7"/>
      <c r="O17" s="5" t="s">
        <v>20</v>
      </c>
      <c r="P17" s="15"/>
      <c r="Q17" s="17">
        <f>((Q7*Q8)/Q6)*24</f>
        <v>15.428571428571431</v>
      </c>
      <c r="R17" s="16"/>
      <c r="S17" s="5"/>
      <c r="T17" s="5"/>
      <c r="U17" s="5"/>
    </row>
    <row r="18" spans="1:21" ht="20.25" thickBot="1" x14ac:dyDescent="0.4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7"/>
      <c r="L18" s="7"/>
      <c r="M18" s="7"/>
      <c r="N18" t="s">
        <v>54</v>
      </c>
      <c r="O18" s="5" t="s">
        <v>10</v>
      </c>
      <c r="P18" s="5"/>
      <c r="Q18" s="15"/>
      <c r="R18" s="18">
        <f>(R5*R6)/(R10*(1-R11)*R7*R8*1000)</f>
        <v>0.11228889687387714</v>
      </c>
      <c r="S18" s="16"/>
      <c r="T18" s="5"/>
      <c r="U18" s="5"/>
    </row>
    <row r="19" spans="1:21" ht="20.25" thickBot="1" x14ac:dyDescent="0.4">
      <c r="A19" s="2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7"/>
      <c r="L19" s="7"/>
      <c r="M19" s="7"/>
      <c r="O19" s="5" t="s">
        <v>55</v>
      </c>
      <c r="P19" s="5"/>
      <c r="Q19" s="5"/>
      <c r="R19" s="15"/>
      <c r="S19" s="17">
        <f>(S8*S7*S10)/(S12*S13)</f>
        <v>18.514285714285716</v>
      </c>
      <c r="T19" s="16"/>
      <c r="U19" s="5"/>
    </row>
    <row r="20" spans="1:21" ht="20.25" thickBot="1" x14ac:dyDescent="0.4">
      <c r="A20" s="2" t="s">
        <v>37</v>
      </c>
      <c r="B20" s="1"/>
      <c r="C20" s="1"/>
      <c r="D20" s="1"/>
      <c r="E20" s="1"/>
      <c r="F20" s="1"/>
      <c r="G20" s="1"/>
      <c r="H20" s="1"/>
      <c r="I20" s="1"/>
      <c r="J20" s="1"/>
      <c r="K20" s="7"/>
      <c r="L20" s="7"/>
      <c r="M20" s="7"/>
      <c r="O20" s="5" t="s">
        <v>23</v>
      </c>
      <c r="P20" s="5"/>
      <c r="Q20" s="5"/>
      <c r="R20" s="5"/>
      <c r="S20" s="15"/>
      <c r="T20" s="17">
        <f>((T5-T14)/T5)*100</f>
        <v>86.666666666666671</v>
      </c>
      <c r="U20" s="16"/>
    </row>
    <row r="21" spans="1:21" ht="20.25" thickBot="1" x14ac:dyDescent="0.4">
      <c r="A21" s="2" t="s">
        <v>38</v>
      </c>
      <c r="B21" s="1"/>
      <c r="C21" s="1"/>
      <c r="D21" s="1"/>
      <c r="E21" s="1"/>
      <c r="F21" s="1"/>
      <c r="G21" s="1"/>
      <c r="H21" s="1"/>
      <c r="I21" s="1"/>
      <c r="J21" s="1"/>
      <c r="K21" s="7"/>
      <c r="L21" s="7"/>
      <c r="M21" s="7"/>
      <c r="O21" s="5" t="s">
        <v>21</v>
      </c>
      <c r="P21" s="5"/>
      <c r="Q21" s="5"/>
      <c r="R21" s="5"/>
      <c r="S21" s="5"/>
      <c r="T21" s="15"/>
      <c r="U21" s="19">
        <f>U5/20</f>
        <v>11.5</v>
      </c>
    </row>
    <row r="22" spans="1:21" ht="20.25" thickBot="1" x14ac:dyDescent="0.4">
      <c r="A22" s="2" t="s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O22" s="5" t="s">
        <v>22</v>
      </c>
      <c r="P22" s="5"/>
      <c r="Q22" s="5"/>
      <c r="R22" s="5"/>
      <c r="S22" s="5"/>
      <c r="T22" s="13"/>
      <c r="U22" s="19">
        <f>U5/100</f>
        <v>2.2999999999999998</v>
      </c>
    </row>
    <row r="23" spans="1:21" ht="15.75" x14ac:dyDescent="0.25">
      <c r="A23" s="2" t="s">
        <v>13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21" ht="19.5" x14ac:dyDescent="0.35">
      <c r="A24" s="2" t="s">
        <v>39</v>
      </c>
      <c r="B24" s="1"/>
      <c r="C24" s="1"/>
      <c r="D24" s="1"/>
      <c r="E24" s="1"/>
      <c r="F24" s="1"/>
      <c r="G24" s="1"/>
      <c r="H24" s="1"/>
      <c r="I24" s="1"/>
      <c r="J24" s="1"/>
      <c r="K24" s="7"/>
      <c r="L24" s="7"/>
      <c r="M24" s="7"/>
      <c r="O24" s="20" t="s">
        <v>59</v>
      </c>
    </row>
    <row r="25" spans="1:21" ht="19.5" x14ac:dyDescent="0.35">
      <c r="A25" s="2" t="s">
        <v>40</v>
      </c>
      <c r="B25" s="1"/>
      <c r="C25" s="1"/>
      <c r="D25" s="1"/>
      <c r="E25" s="1"/>
      <c r="F25" s="1"/>
      <c r="G25" s="1"/>
      <c r="H25" s="1"/>
      <c r="I25" s="1"/>
      <c r="J25" s="1"/>
      <c r="K25" s="7"/>
      <c r="L25" s="7"/>
      <c r="M25" s="7"/>
      <c r="O25" s="21" t="s">
        <v>61</v>
      </c>
    </row>
    <row r="26" spans="1:21" ht="19.5" x14ac:dyDescent="0.35">
      <c r="A26" s="2" t="s">
        <v>41</v>
      </c>
      <c r="B26" s="1"/>
      <c r="C26" s="1"/>
      <c r="D26" s="1"/>
      <c r="E26" s="1"/>
      <c r="F26" s="1"/>
      <c r="G26" s="1"/>
      <c r="H26" s="1"/>
      <c r="I26" s="1"/>
      <c r="J26" s="7"/>
      <c r="K26" s="7"/>
      <c r="L26" s="7"/>
      <c r="M26" s="7"/>
      <c r="O26" s="21" t="s">
        <v>60</v>
      </c>
    </row>
    <row r="27" spans="1:21" ht="19.5" x14ac:dyDescent="0.35">
      <c r="A27" s="1" t="s">
        <v>42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21" ht="15.75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7"/>
    </row>
    <row r="29" spans="1:21" ht="15.75" x14ac:dyDescent="0.25">
      <c r="A29" s="1" t="s">
        <v>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7"/>
    </row>
    <row r="30" spans="1:21" ht="15.75" x14ac:dyDescent="0.25">
      <c r="A30" s="1" t="s">
        <v>43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7"/>
    </row>
    <row r="31" spans="1:21" ht="19.5" x14ac:dyDescent="0.35">
      <c r="A31" s="1" t="s">
        <v>44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7"/>
    </row>
    <row r="32" spans="1:21" ht="19.5" x14ac:dyDescent="0.35">
      <c r="A32" s="1" t="s">
        <v>45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7"/>
    </row>
    <row r="33" spans="1:1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3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3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3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3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3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3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D4 D9D9</cp:lastModifiedBy>
  <dcterms:created xsi:type="dcterms:W3CDTF">2021-03-14T17:11:56Z</dcterms:created>
  <dcterms:modified xsi:type="dcterms:W3CDTF">2023-04-11T14:21:10Z</dcterms:modified>
</cp:coreProperties>
</file>