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3-term-of-SPBSTU\Бизнес-планирование в строительстве\"/>
    </mc:Choice>
  </mc:AlternateContent>
  <bookViews>
    <workbookView xWindow="0" yWindow="0" windowWidth="28800" windowHeight="11685" tabRatio="893" firstSheet="2" activeTab="5"/>
  </bookViews>
  <sheets>
    <sheet name="для объяснения_НЕ ШАБЛОН" sheetId="17" r:id="rId1"/>
    <sheet name="итого по квартирам" sheetId="23" r:id="rId2"/>
    <sheet name="СП_Вар. 1" sheetId="22" r:id="rId3"/>
    <sheet name="Вар.2_квартира" sheetId="20" r:id="rId4"/>
    <sheet name="Вар.2_корректировки" sheetId="21" r:id="rId5"/>
    <sheet name="Вар.3_паркинг или ком.помещ." sheetId="19" r:id="rId6"/>
    <sheet name="Вар.2-2_лист1" sheetId="14" r:id="rId7"/>
    <sheet name="Вар.2-2_лист2" sheetId="15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</externalReferences>
  <definedNames>
    <definedName name="____________________________________wrn2" hidden="1">{"glc1",#N/A,FALSE,"GLC";"glc2",#N/A,FALSE,"GLC";"glc3",#N/A,FALSE,"GLC";"glc4",#N/A,FALSE,"GLC";"glc5",#N/A,FALSE,"GLC"}</definedName>
    <definedName name="__________________________________wrn2" hidden="1">{"glc1",#N/A,FALSE,"GLC";"glc2",#N/A,FALSE,"GLC";"glc3",#N/A,FALSE,"GLC";"glc4",#N/A,FALSE,"GLC";"glc5",#N/A,FALSE,"GLC"}</definedName>
    <definedName name="_________________________________wrn2" localSheetId="3" hidden="1">{"glc1",#N/A,FALSE,"GLC";"glc2",#N/A,FALSE,"GLC";"glc3",#N/A,FALSE,"GLC";"glc4",#N/A,FALSE,"GLC";"glc5",#N/A,FALSE,"GLC"}</definedName>
    <definedName name="________________________________wrn2" hidden="1">{"glc1",#N/A,FALSE,"GLC";"glc2",#N/A,FALSE,"GLC";"glc3",#N/A,FALSE,"GLC";"glc4",#N/A,FALSE,"GLC";"glc5",#N/A,FALSE,"GLC"}</definedName>
    <definedName name="______________________________wrn2" hidden="1">{"glc1",#N/A,FALSE,"GLC";"glc2",#N/A,FALSE,"GLC";"glc3",#N/A,FALSE,"GLC";"glc4",#N/A,FALSE,"GLC";"glc5",#N/A,FALSE,"GLC"}</definedName>
    <definedName name="____________________________ot97" hidden="1">#REF!,#REF!,#REF!,#REF!,#REF!,#REF!,#REF!</definedName>
    <definedName name="____________________________wrn2" hidden="1">{"glc1",#N/A,FALSE,"GLC";"glc2",#N/A,FALSE,"GLC";"glc3",#N/A,FALSE,"GLC";"glc4",#N/A,FALSE,"GLC";"glc5",#N/A,FALSE,"GLC"}</definedName>
    <definedName name="___________________________ot97" hidden="1">#REF!,#REF!,#REF!,#REF!,#REF!,#REF!,#REF!</definedName>
    <definedName name="___________________________wrn2" hidden="1">{"glc1",#N/A,FALSE,"GLC";"glc2",#N/A,FALSE,"GLC";"glc3",#N/A,FALSE,"GLC";"glc4",#N/A,FALSE,"GLC";"glc5",#N/A,FALSE,"GLC"}</definedName>
    <definedName name="__________________________ot97" hidden="1">#REF!,#REF!,#REF!,#REF!,#REF!,#REF!,#REF!</definedName>
    <definedName name="__________________________wrn2" hidden="1">{"glc1",#N/A,FALSE,"GLC";"glc2",#N/A,FALSE,"GLC";"glc3",#N/A,FALSE,"GLC";"glc4",#N/A,FALSE,"GLC";"glc5",#N/A,FALSE,"GLC"}</definedName>
    <definedName name="_________________________RAC1" hidden="1">#REF!</definedName>
    <definedName name="_________________________wrn2" hidden="1">{"glc1",#N/A,FALSE,"GLC";"glc2",#N/A,FALSE,"GLC";"glc3",#N/A,FALSE,"GLC";"glc4",#N/A,FALSE,"GLC";"glc5",#N/A,FALSE,"GLC"}</definedName>
    <definedName name="________________________ot97" hidden="1">#REF!,#REF!,#REF!,#REF!,#REF!,#REF!,#REF!</definedName>
    <definedName name="________________________RAC1" hidden="1">#REF!</definedName>
    <definedName name="________________________wrn2" hidden="1">{"glc1",#N/A,FALSE,"GLC";"glc2",#N/A,FALSE,"GLC";"glc3",#N/A,FALSE,"GLC";"glc4",#N/A,FALSE,"GLC";"glc5",#N/A,FALSE,"GLC"}</definedName>
    <definedName name="_______________________RAC1" hidden="1">#REF!</definedName>
    <definedName name="_______________________wrn2" hidden="1">{"glc1",#N/A,FALSE,"GLC";"glc2",#N/A,FALSE,"GLC";"glc3",#N/A,FALSE,"GLC";"glc4",#N/A,FALSE,"GLC";"glc5",#N/A,FALSE,"GLC"}</definedName>
    <definedName name="______________________ot97" hidden="1">#REF!,#REF!,#REF!,#REF!,#REF!,#REF!,#REF!</definedName>
    <definedName name="______________________RAC1" hidden="1">#REF!</definedName>
    <definedName name="______________________wrn2" hidden="1">{"glc1",#N/A,FALSE,"GLC";"glc2",#N/A,FALSE,"GLC";"glc3",#N/A,FALSE,"GLC";"glc4",#N/A,FALSE,"GLC";"glc5",#N/A,FALSE,"GLC"}</definedName>
    <definedName name="_____________________ot97" hidden="1">#REF!,#REF!,#REF!,#REF!,#REF!,#REF!,#REF!</definedName>
    <definedName name="_____________________RAC1" hidden="1">#REF!</definedName>
    <definedName name="_____________________wrn2" hidden="1">{"glc1",#N/A,FALSE,"GLC";"glc2",#N/A,FALSE,"GLC";"glc3",#N/A,FALSE,"GLC";"glc4",#N/A,FALSE,"GLC";"glc5",#N/A,FALSE,"GLC"}</definedName>
    <definedName name="____________________ot97" hidden="1">#REF!,#REF!,#REF!,#REF!,#REF!,#REF!,#REF!</definedName>
    <definedName name="____________________RAC1" hidden="1">#REF!</definedName>
    <definedName name="____________________wrn2" hidden="1">{"glc1",#N/A,FALSE,"GLC";"glc2",#N/A,FALSE,"GLC";"glc3",#N/A,FALSE,"GLC";"glc4",#N/A,FALSE,"GLC";"glc5",#N/A,FALSE,"GLC"}</definedName>
    <definedName name="___________________ot97" hidden="1">#REF!,#REF!,#REF!,#REF!,#REF!,#REF!,#REF!</definedName>
    <definedName name="___________________RAC1" hidden="1">#REF!</definedName>
    <definedName name="___________________wrn2" hidden="1">{"glc1",#N/A,FALSE,"GLC";"glc2",#N/A,FALSE,"GLC";"glc3",#N/A,FALSE,"GLC";"glc4",#N/A,FALSE,"GLC";"glc5",#N/A,FALSE,"GLC"}</definedName>
    <definedName name="__________________ot97" hidden="1">#REF!,#REF!,#REF!,#REF!,#REF!,#REF!,#REF!</definedName>
    <definedName name="__________________RAC1" hidden="1">#REF!</definedName>
    <definedName name="__________________wrn2" hidden="1">{"glc1",#N/A,FALSE,"GLC";"glc2",#N/A,FALSE,"GLC";"glc3",#N/A,FALSE,"GLC";"glc4",#N/A,FALSE,"GLC";"glc5",#N/A,FALSE,"GLC"}</definedName>
    <definedName name="_________________ot97" hidden="1">#REF!,#REF!,#REF!,#REF!,#REF!,#REF!,#REF!</definedName>
    <definedName name="_________________RAC1" hidden="1">#REF!</definedName>
    <definedName name="_________________wrn2" hidden="1">{"glc1",#N/A,FALSE,"GLC";"glc2",#N/A,FALSE,"GLC";"glc3",#N/A,FALSE,"GLC";"glc4",#N/A,FALSE,"GLC";"glc5",#N/A,FALSE,"GLC"}</definedName>
    <definedName name="________________ot97" hidden="1">#REF!,#REF!,#REF!,#REF!,#REF!,#REF!,#REF!</definedName>
    <definedName name="________________RAC1" hidden="1">#REF!</definedName>
    <definedName name="________________wrn2" hidden="1">{"glc1",#N/A,FALSE,"GLC";"glc2",#N/A,FALSE,"GLC";"glc3",#N/A,FALSE,"GLC";"glc4",#N/A,FALSE,"GLC";"glc5",#N/A,FALSE,"GLC"}</definedName>
    <definedName name="_______________ot97" hidden="1">#REF!,#REF!,#REF!,#REF!,#REF!,#REF!,#REF!</definedName>
    <definedName name="_______________RAC1" hidden="1">#REF!</definedName>
    <definedName name="_______________wrn2" hidden="1">{"glc1",#N/A,FALSE,"GLC";"glc2",#N/A,FALSE,"GLC";"glc3",#N/A,FALSE,"GLC";"glc4",#N/A,FALSE,"GLC";"glc5",#N/A,FALSE,"GLC"}</definedName>
    <definedName name="______________ot97" hidden="1">#REF!,#REF!,#REF!,#REF!,#REF!,#REF!,#REF!</definedName>
    <definedName name="______________RAC1" hidden="1">#REF!</definedName>
    <definedName name="______________wrn2" hidden="1">{"glc1",#N/A,FALSE,"GLC";"glc2",#N/A,FALSE,"GLC";"glc3",#N/A,FALSE,"GLC";"glc4",#N/A,FALSE,"GLC";"glc5",#N/A,FALSE,"GLC"}</definedName>
    <definedName name="_____________ot97" localSheetId="5" hidden="1">#REF!,#REF!,#REF!,#REF!,#REF!,#REF!,#REF!</definedName>
    <definedName name="_____________ot97" hidden="1">#REF!,#REF!,#REF!,#REF!,#REF!,#REF!,#REF!</definedName>
    <definedName name="_____________RAC1" hidden="1">#REF!</definedName>
    <definedName name="_____________wrn2" localSheetId="5" hidden="1">{"glc1",#N/A,FALSE,"GLC";"glc2",#N/A,FALSE,"GLC";"glc3",#N/A,FALSE,"GLC";"glc4",#N/A,FALSE,"GLC";"glc5",#N/A,FALSE,"GLC"}</definedName>
    <definedName name="_____________wrn2" hidden="1">{"glc1",#N/A,FALSE,"GLC";"glc2",#N/A,FALSE,"GLC";"glc3",#N/A,FALSE,"GLC";"glc4",#N/A,FALSE,"GLC";"glc5",#N/A,FALSE,"GLC"}</definedName>
    <definedName name="_____________xlfn.BAHTTEXT" hidden="1">#NAME?</definedName>
    <definedName name="____________ot97" localSheetId="6" hidden="1">#REF!,#REF!,#REF!,#REF!,#REF!,#REF!,#REF!</definedName>
    <definedName name="____________ot97" localSheetId="7" hidden="1">#REF!,#REF!,#REF!,#REF!,#REF!,#REF!,#REF!</definedName>
    <definedName name="____________ot97" localSheetId="5" hidden="1">#REF!,#REF!,#REF!,#REF!,#REF!,#REF!,#REF!</definedName>
    <definedName name="____________ot97" localSheetId="2" hidden="1">#REF!,#REF!,#REF!,#REF!,#REF!,#REF!,#REF!</definedName>
    <definedName name="____________ot97" hidden="1">#REF!,#REF!,#REF!,#REF!,#REF!,#REF!,#REF!</definedName>
    <definedName name="____________RAC1" localSheetId="5" hidden="1">#REF!</definedName>
    <definedName name="____________RAC1" hidden="1">#REF!</definedName>
    <definedName name="____________wrn2" localSheetId="5" hidden="1">{"glc1",#N/A,FALSE,"GLC";"glc2",#N/A,FALSE,"GLC";"glc3",#N/A,FALSE,"GLC";"glc4",#N/A,FALSE,"GLC";"glc5",#N/A,FALSE,"GLC"}</definedName>
    <definedName name="____________wrn2" hidden="1">{"glc1",#N/A,FALSE,"GLC";"glc2",#N/A,FALSE,"GLC";"glc3",#N/A,FALSE,"GLC";"glc4",#N/A,FALSE,"GLC";"glc5",#N/A,FALSE,"GLC"}</definedName>
    <definedName name="____________xlfn.BAHTTEXT" hidden="1">#NAME?</definedName>
    <definedName name="___________ot97" localSheetId="5" hidden="1">#REF!,#REF!,#REF!,#REF!,#REF!,#REF!,#REF!</definedName>
    <definedName name="___________ot97" hidden="1">#REF!,#REF!,#REF!,#REF!,#REF!,#REF!,#REF!</definedName>
    <definedName name="___________RAC1" localSheetId="5" hidden="1">#REF!</definedName>
    <definedName name="___________RAC1" hidden="1">#REF!</definedName>
    <definedName name="___________wrn2" localSheetId="5" hidden="1">{"glc1",#N/A,FALSE,"GLC";"glc2",#N/A,FALSE,"GLC";"glc3",#N/A,FALSE,"GLC";"glc4",#N/A,FALSE,"GLC";"glc5",#N/A,FALSE,"GLC"}</definedName>
    <definedName name="___________wrn2" hidden="1">{"glc1",#N/A,FALSE,"GLC";"glc2",#N/A,FALSE,"GLC";"glc3",#N/A,FALSE,"GLC";"glc4",#N/A,FALSE,"GLC";"glc5",#N/A,FALSE,"GLC"}</definedName>
    <definedName name="___________xlfn.BAHTTEXT" hidden="1">#NAME?</definedName>
    <definedName name="__________ot97" localSheetId="5" hidden="1">#REF!,#REF!,#REF!,#REF!,#REF!,#REF!,#REF!</definedName>
    <definedName name="__________ot97" localSheetId="2" hidden="1">#REF!,#REF!,#REF!,#REF!,#REF!,#REF!,#REF!</definedName>
    <definedName name="__________ot97" hidden="1">#REF!,#REF!,#REF!,#REF!,#REF!,#REF!,#REF!</definedName>
    <definedName name="__________RAC1" localSheetId="5" hidden="1">#REF!</definedName>
    <definedName name="__________RAC1" hidden="1">#REF!</definedName>
    <definedName name="__________wrn2" localSheetId="5" hidden="1">{"glc1",#N/A,FALSE,"GLC";"glc2",#N/A,FALSE,"GLC";"glc3",#N/A,FALSE,"GLC";"glc4",#N/A,FALSE,"GLC";"glc5",#N/A,FALSE,"GLC"}</definedName>
    <definedName name="__________wrn2" hidden="1">{"glc1",#N/A,FALSE,"GLC";"glc2",#N/A,FALSE,"GLC";"glc3",#N/A,FALSE,"GLC";"glc4",#N/A,FALSE,"GLC";"glc5",#N/A,FALSE,"GLC"}</definedName>
    <definedName name="__________xlfn.BAHTTEXT" hidden="1">#NAME?</definedName>
    <definedName name="_________ot97" localSheetId="5" hidden="1">#REF!,#REF!,#REF!,#REF!,#REF!,#REF!,#REF!</definedName>
    <definedName name="_________ot97" hidden="1">#REF!,#REF!,#REF!,#REF!,#REF!,#REF!,#REF!</definedName>
    <definedName name="_________RAC1" localSheetId="5" hidden="1">#REF!</definedName>
    <definedName name="_________RAC1" hidden="1">#REF!</definedName>
    <definedName name="_________wrn2" localSheetId="5" hidden="1">{"glc1",#N/A,FALSE,"GLC";"glc2",#N/A,FALSE,"GLC";"glc3",#N/A,FALSE,"GLC";"glc4",#N/A,FALSE,"GLC";"glc5",#N/A,FALSE,"GLC"}</definedName>
    <definedName name="_________wrn2" hidden="1">{"glc1",#N/A,FALSE,"GLC";"glc2",#N/A,FALSE,"GLC";"glc3",#N/A,FALSE,"GLC";"glc4",#N/A,FALSE,"GLC";"glc5",#N/A,FALSE,"GLC"}</definedName>
    <definedName name="_________xlfn.BAHTTEXT" hidden="1">#NAME?</definedName>
    <definedName name="________ot97" localSheetId="5" hidden="1">#REF!,#REF!,#REF!,#REF!,#REF!,#REF!,#REF!</definedName>
    <definedName name="________ot97" hidden="1">#REF!,#REF!,#REF!,#REF!,#REF!,#REF!,#REF!</definedName>
    <definedName name="________RAC1" localSheetId="5" hidden="1">#REF!</definedName>
    <definedName name="________RAC1" hidden="1">#REF!</definedName>
    <definedName name="________wrn2" localSheetId="5" hidden="1">{"glc1",#N/A,FALSE,"GLC";"glc2",#N/A,FALSE,"GLC";"glc3",#N/A,FALSE,"GLC";"glc4",#N/A,FALSE,"GLC";"glc5",#N/A,FALSE,"GLC"}</definedName>
    <definedName name="________wrn2" hidden="1">{"glc1",#N/A,FALSE,"GLC";"glc2",#N/A,FALSE,"GLC";"glc3",#N/A,FALSE,"GLC";"glc4",#N/A,FALSE,"GLC";"glc5",#N/A,FALSE,"GLC"}</definedName>
    <definedName name="________xlfn.BAHTTEXT" hidden="1">#NAME?</definedName>
    <definedName name="_______ot97" localSheetId="5" hidden="1">#REF!,#REF!,#REF!,#REF!,#REF!,#REF!,#REF!</definedName>
    <definedName name="_______ot97" hidden="1">#REF!,#REF!,#REF!,#REF!,#REF!,#REF!,#REF!</definedName>
    <definedName name="_______RAC1" localSheetId="5" hidden="1">#REF!</definedName>
    <definedName name="_______RAC1" hidden="1">#REF!</definedName>
    <definedName name="_______wrn2" localSheetId="5" hidden="1">{"glc1",#N/A,FALSE,"GLC";"glc2",#N/A,FALSE,"GLC";"glc3",#N/A,FALSE,"GLC";"glc4",#N/A,FALSE,"GLC";"glc5",#N/A,FALSE,"GLC"}</definedName>
    <definedName name="_______wrn2" hidden="1">{"glc1",#N/A,FALSE,"GLC";"glc2",#N/A,FALSE,"GLC";"glc3",#N/A,FALSE,"GLC";"glc4",#N/A,FALSE,"GLC";"glc5",#N/A,FALSE,"GLC"}</definedName>
    <definedName name="_______xlfn.BAHTTEXT" hidden="1">#NAME?</definedName>
    <definedName name="______ot97" localSheetId="5" hidden="1">#REF!,#REF!,#REF!,#REF!,#REF!,#REF!,#REF!</definedName>
    <definedName name="______ot97" hidden="1">#REF!,#REF!,#REF!,#REF!,#REF!,#REF!,#REF!</definedName>
    <definedName name="______RAC1" localSheetId="5" hidden="1">#REF!</definedName>
    <definedName name="______RAC1" hidden="1">#REF!</definedName>
    <definedName name="______wrn2" localSheetId="5" hidden="1">{"glc1",#N/A,FALSE,"GLC";"glc2",#N/A,FALSE,"GLC";"glc3",#N/A,FALSE,"GLC";"glc4",#N/A,FALSE,"GLC";"glc5",#N/A,FALSE,"GLC"}</definedName>
    <definedName name="______wrn2" hidden="1">{"glc1",#N/A,FALSE,"GLC";"glc2",#N/A,FALSE,"GLC";"glc3",#N/A,FALSE,"GLC";"glc4",#N/A,FALSE,"GLC";"glc5",#N/A,FALSE,"GLC"}</definedName>
    <definedName name="______xlfn.BAHTTEXT" hidden="1">#NAME?</definedName>
    <definedName name="_____ot97" localSheetId="5" hidden="1">#REF!,#REF!,#REF!,#REF!,#REF!,#REF!,#REF!</definedName>
    <definedName name="_____ot97" hidden="1">#REF!,#REF!,#REF!,#REF!,#REF!,#REF!,#REF!</definedName>
    <definedName name="_____PR1">#REF!</definedName>
    <definedName name="_____PR2">#REF!</definedName>
    <definedName name="_____PR3">#REF!</definedName>
    <definedName name="_____PR4">#REF!</definedName>
    <definedName name="_____PR5">#REF!</definedName>
    <definedName name="_____RAC1" localSheetId="5" hidden="1">#REF!</definedName>
    <definedName name="_____RAC1" hidden="1">#REF!</definedName>
    <definedName name="_____RI1">#REF!</definedName>
    <definedName name="_____RR1">#REF!</definedName>
    <definedName name="_____wrn2" localSheetId="5" hidden="1">{"glc1",#N/A,FALSE,"GLC";"glc2",#N/A,FALSE,"GLC";"glc3",#N/A,FALSE,"GLC";"glc4",#N/A,FALSE,"GLC";"glc5",#N/A,FALSE,"GLC"}</definedName>
    <definedName name="_____wrn2" hidden="1">{"glc1",#N/A,FALSE,"GLC";"glc2",#N/A,FALSE,"GLC";"glc3",#N/A,FALSE,"GLC";"glc4",#N/A,FALSE,"GLC";"glc5",#N/A,FALSE,"GLC"}</definedName>
    <definedName name="_____xlfn.BAHTTEXT" hidden="1">#NAME?</definedName>
    <definedName name="____abE46">[1]Brif_zdanie!$E$47</definedName>
    <definedName name="____j1">#REF!</definedName>
    <definedName name="____ot97" localSheetId="5" hidden="1">#REF!,#REF!,#REF!,#REF!,#REF!,#REF!,#REF!</definedName>
    <definedName name="____ot97" hidden="1">#REF!,#REF!,#REF!,#REF!,#REF!,#REF!,#REF!</definedName>
    <definedName name="____PR1">#REF!</definedName>
    <definedName name="____PR2">#REF!</definedName>
    <definedName name="____PR3">#REF!</definedName>
    <definedName name="____PR4">#REF!</definedName>
    <definedName name="____PR5">#REF!</definedName>
    <definedName name="____RAC1" localSheetId="5" hidden="1">#REF!</definedName>
    <definedName name="____RAC1" hidden="1">#REF!</definedName>
    <definedName name="____RI1">#REF!</definedName>
    <definedName name="____RR1">#REF!</definedName>
    <definedName name="____usd1">'[2]общие сведения'!$B$6</definedName>
    <definedName name="____wrn2" localSheetId="5" hidden="1">{"glc1",#N/A,FALSE,"GLC";"glc2",#N/A,FALSE,"GLC";"glc3",#N/A,FALSE,"GLC";"glc4",#N/A,FALSE,"GLC";"glc5",#N/A,FALSE,"GLC"}</definedName>
    <definedName name="____wrn2" hidden="1">{"glc1",#N/A,FALSE,"GLC";"glc2",#N/A,FALSE,"GLC";"glc3",#N/A,FALSE,"GLC";"glc4",#N/A,FALSE,"GLC";"glc5",#N/A,FALSE,"GLC"}</definedName>
    <definedName name="____xlfn.BAHTTEXT" hidden="1">#NAME?</definedName>
    <definedName name="___abE46">[3]Brif_zdanie!$E$47</definedName>
    <definedName name="___j1">#REF!</definedName>
    <definedName name="___ot97" localSheetId="5" hidden="1">#REF!,#REF!,#REF!,#REF!,#REF!,#REF!,#REF!</definedName>
    <definedName name="___ot97" hidden="1">#REF!,#REF!,#REF!,#REF!,#REF!,#REF!,#REF!</definedName>
    <definedName name="___PR1" localSheetId="3">#REF!</definedName>
    <definedName name="___PR2" localSheetId="3">#REF!</definedName>
    <definedName name="___PR3" localSheetId="3">#REF!</definedName>
    <definedName name="___PR4" localSheetId="3">#REF!</definedName>
    <definedName name="___PR5" localSheetId="3">#REF!</definedName>
    <definedName name="___RAC1" localSheetId="5" hidden="1">#REF!</definedName>
    <definedName name="___RAC1" hidden="1">#REF!</definedName>
    <definedName name="___Res1">#REF!</definedName>
    <definedName name="___Res2">#REF!</definedName>
    <definedName name="___RI1" localSheetId="3">#REF!</definedName>
    <definedName name="___RR1" localSheetId="3">#REF!</definedName>
    <definedName name="___usd1">'[2]общие сведения'!$B$6</definedName>
    <definedName name="___wrn2" localSheetId="5" hidden="1">{"glc1",#N/A,FALSE,"GLC";"glc2",#N/A,FALSE,"GLC";"glc3",#N/A,FALSE,"GLC";"glc4",#N/A,FALSE,"GLC";"glc5",#N/A,FALSE,"GLC"}</definedName>
    <definedName name="___wrn2" hidden="1">{"glc1",#N/A,FALSE,"GLC";"glc2",#N/A,FALSE,"GLC";"glc3",#N/A,FALSE,"GLC";"glc4",#N/A,FALSE,"GLC";"glc5",#N/A,FALSE,"GLC"}</definedName>
    <definedName name="___xlfn.BAHTTEXT" hidden="1">#NAME?</definedName>
    <definedName name="__abE46">[4]Brif_zdanie!$E$47</definedName>
    <definedName name="__INF_MEC">#N/A</definedName>
    <definedName name="__IntlFixup" hidden="1">TRUE</definedName>
    <definedName name="__j1">#REF!</definedName>
    <definedName name="__ot97" localSheetId="6" hidden="1">#REF!,#REF!,#REF!,#REF!,#REF!,#REF!,#REF!</definedName>
    <definedName name="__ot97" localSheetId="5" hidden="1">#REF!,#REF!,#REF!,#REF!,#REF!,#REF!,#REF!</definedName>
    <definedName name="__ot97" hidden="1">#REF!,#REF!,#REF!,#REF!,#REF!,#REF!,#REF!</definedName>
    <definedName name="__PR1">#REF!</definedName>
    <definedName name="__PR2">#REF!</definedName>
    <definedName name="__PR3">#REF!</definedName>
    <definedName name="__PR4">#REF!</definedName>
    <definedName name="__PR5">#REF!</definedName>
    <definedName name="__RAC1" localSheetId="6" hidden="1">#REF!</definedName>
    <definedName name="__RAC1" localSheetId="5" hidden="1">#REF!</definedName>
    <definedName name="__RAC1" hidden="1">#N/A</definedName>
    <definedName name="__Res1">#REF!</definedName>
    <definedName name="__Res2">#REF!</definedName>
    <definedName name="__RI1">#REF!</definedName>
    <definedName name="__RR1">#REF!</definedName>
    <definedName name="__usd1">'[5]общие сведения'!$B$6</definedName>
    <definedName name="__wrn2" localSheetId="6" hidden="1">{"glc1",#N/A,FALSE,"GLC";"glc2",#N/A,FALSE,"GLC";"glc3",#N/A,FALSE,"GLC";"glc4",#N/A,FALSE,"GLC";"glc5",#N/A,FALSE,"GLC"}</definedName>
    <definedName name="__wrn2" localSheetId="7" hidden="1">{"glc1",#N/A,FALSE,"GLC";"glc2",#N/A,FALSE,"GLC";"glc3",#N/A,FALSE,"GLC";"glc4",#N/A,FALSE,"GLC";"glc5",#N/A,FALSE,"GLC"}</definedName>
    <definedName name="__wrn2" localSheetId="5" hidden="1">{"glc1",#N/A,FALSE,"GLC";"glc2",#N/A,FALSE,"GLC";"glc3",#N/A,FALSE,"GLC";"glc4",#N/A,FALSE,"GLC";"glc5",#N/A,FALSE,"GLC"}</definedName>
    <definedName name="__wrn2" localSheetId="2" hidden="1">{"glc1",#N/A,FALSE,"GLC";"glc2",#N/A,FALSE,"GLC";"glc3",#N/A,FALSE,"GLC";"glc4",#N/A,FALSE,"GLC";"glc5",#N/A,FALSE,"GLC"}</definedName>
    <definedName name="__wrn2" hidden="1">{"glc1",#N/A,FALSE,"GLC";"glc2",#N/A,FALSE,"GLC";"glc3",#N/A,FALSE,"GLC";"glc4",#N/A,FALSE,"GLC";"glc5",#N/A,FALSE,"GLC"}</definedName>
    <definedName name="__xlfn.BAHTTEXT" hidden="1">#NAME?</definedName>
    <definedName name="_abE46">[6]Brif_zdanie!$E$47</definedName>
    <definedName name="_j1" localSheetId="5">#REF!</definedName>
    <definedName name="_j1" localSheetId="2">#REF!</definedName>
    <definedName name="_j1">#REF!</definedName>
    <definedName name="_ot97" localSheetId="6" hidden="1">#REF!,#REF!,#REF!,#REF!,#REF!,#REF!,#REF!</definedName>
    <definedName name="_ot97" localSheetId="5" hidden="1">#REF!,#REF!,#REF!,#REF!,#REF!,#REF!,#REF!</definedName>
    <definedName name="_ot97" localSheetId="2" hidden="1">#REF!,#REF!,#REF!,#REF!,#REF!,#REF!,#REF!</definedName>
    <definedName name="_ot97" hidden="1">#REF!,#REF!,#REF!,#REF!,#REF!,#REF!,#REF!</definedName>
    <definedName name="_PR1" localSheetId="5">#REF!</definedName>
    <definedName name="_PR1" localSheetId="2">#REF!</definedName>
    <definedName name="_PR1">#REF!</definedName>
    <definedName name="_PR2" localSheetId="5">#REF!</definedName>
    <definedName name="_PR2" localSheetId="2">#REF!</definedName>
    <definedName name="_PR2">#REF!</definedName>
    <definedName name="_PR3" localSheetId="5">#REF!</definedName>
    <definedName name="_PR3" localSheetId="2">#REF!</definedName>
    <definedName name="_PR3">#REF!</definedName>
    <definedName name="_PR4" localSheetId="5">#REF!</definedName>
    <definedName name="_PR4">#REF!</definedName>
    <definedName name="_PR5" localSheetId="5">#REF!</definedName>
    <definedName name="_PR5">#REF!</definedName>
    <definedName name="_RAC1" localSheetId="6" hidden="1">#REF!</definedName>
    <definedName name="_RAC1" localSheetId="5" hidden="1">#REF!</definedName>
    <definedName name="_RAC1" hidden="1">#REF!</definedName>
    <definedName name="_Res1">#REF!</definedName>
    <definedName name="_Res2">#REF!</definedName>
    <definedName name="_RI1" localSheetId="5">#REF!</definedName>
    <definedName name="_RI1">#REF!</definedName>
    <definedName name="_RR1" localSheetId="5">#REF!</definedName>
    <definedName name="_RR1">#REF!</definedName>
    <definedName name="_usd1" localSheetId="5">'[7]общие сведения'!$B$6</definedName>
    <definedName name="_usd1">'[2]общие сведения'!$B$6</definedName>
    <definedName name="_wrn2" localSheetId="6" hidden="1">{"glc1",#N/A,FALSE,"GLC";"glc2",#N/A,FALSE,"GLC";"glc3",#N/A,FALSE,"GLC";"glc4",#N/A,FALSE,"GLC";"glc5",#N/A,FALSE,"GLC"}</definedName>
    <definedName name="_wrn2" localSheetId="7" hidden="1">{"glc1",#N/A,FALSE,"GLC";"glc2",#N/A,FALSE,"GLC";"glc3",#N/A,FALSE,"GLC";"glc4",#N/A,FALSE,"GLC";"glc5",#N/A,FALSE,"GLC"}</definedName>
    <definedName name="_wrn2" localSheetId="5" hidden="1">{"glc1",#N/A,FALSE,"GLC";"glc2",#N/A,FALSE,"GLC";"glc3",#N/A,FALSE,"GLC";"glc4",#N/A,FALSE,"GLC";"glc5",#N/A,FALSE,"GLC"}</definedName>
    <definedName name="_wrn2" localSheetId="2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a" localSheetId="6" hidden="1">#REF!</definedName>
    <definedName name="a" localSheetId="5" hidden="1">#REF!</definedName>
    <definedName name="a" localSheetId="2" hidden="1">#REF!</definedName>
    <definedName name="a" hidden="1">#REF!</definedName>
    <definedName name="A1A1">#REF!</definedName>
    <definedName name="a1b1">#REF!</definedName>
    <definedName name="AccessDatabase" hidden="1">"C:\Мои документы\Книга расценок 3.mdb"</definedName>
    <definedName name="ae">[8]Rev!#REF!</definedName>
    <definedName name="af">[8]Rev!$B$12</definedName>
    <definedName name="ah">[8]Rev!$B$8</definedName>
    <definedName name="al">[8]Rev!$B$9</definedName>
    <definedName name="am">[8]Rev!$B$10</definedName>
    <definedName name="amp">[8]Rev!#REF!</definedName>
    <definedName name="anton">#REF!</definedName>
    <definedName name="ar_st_m">'[9]Аренда Торговля'!$A$1</definedName>
    <definedName name="ar_st_sto">'[9]Аренда СТО'!$A$1</definedName>
    <definedName name="as">[8]Rev!$B$11</definedName>
    <definedName name="AS2DocOpenMode" hidden="1">"AS2DocumentEdit"</definedName>
    <definedName name="beginyear" localSheetId="3">#REF!</definedName>
    <definedName name="beginyear" localSheetId="5">#REF!</definedName>
    <definedName name="beginyear" localSheetId="2">#REF!</definedName>
    <definedName name="beginyear">#REF!</definedName>
    <definedName name="BLPH1" localSheetId="3" hidden="1">'[10]Read me first'!$D$15</definedName>
    <definedName name="BLPH1" localSheetId="5" hidden="1">'[10]Read me first'!$D$15</definedName>
    <definedName name="BLPH1" hidden="1">'[11]Read me first'!$D$15</definedName>
    <definedName name="BLPH2" localSheetId="3" hidden="1">'[10]Read me first'!$Z$15</definedName>
    <definedName name="BLPH2" localSheetId="5" hidden="1">'[10]Read me first'!$Z$15</definedName>
    <definedName name="BLPH2" hidden="1">'[11]Read me first'!$Z$15</definedName>
    <definedName name="BLPH6" localSheetId="3" hidden="1">'[12]Read me first'!$D$15</definedName>
    <definedName name="BLPH6" localSheetId="6" hidden="1">'[13]Read me first'!$D$15</definedName>
    <definedName name="BLPH6" localSheetId="7" hidden="1">'[13]Read me first'!$D$15</definedName>
    <definedName name="BLPH6" localSheetId="5" hidden="1">'[10]Read me first'!$D$15</definedName>
    <definedName name="BLPH6" hidden="1">'[12]Read me first'!$D$15</definedName>
    <definedName name="bnhg">#REF!</definedName>
    <definedName name="cocococ">[0]!cocococ</definedName>
    <definedName name="Common_area">[8]Rev!$B$13</definedName>
    <definedName name="Cover" localSheetId="3">[14]Glossary!$B$46:$B$55</definedName>
    <definedName name="Cover">[15]Glossary!$B$46:$B$56</definedName>
    <definedName name="data100">'[16]Balance Sheet'!#REF!</definedName>
    <definedName name="data101">'[16]Balance Sheet'!#REF!</definedName>
    <definedName name="data102">'[16]Balance Sheet'!#REF!</definedName>
    <definedName name="data103">'[16]Balance Sheet'!#REF!</definedName>
    <definedName name="data104">'[16]Balance Sheet'!#REF!</definedName>
    <definedName name="data105">'[16]Balance Sheet'!#REF!</definedName>
    <definedName name="data106">'[16]Balance Sheet'!#REF!</definedName>
    <definedName name="data107">'[16]Balance Sheet'!#REF!</definedName>
    <definedName name="data108">'[16]Balance Sheet'!#REF!</definedName>
    <definedName name="data109">'[16]Income Statement'!#REF!</definedName>
    <definedName name="data110">'[16]Income Statement'!#REF!</definedName>
    <definedName name="data111">'[16]Income Statement'!#REF!</definedName>
    <definedName name="data112">'[16]Income Statement'!#REF!</definedName>
    <definedName name="data113">'[16]Income Statement'!#REF!</definedName>
    <definedName name="data114">'[16]Income Statement'!#REF!</definedName>
    <definedName name="data115">'[16]Income Statement'!#REF!</definedName>
    <definedName name="data116">'[16]Income Statement'!#REF!</definedName>
    <definedName name="data117">'[16]Income Statement'!#REF!</definedName>
    <definedName name="data118">'[16]Income Statement'!#REF!</definedName>
    <definedName name="data119">'[16]Income Statement'!#REF!</definedName>
    <definedName name="data120">'[16]Income Statement'!#REF!</definedName>
    <definedName name="data121">'[16]Income Statement'!#REF!</definedName>
    <definedName name="data122">'[16]Income Statement'!#REF!</definedName>
    <definedName name="data124">'[16]Income Statement'!#REF!</definedName>
    <definedName name="data125">'[16]Income Statement'!#REF!</definedName>
    <definedName name="data126">'[16]Income Statement'!#REF!</definedName>
    <definedName name="data127">'[16]Income Statement'!#REF!</definedName>
    <definedName name="data128">'[16]Income Statement'!#REF!</definedName>
    <definedName name="data130">'[16]Income Statement'!#REF!</definedName>
    <definedName name="data131">'[16]Income Statement'!#REF!</definedName>
    <definedName name="data132">'[16]Income Statement'!#REF!</definedName>
    <definedName name="data133">'[16]Income Statement'!#REF!</definedName>
    <definedName name="data134">'[16]Income Statement'!#REF!</definedName>
    <definedName name="data135">'[16]Income Statement'!#REF!</definedName>
    <definedName name="data136">'[16]Income Statement'!#REF!</definedName>
    <definedName name="data137">'[16]Income Statement'!#REF!</definedName>
    <definedName name="data138">'[16]Income Statement'!#REF!</definedName>
    <definedName name="data139">'[16]Income Statement'!#REF!</definedName>
    <definedName name="data41">'[16]Balance Sheet'!#REF!</definedName>
    <definedName name="data42">'[16]Balance Sheet'!#REF!</definedName>
    <definedName name="data43">'[16]Balance Sheet'!#REF!</definedName>
    <definedName name="data44">'[16]Balance Sheet'!#REF!</definedName>
    <definedName name="data45">'[16]Balance Sheet'!#REF!</definedName>
    <definedName name="data46">'[16]Balance Sheet'!#REF!</definedName>
    <definedName name="data47">'[16]Balance Sheet'!#REF!</definedName>
    <definedName name="data48">'[16]Balance Sheet'!#REF!</definedName>
    <definedName name="data49">'[16]Balance Sheet'!#REF!</definedName>
    <definedName name="data50">'[16]Balance Sheet'!#REF!</definedName>
    <definedName name="data51">'[16]Balance Sheet'!#REF!</definedName>
    <definedName name="data52">'[16]Balance Sheet'!#REF!</definedName>
    <definedName name="data53">'[16]Balance Sheet'!#REF!</definedName>
    <definedName name="data54">'[16]Balance Sheet'!#REF!</definedName>
    <definedName name="data55">'[16]Balance Sheet'!#REF!</definedName>
    <definedName name="data56">'[16]Balance Sheet'!#REF!</definedName>
    <definedName name="data57">'[16]Balance Sheet'!#REF!</definedName>
    <definedName name="data58">'[16]Balance Sheet'!#REF!</definedName>
    <definedName name="data59">'[16]Balance Sheet'!#REF!</definedName>
    <definedName name="data60">'[16]Balance Sheet'!#REF!</definedName>
    <definedName name="data61">'[16]Balance Sheet'!#REF!</definedName>
    <definedName name="data62">'[16]Balance Sheet'!#REF!</definedName>
    <definedName name="data63">'[16]Balance Sheet'!#REF!</definedName>
    <definedName name="data64">'[16]Balance Sheet'!#REF!</definedName>
    <definedName name="data65">'[16]Balance Sheet'!#REF!</definedName>
    <definedName name="data66">'[16]Balance Sheet'!#REF!</definedName>
    <definedName name="data67">'[16]Balance Sheet'!#REF!</definedName>
    <definedName name="data68">'[16]Balance Sheet'!#REF!</definedName>
    <definedName name="data69">'[16]Balance Sheet'!#REF!</definedName>
    <definedName name="data70">'[16]Balance Sheet'!#REF!</definedName>
    <definedName name="data71">'[16]Balance Sheet'!#REF!</definedName>
    <definedName name="data74">'[16]Balance Sheet'!#REF!</definedName>
    <definedName name="data75">'[16]Balance Sheet'!#REF!</definedName>
    <definedName name="data76">'[16]Balance Sheet'!#REF!</definedName>
    <definedName name="data77">'[16]Balance Sheet'!#REF!</definedName>
    <definedName name="data79">'[16]Balance Sheet'!#REF!</definedName>
    <definedName name="data80">'[16]Balance Sheet'!#REF!</definedName>
    <definedName name="data81">'[16]Balance Sheet'!#REF!</definedName>
    <definedName name="data82">'[16]Balance Sheet'!#REF!</definedName>
    <definedName name="data83">'[16]Balance Sheet'!#REF!</definedName>
    <definedName name="data84">'[16]Balance Sheet'!#REF!</definedName>
    <definedName name="data85">'[16]Balance Sheet'!#REF!</definedName>
    <definedName name="data86">'[16]Balance Sheet'!#REF!</definedName>
    <definedName name="data87">'[16]Balance Sheet'!#REF!</definedName>
    <definedName name="data88">'[16]Balance Sheet'!#REF!</definedName>
    <definedName name="data89">'[16]Balance Sheet'!#REF!</definedName>
    <definedName name="data90">'[16]Balance Sheet'!#REF!</definedName>
    <definedName name="data91">'[16]Balance Sheet'!#REF!</definedName>
    <definedName name="data92">'[16]Balance Sheet'!#REF!</definedName>
    <definedName name="data93">'[16]Balance Sheet'!#REF!</definedName>
    <definedName name="data94">'[16]Balance Sheet'!#REF!</definedName>
    <definedName name="data95">'[16]Balance Sheet'!#REF!</definedName>
    <definedName name="data96">'[16]Balance Sheet'!#REF!</definedName>
    <definedName name="data97">'[16]Balance Sheet'!#REF!</definedName>
    <definedName name="data98">'[16]Balance Sheet'!#REF!</definedName>
    <definedName name="data99">'[16]Balance Sheet'!#REF!</definedName>
    <definedName name="date" localSheetId="3">'[17]Master Inputs Start Here'!$D$12</definedName>
    <definedName name="date" localSheetId="5">'[18]Master Inputs Start Here'!$D$12</definedName>
    <definedName name="date">'[17]Master Inputs Start Here'!$D$12</definedName>
    <definedName name="ddd" localSheetId="5">#REF!</definedName>
    <definedName name="ddd" localSheetId="2">#REF!</definedName>
    <definedName name="ddd">#REF!</definedName>
    <definedName name="dfg" localSheetId="6" hidden="1">#REF!</definedName>
    <definedName name="dfg" localSheetId="5" hidden="1">#REF!</definedName>
    <definedName name="dfg" localSheetId="2" hidden="1">#REF!</definedName>
    <definedName name="dfg" hidden="1">#REF!</definedName>
    <definedName name="dfjfj">'[2]общие сведения'!$B$14</definedName>
    <definedName name="discount">'[19]Ставка дисконта'!$C$19</definedName>
    <definedName name="discount1">#REF!</definedName>
    <definedName name="DOC_DATE">'[20]от закзчика'!#REF!</definedName>
    <definedName name="DOC_NAMES">[21]Doc_Name!$A$2:$A$56</definedName>
    <definedName name="dol" localSheetId="3">#REF!</definedName>
    <definedName name="dol" localSheetId="2">#REF!</definedName>
    <definedName name="dol">#REF!</definedName>
    <definedName name="dollar">[13]Исходные!#REF!</definedName>
    <definedName name="dollar_rate">[22]Параметры!$C$4</definedName>
    <definedName name="dolt" localSheetId="3">#REF!</definedName>
    <definedName name="dolt" localSheetId="2">#REF!</definedName>
    <definedName name="dolt">#REF!</definedName>
    <definedName name="Doors" localSheetId="3">[14]Glossary!$B$105:$B$109</definedName>
    <definedName name="Doors">[15]Glossary!$B$112:$B$117</definedName>
    <definedName name="DOR" localSheetId="3">#REF!</definedName>
    <definedName name="DOR" localSheetId="5">#REF!</definedName>
    <definedName name="DOR" localSheetId="2">#REF!</definedName>
    <definedName name="DOR">#REF!</definedName>
    <definedName name="dt" localSheetId="5">#REF!</definedName>
    <definedName name="dt" localSheetId="2">#REF!</definedName>
    <definedName name="dt">#REF!</definedName>
    <definedName name="e">[23]свед!$B$1</definedName>
    <definedName name="f">[23]свед!$B$5</definedName>
    <definedName name="Finising" localSheetId="3">[14]Glossary!$B$111:$B$119</definedName>
    <definedName name="Finising">[15]Glossary!$B$119:$B$128</definedName>
    <definedName name="FKdisk">"Диагр. 2"</definedName>
    <definedName name="Flag">'[4]Инвест-пр1'!$B$1</definedName>
    <definedName name="Flag1">#REF!</definedName>
    <definedName name="Flag2">#REF!</definedName>
    <definedName name="Flag3">#REF!</definedName>
    <definedName name="Flag4">'[4]Инвест-пр4'!$B$1</definedName>
    <definedName name="FLL_NAME" localSheetId="3">#REF!</definedName>
    <definedName name="FLL_NAME">#REF!</definedName>
    <definedName name="Floors" localSheetId="3">[14]Glossary!$B$88:$B$97</definedName>
    <definedName name="Floors">[15]Glossary!$B$93:$B$103</definedName>
    <definedName name="Foundations" localSheetId="3">[14]Glossary!$B$2:$B$9</definedName>
    <definedName name="Foundations">[15]Glossary!$B$2:$B$10</definedName>
    <definedName name="FUNK">[24]VFI!$A$2:$A$15</definedName>
    <definedName name="Funk_TX">[24]LTRate!$A$2:$A$11</definedName>
    <definedName name="gd">[8]Rev!$AV$13</definedName>
    <definedName name="ge">[8]Rev!#REF!</definedName>
    <definedName name="GF">[25]свед!$B$6</definedName>
    <definedName name="ggg">[0]!ggg</definedName>
    <definedName name="gh" localSheetId="3" hidden="1">{"glc1",#N/A,FALSE,"GLC";"glc2",#N/A,FALSE,"GLC";"glc3",#N/A,FALSE,"GLC";"glc4",#N/A,FALSE,"GLC";"glc5",#N/A,FALSE,"GLC"}</definedName>
    <definedName name="gh" localSheetId="6" hidden="1">{"glc1",#N/A,FALSE,"GLC";"glc2",#N/A,FALSE,"GLC";"glc3",#N/A,FALSE,"GLC";"glc4",#N/A,FALSE,"GLC";"glc5",#N/A,FALSE,"GLC"}</definedName>
    <definedName name="gh" localSheetId="7" hidden="1">{"glc1",#N/A,FALSE,"GLC";"glc2",#N/A,FALSE,"GLC";"glc3",#N/A,FALSE,"GLC";"glc4",#N/A,FALSE,"GLC";"glc5",#N/A,FALSE,"GLC"}</definedName>
    <definedName name="gh" localSheetId="5" hidden="1">{"glc1",#N/A,FALSE,"GLC";"glc2",#N/A,FALSE,"GLC";"glc3",#N/A,FALSE,"GLC";"glc4",#N/A,FALSE,"GLC";"glc5",#N/A,FALSE,"GLC"}</definedName>
    <definedName name="gh" localSheetId="2" hidden="1">{"glc1",#N/A,FALSE,"GLC";"glc2",#N/A,FALSE,"GLC";"glc3",#N/A,FALSE,"GLC";"glc4",#N/A,FALSE,"GLC";"glc5",#N/A,FALSE,"GLC"}</definedName>
    <definedName name="gh" hidden="1">{"glc1",#N/A,FALSE,"GLC";"glc2",#N/A,FALSE,"GLC";"glc3",#N/A,FALSE,"GLC";"glc4",#N/A,FALSE,"GLC";"glc5",#N/A,FALSE,"GLC"}</definedName>
    <definedName name="ghhgh" localSheetId="3" hidden="1">{"assets",#N/A,FALSE,"historicBS";"liab",#N/A,FALSE,"historicBS";"is",#N/A,FALSE,"historicIS";"ratios",#N/A,FALSE,"ratios"}</definedName>
    <definedName name="ghhgh" localSheetId="6" hidden="1">{"assets",#N/A,FALSE,"historicBS";"liab",#N/A,FALSE,"historicBS";"is",#N/A,FALSE,"historicIS";"ratios",#N/A,FALSE,"ratios"}</definedName>
    <definedName name="ghhgh" localSheetId="7" hidden="1">{"assets",#N/A,FALSE,"historicBS";"liab",#N/A,FALSE,"historicBS";"is",#N/A,FALSE,"historicIS";"ratios",#N/A,FALSE,"ratios"}</definedName>
    <definedName name="ghhgh" localSheetId="5" hidden="1">{"assets",#N/A,FALSE,"historicBS";"liab",#N/A,FALSE,"historicBS";"is",#N/A,FALSE,"historicIS";"ratios",#N/A,FALSE,"ratios"}</definedName>
    <definedName name="ghhgh" localSheetId="2" hidden="1">{"assets",#N/A,FALSE,"historicBS";"liab",#N/A,FALSE,"historicBS";"is",#N/A,FALSE,"historicIS";"ratios",#N/A,FALSE,"ratios"}</definedName>
    <definedName name="ghhgh" hidden="1">{"assets",#N/A,FALSE,"historicBS";"liab",#N/A,FALSE,"historicBS";"is",#N/A,FALSE,"historicIS";"ratios",#N/A,FALSE,"ratios"}</definedName>
    <definedName name="gk">[8]Rev!$AV$14</definedName>
    <definedName name="gl">[8]Rev!$AV$9</definedName>
    <definedName name="gm">[8]Rev!$AV$10</definedName>
    <definedName name="gmp">[8]Rev!#REF!</definedName>
    <definedName name="GoAssetChart">[0]!GoAssetChart</definedName>
    <definedName name="GoBack">[0]!GoBack</definedName>
    <definedName name="GoBalanceSheet">[0]!GoBalanceSheet</definedName>
    <definedName name="GoCashFlow">[0]!GoCashFlow</definedName>
    <definedName name="GoData">[0]!GoData</definedName>
    <definedName name="GoIncomeChart">[0]!GoIncomeChart</definedName>
    <definedName name="gs">[8]Rev!$AV$11</definedName>
    <definedName name="GT">[25]свед!$B$9</definedName>
    <definedName name="gvj">#REF!</definedName>
    <definedName name="H">[25]свед!$B$2</definedName>
    <definedName name="header">[8]DCF!$D$1</definedName>
    <definedName name="Headers">[26]Data!$A$1:$DE$1</definedName>
    <definedName name="hghghfhf" localSheetId="3" hidden="1">{"assets",#N/A,FALSE,"historicBS";"liab",#N/A,FALSE,"historicBS";"is",#N/A,FALSE,"historicIS";"ratios",#N/A,FALSE,"ratios"}</definedName>
    <definedName name="hghghfhf" localSheetId="6" hidden="1">{"assets",#N/A,FALSE,"historicBS";"liab",#N/A,FALSE,"historicBS";"is",#N/A,FALSE,"historicIS";"ratios",#N/A,FALSE,"ratios"}</definedName>
    <definedName name="hghghfhf" localSheetId="7" hidden="1">{"assets",#N/A,FALSE,"historicBS";"liab",#N/A,FALSE,"historicBS";"is",#N/A,FALSE,"historicIS";"ratios",#N/A,FALSE,"ratios"}</definedName>
    <definedName name="hghghfhf" localSheetId="5" hidden="1">{"assets",#N/A,FALSE,"historicBS";"liab",#N/A,FALSE,"historicBS";"is",#N/A,FALSE,"historicIS";"ratios",#N/A,FALSE,"ratios"}</definedName>
    <definedName name="hghghfhf" localSheetId="2" hidden="1">{"assets",#N/A,FALSE,"historicBS";"liab",#N/A,FALSE,"historicBS";"is",#N/A,FALSE,"historicIS";"ratios",#N/A,FALSE,"ratios"}</definedName>
    <definedName name="hghghfhf" hidden="1">{"assets",#N/A,FALSE,"historicBS";"liab",#N/A,FALSE,"historicBS";"is",#N/A,FALSE,"historicIS";"ratios",#N/A,FALSE,"ratios"}</definedName>
    <definedName name="House">[27]MGSN!$A$28:$A$29</definedName>
    <definedName name="I" localSheetId="3">#REF!</definedName>
    <definedName name="I" localSheetId="5">#REF!</definedName>
    <definedName name="I" localSheetId="2">#REF!</definedName>
    <definedName name="I">#REF!</definedName>
    <definedName name="I_1" localSheetId="3">#REF!</definedName>
    <definedName name="I_1" localSheetId="5">#REF!</definedName>
    <definedName name="I_1" localSheetId="2">#REF!</definedName>
    <definedName name="I_1">#REF!</definedName>
    <definedName name="I_2" localSheetId="3">#REF!</definedName>
    <definedName name="I_2" localSheetId="5">#REF!</definedName>
    <definedName name="I_2" localSheetId="2">#REF!</definedName>
    <definedName name="I_2">#REF!</definedName>
    <definedName name="II" localSheetId="3">#REF!</definedName>
    <definedName name="II">#REF!</definedName>
    <definedName name="III" localSheetId="3">#REF!</definedName>
    <definedName name="III">#REF!</definedName>
    <definedName name="IND_CMR_TEK">#N/A</definedName>
    <definedName name="IND_OB_TEK">#N/A</definedName>
    <definedName name="Integrated_social_Tax">[22]Параметры!$C$13</definedName>
    <definedName name="IV" localSheetId="3">#REF!</definedName>
    <definedName name="IV" localSheetId="5">#REF!</definedName>
    <definedName name="IV" localSheetId="2">#REF!</definedName>
    <definedName name="IV">#REF!</definedName>
    <definedName name="J">[25]свед!$B$1</definedName>
    <definedName name="j1k1">#REF!</definedName>
    <definedName name="K">[25]свед!$B$1</definedName>
    <definedName name="K_CMR_84">#N/A</definedName>
    <definedName name="K_CMR_91">#N/A</definedName>
    <definedName name="K_INF_PL">#N/A</definedName>
    <definedName name="K_INF_TEK">#N/A</definedName>
    <definedName name="K_OB_84">#N/A</definedName>
    <definedName name="K_OB_91">#N/A</definedName>
    <definedName name="K_PR_84">#N/A</definedName>
    <definedName name="K_PR_91">#N/A</definedName>
    <definedName name="K_UD_PR">#N/A</definedName>
    <definedName name="KI">[24]Ки!$B$3:$B$19</definedName>
    <definedName name="KIE" localSheetId="3">#REF!</definedName>
    <definedName name="KIE" localSheetId="5">#REF!</definedName>
    <definedName name="KIE" localSheetId="2">#REF!</definedName>
    <definedName name="KIE">#REF!</definedName>
    <definedName name="KIM" localSheetId="3">#REF!</definedName>
    <definedName name="KIM" localSheetId="5">#REF!</definedName>
    <definedName name="KIM" localSheetId="2">#REF!</definedName>
    <definedName name="KIM">#REF!</definedName>
    <definedName name="KIMM" localSheetId="3">#REF!</definedName>
    <definedName name="KIMM" localSheetId="5">#REF!</definedName>
    <definedName name="KIMM" localSheetId="2">#REF!</definedName>
    <definedName name="KIMM">#REF!</definedName>
    <definedName name="L">[25]свед!$B$5</definedName>
    <definedName name="lb">[8]Rev!$AV$8</definedName>
    <definedName name="lbd">[28]свед!$B$7</definedName>
    <definedName name="ldfkslag">#REF!</definedName>
    <definedName name="LGP_1" localSheetId="3">#REF!</definedName>
    <definedName name="LGP_1">#REF!</definedName>
    <definedName name="LGP_NAME" localSheetId="3">#REF!</definedName>
    <definedName name="LGP_NAME">#REF!</definedName>
    <definedName name="llik">[29]свед!$B$5</definedName>
    <definedName name="m1_0" localSheetId="5">[30]Смета!#REF!</definedName>
    <definedName name="m1_0" localSheetId="2">[30]Смета!#REF!</definedName>
    <definedName name="m1_0">[30]Смета!#REF!</definedName>
    <definedName name="m1_1" localSheetId="5">[30]Смета!#REF!</definedName>
    <definedName name="m1_1" localSheetId="2">[30]Смета!#REF!</definedName>
    <definedName name="m1_1">[30]Смета!#REF!</definedName>
    <definedName name="m10_0" localSheetId="5">[30]Смета!#REF!</definedName>
    <definedName name="m10_0" localSheetId="2">[30]Смета!#REF!</definedName>
    <definedName name="m10_0">[30]Смета!#REF!</definedName>
    <definedName name="m10_1" localSheetId="5">[30]Смета!#REF!</definedName>
    <definedName name="m10_1" localSheetId="2">[30]Смета!#REF!</definedName>
    <definedName name="m10_1">[30]Смета!#REF!</definedName>
    <definedName name="m11_0">[30]Смета!#REF!</definedName>
    <definedName name="m11_1">[30]Смета!#REF!</definedName>
    <definedName name="m12_0">[30]Смета!#REF!</definedName>
    <definedName name="m12_1">[30]Смета!#REF!</definedName>
    <definedName name="m2_0">[30]Смета!#REF!</definedName>
    <definedName name="m2_1">[30]Смета!#REF!</definedName>
    <definedName name="m3_0">[30]Смета!#REF!</definedName>
    <definedName name="m3_1">[30]Смета!#REF!</definedName>
    <definedName name="m4_0">[30]Смета!#REF!</definedName>
    <definedName name="m4_1">[30]Смета!#REF!</definedName>
    <definedName name="m5_0">[30]Смета!#REF!</definedName>
    <definedName name="m5_1">[30]Смета!#REF!</definedName>
    <definedName name="m6_0">[30]Смета!#REF!</definedName>
    <definedName name="m6_1">[30]Смета!#REF!</definedName>
    <definedName name="m7_0">[30]Смета!#REF!</definedName>
    <definedName name="m7_1">[30]Смета!#REF!</definedName>
    <definedName name="m8_0">[30]Смета!#REF!</definedName>
    <definedName name="m8_1">[30]Смета!#REF!</definedName>
    <definedName name="m9_0">[30]Смета!#REF!</definedName>
    <definedName name="m9_1">[30]Смета!#REF!</definedName>
    <definedName name="MEM_FIO">'[20]от закзчика'!#REF!</definedName>
    <definedName name="MEM_ROLE">'[20]от закзчика'!#REF!</definedName>
    <definedName name="MEM_SIGN">'[20]от закзчика'!#REF!</definedName>
    <definedName name="Method">#REF!</definedName>
    <definedName name="nakon">[31]свед!$D$4</definedName>
    <definedName name="nalik">[31]свед!$D$5</definedName>
    <definedName name="nallik">[31]свед!$B$5</definedName>
    <definedName name="name" localSheetId="3">'[17]Master Inputs Start Here'!$D$10</definedName>
    <definedName name="name" localSheetId="5">'[18]Master Inputs Start Here'!$D$10</definedName>
    <definedName name="name">'[17]Master Inputs Start Here'!$D$10</definedName>
    <definedName name="NDS" localSheetId="3">#REF!</definedName>
    <definedName name="NDS" localSheetId="5">#REF!</definedName>
    <definedName name="NDS" localSheetId="2">#REF!</definedName>
    <definedName name="NDS">#REF!</definedName>
    <definedName name="nkon">[29]свед!$B$4</definedName>
    <definedName name="nn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o.10" localSheetId="3">#REF!</definedName>
    <definedName name="No.10" localSheetId="5">#REF!</definedName>
    <definedName name="No.10" localSheetId="2">#REF!</definedName>
    <definedName name="No.10">#REF!</definedName>
    <definedName name="No.12" localSheetId="3">#REF!</definedName>
    <definedName name="No.12" localSheetId="5">#REF!</definedName>
    <definedName name="No.12" localSheetId="2">#REF!</definedName>
    <definedName name="No.12">#REF!</definedName>
    <definedName name="No.13" localSheetId="3">#REF!</definedName>
    <definedName name="No.13" localSheetId="5">#REF!</definedName>
    <definedName name="No.13" localSheetId="2">#REF!</definedName>
    <definedName name="No.13">#REF!</definedName>
    <definedName name="No.14" localSheetId="3">#REF!</definedName>
    <definedName name="No.14">#REF!</definedName>
    <definedName name="No.15" localSheetId="3">#REF!</definedName>
    <definedName name="No.15">#REF!</definedName>
    <definedName name="No.22" localSheetId="3">'[17]HBS initial'!#REF!</definedName>
    <definedName name="No.22" localSheetId="5">'[18]HBS initial'!#REF!</definedName>
    <definedName name="No.22">'[17]HBS initial'!#REF!</definedName>
    <definedName name="NPR" localSheetId="3">#REF!</definedName>
    <definedName name="NPR" localSheetId="5">#REF!</definedName>
    <definedName name="NPR" localSheetId="2">#REF!</definedName>
    <definedName name="NPR">#REF!</definedName>
    <definedName name="NR" localSheetId="3">#REF!</definedName>
    <definedName name="NR" localSheetId="5">#REF!</definedName>
    <definedName name="NR" localSheetId="2">#REF!</definedName>
    <definedName name="NR">#REF!</definedName>
    <definedName name="O">[25]свед!$B$4</definedName>
    <definedName name="OBJ_CODE">'[20]от закзчика'!#REF!</definedName>
    <definedName name="Offices">[8]Rev!$B$14</definedName>
    <definedName name="OKPO">'[20]от закзчика'!#REF!</definedName>
    <definedName name="op">#REF!</definedName>
    <definedName name="p">#REF!</definedName>
    <definedName name="PAC_MEC">#N/A</definedName>
    <definedName name="Partitions" localSheetId="3">[14]Glossary!$B$36:$B$44</definedName>
    <definedName name="Partitions">[15]Glossary!$B$35:$B$44</definedName>
    <definedName name="Pavement">[15]Glossary!$B$142:$B$157</definedName>
    <definedName name="PBD_CODE">'[20]от закзчика'!#REF!</definedName>
    <definedName name="PBD_NAME" localSheetId="3">#REF!</definedName>
    <definedName name="PBD_NAME">#REF!</definedName>
    <definedName name="Peaks" localSheetId="3">[14]Glossary!$B$64:$B$68</definedName>
    <definedName name="Peaks">[15]Glossary!$B$66:$B$71</definedName>
    <definedName name="pi">#REF!</definedName>
    <definedName name="Pillars" localSheetId="3">[14]Glossary!$B$29:$B$34</definedName>
    <definedName name="Pillars">[15]Glossary!$B$27:$B$33</definedName>
    <definedName name="Plumbing" localSheetId="3">[14]Glossary!$B$121:$B$130</definedName>
    <definedName name="Plumbing">[15]Glossary!$B$130:$B$140</definedName>
    <definedName name="PN" localSheetId="3">#REF!</definedName>
    <definedName name="PN" localSheetId="5">#REF!</definedName>
    <definedName name="PN" localSheetId="2">#REF!</definedName>
    <definedName name="PN">#REF!</definedName>
    <definedName name="PR" localSheetId="3">#REF!</definedName>
    <definedName name="PR" localSheetId="5">#REF!</definedName>
    <definedName name="PR" localSheetId="2">#REF!</definedName>
    <definedName name="PR">#REF!</definedName>
    <definedName name="pr_z" localSheetId="5">#REF!</definedName>
    <definedName name="pr_z" localSheetId="2">#REF!</definedName>
    <definedName name="pr_z">#REF!</definedName>
    <definedName name="pr_z1" localSheetId="3">#REF!</definedName>
    <definedName name="pr_z1">#REF!</definedName>
    <definedName name="pr_z2" localSheetId="3">#REF!</definedName>
    <definedName name="pr_z2">#REF!</definedName>
    <definedName name="pr_z3">#REF!</definedName>
    <definedName name="pr_z4">#REF!</definedName>
    <definedName name="PrAlleSA">#REF!</definedName>
    <definedName name="PrBasis">#REF!</definedName>
    <definedName name="PRIKAZ_DATE">'[20]от закзчика'!#REF!</definedName>
    <definedName name="PRIKAZ_NUM">'[20]от закзчика'!#REF!</definedName>
    <definedName name="PrL">#REF!</definedName>
    <definedName name="PRM" localSheetId="3">#REF!</definedName>
    <definedName name="PRM" localSheetId="2">#REF!</definedName>
    <definedName name="PRM">#REF!</definedName>
    <definedName name="Prod">#REF!</definedName>
    <definedName name="Prod1">#REF!</definedName>
    <definedName name="Prod2">#REF!</definedName>
    <definedName name="PrR">#REF!</definedName>
    <definedName name="PrSA">#REF!,#REF!,#REF!,#REF!</definedName>
    <definedName name="PRZ" localSheetId="3">#REF!</definedName>
    <definedName name="PRZ" localSheetId="2">#REF!</definedName>
    <definedName name="PRZ">#REF!</definedName>
    <definedName name="PrZus">#REF!</definedName>
    <definedName name="PSR" localSheetId="3">#REF!</definedName>
    <definedName name="PSR">#REF!</definedName>
    <definedName name="q">[23]свед!$B$7</definedName>
    <definedName name="rasr">[32]разряд!$A$1:$B$53</definedName>
    <definedName name="re">#REF!</definedName>
    <definedName name="Reg_LO">[24]Regions!$B$2:$B$18</definedName>
    <definedName name="rent1">[8]Rev!$AB$8</definedName>
    <definedName name="rent2">[8]Rev!$AB$9</definedName>
    <definedName name="rent3">[8]Rev!$AB$10</definedName>
    <definedName name="rent4">[8]Rev!$AB$11</definedName>
    <definedName name="rent5">[8]Rev!$AB$12</definedName>
    <definedName name="rent6">[8]Rev!$AB$13</definedName>
    <definedName name="rent7">[8]Rev!$AB$14</definedName>
    <definedName name="Resx">[33]Резервы!$B$1</definedName>
    <definedName name="RFI">[3]Выписка_РФИ!$A$4:$K$22</definedName>
    <definedName name="RGd">"Диагр. 5"</definedName>
    <definedName name="Roofing" localSheetId="3">[14]Glossary!$B$77:$B$86</definedName>
    <definedName name="Roofing">[15]Glossary!$B$81:$B$91</definedName>
    <definedName name="Roofs" localSheetId="3">[14]Glossary!$B$70:$B$75</definedName>
    <definedName name="Roofs">[15]Glossary!$B$73:$B$79</definedName>
    <definedName name="rtrtrt" localSheetId="3" hidden="1">{"glc1",#N/A,FALSE,"GLC";"glc2",#N/A,FALSE,"GLC";"glc3",#N/A,FALSE,"GLC";"glc4",#N/A,FALSE,"GLC";"glc5",#N/A,FALSE,"GLC"}</definedName>
    <definedName name="rtrtrt" localSheetId="6" hidden="1">{"glc1",#N/A,FALSE,"GLC";"glc2",#N/A,FALSE,"GLC";"glc3",#N/A,FALSE,"GLC";"glc4",#N/A,FALSE,"GLC";"glc5",#N/A,FALSE,"GLC"}</definedName>
    <definedName name="rtrtrt" localSheetId="7" hidden="1">{"glc1",#N/A,FALSE,"GLC";"glc2",#N/A,FALSE,"GLC";"glc3",#N/A,FALSE,"GLC";"glc4",#N/A,FALSE,"GLC";"glc5",#N/A,FALSE,"GLC"}</definedName>
    <definedName name="rtrtrt" localSheetId="5" hidden="1">{"glc1",#N/A,FALSE,"GLC";"glc2",#N/A,FALSE,"GLC";"glc3",#N/A,FALSE,"GLC";"glc4",#N/A,FALSE,"GLC";"glc5",#N/A,FALSE,"GLC"}</definedName>
    <definedName name="rtrtrt" localSheetId="2" hidden="1">{"glc1",#N/A,FALSE,"GLC";"glc2",#N/A,FALSE,"GLC";"glc3",#N/A,FALSE,"GLC";"glc4",#N/A,FALSE,"GLC";"glc5",#N/A,FALSE,"GLC"}</definedName>
    <definedName name="rtrtrt" hidden="1">{"glc1",#N/A,FALSE,"GLC";"glc2",#N/A,FALSE,"GLC";"glc3",#N/A,FALSE,"GLC";"glc4",#N/A,FALSE,"GLC";"glc5",#N/A,FALSE,"GLC"}</definedName>
    <definedName name="s">#REF!</definedName>
    <definedName name="sa">#REF!</definedName>
    <definedName name="SAVER_FIO">'[20]от закзчика'!#REF!</definedName>
    <definedName name="SAVER_ROLE">'[20]от закзчика'!#REF!</definedName>
    <definedName name="SAVER_SIGN">'[20]от закзчика'!#REF!</definedName>
    <definedName name="se">#REF!</definedName>
    <definedName name="sgdhj">[0]!sgdhj</definedName>
    <definedName name="so">[34]Осн_данные!$B$4</definedName>
    <definedName name="solver_drv" hidden="1">1</definedName>
    <definedName name="solver_est" hidden="1">1</definedName>
    <definedName name="solver_itr" hidden="1">100</definedName>
    <definedName name="solver_lhs4" localSheetId="6" hidden="1">#REF!</definedName>
    <definedName name="solver_lhs4" localSheetId="5" hidden="1">#REF!</definedName>
    <definedName name="solver_lhs4" localSheetId="2" hidden="1">#REF!</definedName>
    <definedName name="solver_lhs4" hidden="1">#REF!</definedName>
    <definedName name="solver_lhs5" localSheetId="6" hidden="1">#REF!</definedName>
    <definedName name="solver_lhs5" localSheetId="2" hidden="1">#REF!</definedName>
    <definedName name="solver_lhs5" hidden="1">#REF!</definedName>
    <definedName name="solver_lhs6" localSheetId="6" hidden="1">#REF!</definedName>
    <definedName name="solver_lhs6" localSheetId="2" hidden="1">#REF!</definedName>
    <definedName name="solver_lhs6" hidden="1">#REF!</definedName>
    <definedName name="solver_lin" hidden="1">0</definedName>
    <definedName name="solver_num" hidden="1">6</definedName>
    <definedName name="solver_nwt" hidden="1">1</definedName>
    <definedName name="solver_opt" localSheetId="6" hidden="1">#REF!</definedName>
    <definedName name="solver_opt" localSheetId="5" hidden="1">#REF!</definedName>
    <definedName name="solver_opt" localSheetId="2" hidden="1">#REF!</definedName>
    <definedName name="solver_opt" hidden="1">#REF!</definedName>
    <definedName name="solver_pre" hidden="1">0.000001</definedName>
    <definedName name="solver_rel1" hidden="1">2</definedName>
    <definedName name="solver_rel2" hidden="1">3</definedName>
    <definedName name="solver_rel3" hidden="1">3</definedName>
    <definedName name="solver_rel4" hidden="1">3</definedName>
    <definedName name="solver_rel5" hidden="1">3</definedName>
    <definedName name="solver_rel6" hidden="1">3</definedName>
    <definedName name="solver_rhs1" hidden="1">3600</definedName>
    <definedName name="solver_rhs2" hidden="1">9770</definedName>
    <definedName name="solver_rhs3" hidden="1">660</definedName>
    <definedName name="solver_rhs4" hidden="1">5320</definedName>
    <definedName name="solver_rhs5" hidden="1">214</definedName>
    <definedName name="solver_rhs6" hidden="1">350</definedName>
    <definedName name="solver_scl" hidden="1">0</definedName>
    <definedName name="solver_sho" hidden="1">0</definedName>
    <definedName name="solver_tim" hidden="1">200</definedName>
    <definedName name="solver_tmp" hidden="1">350</definedName>
    <definedName name="solver_tol" hidden="1">0.05</definedName>
    <definedName name="solver_typ" hidden="1">3</definedName>
    <definedName name="solver_val" hidden="1">74233</definedName>
    <definedName name="SOS">[3]Имущество_элементы!$Q$3:$Q$7</definedName>
    <definedName name="ST" localSheetId="3">#REF!</definedName>
    <definedName name="ST" localSheetId="5">#REF!</definedName>
    <definedName name="ST" localSheetId="2">#REF!</definedName>
    <definedName name="ST">#REF!</definedName>
    <definedName name="Stairs" localSheetId="3">[14]Glossary!$B$57:$B$62</definedName>
    <definedName name="Stairs">[15]Glossary!$B$58:$B$64</definedName>
    <definedName name="stoim_gar" localSheetId="3">#REF!</definedName>
    <definedName name="stoim_gar" localSheetId="5">#REF!</definedName>
    <definedName name="stoim_gar" localSheetId="2">#REF!</definedName>
    <definedName name="stoim_gar">#REF!</definedName>
    <definedName name="stoim_gar1" localSheetId="5">#REF!</definedName>
    <definedName name="stoim_gar1" localSheetId="2">#REF!</definedName>
    <definedName name="stoim_gar1">#REF!</definedName>
    <definedName name="STR_CODE">'[20]от закзчика'!#REF!</definedName>
    <definedName name="STR_NAME">'[20]от закзчика'!#REF!</definedName>
    <definedName name="T">[25]свед!$B$9</definedName>
    <definedName name="T1_type">[24]Tab1!$W$4:$W$34</definedName>
    <definedName name="T2_1">'[24]Tab2-X'!$I$3:$I$33</definedName>
    <definedName name="T2_2">'[24]Tab2-X'!$I$34:$I$41</definedName>
    <definedName name="T2_3">'[24]Tab2-X'!$I$42:$I$50</definedName>
    <definedName name="T2_4">'[24]Tab2-X'!$I$51:$I$60</definedName>
    <definedName name="T2_5">'[24]Tab2-X'!$I$61:$I$140</definedName>
    <definedName name="T2_A">'[24]Tab2-1'!$A$3:$A$7</definedName>
    <definedName name="T3_KU">[24]Tab3!$E$3:$E$7</definedName>
    <definedName name="title">[8]TOC!$D$5</definedName>
    <definedName name="TOTAL_COST_A">'[20]от закзчика'!#REF!</definedName>
    <definedName name="TOTAL_NN">'[20]от закзчика'!#REF!</definedName>
    <definedName name="TOTAL_NUMS">'[20]от закзчика'!#REF!</definedName>
    <definedName name="TOWN">[24]CAD!$U$2:$U$5124</definedName>
    <definedName name="TSR" localSheetId="3">#REF!</definedName>
    <definedName name="TSR" localSheetId="5">#REF!</definedName>
    <definedName name="TSR" localSheetId="2">#REF!</definedName>
    <definedName name="TSR">#REF!</definedName>
    <definedName name="u">[23]свед!$B$2</definedName>
    <definedName name="UD" localSheetId="3">#REF!</definedName>
    <definedName name="UD" localSheetId="2">#REF!</definedName>
    <definedName name="UD">#REF!</definedName>
    <definedName name="UGP" localSheetId="3">#REF!</definedName>
    <definedName name="UGP">#REF!</definedName>
    <definedName name="UP">#REF!</definedName>
    <definedName name="usd" localSheetId="3">[35]общий!$E$3</definedName>
    <definedName name="usd" localSheetId="5">'[2]общие сведения'!$B$6</definedName>
    <definedName name="usd">[35]общий!$E$3</definedName>
    <definedName name="vjy" localSheetId="3" hidden="1">{"glc1",#N/A,FALSE,"GLC";"glc2",#N/A,FALSE,"GLC";"glc3",#N/A,FALSE,"GLC";"glc4",#N/A,FALSE,"GLC";"glc5",#N/A,FALSE,"GLC"}</definedName>
    <definedName name="vjy" localSheetId="6" hidden="1">{"glc1",#N/A,FALSE,"GLC";"glc2",#N/A,FALSE,"GLC";"glc3",#N/A,FALSE,"GLC";"glc4",#N/A,FALSE,"GLC";"glc5",#N/A,FALSE,"GLC"}</definedName>
    <definedName name="vjy" localSheetId="7" hidden="1">{"glc1",#N/A,FALSE,"GLC";"glc2",#N/A,FALSE,"GLC";"glc3",#N/A,FALSE,"GLC";"glc4",#N/A,FALSE,"GLC";"glc5",#N/A,FALSE,"GLC"}</definedName>
    <definedName name="vjy" localSheetId="5" hidden="1">{"glc1",#N/A,FALSE,"GLC";"glc2",#N/A,FALSE,"GLC";"glc3",#N/A,FALSE,"GLC";"glc4",#N/A,FALSE,"GLC";"glc5",#N/A,FALSE,"GLC"}</definedName>
    <definedName name="vjy" localSheetId="2" hidden="1">{"glc1",#N/A,FALSE,"GLC";"glc2",#N/A,FALSE,"GLC";"glc3",#N/A,FALSE,"GLC";"glc4",#N/A,FALSE,"GLC";"glc5",#N/A,FALSE,"GLC"}</definedName>
    <definedName name="vjy" hidden="1">{"glc1",#N/A,FALSE,"GLC";"glc2",#N/A,FALSE,"GLC";"glc3",#N/A,FALSE,"GLC";"glc4",#N/A,FALSE,"GLC";"glc5",#N/A,FALSE,"GLC"}</definedName>
    <definedName name="VR" localSheetId="3">#REF!</definedName>
    <definedName name="VR" localSheetId="5">#REF!</definedName>
    <definedName name="VR" localSheetId="2">#REF!</definedName>
    <definedName name="VR">#REF!</definedName>
    <definedName name="w">[36]Параметры!$C$5</definedName>
    <definedName name="Walls" localSheetId="3">[14]Glossary!$B$11:$B$23</definedName>
    <definedName name="Walls">[15]Glossary!$B$12:$B$25</definedName>
    <definedName name="we">#REF!</definedName>
    <definedName name="wer">#REF!</definedName>
    <definedName name="wert" localSheetId="3" hidden="1">{"glc1",#N/A,FALSE,"GLC";"glc2",#N/A,FALSE,"GLC";"glc3",#N/A,FALSE,"GLC";"glc4",#N/A,FALSE,"GLC";"glc5",#N/A,FALSE,"GLC"}</definedName>
    <definedName name="wert" localSheetId="6" hidden="1">{"glc1",#N/A,FALSE,"GLC";"glc2",#N/A,FALSE,"GLC";"glc3",#N/A,FALSE,"GLC";"glc4",#N/A,FALSE,"GLC";"glc5",#N/A,FALSE,"GLC"}</definedName>
    <definedName name="wert" localSheetId="7" hidden="1">{"glc1",#N/A,FALSE,"GLC";"glc2",#N/A,FALSE,"GLC";"glc3",#N/A,FALSE,"GLC";"glc4",#N/A,FALSE,"GLC";"glc5",#N/A,FALSE,"GLC"}</definedName>
    <definedName name="wert" localSheetId="5" hidden="1">{"glc1",#N/A,FALSE,"GLC";"glc2",#N/A,FALSE,"GLC";"glc3",#N/A,FALSE,"GLC";"glc4",#N/A,FALSE,"GLC";"glc5",#N/A,FALSE,"GLC"}</definedName>
    <definedName name="wert" localSheetId="2" hidden="1">{"glc1",#N/A,FALSE,"GLC";"glc2",#N/A,FALSE,"GLC";"glc3",#N/A,FALSE,"GLC";"glc4",#N/A,FALSE,"GLC";"glc5",#N/A,FALSE,"GLC"}</definedName>
    <definedName name="wert" hidden="1">{"glc1",#N/A,FALSE,"GLC";"glc2",#N/A,FALSE,"GLC";"glc3",#N/A,FALSE,"GLC";"glc4",#N/A,FALSE,"GLC";"glc5",#N/A,FALSE,"GLC"}</definedName>
    <definedName name="Windows" localSheetId="3">[14]Glossary!$B$99:$B$103</definedName>
    <definedName name="Windows">[15]Glossary!$B$105:$B$110</definedName>
    <definedName name="wrn" localSheetId="3" hidden="1">{"glc1",#N/A,FALSE,"GLC";"glc2",#N/A,FALSE,"GLC";"glc3",#N/A,FALSE,"GLC";"glc4",#N/A,FALSE,"GLC";"glc5",#N/A,FALSE,"GLC"}</definedName>
    <definedName name="wrn" localSheetId="6" hidden="1">{"glc1",#N/A,FALSE,"GLC";"glc2",#N/A,FALSE,"GLC";"glc3",#N/A,FALSE,"GLC";"glc4",#N/A,FALSE,"GLC";"glc5",#N/A,FALSE,"GLC"}</definedName>
    <definedName name="wrn" localSheetId="7" hidden="1">{"glc1",#N/A,FALSE,"GLC";"glc2",#N/A,FALSE,"GLC";"glc3",#N/A,FALSE,"GLC";"glc4",#N/A,FALSE,"GLC";"glc5",#N/A,FALSE,"GLC"}</definedName>
    <definedName name="wrn" localSheetId="5" hidden="1">{"glc1",#N/A,FALSE,"GLC";"glc2",#N/A,FALSE,"GLC";"glc3",#N/A,FALSE,"GLC";"glc4",#N/A,FALSE,"GLC";"glc5",#N/A,FALSE,"GLC"}</definedName>
    <definedName name="wrn" localSheetId="2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3" hidden="1">{#N/A,#N/A,FALSE,"Aging Summary";#N/A,#N/A,FALSE,"Ratio Analysis";#N/A,#N/A,FALSE,"Test 120 Day Accts";#N/A,#N/A,FALSE,"Tickmarks"}</definedName>
    <definedName name="wrn.Aging._.and._.Trend._.Analysis." localSheetId="6" hidden="1">{#N/A,#N/A,FALSE,"Aging Summary";#N/A,#N/A,FALSE,"Ratio Analysis";#N/A,#N/A,FALSE,"Test 120 Day Accts";#N/A,#N/A,FALSE,"Tickmarks"}</definedName>
    <definedName name="wrn.Aging._.and._.Trend._.Analysis." localSheetId="7" hidden="1">{#N/A,#N/A,FALSE,"Aging Summary";#N/A,#N/A,FALSE,"Ratio Analysis";#N/A,#N/A,FALSE,"Test 120 Day Accts";#N/A,#N/A,FALSE,"Tickmarks"}</definedName>
    <definedName name="wrn.Aging._.and._.Trend._.Analysis." localSheetId="5" hidden="1">{#N/A,#N/A,FALSE,"Aging Summary";#N/A,#N/A,FALSE,"Ratio Analysis";#N/A,#N/A,FALSE,"Test 120 Day Accts";#N/A,#N/A,FALSE,"Tickmarks"}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3" hidden="1">{#N/A,#N/A,FALSE,"Aging Summary";#N/A,#N/A,FALSE,"Ratio Analysis";#N/A,#N/A,FALSE,"Test 120 Day Accts";#N/A,#N/A,FALSE,"Tickmarks"}</definedName>
    <definedName name="wrn.Aging.and._Trend._.Analysis.2" localSheetId="6" hidden="1">{#N/A,#N/A,FALSE,"Aging Summary";#N/A,#N/A,FALSE,"Ratio Analysis";#N/A,#N/A,FALSE,"Test 120 Day Accts";#N/A,#N/A,FALSE,"Tickmarks"}</definedName>
    <definedName name="wrn.Aging.and._Trend._.Analysis.2" localSheetId="7" hidden="1">{#N/A,#N/A,FALSE,"Aging Summary";#N/A,#N/A,FALSE,"Ratio Analysis";#N/A,#N/A,FALSE,"Test 120 Day Accts";#N/A,#N/A,FALSE,"Tickmarks"}</definedName>
    <definedName name="wrn.Aging.and._Trend._.Analysis.2" localSheetId="5" hidden="1">{#N/A,#N/A,FALSE,"Aging Summary";#N/A,#N/A,FALSE,"Ratio Analysis";#N/A,#N/A,FALSE,"Test 120 Day Accts";#N/A,#N/A,FALSE,"Tickmarks"}</definedName>
    <definedName name="wrn.Aging.and._Trend._.Analysis.2" localSheetId="2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3" hidden="1">{"assets",#N/A,FALSE,"historicBS";"liab",#N/A,FALSE,"historicBS";"is",#N/A,FALSE,"historicIS";"ratios",#N/A,FALSE,"ratios"}</definedName>
    <definedName name="wrn.basicfin." localSheetId="6" hidden="1">{"assets",#N/A,FALSE,"historicBS";"liab",#N/A,FALSE,"historicBS";"is",#N/A,FALSE,"historicIS";"ratios",#N/A,FALSE,"ratios"}</definedName>
    <definedName name="wrn.basicfin." localSheetId="7" hidden="1">{"assets",#N/A,FALSE,"historicBS";"liab",#N/A,FALSE,"historicBS";"is",#N/A,FALSE,"historicIS";"ratios",#N/A,FALSE,"ratios"}</definedName>
    <definedName name="wrn.basicfin." localSheetId="5" hidden="1">{"assets",#N/A,FALSE,"historicBS";"liab",#N/A,FALSE,"historicBS";"is",#N/A,FALSE,"historicIS";"ratios",#N/A,FALSE,"ratios"}</definedName>
    <definedName name="wrn.basicfin." localSheetId="2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3" hidden="1">{"assets",#N/A,FALSE,"historicBS";"liab",#N/A,FALSE,"historicBS";"is",#N/A,FALSE,"historicIS";"ratios",#N/A,FALSE,"ratios"}</definedName>
    <definedName name="wrn.basicfin.2" localSheetId="6" hidden="1">{"assets",#N/A,FALSE,"historicBS";"liab",#N/A,FALSE,"historicBS";"is",#N/A,FALSE,"historicIS";"ratios",#N/A,FALSE,"ratios"}</definedName>
    <definedName name="wrn.basicfin.2" localSheetId="7" hidden="1">{"assets",#N/A,FALSE,"historicBS";"liab",#N/A,FALSE,"historicBS";"is",#N/A,FALSE,"historicIS";"ratios",#N/A,FALSE,"ratios"}</definedName>
    <definedName name="wrn.basicfin.2" localSheetId="5" hidden="1">{"assets",#N/A,FALSE,"historicBS";"liab",#N/A,FALSE,"historicBS";"is",#N/A,FALSE,"historicIS";"ratios",#N/A,FALSE,"ratios"}</definedName>
    <definedName name="wrn.basicfin.2" localSheetId="2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glc." localSheetId="3" hidden="1">{"glcbs",#N/A,FALSE,"GLCBS";"glccsbs",#N/A,FALSE,"GLCCSBS";"glcis",#N/A,FALSE,"GLCIS";"glccsis",#N/A,FALSE,"GLCCSIS";"glcrat1",#N/A,FALSE,"GLC-ratios1"}</definedName>
    <definedName name="wrn.glc." localSheetId="6" hidden="1">{"glcbs",#N/A,FALSE,"GLCBS";"glccsbs",#N/A,FALSE,"GLCCSBS";"glcis",#N/A,FALSE,"GLCIS";"glccsis",#N/A,FALSE,"GLCCSIS";"glcrat1",#N/A,FALSE,"GLC-ratios1"}</definedName>
    <definedName name="wrn.glc." localSheetId="7" hidden="1">{"glcbs",#N/A,FALSE,"GLCBS";"glccsbs",#N/A,FALSE,"GLCCSBS";"glcis",#N/A,FALSE,"GLCIS";"glccsis",#N/A,FALSE,"GLCCSIS";"glcrat1",#N/A,FALSE,"GLC-ratios1"}</definedName>
    <definedName name="wrn.glc." localSheetId="5" hidden="1">{"glcbs",#N/A,FALSE,"GLCBS";"glccsbs",#N/A,FALSE,"GLCCSBS";"glcis",#N/A,FALSE,"GLCIS";"glccsis",#N/A,FALSE,"GLCCSIS";"glcrat1",#N/A,FALSE,"GLC-ratios1"}</definedName>
    <definedName name="wrn.glc." localSheetId="2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3" hidden="1">{"glc1",#N/A,FALSE,"GLC";"glc2",#N/A,FALSE,"GLC";"glc3",#N/A,FALSE,"GLC";"glc4",#N/A,FALSE,"GLC";"glc5",#N/A,FALSE,"GLC"}</definedName>
    <definedName name="wrn.glcpromonte." localSheetId="6" hidden="1">{"glc1",#N/A,FALSE,"GLC";"glc2",#N/A,FALSE,"GLC";"glc3",#N/A,FALSE,"GLC";"glc4",#N/A,FALSE,"GLC";"glc5",#N/A,FALSE,"GLC"}</definedName>
    <definedName name="wrn.glcpromonte." localSheetId="7" hidden="1">{"glc1",#N/A,FALSE,"GLC";"glc2",#N/A,FALSE,"GLC";"glc3",#N/A,FALSE,"GLC";"glc4",#N/A,FALSE,"GLC";"glc5",#N/A,FALSE,"GLC"}</definedName>
    <definedName name="wrn.glcpromonte." localSheetId="5" hidden="1">{"glc1",#N/A,FALSE,"GLC";"glc2",#N/A,FALSE,"GLC";"glc3",#N/A,FALSE,"GLC";"glc4",#N/A,FALSE,"GLC";"glc5",#N/A,FALSE,"GLC"}</definedName>
    <definedName name="wrn.glcpromonte." localSheetId="2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w" localSheetId="3" hidden="1">{"glc1",#N/A,FALSE,"GLC";"glc2",#N/A,FALSE,"GLC";"glc3",#N/A,FALSE,"GLC";"glc4",#N/A,FALSE,"GLC";"glc5",#N/A,FALSE,"GLC"}</definedName>
    <definedName name="ww" localSheetId="6" hidden="1">{"glc1",#N/A,FALSE,"GLC";"glc2",#N/A,FALSE,"GLC";"glc3",#N/A,FALSE,"GLC";"glc4",#N/A,FALSE,"GLC";"glc5",#N/A,FALSE,"GLC"}</definedName>
    <definedName name="ww" localSheetId="7" hidden="1">{"glc1",#N/A,FALSE,"GLC";"glc2",#N/A,FALSE,"GLC";"glc3",#N/A,FALSE,"GLC";"glc4",#N/A,FALSE,"GLC";"glc5",#N/A,FALSE,"GLC"}</definedName>
    <definedName name="ww" localSheetId="5" hidden="1">{"glc1",#N/A,FALSE,"GLC";"glc2",#N/A,FALSE,"GLC";"glc3",#N/A,FALSE,"GLC";"glc4",#N/A,FALSE,"GLC";"glc5",#N/A,FALSE,"GLC"}</definedName>
    <definedName name="ww" localSheetId="2" hidden="1">{"glc1",#N/A,FALSE,"GLC";"glc2",#N/A,FALSE,"GLC";"glc3",#N/A,FALSE,"GLC";"glc4",#N/A,FALSE,"GLC";"glc5",#N/A,FALSE,"GLC"}</definedName>
    <definedName name="ww" hidden="1">{"glc1",#N/A,FALSE,"GLC";"glc2",#N/A,FALSE,"GLC";"glc3",#N/A,FALSE,"GLC";"glc4",#N/A,FALSE,"GLC";"glc5",#N/A,FALSE,"GLC"}</definedName>
    <definedName name="XXXX" localSheetId="3">#REF!</definedName>
    <definedName name="XXXX">#REF!</definedName>
    <definedName name="y">[23]свед!$B$6</definedName>
    <definedName name="yu">[23]свед!$B$4</definedName>
    <definedName name="ZIM" localSheetId="3">#REF!</definedName>
    <definedName name="ZIM" localSheetId="5">#REF!</definedName>
    <definedName name="ZIM" localSheetId="2">#REF!</definedName>
    <definedName name="ZIM">#REF!</definedName>
    <definedName name="zzz">#REF!</definedName>
    <definedName name="а" localSheetId="3" hidden="1">{"glc1",#N/A,FALSE,"GLC";"glc2",#N/A,FALSE,"GLC";"glc3",#N/A,FALSE,"GLC";"glc4",#N/A,FALSE,"GLC";"glc5",#N/A,FALSE,"GLC"}</definedName>
    <definedName name="а" localSheetId="6" hidden="1">{"glc1",#N/A,FALSE,"GLC";"glc2",#N/A,FALSE,"GLC";"glc3",#N/A,FALSE,"GLC";"glc4",#N/A,FALSE,"GLC";"glc5",#N/A,FALSE,"GLC"}</definedName>
    <definedName name="а" localSheetId="7" hidden="1">{"glc1",#N/A,FALSE,"GLC";"glc2",#N/A,FALSE,"GLC";"glc3",#N/A,FALSE,"GLC";"glc4",#N/A,FALSE,"GLC";"glc5",#N/A,FALSE,"GLC"}</definedName>
    <definedName name="а" localSheetId="5" hidden="1">{"glc1",#N/A,FALSE,"GLC";"glc2",#N/A,FALSE,"GLC";"glc3",#N/A,FALSE,"GLC";"glc4",#N/A,FALSE,"GLC";"glc5",#N/A,FALSE,"GLC"}</definedName>
    <definedName name="а" localSheetId="2" hidden="1">{"glc1",#N/A,FALSE,"GLC";"glc2",#N/A,FALSE,"GLC";"glc3",#N/A,FALSE,"GLC";"glc4",#N/A,FALSE,"GLC";"glc5",#N/A,FALSE,"GLC"}</definedName>
    <definedName name="а" hidden="1">{"glc1",#N/A,FALSE,"GLC";"glc2",#N/A,FALSE,"GLC";"glc3",#N/A,FALSE,"GLC";"glc4",#N/A,FALSE,"GLC";"glc5",#N/A,FALSE,"GLC"}</definedName>
    <definedName name="ааа">'[37]Метод остатка'!#REF!</definedName>
    <definedName name="аааа">'[38]Метод остатка'!#REF!</definedName>
    <definedName name="ААААА">'[38]Метод остатка'!#REF!</definedName>
    <definedName name="ав">#REF!</definedName>
    <definedName name="авы">'[39]1'!$K$1</definedName>
    <definedName name="адрес">[6]ОСЗ!$A$1</definedName>
    <definedName name="акций">[40]свед!$B$7</definedName>
    <definedName name="ап">#REF!</definedName>
    <definedName name="апр">[41]свед!$B$4</definedName>
    <definedName name="ар">'[42]исход-итог'!$C$2</definedName>
    <definedName name="ар3" localSheetId="3" hidden="1">{"assets",#N/A,FALSE,"historicBS";"liab",#N/A,FALSE,"historicBS";"is",#N/A,FALSE,"historicIS";"ratios",#N/A,FALSE,"ratios"}</definedName>
    <definedName name="ар3" localSheetId="6" hidden="1">{"assets",#N/A,FALSE,"historicBS";"liab",#N/A,FALSE,"historicBS";"is",#N/A,FALSE,"historicIS";"ratios",#N/A,FALSE,"ratios"}</definedName>
    <definedName name="ар3" localSheetId="7" hidden="1">{"assets",#N/A,FALSE,"historicBS";"liab",#N/A,FALSE,"historicBS";"is",#N/A,FALSE,"historicIS";"ratios",#N/A,FALSE,"ratios"}</definedName>
    <definedName name="ар3" localSheetId="5" hidden="1">{"assets",#N/A,FALSE,"historicBS";"liab",#N/A,FALSE,"historicBS";"is",#N/A,FALSE,"historicIS";"ratios",#N/A,FALSE,"ratios"}</definedName>
    <definedName name="ар3" localSheetId="2" hidden="1">{"assets",#N/A,FALSE,"historicBS";"liab",#N/A,FALSE,"historicBS";"is",#N/A,FALSE,"historicIS";"ratios",#N/A,FALSE,"ratios"}</definedName>
    <definedName name="ар3" hidden="1">{"assets",#N/A,FALSE,"historicBS";"liab",#N/A,FALSE,"historicBS";"is",#N/A,FALSE,"historicIS";"ratios",#N/A,FALSE,"ratios"}</definedName>
    <definedName name="аренда">#REF!</definedName>
    <definedName name="аренда2" localSheetId="5">#REF!</definedName>
    <definedName name="аренда2" localSheetId="2">#REF!</definedName>
    <definedName name="аренда2">#REF!</definedName>
    <definedName name="Арендная_ставка_за_торговое_место____место_день">'[37]Метод остатка'!#REF!</definedName>
    <definedName name="ариври" localSheetId="3">#REF!</definedName>
    <definedName name="ариври" localSheetId="5">#REF!</definedName>
    <definedName name="ариври" localSheetId="2">#REF!</definedName>
    <definedName name="ариври">#REF!</definedName>
    <definedName name="арт" localSheetId="5">#REF!</definedName>
    <definedName name="арт" localSheetId="2">#REF!</definedName>
    <definedName name="арт">#REF!</definedName>
    <definedName name="АС">'[38]Метод остатка'!#REF!</definedName>
    <definedName name="АС_офис">[43]АС_Офис!$F$59</definedName>
    <definedName name="АС_склад">#REF!</definedName>
    <definedName name="АС_торговля">#REF!</definedName>
    <definedName name="б" localSheetId="3" hidden="1">{"assets",#N/A,FALSE,"historicBS";"liab",#N/A,FALSE,"historicBS";"is",#N/A,FALSE,"historicIS";"ratios",#N/A,FALSE,"ratios"}</definedName>
    <definedName name="б" localSheetId="6" hidden="1">{"assets",#N/A,FALSE,"historicBS";"liab",#N/A,FALSE,"historicBS";"is",#N/A,FALSE,"historicIS";"ratios",#N/A,FALSE,"ratios"}</definedName>
    <definedName name="б" localSheetId="7" hidden="1">{"assets",#N/A,FALSE,"historicBS";"liab",#N/A,FALSE,"historicBS";"is",#N/A,FALSE,"historicIS";"ratios",#N/A,FALSE,"ratios"}</definedName>
    <definedName name="б" localSheetId="5" hidden="1">{"assets",#N/A,FALSE,"historicBS";"liab",#N/A,FALSE,"historicBS";"is",#N/A,FALSE,"historicIS";"ratios",#N/A,FALSE,"ratios"}</definedName>
    <definedName name="б" localSheetId="2" hidden="1">{"assets",#N/A,FALSE,"historicBS";"liab",#N/A,FALSE,"historicBS";"is",#N/A,FALSE,"historicIS";"ratios",#N/A,FALSE,"ratios"}</definedName>
    <definedName name="б" hidden="1">{"assets",#N/A,FALSE,"historicBS";"liab",#N/A,FALSE,"historicBS";"is",#N/A,FALSE,"historicIS";"ratios",#N/A,FALSE,"ratios"}</definedName>
    <definedName name="_xlnm.Database" localSheetId="3">#REF!</definedName>
    <definedName name="_xlnm.Database" localSheetId="5">#REF!</definedName>
    <definedName name="_xlnm.Database" localSheetId="2">#REF!</definedName>
    <definedName name="_xlnm.Database">#REF!</definedName>
    <definedName name="Бал" localSheetId="5">[44]Параметры!$C$5</definedName>
    <definedName name="Бал">[45]Параметры!$C$5</definedName>
    <definedName name="Бал1">[46]Параметры!$C$5</definedName>
    <definedName name="БалКК">[7]ЛитБ!$G$351</definedName>
    <definedName name="Баллы">#REF!</definedName>
    <definedName name="бб">#REF!</definedName>
    <definedName name="бд" hidden="1">{"glc1",#N/A,FALSE,"GLC";"glc2",#N/A,FALSE,"GLC";"glc3",#N/A,FALSE,"GLC";"glc4",#N/A,FALSE,"GLC";"glc5",#N/A,FALSE,"GLC"}</definedName>
    <definedName name="ва">#REF!</definedName>
    <definedName name="вар" hidden="1">{"assets",#N/A,FALSE,"historicBS";"liab",#N/A,FALSE,"historicBS";"is",#N/A,FALSE,"historicIS";"ratios",#N/A,FALSE,"ratios"}</definedName>
    <definedName name="вв" hidden="1">#REF!</definedName>
    <definedName name="ввв">[0]!ввв</definedName>
    <definedName name="вввввввв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д">[0]!ввд</definedName>
    <definedName name="ввн">[0]!ввн</definedName>
    <definedName name="вп" localSheetId="5">#REF!</definedName>
    <definedName name="вп" localSheetId="2">#REF!</definedName>
    <definedName name="вп">#REF!</definedName>
    <definedName name="вр">#REF!</definedName>
    <definedName name="вс" localSheetId="3" hidden="1">{#N/A,#N/A,FALSE,"Aging Summary";#N/A,#N/A,FALSE,"Ratio Analysis";#N/A,#N/A,FALSE,"Test 120 Day Accts";#N/A,#N/A,FALSE,"Tickmarks"}</definedName>
    <definedName name="вс" localSheetId="6" hidden="1">{#N/A,#N/A,FALSE,"Aging Summary";#N/A,#N/A,FALSE,"Ratio Analysis";#N/A,#N/A,FALSE,"Test 120 Day Accts";#N/A,#N/A,FALSE,"Tickmarks"}</definedName>
    <definedName name="вс" localSheetId="7" hidden="1">{#N/A,#N/A,FALSE,"Aging Summary";#N/A,#N/A,FALSE,"Ratio Analysis";#N/A,#N/A,FALSE,"Test 120 Day Accts";#N/A,#N/A,FALSE,"Tickmarks"}</definedName>
    <definedName name="вс" localSheetId="5" hidden="1">{#N/A,#N/A,FALSE,"Aging Summary";#N/A,#N/A,FALSE,"Ratio Analysis";#N/A,#N/A,FALSE,"Test 120 Day Accts";#N/A,#N/A,FALSE,"Tickmarks"}</definedName>
    <definedName name="вс" localSheetId="2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всего">[41]свед!$B$6</definedName>
    <definedName name="вся" localSheetId="3" hidden="1">{#N/A,#N/A,FALSE,"Aging Summary";#N/A,#N/A,FALSE,"Ratio Analysis";#N/A,#N/A,FALSE,"Test 120 Day Accts";#N/A,#N/A,FALSE,"Tickmarks"}</definedName>
    <definedName name="вся" localSheetId="6" hidden="1">{#N/A,#N/A,FALSE,"Aging Summary";#N/A,#N/A,FALSE,"Ratio Analysis";#N/A,#N/A,FALSE,"Test 120 Day Accts";#N/A,#N/A,FALSE,"Tickmarks"}</definedName>
    <definedName name="вся" localSheetId="7" hidden="1">{#N/A,#N/A,FALSE,"Aging Summary";#N/A,#N/A,FALSE,"Ratio Analysis";#N/A,#N/A,FALSE,"Test 120 Day Accts";#N/A,#N/A,FALSE,"Tickmarks"}</definedName>
    <definedName name="вся" localSheetId="5" hidden="1">{#N/A,#N/A,FALSE,"Aging Summary";#N/A,#N/A,FALSE,"Ratio Analysis";#N/A,#N/A,FALSE,"Test 120 Day Accts";#N/A,#N/A,FALSE,"Tickmarks"}</definedName>
    <definedName name="вся" localSheetId="2" hidden="1">{#N/A,#N/A,FALSE,"Aging Summary";#N/A,#N/A,FALSE,"Ratio Analysis";#N/A,#N/A,FALSE,"Test 120 Day Accts";#N/A,#N/A,FALSE,"Tickmarks"}</definedName>
    <definedName name="вся" hidden="1">{#N/A,#N/A,FALSE,"Aging Summary";#N/A,#N/A,FALSE,"Ratio Analysis";#N/A,#N/A,FALSE,"Test 120 Day Accts";#N/A,#N/A,FALSE,"Tickmarks"}</definedName>
    <definedName name="ву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ы">#REF!</definedName>
    <definedName name="г">[0]!г</definedName>
    <definedName name="генер" hidden="1">{"glc1",#N/A,FALSE,"GLC";"glc2",#N/A,FALSE,"GLC";"glc3",#N/A,FALSE,"GLC";"glc4",#N/A,FALSE,"GLC";"glc5",#N/A,FALSE,"GLC"}</definedName>
    <definedName name="год" localSheetId="5">[47]свед!$B$2</definedName>
    <definedName name="год">[48]свед!$B$2</definedName>
    <definedName name="гу">#REF!</definedName>
    <definedName name="д" localSheetId="3">[49]общее!$H$2</definedName>
    <definedName name="д" localSheetId="5">'[50]общие сведения'!$B$7</definedName>
    <definedName name="д">'[49]общие сведения'!$B$7</definedName>
    <definedName name="ДБ" localSheetId="5">#REF!</definedName>
    <definedName name="ДБ" localSheetId="2">#REF!</definedName>
    <definedName name="ДБ">#REF!</definedName>
    <definedName name="див1">[36]Параметры!$C$5</definedName>
    <definedName name="дис" localSheetId="3">#REF!</definedName>
    <definedName name="дис" localSheetId="5">'[2]общие сведения'!$B$14</definedName>
    <definedName name="дис" localSheetId="2">#REF!</definedName>
    <definedName name="дис">#REF!</definedName>
    <definedName name="дис1">[2]свед!$B$14</definedName>
    <definedName name="дис2">#REF!</definedName>
    <definedName name="дисконт">#REF!</definedName>
    <definedName name="дло" hidden="1">{"glc1",#N/A,FALSE,"GLC";"glc2",#N/A,FALSE,"GLC";"glc3",#N/A,FALSE,"GLC";"glc4",#N/A,FALSE,"GLC";"glc5",#N/A,FALSE,"GLC"}</definedName>
    <definedName name="Док">'[51]Метод остатка'!#REF!</definedName>
    <definedName name="дол" hidden="1">#REF!</definedName>
    <definedName name="долл" localSheetId="3">'[42]исход-итог'!$C$2</definedName>
    <definedName name="долл" localSheetId="5">[7]ЛитБ!$G$351</definedName>
    <definedName name="долл">'[42]исход-итог'!$C$2</definedName>
    <definedName name="долл.">[7]ЛитБ!$G$351</definedName>
    <definedName name="долл1" localSheetId="5">'[50]общие сведения'!$B$7</definedName>
    <definedName name="долл1">'[49]общие сведения'!$B$7</definedName>
    <definedName name="доллар" localSheetId="3">[49]общее!$H$2</definedName>
    <definedName name="Доллар">[7]Исходные!$B$12</definedName>
    <definedName name="доллар1" localSheetId="3">[49]общее!$H$2</definedName>
    <definedName name="доллар1" localSheetId="5">[52]общее!$H$2</definedName>
    <definedName name="доллар1">[47]общее!$H$2</definedName>
    <definedName name="доллар2" localSheetId="3">[49]общее!$H$2</definedName>
    <definedName name="доллар2" localSheetId="5">[52]общее!$H$2</definedName>
    <definedName name="доллар2">[47]общее!$H$2</definedName>
    <definedName name="домЛучко">'[53]Метод остатка'!#REF!</definedName>
    <definedName name="дор">[2]свед!$B$14</definedName>
    <definedName name="дос" localSheetId="5">#REF!</definedName>
    <definedName name="дос" localSheetId="2">#REF!</definedName>
    <definedName name="дос">#REF!</definedName>
    <definedName name="дох" localSheetId="5">#REF!</definedName>
    <definedName name="дох" localSheetId="2">#REF!</definedName>
    <definedName name="дох">#REF!</definedName>
    <definedName name="ДП">'[6]14.ДП'!$B$64</definedName>
    <definedName name="ДПзу">'[54]9.ДП'!$E$82</definedName>
    <definedName name="Дунайский">#REF!</definedName>
    <definedName name="дшщ" localSheetId="5">#REF!</definedName>
    <definedName name="дшщ" localSheetId="2">#REF!</definedName>
    <definedName name="дшщ">#REF!</definedName>
    <definedName name="е">#REF!</definedName>
    <definedName name="евро">'[55]исх 1'!$D$29</definedName>
    <definedName name="ек">#REF!</definedName>
    <definedName name="екнк">#REF!</definedName>
    <definedName name="екрнкро">[41]свед!$B$6</definedName>
    <definedName name="ен" localSheetId="3">#REF!</definedName>
    <definedName name="ен" localSheetId="2">#REF!</definedName>
    <definedName name="ен">#REF!</definedName>
    <definedName name="енг">#REF!</definedName>
    <definedName name="енгва">[2]свед!$B$14</definedName>
    <definedName name="ж">#REF!</definedName>
    <definedName name="жж" localSheetId="2">#REF!</definedName>
    <definedName name="жж">#REF!</definedName>
    <definedName name="жопа">'[56]Метод остатка'!#REF!</definedName>
    <definedName name="затраты" localSheetId="2">#REF!</definedName>
    <definedName name="затраты">#REF!</definedName>
    <definedName name="затраты_труда" localSheetId="3">#REF!</definedName>
    <definedName name="затраты_труда" localSheetId="2">#REF!</definedName>
    <definedName name="затраты_труда">#REF!</definedName>
    <definedName name="Затрнов" localSheetId="5">'[50]общие сведения'!$B$7</definedName>
    <definedName name="Затрнов">'[49]общие сведения'!$B$7</definedName>
    <definedName name="затрРек">'[54]9.ДП'!$K$4</definedName>
    <definedName name="затрстр">'[54]9.ДП'!#REF!</definedName>
    <definedName name="земля">'[2]общие сведения'!$B$6</definedName>
    <definedName name="Земля2" localSheetId="6" hidden="1">{"glc1",#N/A,FALSE,"GLC";"glc2",#N/A,FALSE,"GLC";"glc3",#N/A,FALSE,"GLC";"glc4",#N/A,FALSE,"GLC";"glc5",#N/A,FALSE,"GLC"}</definedName>
    <definedName name="Земля2" localSheetId="7" hidden="1">{"glc1",#N/A,FALSE,"GLC";"glc2",#N/A,FALSE,"GLC";"glc3",#N/A,FALSE,"GLC";"glc4",#N/A,FALSE,"GLC";"glc5",#N/A,FALSE,"GLC"}</definedName>
    <definedName name="Земля2" localSheetId="5" hidden="1">{"glc1",#N/A,FALSE,"GLC";"glc2",#N/A,FALSE,"GLC";"glc3",#N/A,FALSE,"GLC";"glc4",#N/A,FALSE,"GLC";"glc5",#N/A,FALSE,"GLC"}</definedName>
    <definedName name="Земля2" localSheetId="2" hidden="1">{"glc1",#N/A,FALSE,"GLC";"glc2",#N/A,FALSE,"GLC";"glc3",#N/A,FALSE,"GLC";"glc4",#N/A,FALSE,"GLC";"glc5",#N/A,FALSE,"GLC"}</definedName>
    <definedName name="Земля2" hidden="1">{"glc1",#N/A,FALSE,"GLC";"glc2",#N/A,FALSE,"GLC";"glc3",#N/A,FALSE,"GLC";"glc4",#N/A,FALSE,"GLC";"glc5",#N/A,FALSE,"GLC"}</definedName>
    <definedName name="земля3" hidden="1">#REF!</definedName>
    <definedName name="Зж" localSheetId="6" hidden="1">{"assets",#N/A,FALSE,"historicBS";"liab",#N/A,FALSE,"historicBS";"is",#N/A,FALSE,"historicIS";"ratios",#N/A,FALSE,"ratios"}</definedName>
    <definedName name="Зж" localSheetId="7" hidden="1">{"assets",#N/A,FALSE,"historicBS";"liab",#N/A,FALSE,"historicBS";"is",#N/A,FALSE,"historicIS";"ratios",#N/A,FALSE,"ratios"}</definedName>
    <definedName name="Зж" localSheetId="5" hidden="1">{"assets",#N/A,FALSE,"historicBS";"liab",#N/A,FALSE,"historicBS";"is",#N/A,FALSE,"historicIS";"ratios",#N/A,FALSE,"ratios"}</definedName>
    <definedName name="Зж" localSheetId="2" hidden="1">{"assets",#N/A,FALSE,"historicBS";"liab",#N/A,FALSE,"historicBS";"is",#N/A,FALSE,"historicIS";"ratios",#N/A,FALSE,"ratios"}</definedName>
    <definedName name="Зж" hidden="1">{"assets",#N/A,FALSE,"historicBS";"liab",#N/A,FALSE,"historicBS";"is",#N/A,FALSE,"historicIS";"ratios",#N/A,FALSE,"ratios"}</definedName>
    <definedName name="ззд" localSheetId="3">#REF!</definedName>
    <definedName name="ззд" localSheetId="5">#REF!</definedName>
    <definedName name="ззд" localSheetId="2">#REF!</definedName>
    <definedName name="ззд">#REF!</definedName>
    <definedName name="ЗУ">#REF!</definedName>
    <definedName name="идопл">[1]Brif_zdanie!$E$47</definedName>
    <definedName name="износ">[2]свед!$B$14</definedName>
    <definedName name="ии">#REF!</definedName>
    <definedName name="ИИЦ4">'[57]1.ИСХ'!$F$39</definedName>
    <definedName name="ИМЯ">'[56]Метод остатка'!#REF!</definedName>
    <definedName name="инд" localSheetId="5">[58]график01.09.02!$D$3</definedName>
    <definedName name="инд">[57]график01.09.02!$D$3</definedName>
    <definedName name="индекс" localSheetId="5">'[59]график строительства'!$D$3</definedName>
    <definedName name="индекс">'[60]график строительства'!$D$3</definedName>
    <definedName name="Индекс_стоимости" localSheetId="5">[61]Служебный!$J$18</definedName>
    <definedName name="Индекс_стоимости">[59]Служебный!$J$18</definedName>
    <definedName name="исх" localSheetId="5">#REF!</definedName>
    <definedName name="исх" localSheetId="2">#REF!</definedName>
    <definedName name="исх">#REF!</definedName>
    <definedName name="итьиьтиь" localSheetId="6" hidden="1">{"glc1",#N/A,FALSE,"GLC";"glc2",#N/A,FALSE,"GLC";"glc3",#N/A,FALSE,"GLC";"glc4",#N/A,FALSE,"GLC";"glc5",#N/A,FALSE,"GLC"}</definedName>
    <definedName name="итьиьтиь" localSheetId="7" hidden="1">{"glc1",#N/A,FALSE,"GLC";"glc2",#N/A,FALSE,"GLC";"glc3",#N/A,FALSE,"GLC";"glc4",#N/A,FALSE,"GLC";"glc5",#N/A,FALSE,"GLC"}</definedName>
    <definedName name="итьиьтиь" localSheetId="5" hidden="1">{"glc1",#N/A,FALSE,"GLC";"glc2",#N/A,FALSE,"GLC";"glc3",#N/A,FALSE,"GLC";"glc4",#N/A,FALSE,"GLC";"glc5",#N/A,FALSE,"GLC"}</definedName>
    <definedName name="итьиьтиь" localSheetId="2" hidden="1">{"glc1",#N/A,FALSE,"GLC";"glc2",#N/A,FALSE,"GLC";"glc3",#N/A,FALSE,"GLC";"glc4",#N/A,FALSE,"GLC";"glc5",#N/A,FALSE,"GLC"}</definedName>
    <definedName name="итьиьтиь" hidden="1">{"glc1",#N/A,FALSE,"GLC";"glc2",#N/A,FALSE,"GLC";"glc3",#N/A,FALSE,"GLC";"glc4",#N/A,FALSE,"GLC";"glc5",#N/A,FALSE,"GLC"}</definedName>
    <definedName name="й" localSheetId="5">#REF!</definedName>
    <definedName name="й" localSheetId="2">#REF!</definedName>
    <definedName name="й">#REF!</definedName>
    <definedName name="йег" localSheetId="3">#REF!</definedName>
    <definedName name="йег" localSheetId="5">#REF!</definedName>
    <definedName name="йег" localSheetId="2">#REF!</definedName>
    <definedName name="йег">#REF!</definedName>
    <definedName name="ййй">#REF!</definedName>
    <definedName name="йц" localSheetId="3">#REF!</definedName>
    <definedName name="йц" localSheetId="5">#REF!</definedName>
    <definedName name="йц" localSheetId="2">#REF!</definedName>
    <definedName name="йц">#REF!</definedName>
    <definedName name="йцук">#REF!</definedName>
    <definedName name="к" hidden="1">{"glc1",#N/A,FALSE,"GLC";"glc2",#N/A,FALSE,"GLC";"glc3",#N/A,FALSE,"GLC";"glc4",#N/A,FALSE,"GLC";"glc5",#N/A,FALSE,"GLC"}</definedName>
    <definedName name="кап">[28]свед!$B$7</definedName>
    <definedName name="кв">'[62]6.Продажа квартир'!$F$67</definedName>
    <definedName name="ке" localSheetId="3">#REF!</definedName>
    <definedName name="ке" localSheetId="2">#REF!</definedName>
    <definedName name="ке">#REF!</definedName>
    <definedName name="кенк">[41]свед!$B$4</definedName>
    <definedName name="керкр">[40]свед!$B$7</definedName>
    <definedName name="КИС1" localSheetId="2">#REF!</definedName>
    <definedName name="КИС1">#REF!</definedName>
    <definedName name="ко1">#REF!</definedName>
    <definedName name="колво">'[38]Метод остатка'!#REF!</definedName>
    <definedName name="Количество_торговых_мест">'[37]Метод остатка'!#REF!</definedName>
    <definedName name="комис">'[54]9.ДП'!$K$7</definedName>
    <definedName name="комплекс">[63]СП_КОМПЛЕКС!$K$85</definedName>
    <definedName name="кор">'[2]общие сведения'!$B$14</definedName>
    <definedName name="кпекро">#REF!</definedName>
    <definedName name="кре">#REF!</definedName>
    <definedName name="кс" localSheetId="3" hidden="1">{"glc1",#N/A,FALSE,"GLC";"glc2",#N/A,FALSE,"GLC";"glc3",#N/A,FALSE,"GLC";"glc4",#N/A,FALSE,"GLC";"glc5",#N/A,FALSE,"GLC"}</definedName>
    <definedName name="кс" localSheetId="6" hidden="1">{"glc1",#N/A,FALSE,"GLC";"glc2",#N/A,FALSE,"GLC";"glc3",#N/A,FALSE,"GLC";"glc4",#N/A,FALSE,"GLC";"glc5",#N/A,FALSE,"GLC"}</definedName>
    <definedName name="кс" localSheetId="7" hidden="1">{"glc1",#N/A,FALSE,"GLC";"glc2",#N/A,FALSE,"GLC";"glc3",#N/A,FALSE,"GLC";"glc4",#N/A,FALSE,"GLC";"glc5",#N/A,FALSE,"GLC"}</definedName>
    <definedName name="кс" localSheetId="5" hidden="1">{"glc1",#N/A,FALSE,"GLC";"glc2",#N/A,FALSE,"GLC";"glc3",#N/A,FALSE,"GLC";"glc4",#N/A,FALSE,"GLC";"glc5",#N/A,FALSE,"GLC"}</definedName>
    <definedName name="кс" localSheetId="2" hidden="1">{"glc1",#N/A,FALSE,"GLC";"glc2",#N/A,FALSE,"GLC";"glc3",#N/A,FALSE,"GLC";"glc4",#N/A,FALSE,"GLC";"glc5",#N/A,FALSE,"GLC"}</definedName>
    <definedName name="кс" hidden="1">{"glc1",#N/A,FALSE,"GLC";"glc2",#N/A,FALSE,"GLC";"glc3",#N/A,FALSE,"GLC";"glc4",#N/A,FALSE,"GLC";"glc5",#N/A,FALSE,"GLC"}</definedName>
    <definedName name="КС_1" localSheetId="3" hidden="1">{"glc1",#N/A,FALSE,"GLC";"glc2",#N/A,FALSE,"GLC";"glc3",#N/A,FALSE,"GLC";"glc4",#N/A,FALSE,"GLC";"glc5",#N/A,FALSE,"GLC"}</definedName>
    <definedName name="КС_1" localSheetId="6" hidden="1">{"glc1",#N/A,FALSE,"GLC";"glc2",#N/A,FALSE,"GLC";"glc3",#N/A,FALSE,"GLC";"glc4",#N/A,FALSE,"GLC";"glc5",#N/A,FALSE,"GLC"}</definedName>
    <definedName name="КС_1" localSheetId="7" hidden="1">{"glc1",#N/A,FALSE,"GLC";"glc2",#N/A,FALSE,"GLC";"glc3",#N/A,FALSE,"GLC";"glc4",#N/A,FALSE,"GLC";"glc5",#N/A,FALSE,"GLC"}</definedName>
    <definedName name="КС_1" localSheetId="5" hidden="1">{"glc1",#N/A,FALSE,"GLC";"glc2",#N/A,FALSE,"GLC";"glc3",#N/A,FALSE,"GLC";"glc4",#N/A,FALSE,"GLC";"glc5",#N/A,FALSE,"GLC"}</definedName>
    <definedName name="КС_1" localSheetId="2" hidden="1">{"glc1",#N/A,FALSE,"GLC";"glc2",#N/A,FALSE,"GLC";"glc3",#N/A,FALSE,"GLC";"glc4",#N/A,FALSE,"GLC";"glc5",#N/A,FALSE,"GLC"}</definedName>
    <definedName name="КС_1" hidden="1">{"glc1",#N/A,FALSE,"GLC";"glc2",#N/A,FALSE,"GLC";"glc3",#N/A,FALSE,"GLC";"glc4",#N/A,FALSE,"GLC";"glc5",#N/A,FALSE,"GLC"}</definedName>
    <definedName name="кс80м" localSheetId="5">'[64]общие данные'!$J$3</definedName>
    <definedName name="кс80м">'[63]общие данные'!$J$3</definedName>
    <definedName name="ку" localSheetId="3">#REF!</definedName>
    <definedName name="ку" localSheetId="5">#REF!</definedName>
    <definedName name="ку" localSheetId="2">#REF!</definedName>
    <definedName name="ку">#REF!</definedName>
    <definedName name="Курс" localSheetId="5">[65]Содержание!$J$15</definedName>
    <definedName name="Курс">[64]Содержание!$J$15</definedName>
    <definedName name="курс_долл">[66]ПВД!$C$9</definedName>
    <definedName name="курс_уе">[67]ПВД!$C$10</definedName>
    <definedName name="куц" localSheetId="3">#REF!</definedName>
    <definedName name="куц" localSheetId="5">#REF!</definedName>
    <definedName name="куц" localSheetId="2">#REF!</definedName>
    <definedName name="куц">#REF!</definedName>
    <definedName name="л">'[37]Метод остатка'!#REF!</definedName>
    <definedName name="ллл">'[42]исход-итог'!$C$2</definedName>
    <definedName name="ллллл" localSheetId="6" hidden="1">#REF!</definedName>
    <definedName name="ллллл" localSheetId="5" hidden="1">#REF!</definedName>
    <definedName name="ллллл" localSheetId="2" hidden="1">#REF!</definedName>
    <definedName name="ллллл" hidden="1">#REF!</definedName>
    <definedName name="лоир" localSheetId="5">#REF!</definedName>
    <definedName name="лоир" localSheetId="2">#REF!</definedName>
    <definedName name="лоир">#REF!</definedName>
    <definedName name="лортдл" localSheetId="3" hidden="1">{#N/A,#N/A,FALSE,"Aging Summary";#N/A,#N/A,FALSE,"Ratio Analysis";#N/A,#N/A,FALSE,"Test 120 Day Accts";#N/A,#N/A,FALSE,"Tickmarks"}</definedName>
    <definedName name="лортдл" localSheetId="6" hidden="1">{#N/A,#N/A,FALSE,"Aging Summary";#N/A,#N/A,FALSE,"Ratio Analysis";#N/A,#N/A,FALSE,"Test 120 Day Accts";#N/A,#N/A,FALSE,"Tickmarks"}</definedName>
    <definedName name="лортдл" localSheetId="7" hidden="1">{#N/A,#N/A,FALSE,"Aging Summary";#N/A,#N/A,FALSE,"Ratio Analysis";#N/A,#N/A,FALSE,"Test 120 Day Accts";#N/A,#N/A,FALSE,"Tickmarks"}</definedName>
    <definedName name="лортдл" localSheetId="5" hidden="1">{#N/A,#N/A,FALSE,"Aging Summary";#N/A,#N/A,FALSE,"Ratio Analysis";#N/A,#N/A,FALSE,"Test 120 Day Accts";#N/A,#N/A,FALSE,"Tickmarks"}</definedName>
    <definedName name="лортдл" localSheetId="2" hidden="1">{#N/A,#N/A,FALSE,"Aging Summary";#N/A,#N/A,FALSE,"Ratio Analysis";#N/A,#N/A,FALSE,"Test 120 Day Accts";#N/A,#N/A,FALSE,"Tickmarks"}</definedName>
    <definedName name="лортдл" hidden="1">{#N/A,#N/A,FALSE,"Aging Summary";#N/A,#N/A,FALSE,"Ratio Analysis";#N/A,#N/A,FALSE,"Test 120 Day Accts";#N/A,#N/A,FALSE,"Tickmarks"}</definedName>
    <definedName name="лпора">#REF!</definedName>
    <definedName name="м" localSheetId="3" hidden="1">#REF!</definedName>
    <definedName name="м" localSheetId="5" hidden="1">#REF!</definedName>
    <definedName name="м" localSheetId="2">#REF!</definedName>
    <definedName name="м">#REF!</definedName>
    <definedName name="ма" localSheetId="6" hidden="1">{"assets",#N/A,FALSE,"historicBS";"liab",#N/A,FALSE,"historicBS";"is",#N/A,FALSE,"historicIS";"ratios",#N/A,FALSE,"ratios"}</definedName>
    <definedName name="ма" localSheetId="7" hidden="1">{"assets",#N/A,FALSE,"historicBS";"liab",#N/A,FALSE,"historicBS";"is",#N/A,FALSE,"historicIS";"ratios",#N/A,FALSE,"ratios"}</definedName>
    <definedName name="ма" localSheetId="5" hidden="1">{"assets",#N/A,FALSE,"historicBS";"liab",#N/A,FALSE,"historicBS";"is",#N/A,FALSE,"historicIS";"ratios",#N/A,FALSE,"ratios"}</definedName>
    <definedName name="ма" localSheetId="2" hidden="1">{"assets",#N/A,FALSE,"historicBS";"liab",#N/A,FALSE,"historicBS";"is",#N/A,FALSE,"historicIS";"ratios",#N/A,FALSE,"ratios"}</definedName>
    <definedName name="ма" hidden="1">{"assets",#N/A,FALSE,"historicBS";"liab",#N/A,FALSE,"historicBS";"is",#N/A,FALSE,"historicIS";"ratios",#N/A,FALSE,"ratios"}</definedName>
    <definedName name="Макрос_планАО4кв95г">[68]!Макрос_планАО4кв95г</definedName>
    <definedName name="мддп3">[69]свед!$B$7</definedName>
    <definedName name="меса">'[38]Метод остатка'!#REF!</definedName>
    <definedName name="ми" localSheetId="3" hidden="1">{"glc1",#N/A,FALSE,"GLC";"glc2",#N/A,FALSE,"GLC";"glc3",#N/A,FALSE,"GLC";"glc4",#N/A,FALSE,"GLC";"glc5",#N/A,FALSE,"GLC"}</definedName>
    <definedName name="ми" hidden="1">#REF!</definedName>
    <definedName name="мие">[70]свед!$B$1</definedName>
    <definedName name="н" localSheetId="3">#REF!</definedName>
    <definedName name="н">#REF!</definedName>
    <definedName name="наташа">'[37]Метод остатка'!#REF!</definedName>
    <definedName name="нг" localSheetId="6" hidden="1">{#N/A,#N/A,FALSE,"Aging Summary";#N/A,#N/A,FALSE,"Ratio Analysis";#N/A,#N/A,FALSE,"Test 120 Day Accts";#N/A,#N/A,FALSE,"Tickmarks"}</definedName>
    <definedName name="нг" localSheetId="7" hidden="1">{#N/A,#N/A,FALSE,"Aging Summary";#N/A,#N/A,FALSE,"Ratio Analysis";#N/A,#N/A,FALSE,"Test 120 Day Accts";#N/A,#N/A,FALSE,"Tickmarks"}</definedName>
    <definedName name="нг" localSheetId="5" hidden="1">{#N/A,#N/A,FALSE,"Aging Summary";#N/A,#N/A,FALSE,"Ratio Analysis";#N/A,#N/A,FALSE,"Test 120 Day Accts";#N/A,#N/A,FALSE,"Tickmarks"}</definedName>
    <definedName name="нг" localSheetId="2" hidden="1">{#N/A,#N/A,FALSE,"Aging Summary";#N/A,#N/A,FALSE,"Ratio Analysis";#N/A,#N/A,FALSE,"Test 120 Day Accts";#N/A,#N/A,FALSE,"Tickmarks"}</definedName>
    <definedName name="нг" hidden="1">{#N/A,#N/A,FALSE,"Aging Summary";#N/A,#N/A,FALSE,"Ratio Analysis";#N/A,#N/A,FALSE,"Test 120 Day Accts";#N/A,#N/A,FALSE,"Tickmarks"}</definedName>
    <definedName name="не">'[50]общие сведения'!$B$7</definedName>
    <definedName name="Ни" localSheetId="5">#REF!</definedName>
    <definedName name="Ни" localSheetId="2">#REF!</definedName>
    <definedName name="Ни">#REF!</definedName>
    <definedName name="нии">'[56]Метод остатка'!#REF!</definedName>
    <definedName name="ниц" localSheetId="5">#REF!</definedName>
    <definedName name="ниц" localSheetId="2">#REF!</definedName>
    <definedName name="ниц">#REF!</definedName>
    <definedName name="нк" localSheetId="3">#REF!</definedName>
    <definedName name="нк" localSheetId="5">#REF!</definedName>
    <definedName name="нк" localSheetId="2">#REF!</definedName>
    <definedName name="нк">#REF!</definedName>
    <definedName name="нкрапр">[40]свед!$B$7</definedName>
    <definedName name="о">'[50]общие сведения'!$B$7</definedName>
    <definedName name="ОбщПлощадь">'[55]исх 1'!$D$5</definedName>
    <definedName name="озелен">'[63]4.озеленение'!$I$63</definedName>
    <definedName name="ооо">[71]Параметры!$C$5</definedName>
    <definedName name="описание" localSheetId="3" hidden="1">{"glc1",#N/A,FALSE,"GLC";"glc2",#N/A,FALSE,"GLC";"glc3",#N/A,FALSE,"GLC";"glc4",#N/A,FALSE,"GLC";"glc5",#N/A,FALSE,"GLC"}</definedName>
    <definedName name="описание" localSheetId="6" hidden="1">{"glc1",#N/A,FALSE,"GLC";"glc2",#N/A,FALSE,"GLC";"glc3",#N/A,FALSE,"GLC";"glc4",#N/A,FALSE,"GLC";"glc5",#N/A,FALSE,"GLC"}</definedName>
    <definedName name="описание" localSheetId="7" hidden="1">{"glc1",#N/A,FALSE,"GLC";"glc2",#N/A,FALSE,"GLC";"glc3",#N/A,FALSE,"GLC";"glc4",#N/A,FALSE,"GLC";"glc5",#N/A,FALSE,"GLC"}</definedName>
    <definedName name="описание" localSheetId="5" hidden="1">{"glc1",#N/A,FALSE,"GLC";"glc2",#N/A,FALSE,"GLC";"glc3",#N/A,FALSE,"GLC";"glc4",#N/A,FALSE,"GLC";"glc5",#N/A,FALSE,"GLC"}</definedName>
    <definedName name="описание" localSheetId="2" hidden="1">{"glc1",#N/A,FALSE,"GLC";"glc2",#N/A,FALSE,"GLC";"glc3",#N/A,FALSE,"GLC";"glc4",#N/A,FALSE,"GLC";"glc5",#N/A,FALSE,"GLC"}</definedName>
    <definedName name="описание" hidden="1">{"glc1",#N/A,FALSE,"GLC";"glc2",#N/A,FALSE,"GLC";"glc3",#N/A,FALSE,"GLC";"glc4",#N/A,FALSE,"GLC";"glc5",#N/A,FALSE,"GLC"}</definedName>
    <definedName name="ори" localSheetId="3" hidden="1">{"glc1",#N/A,FALSE,"GLC";"glc2",#N/A,FALSE,"GLC";"glc3",#N/A,FALSE,"GLC";"glc4",#N/A,FALSE,"GLC";"glc5",#N/A,FALSE,"GLC"}</definedName>
    <definedName name="ори" localSheetId="6" hidden="1">{"glc1",#N/A,FALSE,"GLC";"glc2",#N/A,FALSE,"GLC";"glc3",#N/A,FALSE,"GLC";"glc4",#N/A,FALSE,"GLC";"glc5",#N/A,FALSE,"GLC"}</definedName>
    <definedName name="ори" localSheetId="7" hidden="1">{"glc1",#N/A,FALSE,"GLC";"glc2",#N/A,FALSE,"GLC";"glc3",#N/A,FALSE,"GLC";"glc4",#N/A,FALSE,"GLC";"glc5",#N/A,FALSE,"GLC"}</definedName>
    <definedName name="ори" localSheetId="5" hidden="1">{"glc1",#N/A,FALSE,"GLC";"glc2",#N/A,FALSE,"GLC";"glc3",#N/A,FALSE,"GLC";"glc4",#N/A,FALSE,"GLC";"glc5",#N/A,FALSE,"GLC"}</definedName>
    <definedName name="ори" localSheetId="2" hidden="1">{"glc1",#N/A,FALSE,"GLC";"glc2",#N/A,FALSE,"GLC";"glc3",#N/A,FALSE,"GLC";"glc4",#N/A,FALSE,"GLC";"glc5",#N/A,FALSE,"GLC"}</definedName>
    <definedName name="ори" hidden="1">{"glc1",#N/A,FALSE,"GLC";"glc2",#N/A,FALSE,"GLC";"glc3",#N/A,FALSE,"GLC";"glc4",#N/A,FALSE,"GLC";"glc5",#N/A,FALSE,"GLC"}</definedName>
    <definedName name="ороро" localSheetId="3" hidden="1">{"assets",#N/A,FALSE,"historicBS";"liab",#N/A,FALSE,"historicBS";"is",#N/A,FALSE,"historicIS";"ratios",#N/A,FALSE,"ratios"}</definedName>
    <definedName name="ороро" localSheetId="6" hidden="1">{"assets",#N/A,FALSE,"historicBS";"liab",#N/A,FALSE,"historicBS";"is",#N/A,FALSE,"historicIS";"ratios",#N/A,FALSE,"ratios"}</definedName>
    <definedName name="ороро" localSheetId="7" hidden="1">{"assets",#N/A,FALSE,"historicBS";"liab",#N/A,FALSE,"historicBS";"is",#N/A,FALSE,"historicIS";"ratios",#N/A,FALSE,"ratios"}</definedName>
    <definedName name="ороро" localSheetId="5" hidden="1">{"assets",#N/A,FALSE,"historicBS";"liab",#N/A,FALSE,"historicBS";"is",#N/A,FALSE,"historicIS";"ratios",#N/A,FALSE,"ratios"}</definedName>
    <definedName name="ороро" localSheetId="2" hidden="1">{"assets",#N/A,FALSE,"historicBS";"liab",#N/A,FALSE,"historicBS";"is",#N/A,FALSE,"historicIS";"ratios",#N/A,FALSE,"ratios"}</definedName>
    <definedName name="ороро" hidden="1">{"assets",#N/A,FALSE,"historicBS";"liab",#N/A,FALSE,"historicBS";"is",#N/A,FALSE,"historicIS";"ratios",#N/A,FALSE,"ratios"}</definedName>
    <definedName name="Осрок">'[6]1.ИСХ '!$E$7</definedName>
    <definedName name="Офисы" localSheetId="5" hidden="1">{"assets",#N/A,FALSE,"historicBS";"liab",#N/A,FALSE,"historicBS";"is",#N/A,FALSE,"historicIS";"ratios",#N/A,FALSE,"ratios"}</definedName>
    <definedName name="Офисы" hidden="1">{"assets",#N/A,FALSE,"historicBS";"liab",#N/A,FALSE,"historicBS";"is",#N/A,FALSE,"historicIS";"ratios",#N/A,FALSE,"ratios"}</definedName>
    <definedName name="па">#REF!</definedName>
    <definedName name="паекр">[34]Осн_данные!$B$4</definedName>
    <definedName name="пакет">[40]свед!$B$7</definedName>
    <definedName name="пао" localSheetId="3">#REF!</definedName>
    <definedName name="пао" localSheetId="5">#REF!</definedName>
    <definedName name="пао" localSheetId="2">#REF!</definedName>
    <definedName name="пао">#REF!</definedName>
    <definedName name="пар">#REF!</definedName>
    <definedName name="пв">'[72]Метод остатка'!#REF!</definedName>
    <definedName name="пвд">'[37]Метод остатка'!#REF!</definedName>
    <definedName name="план_стр_подр4кв95г">[68]!план_стр_подр4кв95г</definedName>
    <definedName name="платежЗУ">'[62]3.ЗАТРАТЫ'!$E$21</definedName>
    <definedName name="площадь1мместа">'[73]Док+Исх'!$E$34</definedName>
    <definedName name="пол">[7]ЛитБ!$G$351</definedName>
    <definedName name="порог">2000</definedName>
    <definedName name="Потенциальный_Валовый_Доход___ПВД">'[37]Метод остатка'!#REF!</definedName>
    <definedName name="пп" localSheetId="3" hidden="1">{"assets",#N/A,FALSE,"historicBS";"liab",#N/A,FALSE,"historicBS";"is",#N/A,FALSE,"historicIS";"ratios",#N/A,FALSE,"ratios"}</definedName>
    <definedName name="пп" localSheetId="6" hidden="1">{"assets",#N/A,FALSE,"historicBS";"liab",#N/A,FALSE,"historicBS";"is",#N/A,FALSE,"historicIS";"ratios",#N/A,FALSE,"ratios"}</definedName>
    <definedName name="пп" localSheetId="7" hidden="1">{"assets",#N/A,FALSE,"historicBS";"liab",#N/A,FALSE,"historicBS";"is",#N/A,FALSE,"historicIS";"ratios",#N/A,FALSE,"ratios"}</definedName>
    <definedName name="пп" localSheetId="5" hidden="1">{"assets",#N/A,FALSE,"historicBS";"liab",#N/A,FALSE,"historicBS";"is",#N/A,FALSE,"historicIS";"ratios",#N/A,FALSE,"ratios"}</definedName>
    <definedName name="пп" localSheetId="2" hidden="1">{"assets",#N/A,FALSE,"historicBS";"liab",#N/A,FALSE,"historicBS";"is",#N/A,FALSE,"historicIS";"ratios",#N/A,FALSE,"ratios"}</definedName>
    <definedName name="пп" hidden="1">{"assets",#N/A,FALSE,"historicBS";"liab",#N/A,FALSE,"historicBS";"is",#N/A,FALSE,"historicIS";"ratios",#N/A,FALSE,"ratios"}</definedName>
    <definedName name="ппп" localSheetId="3" hidden="1">{"assets",#N/A,FALSE,"historicBS";"liab",#N/A,FALSE,"historicBS";"is",#N/A,FALSE,"historicIS";"ratios",#N/A,FALSE,"ratios"}</definedName>
    <definedName name="ппп" localSheetId="6" hidden="1">{"assets",#N/A,FALSE,"historicBS";"liab",#N/A,FALSE,"historicBS";"is",#N/A,FALSE,"historicIS";"ratios",#N/A,FALSE,"ratios"}</definedName>
    <definedName name="ппп" localSheetId="7" hidden="1">{"assets",#N/A,FALSE,"historicBS";"liab",#N/A,FALSE,"historicBS";"is",#N/A,FALSE,"historicIS";"ratios",#N/A,FALSE,"ratios"}</definedName>
    <definedName name="ппп" localSheetId="5" hidden="1">{"assets",#N/A,FALSE,"historicBS";"liab",#N/A,FALSE,"historicBS";"is",#N/A,FALSE,"historicIS";"ratios",#N/A,FALSE,"ratios"}</definedName>
    <definedName name="ппп" localSheetId="2" hidden="1">{"assets",#N/A,FALSE,"historicBS";"liab",#N/A,FALSE,"historicBS";"is",#N/A,FALSE,"historicIS";"ratios",#N/A,FALSE,"ratios"}</definedName>
    <definedName name="ппп" hidden="1">{"assets",#N/A,FALSE,"historicBS";"liab",#N/A,FALSE,"historicBS";"is",#N/A,FALSE,"historicIS";"ratios",#N/A,FALSE,"ratios"}</definedName>
    <definedName name="пр" hidden="1">{"assets",#N/A,FALSE,"historicBS";"liab",#N/A,FALSE,"historicBS";"is",#N/A,FALSE,"historicIS";"ratios",#N/A,FALSE,"ratios"}</definedName>
    <definedName name="прБЦ">'[54]9.ДП'!$D$17</definedName>
    <definedName name="при" hidden="1">{"glc1",#N/A,FALSE,"GLC";"glc2",#N/A,FALSE,"GLC";"glc3",#N/A,FALSE,"GLC";"glc4",#N/A,FALSE,"GLC";"glc5",#N/A,FALSE,"GLC"}</definedName>
    <definedName name="прКВ">'[54]9.ДП'!$D$15</definedName>
    <definedName name="про">[0]!про</definedName>
    <definedName name="Пробивка_борозд_в_кирпичных_стенах_для_прокладки_трубных_подводок_сечением_борозд_40х40мм" localSheetId="3">#REF!</definedName>
    <definedName name="Пробивка_борозд_в_кирпичных_стенах_для_прокладки_трубных_подводок_сечением_борозд_40х40мм" localSheetId="5">#REF!</definedName>
    <definedName name="Пробивка_борозд_в_кирпичных_стенах_для_прокладки_трубных_подводок_сечением_борозд_40х40мм" localSheetId="2">#REF!</definedName>
    <definedName name="Пробивка_борозд_в_кирпичных_стенах_для_прокладки_трубных_подводок_сечением_борозд_40х40мм">#REF!</definedName>
    <definedName name="Процент_себестомость" localSheetId="5">[61]Служебный!$J$7</definedName>
    <definedName name="Процент_себестомость">[59]Служебный!$J$7</definedName>
    <definedName name="прПАР">'[54]9.ДП'!$D$18</definedName>
    <definedName name="р" localSheetId="3">#REF!</definedName>
    <definedName name="р">#REF!</definedName>
    <definedName name="Разборка_полов_с_лагами_и_дощатым_основанием" localSheetId="3">#REF!</definedName>
    <definedName name="Разборка_полов_с_лагами_и_дощатым_основанием" localSheetId="5">#REF!</definedName>
    <definedName name="Разборка_полов_с_лагами_и_дощатым_основанием" localSheetId="2">#REF!</definedName>
    <definedName name="Разборка_полов_с_лагами_и_дощатым_основанием">#REF!</definedName>
    <definedName name="район">'[6]1.ИСХ '!$C$6</definedName>
    <definedName name="рапрапр" localSheetId="3" hidden="1">{"glc1",#N/A,FALSE,"GLC";"glc2",#N/A,FALSE,"GLC";"glc3",#N/A,FALSE,"GLC";"glc4",#N/A,FALSE,"GLC";"glc5",#N/A,FALSE,"GLC"}</definedName>
    <definedName name="рапрапр" localSheetId="6" hidden="1">{"glc1",#N/A,FALSE,"GLC";"glc2",#N/A,FALSE,"GLC";"glc3",#N/A,FALSE,"GLC";"glc4",#N/A,FALSE,"GLC";"glc5",#N/A,FALSE,"GLC"}</definedName>
    <definedName name="рапрапр" localSheetId="7" hidden="1">{"glc1",#N/A,FALSE,"GLC";"glc2",#N/A,FALSE,"GLC";"glc3",#N/A,FALSE,"GLC";"glc4",#N/A,FALSE,"GLC";"glc5",#N/A,FALSE,"GLC"}</definedName>
    <definedName name="рапрапр" localSheetId="5" hidden="1">{"glc1",#N/A,FALSE,"GLC";"glc2",#N/A,FALSE,"GLC";"glc3",#N/A,FALSE,"GLC";"glc4",#N/A,FALSE,"GLC";"glc5",#N/A,FALSE,"GLC"}</definedName>
    <definedName name="рапрапр" localSheetId="2" hidden="1">{"glc1",#N/A,FALSE,"GLC";"glc2",#N/A,FALSE,"GLC";"glc3",#N/A,FALSE,"GLC";"glc4",#N/A,FALSE,"GLC";"glc5",#N/A,FALSE,"GLC"}</definedName>
    <definedName name="рапрапр" hidden="1">{"glc1",#N/A,FALSE,"GLC";"glc2",#N/A,FALSE,"GLC";"glc3",#N/A,FALSE,"GLC";"glc4",#N/A,FALSE,"GLC";"glc5",#N/A,FALSE,"GLC"}</definedName>
    <definedName name="рд">[1]Brif_zdanie!$E$47</definedName>
    <definedName name="рез" localSheetId="3">#REF!</definedName>
    <definedName name="рез" localSheetId="5">#REF!</definedName>
    <definedName name="рез" localSheetId="2">#REF!</definedName>
    <definedName name="рез">#REF!</definedName>
    <definedName name="резерв">#REF!</definedName>
    <definedName name="Результат_Доходный" localSheetId="6" hidden="1">{"glc1",#N/A,FALSE,"GLC";"glc2",#N/A,FALSE,"GLC";"glc3",#N/A,FALSE,"GLC";"glc4",#N/A,FALSE,"GLC";"glc5",#N/A,FALSE,"GLC"}</definedName>
    <definedName name="Результат_Доходный" localSheetId="7" hidden="1">{"glc1",#N/A,FALSE,"GLC";"glc2",#N/A,FALSE,"GLC";"glc3",#N/A,FALSE,"GLC";"glc4",#N/A,FALSE,"GLC";"glc5",#N/A,FALSE,"GLC"}</definedName>
    <definedName name="Результат_Доходный" localSheetId="5" hidden="1">{"glc1",#N/A,FALSE,"GLC";"glc2",#N/A,FALSE,"GLC";"glc3",#N/A,FALSE,"GLC";"glc4",#N/A,FALSE,"GLC";"glc5",#N/A,FALSE,"GLC"}</definedName>
    <definedName name="Результат_Доходный" localSheetId="2" hidden="1">{"glc1",#N/A,FALSE,"GLC";"glc2",#N/A,FALSE,"GLC";"glc3",#N/A,FALSE,"GLC";"glc4",#N/A,FALSE,"GLC";"glc5",#N/A,FALSE,"GLC"}</definedName>
    <definedName name="Результат_Доходный" hidden="1">{"glc1",#N/A,FALSE,"GLC";"glc2",#N/A,FALSE,"GLC";"glc3",#N/A,FALSE,"GLC";"glc4",#N/A,FALSE,"GLC";"glc5",#N/A,FALSE,"GLC"}</definedName>
    <definedName name="рке">[74]Спис_Объекты_недв!#REF!</definedName>
    <definedName name="роа" localSheetId="5">#REF!</definedName>
    <definedName name="роа" localSheetId="2">#REF!</definedName>
    <definedName name="роа">#REF!</definedName>
    <definedName name="рок">[7]ЛитБ!$G$351</definedName>
    <definedName name="роп">#REF!</definedName>
    <definedName name="ропрп" localSheetId="3" hidden="1">{#N/A,#N/A,FALSE,"Aging Summary";#N/A,#N/A,FALSE,"Ratio Analysis";#N/A,#N/A,FALSE,"Test 120 Day Accts";#N/A,#N/A,FALSE,"Tickmarks"}</definedName>
    <definedName name="ропрп" localSheetId="6" hidden="1">{#N/A,#N/A,FALSE,"Aging Summary";#N/A,#N/A,FALSE,"Ratio Analysis";#N/A,#N/A,FALSE,"Test 120 Day Accts";#N/A,#N/A,FALSE,"Tickmarks"}</definedName>
    <definedName name="ропрп" localSheetId="7" hidden="1">{#N/A,#N/A,FALSE,"Aging Summary";#N/A,#N/A,FALSE,"Ratio Analysis";#N/A,#N/A,FALSE,"Test 120 Day Accts";#N/A,#N/A,FALSE,"Tickmarks"}</definedName>
    <definedName name="ропрп" localSheetId="5" hidden="1">{#N/A,#N/A,FALSE,"Aging Summary";#N/A,#N/A,FALSE,"Ratio Analysis";#N/A,#N/A,FALSE,"Test 120 Day Accts";#N/A,#N/A,FALSE,"Tickmarks"}</definedName>
    <definedName name="ропрп" localSheetId="2" hidden="1">{#N/A,#N/A,FALSE,"Aging Summary";#N/A,#N/A,FALSE,"Ratio Analysis";#N/A,#N/A,FALSE,"Test 120 Day Accts";#N/A,#N/A,FALSE,"Tickmarks"}</definedName>
    <definedName name="ропрп" hidden="1">{#N/A,#N/A,FALSE,"Aging Summary";#N/A,#N/A,FALSE,"Ratio Analysis";#N/A,#N/A,FALSE,"Test 120 Day Accts";#N/A,#N/A,FALSE,"Tickmarks"}</definedName>
    <definedName name="рост2" localSheetId="3" hidden="1">{"glc1",#N/A,FALSE,"GLC";"glc2",#N/A,FALSE,"GLC";"glc3",#N/A,FALSE,"GLC";"glc4",#N/A,FALSE,"GLC";"glc5",#N/A,FALSE,"GLC"}</definedName>
    <definedName name="рост2" localSheetId="6" hidden="1">{"glc1",#N/A,FALSE,"GLC";"glc2",#N/A,FALSE,"GLC";"glc3",#N/A,FALSE,"GLC";"glc4",#N/A,FALSE,"GLC";"glc5",#N/A,FALSE,"GLC"}</definedName>
    <definedName name="рост2" localSheetId="7" hidden="1">{"glc1",#N/A,FALSE,"GLC";"glc2",#N/A,FALSE,"GLC";"glc3",#N/A,FALSE,"GLC";"glc4",#N/A,FALSE,"GLC";"glc5",#N/A,FALSE,"GLC"}</definedName>
    <definedName name="рост2" localSheetId="5" hidden="1">{"glc1",#N/A,FALSE,"GLC";"glc2",#N/A,FALSE,"GLC";"glc3",#N/A,FALSE,"GLC";"glc4",#N/A,FALSE,"GLC";"glc5",#N/A,FALSE,"GLC"}</definedName>
    <definedName name="рост2" localSheetId="2" hidden="1">{"glc1",#N/A,FALSE,"GLC";"glc2",#N/A,FALSE,"GLC";"glc3",#N/A,FALSE,"GLC";"glc4",#N/A,FALSE,"GLC";"glc5",#N/A,FALSE,"GLC"}</definedName>
    <definedName name="рост2" hidden="1">{"glc1",#N/A,FALSE,"GLC";"glc2",#N/A,FALSE,"GLC";"glc3",#N/A,FALSE,"GLC";"glc4",#N/A,FALSE,"GLC";"glc5",#N/A,FALSE,"GLC"}</definedName>
    <definedName name="рп">#REF!</definedName>
    <definedName name="рпа" localSheetId="3">#REF!</definedName>
    <definedName name="рпа" localSheetId="5">#REF!</definedName>
    <definedName name="рпа" localSheetId="2">#REF!</definedName>
    <definedName name="рпа">#REF!</definedName>
    <definedName name="рпра" localSheetId="3" hidden="1">{"glc1",#N/A,FALSE,"GLC";"glc2",#N/A,FALSE,"GLC";"glc3",#N/A,FALSE,"GLC";"glc4",#N/A,FALSE,"GLC";"glc5",#N/A,FALSE,"GLC"}</definedName>
    <definedName name="рпра" localSheetId="6" hidden="1">{"glc1",#N/A,FALSE,"GLC";"glc2",#N/A,FALSE,"GLC";"glc3",#N/A,FALSE,"GLC";"glc4",#N/A,FALSE,"GLC";"glc5",#N/A,FALSE,"GLC"}</definedName>
    <definedName name="рпра" localSheetId="7" hidden="1">{"glc1",#N/A,FALSE,"GLC";"glc2",#N/A,FALSE,"GLC";"glc3",#N/A,FALSE,"GLC";"glc4",#N/A,FALSE,"GLC";"glc5",#N/A,FALSE,"GLC"}</definedName>
    <definedName name="рпра" localSheetId="5" hidden="1">{"glc1",#N/A,FALSE,"GLC";"glc2",#N/A,FALSE,"GLC";"glc3",#N/A,FALSE,"GLC";"glc4",#N/A,FALSE,"GLC";"glc5",#N/A,FALSE,"GLC"}</definedName>
    <definedName name="рпра" localSheetId="2" hidden="1">{"glc1",#N/A,FALSE,"GLC";"glc2",#N/A,FALSE,"GLC";"glc3",#N/A,FALSE,"GLC";"glc4",#N/A,FALSE,"GLC";"glc5",#N/A,FALSE,"GLC"}</definedName>
    <definedName name="рпра" hidden="1">{"glc1",#N/A,FALSE,"GLC";"glc2",#N/A,FALSE,"GLC";"glc3",#N/A,FALSE,"GLC";"glc4",#N/A,FALSE,"GLC";"glc5",#N/A,FALSE,"GLC"}</definedName>
    <definedName name="рр">#REF!</definedName>
    <definedName name="РС1">#REF!</definedName>
    <definedName name="РСзу">#REF!</definedName>
    <definedName name="Рсрок">'[6]1.ИСХ '!$E$6</definedName>
    <definedName name="Рыночный" localSheetId="3">#REF!</definedName>
    <definedName name="Рыночный" localSheetId="5">#REF!</definedName>
    <definedName name="Рыночный" localSheetId="2">#REF!</definedName>
    <definedName name="Рыночный">#REF!</definedName>
    <definedName name="с17" localSheetId="3">[75]затр_подх!$A$16</definedName>
    <definedName name="с17" localSheetId="5">#REF!</definedName>
    <definedName name="с17">[76]затр_подх!$A$16</definedName>
    <definedName name="са">'[50]общие сведения'!$B$7</definedName>
    <definedName name="св" localSheetId="5">[77]восст!$L$403</definedName>
    <definedName name="св">[75]восст!$L$403</definedName>
    <definedName name="ск4" localSheetId="5">'[64]общие данные'!$F$3</definedName>
    <definedName name="ск4">'[63]общие данные'!$F$3</definedName>
    <definedName name="ск62" localSheetId="5">'[64]общие данные'!$G$3</definedName>
    <definedName name="ск62">'[63]общие данные'!$G$3</definedName>
    <definedName name="ск79" localSheetId="5">'[64]общие данные'!$H$3</definedName>
    <definedName name="ск79">'[63]общие данные'!$H$3</definedName>
    <definedName name="ск80б" localSheetId="5">'[64]общие данные'!$K$3</definedName>
    <definedName name="ск80б">'[63]общие данные'!$K$3</definedName>
    <definedName name="ск80к" localSheetId="5">'[64]общие данные'!$I$3</definedName>
    <definedName name="ск80к">'[63]общие данные'!$I$3</definedName>
    <definedName name="скид" localSheetId="3">#REF!</definedName>
    <definedName name="скид" localSheetId="5">#REF!</definedName>
    <definedName name="скид" localSheetId="2">#REF!</definedName>
    <definedName name="скид">#REF!</definedName>
    <definedName name="Скидка" localSheetId="5">#REF!</definedName>
    <definedName name="Скидка" localSheetId="2">#REF!</definedName>
    <definedName name="Скидка">#REF!</definedName>
    <definedName name="скидка3" localSheetId="5">#REF!</definedName>
    <definedName name="скидка3" localSheetId="2">#REF!</definedName>
    <definedName name="скидка3">#REF!</definedName>
    <definedName name="скпл" localSheetId="5">'[64]общие данные'!$L$3</definedName>
    <definedName name="скпл">'[63]общие данные'!$L$3</definedName>
    <definedName name="смета" localSheetId="6" hidden="1">#REF!,#REF!,#REF!,#REF!,#REF!,#REF!,#REF!</definedName>
    <definedName name="смета" localSheetId="5" hidden="1">#REF!,#REF!,#REF!,#REF!,#REF!,#REF!,#REF!</definedName>
    <definedName name="смета" localSheetId="2" hidden="1">#REF!,#REF!,#REF!,#REF!,#REF!,#REF!,#REF!</definedName>
    <definedName name="смета" hidden="1">#REF!,#REF!,#REF!,#REF!,#REF!,#REF!,#REF!</definedName>
    <definedName name="смещ">'[57]документы Кириши'!$A$7</definedName>
    <definedName name="сор" localSheetId="5">#REF!</definedName>
    <definedName name="сор" localSheetId="2">#REF!</definedName>
    <definedName name="сор">#REF!</definedName>
    <definedName name="ставка_торговля">#REF!</definedName>
    <definedName name="СтД">'[78]Ставка Д'!$E$11</definedName>
    <definedName name="строительство" localSheetId="5">#REF!</definedName>
    <definedName name="строительство" localSheetId="2">#REF!</definedName>
    <definedName name="строительство">#REF!</definedName>
    <definedName name="т">#REF!</definedName>
    <definedName name="тим" localSheetId="3">#REF!</definedName>
    <definedName name="тим" localSheetId="5">#REF!</definedName>
    <definedName name="тим" localSheetId="2">#REF!</definedName>
    <definedName name="тим">#REF!</definedName>
    <definedName name="Торг" localSheetId="6" hidden="1">{#N/A,#N/A,FALSE,"Aging Summary";#N/A,#N/A,FALSE,"Ratio Analysis";#N/A,#N/A,FALSE,"Test 120 Day Accts";#N/A,#N/A,FALSE,"Tickmarks"}</definedName>
    <definedName name="Торг" localSheetId="7" hidden="1">{#N/A,#N/A,FALSE,"Aging Summary";#N/A,#N/A,FALSE,"Ratio Analysis";#N/A,#N/A,FALSE,"Test 120 Day Accts";#N/A,#N/A,FALSE,"Tickmarks"}</definedName>
    <definedName name="Торг" localSheetId="5" hidden="1">{#N/A,#N/A,FALSE,"Aging Summary";#N/A,#N/A,FALSE,"Ratio Analysis";#N/A,#N/A,FALSE,"Test 120 Day Accts";#N/A,#N/A,FALSE,"Tickmarks"}</definedName>
    <definedName name="Торг" localSheetId="2" hidden="1">{#N/A,#N/A,FALSE,"Aging Summary";#N/A,#N/A,FALSE,"Ratio Analysis";#N/A,#N/A,FALSE,"Test 120 Day Accts";#N/A,#N/A,FALSE,"Tickmarks"}</definedName>
    <definedName name="Торг" hidden="1">{#N/A,#N/A,FALSE,"Aging Summary";#N/A,#N/A,FALSE,"Ratio Analysis";#N/A,#N/A,FALSE,"Test 120 Day Accts";#N/A,#N/A,FALSE,"Tickmarks"}</definedName>
    <definedName name="торговля">'[38]Метод остатка'!#REF!</definedName>
    <definedName name="тт">[2]свед!$B$14</definedName>
    <definedName name="у" localSheetId="3" hidden="1">{"glc1",#N/A,FALSE,"GLC";"glc2",#N/A,FALSE,"GLC";"glc3",#N/A,FALSE,"GLC";"glc4",#N/A,FALSE,"GLC";"glc5",#N/A,FALSE,"GLC"}</definedName>
    <definedName name="у" localSheetId="6" hidden="1">{"glc1",#N/A,FALSE,"GLC";"glc2",#N/A,FALSE,"GLC";"glc3",#N/A,FALSE,"GLC";"glc4",#N/A,FALSE,"GLC";"glc5",#N/A,FALSE,"GLC"}</definedName>
    <definedName name="у" localSheetId="7" hidden="1">{"glc1",#N/A,FALSE,"GLC";"glc2",#N/A,FALSE,"GLC";"glc3",#N/A,FALSE,"GLC";"glc4",#N/A,FALSE,"GLC";"glc5",#N/A,FALSE,"GLC"}</definedName>
    <definedName name="у" localSheetId="5" hidden="1">{"glc1",#N/A,FALSE,"GLC";"glc2",#N/A,FALSE,"GLC";"glc3",#N/A,FALSE,"GLC";"glc4",#N/A,FALSE,"GLC";"glc5",#N/A,FALSE,"GLC"}</definedName>
    <definedName name="у" localSheetId="2" hidden="1">{"glc1",#N/A,FALSE,"GLC";"glc2",#N/A,FALSE,"GLC";"glc3",#N/A,FALSE,"GLC";"glc4",#N/A,FALSE,"GLC";"glc5",#N/A,FALSE,"GLC"}</definedName>
    <definedName name="у" hidden="1">{"glc1",#N/A,FALSE,"GLC";"glc2",#N/A,FALSE,"GLC";"glc3",#N/A,FALSE,"GLC";"glc4",#N/A,FALSE,"GLC";"glc5",#N/A,FALSE,"GLC"}</definedName>
    <definedName name="угол" localSheetId="3">#REF!</definedName>
    <definedName name="угол" localSheetId="5">#REF!</definedName>
    <definedName name="угол" localSheetId="2">#REF!</definedName>
    <definedName name="угол">#REF!</definedName>
    <definedName name="удор" localSheetId="3">#REF!</definedName>
    <definedName name="удор" localSheetId="5">#REF!</definedName>
    <definedName name="удор">[75]восст!$L$403</definedName>
    <definedName name="удор2" localSheetId="3">#REF!</definedName>
    <definedName name="удор2">#REF!</definedName>
    <definedName name="УЕКУГИ2">[79]Начало!A1</definedName>
    <definedName name="ук" localSheetId="3">#REF!</definedName>
    <definedName name="ук" localSheetId="5">[80]свед!$B$1</definedName>
    <definedName name="ук" localSheetId="2">#REF!</definedName>
    <definedName name="ук">#REF!</definedName>
    <definedName name="уке">#REF!</definedName>
    <definedName name="уко" localSheetId="3">#REF!</definedName>
    <definedName name="уко" localSheetId="5">#REF!</definedName>
    <definedName name="уко" localSheetId="2">#REF!</definedName>
    <definedName name="уко">#REF!</definedName>
    <definedName name="укрнпекр">#REF!</definedName>
    <definedName name="упр_пр">'[54]9.ДП'!$K$6</definedName>
    <definedName name="упр_стр">'[54]9.ДП'!$K$5</definedName>
    <definedName name="Усл.своб" localSheetId="6" hidden="1">{"assets",#N/A,FALSE,"historicBS";"liab",#N/A,FALSE,"historicBS";"is",#N/A,FALSE,"historicIS";"ratios",#N/A,FALSE,"ratios"}</definedName>
    <definedName name="Усл.своб" localSheetId="7" hidden="1">{"assets",#N/A,FALSE,"historicBS";"liab",#N/A,FALSE,"historicBS";"is",#N/A,FALSE,"historicIS";"ratios",#N/A,FALSE,"ratios"}</definedName>
    <definedName name="Усл.своб" localSheetId="5" hidden="1">{"assets",#N/A,FALSE,"historicBS";"liab",#N/A,FALSE,"historicBS";"is",#N/A,FALSE,"historicIS";"ratios",#N/A,FALSE,"ratios"}</definedName>
    <definedName name="Усл.своб" localSheetId="2" hidden="1">{"assets",#N/A,FALSE,"historicBS";"liab",#N/A,FALSE,"historicBS";"is",#N/A,FALSE,"historicIS";"ratios",#N/A,FALSE,"ratios"}</definedName>
    <definedName name="Усл.своб" hidden="1">{"assets",#N/A,FALSE,"historicBS";"liab",#N/A,FALSE,"historicBS";"is",#N/A,FALSE,"historicIS";"ratios",#N/A,FALSE,"ratios"}</definedName>
    <definedName name="ф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и">#REF!</definedName>
    <definedName name="фи20">#REF!</definedName>
    <definedName name="фи22">#REF!</definedName>
    <definedName name="фи24">#REF!</definedName>
    <definedName name="фи27">#REF!</definedName>
    <definedName name="фи29">#REF!</definedName>
    <definedName name="физ.">[2]свед!$B$14</definedName>
    <definedName name="фп." localSheetId="6" hidden="1">#REF!,#REF!,#REF!,#REF!,#REF!,#REF!,#REF!</definedName>
    <definedName name="фп." localSheetId="5" hidden="1">#REF!,#REF!,#REF!,#REF!,#REF!,#REF!,#REF!</definedName>
    <definedName name="фп." localSheetId="2" hidden="1">#REF!,#REF!,#REF!,#REF!,#REF!,#REF!,#REF!</definedName>
    <definedName name="фп." hidden="1">#REF!,#REF!,#REF!,#REF!,#REF!,#REF!,#REF!</definedName>
    <definedName name="фф">#REF!</definedName>
    <definedName name="ффф" localSheetId="6" hidden="1">{"glc1",#N/A,FALSE,"GLC";"glc2",#N/A,FALSE,"GLC";"glc3",#N/A,FALSE,"GLC";"glc4",#N/A,FALSE,"GLC";"glc5",#N/A,FALSE,"GLC"}</definedName>
    <definedName name="ффф" localSheetId="7" hidden="1">{"glc1",#N/A,FALSE,"GLC";"glc2",#N/A,FALSE,"GLC";"glc3",#N/A,FALSE,"GLC";"glc4",#N/A,FALSE,"GLC";"glc5",#N/A,FALSE,"GLC"}</definedName>
    <definedName name="ффф" localSheetId="5" hidden="1">{"glc1",#N/A,FALSE,"GLC";"glc2",#N/A,FALSE,"GLC";"glc3",#N/A,FALSE,"GLC";"glc4",#N/A,FALSE,"GLC";"glc5",#N/A,FALSE,"GLC"}</definedName>
    <definedName name="ффф" localSheetId="2" hidden="1">{"glc1",#N/A,FALSE,"GLC";"glc2",#N/A,FALSE,"GLC";"glc3",#N/A,FALSE,"GLC";"glc4",#N/A,FALSE,"GLC";"glc5",#N/A,FALSE,"GLC"}</definedName>
    <definedName name="ффф" hidden="1">{"glc1",#N/A,FALSE,"GLC";"glc2",#N/A,FALSE,"GLC";"glc3",#N/A,FALSE,"GLC";"glc4",#N/A,FALSE,"GLC";"glc5",#N/A,FALSE,"GLC"}</definedName>
    <definedName name="фы">#REF!</definedName>
    <definedName name="х">[7]ЛитБ!$G$351</definedName>
    <definedName name="ЦБ">[81]Начало!$J$7</definedName>
    <definedName name="ценавстр">'[54]9.ДП'!$D$16</definedName>
    <definedName name="ценакв">'[54]9.ДП'!$D$26</definedName>
    <definedName name="ценакойкодня" localSheetId="2">'[81]Средняя стоимость'!#REF!</definedName>
    <definedName name="ценакойкодня">'[81]Средняя стоимость'!#REF!</definedName>
    <definedName name="цу" localSheetId="3">#REF!</definedName>
    <definedName name="цу" localSheetId="5">#REF!</definedName>
    <definedName name="цу" localSheetId="2">#REF!</definedName>
    <definedName name="цу">#REF!</definedName>
    <definedName name="цуе" localSheetId="3">#REF!</definedName>
    <definedName name="цуе" localSheetId="5">#REF!</definedName>
    <definedName name="цуе" localSheetId="2">#REF!</definedName>
    <definedName name="цуе">#REF!</definedName>
    <definedName name="ццц" localSheetId="5">[82]Смета!#REF!</definedName>
    <definedName name="ццц" localSheetId="2">[83]Смета!#REF!</definedName>
    <definedName name="ццц">[83]Смета!#REF!</definedName>
    <definedName name="ш">#REF!</definedName>
    <definedName name="шг" localSheetId="5">#REF!</definedName>
    <definedName name="шг" localSheetId="2">#REF!</definedName>
    <definedName name="шг">#REF!</definedName>
    <definedName name="шз" localSheetId="6" hidden="1">{#N/A,#N/A,FALSE,"Aging Summary";#N/A,#N/A,FALSE,"Ratio Analysis";#N/A,#N/A,FALSE,"Test 120 Day Accts";#N/A,#N/A,FALSE,"Tickmarks"}</definedName>
    <definedName name="шз" localSheetId="7" hidden="1">{#N/A,#N/A,FALSE,"Aging Summary";#N/A,#N/A,FALSE,"Ratio Analysis";#N/A,#N/A,FALSE,"Test 120 Day Accts";#N/A,#N/A,FALSE,"Tickmarks"}</definedName>
    <definedName name="шз" localSheetId="5" hidden="1">{#N/A,#N/A,FALSE,"Aging Summary";#N/A,#N/A,FALSE,"Ratio Analysis";#N/A,#N/A,FALSE,"Test 120 Day Accts";#N/A,#N/A,FALSE,"Tickmarks"}</definedName>
    <definedName name="шз" localSheetId="2" hidden="1">{#N/A,#N/A,FALSE,"Aging Summary";#N/A,#N/A,FALSE,"Ratio Analysis";#N/A,#N/A,FALSE,"Test 120 Day Accts";#N/A,#N/A,FALSE,"Tickmarks"}</definedName>
    <definedName name="шз" hidden="1">{#N/A,#N/A,FALSE,"Aging Summary";#N/A,#N/A,FALSE,"Ratio Analysis";#N/A,#N/A,FALSE,"Test 120 Day Accts";#N/A,#N/A,FALSE,"Tickmarks"}</definedName>
    <definedName name="шщ" localSheetId="3">#REF!</definedName>
    <definedName name="шщ" localSheetId="5">#REF!</definedName>
    <definedName name="шщ" localSheetId="2">#REF!</definedName>
    <definedName name="шщ">#REF!</definedName>
    <definedName name="щш" localSheetId="5">#REF!</definedName>
    <definedName name="щш" localSheetId="2">#REF!</definedName>
    <definedName name="щш">#REF!</definedName>
    <definedName name="щщщш" localSheetId="3">#REF!</definedName>
    <definedName name="щщщш" localSheetId="5">#REF!</definedName>
    <definedName name="щщщш" localSheetId="2">#REF!</definedName>
    <definedName name="щщщш">#REF!</definedName>
    <definedName name="ъ">#REF!</definedName>
    <definedName name="ыв">#REF!</definedName>
    <definedName name="ывп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вп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вп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вп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вп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ф">#REF!</definedName>
    <definedName name="ьь">#REF!</definedName>
    <definedName name="э">#REF!</definedName>
    <definedName name="электроинструмент" localSheetId="3">#REF!</definedName>
    <definedName name="электроинструмент" localSheetId="5">#REF!</definedName>
    <definedName name="электроинструмент" localSheetId="2">#REF!</definedName>
    <definedName name="электроинструмент">#REF!</definedName>
    <definedName name="ээ" localSheetId="5">#REF!</definedName>
    <definedName name="ээ" localSheetId="2">#REF!</definedName>
    <definedName name="ээ">#REF!</definedName>
    <definedName name="юб">#REF!</definedName>
    <definedName name="юю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9" l="1"/>
  <c r="L8" i="19"/>
  <c r="L7" i="19"/>
  <c r="L6" i="19"/>
  <c r="L5" i="19"/>
  <c r="K5" i="19"/>
  <c r="H45" i="17" l="1"/>
  <c r="J8" i="22" l="1"/>
  <c r="J9" i="22"/>
  <c r="J10" i="22"/>
  <c r="J11" i="22"/>
  <c r="J12" i="22"/>
  <c r="J7" i="22"/>
  <c r="E22" i="23" l="1"/>
  <c r="C20" i="23"/>
  <c r="C19" i="23" l="1"/>
  <c r="E21" i="23"/>
  <c r="C18" i="23"/>
  <c r="G71" i="20"/>
  <c r="H71" i="20"/>
  <c r="H72" i="20" s="1"/>
  <c r="F71" i="20"/>
  <c r="D40" i="20" s="1"/>
  <c r="H81" i="20"/>
  <c r="H82" i="20" s="1"/>
  <c r="G81" i="20"/>
  <c r="G82" i="20" s="1"/>
  <c r="F81" i="20"/>
  <c r="F82" i="20" s="1"/>
  <c r="G72" i="20"/>
  <c r="F72" i="20"/>
  <c r="H25" i="21"/>
  <c r="P19" i="21"/>
  <c r="P20" i="21" s="1"/>
  <c r="O19" i="21"/>
  <c r="O20" i="21" s="1"/>
  <c r="N19" i="21"/>
  <c r="N20" i="21" s="1"/>
  <c r="P9" i="21"/>
  <c r="P10" i="21" s="1"/>
  <c r="O9" i="21"/>
  <c r="O10" i="21" s="1"/>
  <c r="N9" i="21"/>
  <c r="N10" i="21" s="1"/>
  <c r="K8" i="22" l="1"/>
  <c r="K9" i="22"/>
  <c r="K10" i="22"/>
  <c r="K11" i="22"/>
  <c r="K12" i="22"/>
  <c r="K13" i="22"/>
  <c r="D25" i="20" l="1"/>
  <c r="D32" i="20" s="1"/>
  <c r="D35" i="20" s="1"/>
  <c r="D13" i="20"/>
  <c r="G13" i="20" s="1"/>
  <c r="E25" i="20"/>
  <c r="E32" i="20" s="1"/>
  <c r="F25" i="20"/>
  <c r="F32" i="20" s="1"/>
  <c r="G25" i="20"/>
  <c r="G32" i="20" s="1"/>
  <c r="H25" i="20"/>
  <c r="H32" i="20" s="1"/>
  <c r="I25" i="20"/>
  <c r="I32" i="20" s="1"/>
  <c r="C27" i="20"/>
  <c r="D27" i="20"/>
  <c r="D28" i="20"/>
  <c r="E28" i="20"/>
  <c r="F28" i="20"/>
  <c r="G28" i="20"/>
  <c r="H28" i="20"/>
  <c r="I28" i="20"/>
  <c r="C31" i="20"/>
  <c r="D31" i="20"/>
  <c r="E31" i="20"/>
  <c r="F31" i="20"/>
  <c r="G31" i="20"/>
  <c r="H31" i="20"/>
  <c r="I31" i="20"/>
  <c r="C32" i="20"/>
  <c r="E34" i="20"/>
  <c r="F34" i="20" s="1"/>
  <c r="B38" i="20"/>
  <c r="C38" i="20"/>
  <c r="D38" i="20"/>
  <c r="E38" i="20"/>
  <c r="F38" i="20"/>
  <c r="G38" i="20"/>
  <c r="H38" i="20"/>
  <c r="I38" i="20"/>
  <c r="F40" i="20"/>
  <c r="B43" i="20"/>
  <c r="C43" i="20"/>
  <c r="D43" i="20"/>
  <c r="E43" i="20"/>
  <c r="F43" i="20"/>
  <c r="G43" i="20"/>
  <c r="H43" i="20"/>
  <c r="I43" i="20"/>
  <c r="B44" i="20"/>
  <c r="C44" i="20"/>
  <c r="D44" i="20"/>
  <c r="E44" i="20"/>
  <c r="F44" i="20"/>
  <c r="G44" i="20"/>
  <c r="H44" i="20"/>
  <c r="I44" i="20"/>
  <c r="B45" i="20"/>
  <c r="C45" i="20"/>
  <c r="D45" i="20"/>
  <c r="E45" i="20"/>
  <c r="F45" i="20"/>
  <c r="G45" i="20"/>
  <c r="H45" i="20"/>
  <c r="I45" i="20"/>
  <c r="C49" i="20"/>
  <c r="D49" i="20"/>
  <c r="E49" i="20"/>
  <c r="F49" i="20"/>
  <c r="G49" i="20"/>
  <c r="H49" i="20"/>
  <c r="I49" i="20"/>
  <c r="E35" i="20" l="1"/>
  <c r="F13" i="20"/>
  <c r="I13" i="20" s="1"/>
  <c r="G34" i="20"/>
  <c r="G54" i="20" s="1"/>
  <c r="H34" i="20"/>
  <c r="E54" i="20"/>
  <c r="H35" i="20"/>
  <c r="H47" i="20" s="1"/>
  <c r="E13" i="20"/>
  <c r="H13" i="20" s="1"/>
  <c r="F35" i="20"/>
  <c r="F47" i="20" s="1"/>
  <c r="F54" i="20"/>
  <c r="F41" i="20"/>
  <c r="D54" i="20"/>
  <c r="E51" i="20"/>
  <c r="E41" i="20"/>
  <c r="E47" i="20"/>
  <c r="D41" i="20"/>
  <c r="D47" i="20"/>
  <c r="D51" i="20"/>
  <c r="H51" i="20" l="1"/>
  <c r="H52" i="20" s="1"/>
  <c r="H55" i="20" s="1"/>
  <c r="F51" i="20"/>
  <c r="H41" i="20"/>
  <c r="G35" i="20"/>
  <c r="E52" i="20"/>
  <c r="F52" i="20"/>
  <c r="F55" i="20" s="1"/>
  <c r="H54" i="20"/>
  <c r="I34" i="20"/>
  <c r="D52" i="20"/>
  <c r="E55" i="20"/>
  <c r="L12" i="19"/>
  <c r="L10" i="19"/>
  <c r="L11" i="19" s="1"/>
  <c r="G45" i="17"/>
  <c r="L14" i="17"/>
  <c r="I14" i="17"/>
  <c r="J14" i="17" s="1"/>
  <c r="K14" i="17" s="1"/>
  <c r="G46" i="14"/>
  <c r="C24" i="14"/>
  <c r="D24" i="14"/>
  <c r="E24" i="14"/>
  <c r="F24" i="14"/>
  <c r="G24" i="14"/>
  <c r="H24" i="14"/>
  <c r="B24" i="14"/>
  <c r="C21" i="14"/>
  <c r="B32" i="14"/>
  <c r="F12" i="15"/>
  <c r="C37" i="14" s="1"/>
  <c r="E19" i="14"/>
  <c r="E26" i="14" s="1"/>
  <c r="E29" i="14" s="1"/>
  <c r="E30" i="14" s="1"/>
  <c r="F19" i="14"/>
  <c r="F26" i="14" s="1"/>
  <c r="F29" i="14" s="1"/>
  <c r="F30" i="14" s="1"/>
  <c r="G19" i="14"/>
  <c r="G26" i="14" s="1"/>
  <c r="G29" i="14" s="1"/>
  <c r="G30" i="14" s="1"/>
  <c r="G47" i="14" s="1"/>
  <c r="H19" i="14"/>
  <c r="H26" i="14" s="1"/>
  <c r="H29" i="14" s="1"/>
  <c r="H30" i="14" s="1"/>
  <c r="D19" i="14"/>
  <c r="D26" i="14" s="1"/>
  <c r="D29" i="14" s="1"/>
  <c r="D30" i="14" s="1"/>
  <c r="C19" i="14"/>
  <c r="C22" i="14"/>
  <c r="D22" i="14"/>
  <c r="E22" i="14"/>
  <c r="F22" i="14"/>
  <c r="G22" i="14"/>
  <c r="H22" i="14"/>
  <c r="A27" i="14"/>
  <c r="C27" i="14"/>
  <c r="D27" i="14"/>
  <c r="E27" i="14"/>
  <c r="F27" i="14"/>
  <c r="G27" i="14"/>
  <c r="H27" i="14"/>
  <c r="A32" i="14"/>
  <c r="C32" i="14"/>
  <c r="D32" i="14"/>
  <c r="E32" i="14"/>
  <c r="F32" i="14"/>
  <c r="G32" i="14"/>
  <c r="H32" i="14"/>
  <c r="A34" i="14"/>
  <c r="B34" i="14"/>
  <c r="C34" i="14"/>
  <c r="D34" i="14"/>
  <c r="E34" i="14"/>
  <c r="F34" i="14"/>
  <c r="G34" i="14"/>
  <c r="H34" i="14"/>
  <c r="A36" i="14"/>
  <c r="B36" i="14"/>
  <c r="C36" i="14"/>
  <c r="D36" i="14"/>
  <c r="E36" i="14"/>
  <c r="F36" i="14"/>
  <c r="G36" i="14"/>
  <c r="H36" i="14"/>
  <c r="A38" i="14"/>
  <c r="B38" i="14"/>
  <c r="C38" i="14"/>
  <c r="D38" i="14"/>
  <c r="E38" i="14"/>
  <c r="F38" i="14"/>
  <c r="G38" i="14"/>
  <c r="H38" i="14"/>
  <c r="A39" i="14"/>
  <c r="B39" i="14"/>
  <c r="C39" i="14"/>
  <c r="D39" i="14"/>
  <c r="E39" i="14"/>
  <c r="F39" i="14"/>
  <c r="G39" i="14"/>
  <c r="H39" i="14"/>
  <c r="D43" i="14"/>
  <c r="H33" i="15"/>
  <c r="I33" i="15" s="1"/>
  <c r="H32" i="15"/>
  <c r="I32" i="15" s="1"/>
  <c r="G24" i="15"/>
  <c r="G25" i="15" s="1"/>
  <c r="F24" i="15"/>
  <c r="C35" i="14" s="1"/>
  <c r="E24" i="15"/>
  <c r="E25" i="15" s="1"/>
  <c r="D41" i="14"/>
  <c r="H43" i="14"/>
  <c r="G43" i="14"/>
  <c r="F43" i="14"/>
  <c r="E43" i="14"/>
  <c r="C43" i="14"/>
  <c r="B43" i="14"/>
  <c r="A43" i="14"/>
  <c r="H41" i="14"/>
  <c r="G41" i="14"/>
  <c r="F41" i="14"/>
  <c r="E41" i="14"/>
  <c r="C41" i="14"/>
  <c r="B41" i="14"/>
  <c r="A41" i="14"/>
  <c r="C46" i="14" l="1"/>
  <c r="I19" i="14"/>
  <c r="G41" i="20"/>
  <c r="G51" i="20"/>
  <c r="G47" i="20"/>
  <c r="I54" i="20"/>
  <c r="I35" i="20"/>
  <c r="D55" i="20"/>
  <c r="L13" i="19"/>
  <c r="C26" i="14"/>
  <c r="C29" i="14" s="1"/>
  <c r="C30" i="14" s="1"/>
  <c r="C47" i="14" s="1"/>
  <c r="F25" i="15"/>
  <c r="F40" i="14"/>
  <c r="D37" i="14"/>
  <c r="D46" i="14" s="1"/>
  <c r="D47" i="14" s="1"/>
  <c r="E37" i="14"/>
  <c r="E46" i="14" s="1"/>
  <c r="E47" i="14" s="1"/>
  <c r="G12" i="15"/>
  <c r="G44" i="14"/>
  <c r="G52" i="20" l="1"/>
  <c r="G55" i="20" s="1"/>
  <c r="I41" i="20"/>
  <c r="I47" i="20"/>
  <c r="I51" i="20"/>
  <c r="F37" i="14"/>
  <c r="F46" i="14" s="1"/>
  <c r="F47" i="14" s="1"/>
  <c r="E44" i="14"/>
  <c r="I52" i="20" l="1"/>
  <c r="I56" i="20"/>
  <c r="I57" i="20" s="1"/>
  <c r="I55" i="20"/>
  <c r="H37" i="14"/>
  <c r="H46" i="14" s="1"/>
  <c r="H47" i="14" s="1"/>
  <c r="I48" i="14" s="1"/>
  <c r="D44" i="14"/>
  <c r="H48" i="14" l="1"/>
  <c r="C50" i="14" s="1"/>
  <c r="F57" i="20"/>
  <c r="E57" i="20"/>
  <c r="G57" i="20"/>
  <c r="D57" i="20"/>
  <c r="H57" i="20"/>
  <c r="F44" i="14"/>
  <c r="H44" i="14" l="1"/>
  <c r="F50" i="14" l="1"/>
  <c r="G50" i="14"/>
  <c r="E50" i="14"/>
  <c r="D50" i="14"/>
  <c r="H50" i="14"/>
  <c r="C44" i="14"/>
  <c r="K18" i="22"/>
  <c r="K7" i="22"/>
</calcChain>
</file>

<file path=xl/comments1.xml><?xml version="1.0" encoding="utf-8"?>
<comments xmlns="http://schemas.openxmlformats.org/spreadsheetml/2006/main">
  <authors>
    <author>Гость</author>
  </authors>
  <commentList>
    <comment ref="A8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дата сделки - дата сегодняшнего занятия, дата предложения - это дата, на которую действительно предложение о продаже аналога.
В УЧЕБНЫХ ЦЕЛЯХ: укажите точные даты предложений и отредактируйте аналог на изменение цены до даты оценки (хотя бы 1 аналог д.б., например, на дату прошлого месяца или недели.
 </t>
        </r>
      </text>
    </comment>
    <comment ref="A9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Сделать карту, см. пример ниже</t>
        </r>
      </text>
    </comment>
    <comment ref="A10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
Указать адреса</t>
        </r>
      </text>
    </comment>
    <comment ref="A11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если у Вас квартира в черте города, то особенности - это: удаленность от метро, развитость инфраструктуры, обжитость района и т.д. (описание зависит от того, где Ваша квартиры, то есть надо подумать и определить эти параметры для описания самостоятельно)
</t>
        </r>
      </text>
    </comment>
    <comment ref="A12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Если Вы оцениваете квартиру на вторичном рынке, то этого ценообразующего фактора у Вас не будет</t>
        </r>
      </text>
    </comment>
    <comment ref="I19" authorId="0" shapeId="0">
      <text>
        <r>
          <rPr>
            <sz val="8"/>
            <color indexed="81"/>
            <rFont val="Tahoma"/>
            <family val="2"/>
            <charset val="204"/>
          </rPr>
          <t xml:space="preserve">Здесь не должно быть &gt;30%, в идеале до 20%
</t>
        </r>
      </text>
    </comment>
    <comment ref="I48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Здесь не должно быть &gt;20%, в идеале до 10%</t>
        </r>
      </text>
    </comment>
  </commentList>
</comments>
</file>

<file path=xl/sharedStrings.xml><?xml version="1.0" encoding="utf-8"?>
<sst xmlns="http://schemas.openxmlformats.org/spreadsheetml/2006/main" count="483" uniqueCount="336">
  <si>
    <t>Расчет стоимости объекта недвижимости на основе сравнительного подхода</t>
  </si>
  <si>
    <t>Характеристики объектов</t>
  </si>
  <si>
    <t>Базовая квартира</t>
  </si>
  <si>
    <t>Объекты-аналоги</t>
  </si>
  <si>
    <t>№ 1</t>
  </si>
  <si>
    <t>№ 2</t>
  </si>
  <si>
    <t>№ 3</t>
  </si>
  <si>
    <t>№ 4</t>
  </si>
  <si>
    <t>№ 5</t>
  </si>
  <si>
    <t>№ 6</t>
  </si>
  <si>
    <t>Сделка / предложение</t>
  </si>
  <si>
    <t>Сделка</t>
  </si>
  <si>
    <t>Предложение</t>
  </si>
  <si>
    <t>Передаваемые права</t>
  </si>
  <si>
    <t>База для расчетов - собственность</t>
  </si>
  <si>
    <t>Собственность</t>
  </si>
  <si>
    <t>Дата сделки / предложения</t>
  </si>
  <si>
    <t>Местоположение</t>
  </si>
  <si>
    <t>Особенности местоположения, расстояние до КАД</t>
  </si>
  <si>
    <t>Год постройки</t>
  </si>
  <si>
    <t>Условно сдан</t>
  </si>
  <si>
    <t>сдан</t>
  </si>
  <si>
    <t>Тип дома</t>
  </si>
  <si>
    <t>Панельный</t>
  </si>
  <si>
    <t>Кирпично-монолитный</t>
  </si>
  <si>
    <t>Количество комнат</t>
  </si>
  <si>
    <t>Общая площадь объекта, кв. м</t>
  </si>
  <si>
    <t>Этаж / этажность</t>
  </si>
  <si>
    <t>5/9</t>
  </si>
  <si>
    <t>Тип отделки / состояние</t>
  </si>
  <si>
    <t>Без отделки</t>
  </si>
  <si>
    <t>Цена ( руб.)</t>
  </si>
  <si>
    <t>Цена 1 кв. м (руб.)</t>
  </si>
  <si>
    <t>Корректировки цены (в рублях) за 1 кв.м</t>
  </si>
  <si>
    <t>Характеристика объекта</t>
  </si>
  <si>
    <t>Изменение в %</t>
  </si>
  <si>
    <t>Скорректированная цена</t>
  </si>
  <si>
    <t>Рыночная стоимость объекта, руб./ кв. м</t>
  </si>
  <si>
    <t>Отклонение</t>
  </si>
  <si>
    <t>Цена</t>
  </si>
  <si>
    <t>Корректировка</t>
  </si>
  <si>
    <t>Проверка</t>
  </si>
  <si>
    <t>Панель</t>
  </si>
  <si>
    <t>до года</t>
  </si>
  <si>
    <t>1-2 года</t>
  </si>
  <si>
    <t>больше 2 лет</t>
  </si>
  <si>
    <t>область</t>
  </si>
  <si>
    <t>проверка</t>
  </si>
  <si>
    <t>Номер на карте</t>
  </si>
  <si>
    <t>Всеволожский р-н, 
пос. Романовка, уч. № 33</t>
  </si>
  <si>
    <t xml:space="preserve">менее 3 км от 
г. Всеволожск, около 15 км до КАД по Дороге Жизни или дороге Павлово-Янино-1 </t>
  </si>
  <si>
    <t>?</t>
  </si>
  <si>
    <t>около 13 км от КАД</t>
  </si>
  <si>
    <t>5/10</t>
  </si>
  <si>
    <t>Всеволожский р-н, 
пос. Романовка</t>
  </si>
  <si>
    <t>г. Всеволожск, Дорога жизни/ Колтушское шоссе</t>
  </si>
  <si>
    <t>6/9</t>
  </si>
  <si>
    <t>Кр</t>
  </si>
  <si>
    <t>М/э</t>
  </si>
  <si>
    <t>http://newdom.spb.ru/prodazha-kvartir-p-toksovo-korotkij-per-d-1a/</t>
  </si>
  <si>
    <t>http://www.sg-spb.ru/itemview.aspx?ItemID=194</t>
  </si>
  <si>
    <t>http://www.eip.ru/view/info-object/875312/?ncity=118</t>
  </si>
  <si>
    <t>http://sg-spb.ru/itemview.aspx?ItemID=126</t>
  </si>
  <si>
    <t>http://www.sg-spb.ru/planview.aspx?ItemID=177&amp;PlanId=2855</t>
  </si>
  <si>
    <t>г. Токсово, Короткий пер., д. 1А</t>
  </si>
  <si>
    <t>Колтуши, Школьный пер., д. 4 
(ЖК "Колтуши 5+")</t>
  </si>
  <si>
    <t>Всеволожский р-н, 
д. Кальтино,  м/р "Южный", Западная ул.</t>
  </si>
  <si>
    <t>около 14 км от КАД</t>
  </si>
  <si>
    <t>около 10 км от КАД</t>
  </si>
  <si>
    <t>около 6,5 км от КАД</t>
  </si>
  <si>
    <t>II кв. 2012 / на сдади сдачи</t>
  </si>
  <si>
    <t>2/23</t>
  </si>
  <si>
    <t>Отделка от строителей (чистовая)</t>
  </si>
  <si>
    <t>Под чистовую отделку</t>
  </si>
  <si>
    <t>http://nsp.ru/nums/21443.html</t>
  </si>
  <si>
    <t>Данные на февраль</t>
  </si>
  <si>
    <t>КМ, М</t>
  </si>
  <si>
    <t>П, МП, СМК</t>
  </si>
  <si>
    <t>Рек.</t>
  </si>
  <si>
    <t>http://www.trest47.spb.ru/component/objects/view_plans/14</t>
  </si>
  <si>
    <t>II кв. 2012 / на сдадbи сдачи</t>
  </si>
  <si>
    <t>II кв. 2012 / на сдадии сдачи</t>
  </si>
  <si>
    <t>IV кв. 2013</t>
  </si>
  <si>
    <t>06 апреля 2012</t>
  </si>
  <si>
    <t>Не забудьте пересчитать все корректировки</t>
  </si>
  <si>
    <t>ссылка на статью, используемую для расчета примера</t>
  </si>
  <si>
    <t>2/3</t>
  </si>
  <si>
    <t>3/4</t>
  </si>
  <si>
    <t>http://www.bn.ru/spb/graphs/heat/</t>
  </si>
  <si>
    <t>Рейтинг территорий Санкт-Петербурга по цене</t>
  </si>
  <si>
    <t>http://www.bn.ru/graphs/index.php?singlgraph=main</t>
  </si>
  <si>
    <t>http://www.bn.ru/graphs/index_region.php</t>
  </si>
  <si>
    <t>http://www.bn.ru/graphs/index.php?singlgraph=Iih</t>
  </si>
  <si>
    <t>Динамика цен на вторичном рынке недвижимости по типам домов Санкт-Петербурга</t>
  </si>
  <si>
    <t xml:space="preserve">Полезные ссылки </t>
  </si>
  <si>
    <t>Дополнительно обзоры можно найти здесь</t>
  </si>
  <si>
    <t>http://arin.spb.ru/documentation/analise.pdf</t>
  </si>
  <si>
    <t>http://www.spb.knightfrank.ru/research/</t>
  </si>
  <si>
    <t>http://www.colliers.spb.ru/analytic/</t>
  </si>
  <si>
    <t>Расчет сделан на 06.04.2012 г., Вам нужно определить стоимость квартиры  (или другого объекта) в ценах на сегодняшний день, внимательно посмотрите расчет здесь, а также лист "Корректировки", он Вам тоже нужен</t>
  </si>
  <si>
    <t>Индикатор цен на рынке недвижимости Санкт-Петербурга</t>
  </si>
  <si>
    <t>Изменения цен на квартиры в районах Санкт-Пeтербурга на 17.05.2013</t>
  </si>
  <si>
    <t>http://www.estimation.ru</t>
  </si>
  <si>
    <t>http://www.bn.ru/articles/</t>
  </si>
  <si>
    <t>Корректировки по первой группе элементов сравнения</t>
  </si>
  <si>
    <t>Корректировки по второй группе элементов сравнения</t>
  </si>
  <si>
    <t>Валовая корректировка, %</t>
  </si>
  <si>
    <t>Состояние рынка (сделка/ предложение)</t>
  </si>
  <si>
    <t>Цена  с учетом корректировки (руб.)</t>
  </si>
  <si>
    <t>экспертно</t>
  </si>
  <si>
    <t>Адрес</t>
  </si>
  <si>
    <t>Район</t>
  </si>
  <si>
    <t>Источник информации</t>
  </si>
  <si>
    <t>Стандартное отклонение,  руб. </t>
  </si>
  <si>
    <t xml:space="preserve">Про стандартное отклонение </t>
  </si>
  <si>
    <t>http://exceltip.ru/%D1%87%D1%82%D0%BE-%D1%82%D0%B0%D0%BA%D0%BE%D0%B5-%D1%81%D1%82%D0%B0%D0%BD%D0%B4%D0%B0%D1%80%D1%82%D0%BD%D0%BE%D0%B5-%D0%BE%D1%82%D0%BA%D0%BB%D0%BE%D0%BD%D0%B5%D0%BD%D0%B8%D0%B5-%D0%B8%D1%81%D0%BF/</t>
  </si>
  <si>
    <t>Стандартное отклонение показывает, как распределены значения относительно среднего в нашей выборке.</t>
  </si>
  <si>
    <t>Техника компенсационных корректирвок (статистический анализ)</t>
  </si>
  <si>
    <t>Условие:</t>
  </si>
  <si>
    <t>Методом массовой оценки определить ставку аренды 1 кв.м. в год торгового центра,</t>
  </si>
  <si>
    <t>если имеются следующие данные об объектах аналогах, см. таблицу.</t>
  </si>
  <si>
    <t>1. Найти и проверить на значимость уравнение регрессии, рассчитать стоимость объекта оценки.</t>
  </si>
  <si>
    <t xml:space="preserve"> Расстояние от локального центра, км (Xi)</t>
  </si>
  <si>
    <t>Объект оценки</t>
  </si>
  <si>
    <t>Объект аналог 1</t>
  </si>
  <si>
    <t>Объект аналог 2</t>
  </si>
  <si>
    <t>Объект аналог 3</t>
  </si>
  <si>
    <t>Объект аналог 4</t>
  </si>
  <si>
    <r>
      <t xml:space="preserve">Запишем в ячейку Н27 число наблюдений базового ряда: 24. В ячейке I27 с помощью формулы =СТЬЮДРАСПОБР(0,05;H27-1) найдем коэффициент Стьюдента для доверительной вероятности 0,95 и числа степеней свободы 23 (равен 2,06855). В ячейке J27 вычислим квадрат коэффициента Стьюдента формулой =I27*I27. И в ячейке К27 получим минимальное существенное значение коэффициента детерминации с помощью формулы =J27/(H27-2+J27). Итак, оказывается, что с вероятностью 0,95 корреляция будет существенна, если </t>
    </r>
    <r>
      <rPr>
        <i/>
        <sz val="11"/>
        <color indexed="8"/>
        <rFont val="Calibri"/>
        <family val="2"/>
        <charset val="204"/>
      </rPr>
      <t>R</t>
    </r>
    <r>
      <rPr>
        <vertAlign val="superscript"/>
        <sz val="11"/>
        <color indexed="8"/>
        <rFont val="Calibri"/>
        <family val="2"/>
        <charset val="204"/>
      </rPr>
      <t xml:space="preserve">2 </t>
    </r>
    <r>
      <rPr>
        <sz val="11"/>
        <color theme="1"/>
        <rFont val="Calibri"/>
        <family val="2"/>
        <charset val="204"/>
        <scheme val="minor"/>
      </rPr>
      <t>&gt; 0,16284.</t>
    </r>
  </si>
  <si>
    <t>Объект аналог 5</t>
  </si>
  <si>
    <t>Объект аналог 6</t>
  </si>
  <si>
    <t>Объект аналог 7</t>
  </si>
  <si>
    <t>Объект аналог 8</t>
  </si>
  <si>
    <t>Объект аналог 9</t>
  </si>
  <si>
    <t>Объект аналог 10</t>
  </si>
  <si>
    <t>Объект аналог 11</t>
  </si>
  <si>
    <t>Объект аналог 12</t>
  </si>
  <si>
    <t>Объект аналог 13</t>
  </si>
  <si>
    <t>Объект аналог 14</t>
  </si>
  <si>
    <t>Объект аналог 15</t>
  </si>
  <si>
    <t>Объект аналог 16</t>
  </si>
  <si>
    <t>Объект аналог 17</t>
  </si>
  <si>
    <t>Объект аналог 18</t>
  </si>
  <si>
    <t>Объект аналог 19</t>
  </si>
  <si>
    <t>Объект аналог 20</t>
  </si>
  <si>
    <t>Объект аналог 21</t>
  </si>
  <si>
    <t>Объект аналог 22</t>
  </si>
  <si>
    <t>Объект аналог 23</t>
  </si>
  <si>
    <t>Объект аналог 24</t>
  </si>
  <si>
    <t>Объект аналог 25</t>
  </si>
  <si>
    <t>Объект аналог 26</t>
  </si>
  <si>
    <t>Объект аналог 27</t>
  </si>
  <si>
    <t>Объект аналог 28</t>
  </si>
  <si>
    <t>Объект аналог 29</t>
  </si>
  <si>
    <t>Объект аналог 30</t>
  </si>
  <si>
    <t>Объект аналог 31</t>
  </si>
  <si>
    <t>Объект аналог 32</t>
  </si>
  <si>
    <t>Сумма</t>
  </si>
  <si>
    <t>Ставка аренды 1 кв.м. в год объекта оценки</t>
  </si>
  <si>
    <r>
      <t>Выполняется с помощью функций "</t>
    </r>
    <r>
      <rPr>
        <b/>
        <sz val="12"/>
        <color indexed="8"/>
        <rFont val="Calibri"/>
        <family val="2"/>
        <charset val="204"/>
      </rPr>
      <t>ПРЕДСКАЗ</t>
    </r>
    <r>
      <rPr>
        <sz val="12"/>
        <color indexed="8"/>
        <rFont val="Calibri"/>
        <family val="2"/>
        <charset val="204"/>
      </rPr>
      <t>" или "</t>
    </r>
    <r>
      <rPr>
        <b/>
        <sz val="12"/>
        <color indexed="8"/>
        <rFont val="Calibri"/>
        <family val="2"/>
        <charset val="204"/>
      </rPr>
      <t>ТЕНДЕНЦИЯ</t>
    </r>
    <r>
      <rPr>
        <sz val="12"/>
        <color indexed="8"/>
        <rFont val="Calibri"/>
        <family val="2"/>
        <charset val="204"/>
      </rPr>
      <t>"!</t>
    </r>
  </si>
  <si>
    <t>Ст. аренды, руб. за 1 кв.м.в год (Yi)</t>
  </si>
  <si>
    <t>https://nsp.ru/zhk/news/22352-letnee-tormozhenie</t>
  </si>
  <si>
    <t>аналогичная статья на 2018 г.</t>
  </si>
  <si>
    <t>Вам нужно на сайте "Недвижимости и строительства Петербурга" найти подходящую для Вас статью. Аналитикой по жилью занимается Дмитрий Житков. Можно найти инфо и на других сайтах или в журнале "Ценообразование и сметное нормирование в строительстве"</t>
  </si>
  <si>
    <t>паркинг</t>
  </si>
  <si>
    <t>№</t>
  </si>
  <si>
    <t>Тип объекта</t>
  </si>
  <si>
    <t>Степень готовности объекта</t>
  </si>
  <si>
    <t>Корректировка на срок сдачи объекта</t>
  </si>
  <si>
    <t>Стоимость продажи помещения с учетом корректировки на срок сдачи, руб./ кв. м</t>
  </si>
  <si>
    <t>3 кв. 2012</t>
  </si>
  <si>
    <t>Среднее значение стоимости продажи машиноместа в паркинге, руб. (расчетное значение), с учетом НДС</t>
  </si>
  <si>
    <t>Среднее значение стоимости продажи машиноместа в паркинге, руб. (расчетное значение), без учета НДС</t>
  </si>
  <si>
    <t>Коэффициент вариации, %</t>
  </si>
  <si>
    <t>ШАБЛОН РАСЧЕТА ДЛЯ КР см. в отдельном файле</t>
  </si>
  <si>
    <t xml:space="preserve">Рыночная стоимость объекта оценки, руб./ кв. м </t>
  </si>
  <si>
    <t>Относит. вал. коррекц.</t>
  </si>
  <si>
    <t>Абсолютн. вал. коррекц.</t>
  </si>
  <si>
    <t>Весовые коэффициенты</t>
  </si>
  <si>
    <t>Скорректированная цена, руб./ кв. м  без НДС</t>
  </si>
  <si>
    <t>Изменение стоимости, руб. / кв. м</t>
  </si>
  <si>
    <t>Корректировка на количество комнат</t>
  </si>
  <si>
    <t xml:space="preserve">Изменение стоимости, руб. / кв. м </t>
  </si>
  <si>
    <t>Корректировка на местоположение</t>
  </si>
  <si>
    <t>Кварталов до окончания строительства</t>
  </si>
  <si>
    <t>Корректировка на срок сдачи объекта в эксплуатацию</t>
  </si>
  <si>
    <t>ВТОРАЯ ГРУППА КОРРЕКТИРОВОК</t>
  </si>
  <si>
    <t>Корректировка на сделку / предложение</t>
  </si>
  <si>
    <t>Удельный показатель стоимости за объект, руб./ кв. м</t>
  </si>
  <si>
    <t>Объект</t>
  </si>
  <si>
    <t>ПЕРВАЯ ГРУППА КОРРЕКТИРОВОК</t>
  </si>
  <si>
    <t>Корректировка на передаваемые права</t>
  </si>
  <si>
    <t>Корректировки рыночной стоимости</t>
  </si>
  <si>
    <t>Рыночная стоимость 
за 1кв. м (руб.)</t>
  </si>
  <si>
    <t>Рыночная стоимость, руб.</t>
  </si>
  <si>
    <t>подземный паркинг</t>
  </si>
  <si>
    <t>2-уровневый теплый паркинг</t>
  </si>
  <si>
    <t>теплый подземный паркинг</t>
  </si>
  <si>
    <t>Паркинг</t>
  </si>
  <si>
    <t>без отделки</t>
  </si>
  <si>
    <t>Отделка</t>
  </si>
  <si>
    <t>2 / 9</t>
  </si>
  <si>
    <t>3 / 5</t>
  </si>
  <si>
    <t>10 / 12</t>
  </si>
  <si>
    <t>3 / 8</t>
  </si>
  <si>
    <t>7 / 12</t>
  </si>
  <si>
    <t>от 2 до 11</t>
  </si>
  <si>
    <t>Этаж / Этажность</t>
  </si>
  <si>
    <t>кирпично-монолитный</t>
  </si>
  <si>
    <t>монолитный</t>
  </si>
  <si>
    <t>кирпич</t>
  </si>
  <si>
    <t>Материал стен</t>
  </si>
  <si>
    <t>от 60 до 100</t>
  </si>
  <si>
    <t>Площадь, кв.м</t>
  </si>
  <si>
    <t>жилая застройка</t>
  </si>
  <si>
    <t>Локальное местоположение</t>
  </si>
  <si>
    <t>около 900 м от ст. м  "Чкаловская"</t>
  </si>
  <si>
    <t>около 1000 м от ст. м "Петроградская"</t>
  </si>
  <si>
    <t>около 550 м от ст. м "Горьковская"</t>
  </si>
  <si>
    <t>Около 780 м от ст. м "Чкаловская"</t>
  </si>
  <si>
    <t>Около 350 м от ст. м "Петроградская"</t>
  </si>
  <si>
    <t>Около 1200 м от ст. м "Чкаловская"</t>
  </si>
  <si>
    <t>Около 400 м от ст. м "Горьковская"</t>
  </si>
  <si>
    <t>Особенности местоположения</t>
  </si>
  <si>
    <t>Петроградский</t>
  </si>
  <si>
    <t>ул. Глухая Зеленина, д. 2А</t>
  </si>
  <si>
    <t>ул. Профессора Попова</t>
  </si>
  <si>
    <t>ул. Мира, д. 15</t>
  </si>
  <si>
    <t>Корпусная ул., д. 9</t>
  </si>
  <si>
    <t>Каменоостровский пр., 
д. 44</t>
  </si>
  <si>
    <t>наб. Адмирала Лазарева / Пионерская ул.</t>
  </si>
  <si>
    <t>Жилое помещение (квартира)</t>
  </si>
  <si>
    <t>на стадии сдачи</t>
  </si>
  <si>
    <t>Сдан</t>
  </si>
  <si>
    <t>Срок сдачи</t>
  </si>
  <si>
    <t>рыночные</t>
  </si>
  <si>
    <t>Условия сделки</t>
  </si>
  <si>
    <t>стандартные</t>
  </si>
  <si>
    <t>Условия финансирования</t>
  </si>
  <si>
    <t>собственность</t>
  </si>
  <si>
    <t>предложение</t>
  </si>
  <si>
    <t>сделка</t>
  </si>
  <si>
    <t>Сделка/предложение</t>
  </si>
  <si>
    <t>Контактный телефон</t>
  </si>
  <si>
    <t>http://rfn.spb.ru/card_obj/?page=housing_estate&amp;inc=&amp;point=2159&amp;type=residential</t>
  </si>
  <si>
    <t>http://www.bn.ru</t>
  </si>
  <si>
    <t>-</t>
  </si>
  <si>
    <t>Объект сравнения № 6</t>
  </si>
  <si>
    <t>Объект сравнения № 5</t>
  </si>
  <si>
    <t>Объект сравнения № 4</t>
  </si>
  <si>
    <t>Объект сравнения № 3</t>
  </si>
  <si>
    <t>Объект сравнения № 2</t>
  </si>
  <si>
    <t>Объект сравнения № 1</t>
  </si>
  <si>
    <t>Характеристики объекта</t>
  </si>
  <si>
    <t>Расчет рыночной стоимости Сравнительным подходом (метод сравнительного анализа продаж)</t>
  </si>
  <si>
    <t>в расчет</t>
  </si>
  <si>
    <t>более 2 лет</t>
  </si>
  <si>
    <t>от 1 до 2 лет</t>
  </si>
  <si>
    <t>http://nsp.ru/files/table/2012/716_16.html</t>
  </si>
  <si>
    <t>Санкт-Петербург, Сытнинская ул., д. ХХХ</t>
  </si>
  <si>
    <t>все эти отклонения не должны быть больше 10%</t>
  </si>
  <si>
    <t>PrtSc аналогов привести в приложении к записке КР</t>
  </si>
  <si>
    <t>Средневзвешенная стоимость продажи, руб./кв. м</t>
  </si>
  <si>
    <t>студия</t>
  </si>
  <si>
    <t>Доля квартир в доме</t>
  </si>
  <si>
    <t>Величина корректировки</t>
  </si>
  <si>
    <t>Стоимость, руб./кв. м</t>
  </si>
  <si>
    <t>Комнатность квартиры</t>
  </si>
  <si>
    <r>
      <rPr>
        <b/>
        <sz val="11"/>
        <color theme="1"/>
        <rFont val="Calibri"/>
        <family val="2"/>
        <charset val="204"/>
        <scheme val="minor"/>
      </rPr>
      <t xml:space="preserve">2 этап: </t>
    </r>
    <r>
      <rPr>
        <sz val="11"/>
        <color theme="1"/>
        <rFont val="Calibri"/>
        <family val="2"/>
        <charset val="204"/>
        <scheme val="minor"/>
      </rPr>
      <t>определяем стоимость квартир разной комнатности и средневзвешенную стоимость продажи 1 кв. м всех квартир в доме (если у Вас не квартиры и не продажа, то заменяем на соответствующие слова под Вашу ситуацию)</t>
    </r>
  </si>
  <si>
    <t>черновая</t>
  </si>
  <si>
    <t>под чистовую</t>
  </si>
  <si>
    <t>чистовая</t>
  </si>
  <si>
    <t>Наличие отделки</t>
  </si>
  <si>
    <t>43-47,9 кв. м</t>
  </si>
  <si>
    <t>38-42,9 кв. м</t>
  </si>
  <si>
    <t>Площадь квартиры</t>
  </si>
  <si>
    <t>≤  1 км</t>
  </si>
  <si>
    <r>
      <rPr>
        <sz val="11"/>
        <color theme="1"/>
        <rFont val="Calibri"/>
        <family val="2"/>
        <charset val="204"/>
      </rPr>
      <t>≤</t>
    </r>
    <r>
      <rPr>
        <sz val="11"/>
        <color theme="1"/>
        <rFont val="Calibri"/>
        <family val="2"/>
        <charset val="204"/>
        <scheme val="minor"/>
      </rPr>
      <t xml:space="preserve"> 0.5 км</t>
    </r>
  </si>
  <si>
    <t>Расстояние до метро</t>
  </si>
  <si>
    <t xml:space="preserve">Описание принципов присвоения баллов </t>
  </si>
  <si>
    <t>Весовой коэффициент фактора</t>
  </si>
  <si>
    <t>Итоговый балл (Х)</t>
  </si>
  <si>
    <t>Балл</t>
  </si>
  <si>
    <t>Площадь квартиры, кв. м</t>
  </si>
  <si>
    <t>Расстояние от метро, км</t>
  </si>
  <si>
    <t>Цена (Y) , 
руб. /кв. м</t>
  </si>
  <si>
    <t>Адрес объекта</t>
  </si>
  <si>
    <t xml:space="preserve">Основной принцип корректировок: корретируем стоимость объектов-аналогов (ОА) в сторону объекта оценки (ОО). 
Например, ОА находится ближе к метро чем ОО (= по признаку удаленности от метро ОА лучше  ОО). Значит, корректировка отрицательная. </t>
  </si>
  <si>
    <t>https://www.bn.ru/analytics/</t>
  </si>
  <si>
    <t>https://novostroikispb.ru/analitika</t>
  </si>
  <si>
    <t>Аналитика (это всего лишь несколько полезных статей из множества, ищите, читайте)</t>
  </si>
  <si>
    <t>https://nsp.ru/30137-rynok-vpadaet-v-stupor?token=5a06845f01dc7cecc33745eb132b289a9065a29c</t>
  </si>
  <si>
    <t>Пример расчета корректировки</t>
  </si>
  <si>
    <r>
      <rPr>
        <b/>
        <sz val="11"/>
        <color theme="1"/>
        <rFont val="Calibri"/>
        <family val="2"/>
        <charset val="204"/>
        <scheme val="minor"/>
      </rPr>
      <t xml:space="preserve">1 этап: </t>
    </r>
    <r>
      <rPr>
        <sz val="11"/>
        <color theme="1"/>
        <rFont val="Calibri"/>
        <family val="2"/>
        <charset val="204"/>
        <scheme val="minor"/>
      </rPr>
      <t xml:space="preserve">определяем стоимость продажи (аренды) квартиры (или </t>
    </r>
    <r>
      <rPr>
        <sz val="11"/>
        <color rgb="FFFF0000"/>
        <rFont val="Calibri"/>
        <family val="2"/>
        <charset val="204"/>
        <scheme val="minor"/>
      </rPr>
      <t>другого типа объекта</t>
    </r>
    <r>
      <rPr>
        <sz val="11"/>
        <color theme="1"/>
        <rFont val="Calibri"/>
        <family val="2"/>
        <charset val="204"/>
        <scheme val="minor"/>
      </rPr>
      <t>).  Например, 2-комнатной квартиры, потому что их больше всего в ЖК и это позволит снизить погрешность всего расчета. Т.е. раз считаем 2-комнатную квартиру, то и в аналоги берем 2-комнатные квартиры (иначе добавляем еще один фактор на комнатность, но это крайний случай)</t>
    </r>
  </si>
  <si>
    <t>цель расчета - определение средневзвешенной стоимости продажи по всем типам помещений одного функциональног</t>
  </si>
  <si>
    <t>Корректировка на комнатность</t>
  </si>
  <si>
    <t>Корректировка на срок сдачи в эксплуатацию</t>
  </si>
  <si>
    <t>ЖК "Авиатор"</t>
  </si>
  <si>
    <t>ЖК "Фотограф"</t>
  </si>
  <si>
    <t>ЖК "Урбанист"</t>
  </si>
  <si>
    <t>ЖК "Графика"</t>
  </si>
  <si>
    <t>ЖК "ID Murino 2"</t>
  </si>
  <si>
    <t>ЖК "Мурино Клаб</t>
  </si>
  <si>
    <t>ЖК "Цвета Радуги"</t>
  </si>
  <si>
    <t>пр. Ав.Балтики 29к3</t>
  </si>
  <si>
    <t>пр. Ав.Балтики 23</t>
  </si>
  <si>
    <t>ул. Екатерининская 16/5</t>
  </si>
  <si>
    <t>ул. Екатерининская 17</t>
  </si>
  <si>
    <t>Шувалова 31</t>
  </si>
  <si>
    <t>Екатерининская, 27 к3</t>
  </si>
  <si>
    <t>Шувалова, 44 </t>
  </si>
  <si>
    <t>48-57 кв. м</t>
  </si>
  <si>
    <t>&gt; 2 км</t>
  </si>
  <si>
    <t>≤ 2 км</t>
  </si>
  <si>
    <t>парковка или не жил.пом.</t>
  </si>
  <si>
    <t>https://eid.spb.ru/commerce-selection</t>
  </si>
  <si>
    <t>Стоимость, тыс.руб.</t>
  </si>
  <si>
    <t>Площадь, м2</t>
  </si>
  <si>
    <t>Стоимость за м2, тыс.руб.</t>
  </si>
  <si>
    <t>Стоимость нежилого помещения с учетом торга, тыс. руб./м2</t>
  </si>
  <si>
    <t>неж. Помещения</t>
  </si>
  <si>
    <t>Ленинградская область, Всеволожский район, Мурино, улица Шувалова, 31</t>
  </si>
  <si>
    <t>https://spb.cian.ru/sale/commercial/294392026/</t>
  </si>
  <si>
    <t>предчистовая</t>
  </si>
  <si>
    <r>
      <t>Ленинградская область</t>
    </r>
    <r>
      <rPr>
        <i/>
        <sz val="10"/>
        <color rgb="FF121212"/>
        <rFont val="Arial Narrow"/>
        <family val="2"/>
        <charset val="204"/>
      </rPr>
      <t>, </t>
    </r>
    <r>
      <rPr>
        <sz val="10"/>
        <color theme="1"/>
        <rFont val="Arial Narrow"/>
        <family val="2"/>
        <charset val="204"/>
      </rPr>
      <t>Всеволожский район</t>
    </r>
    <r>
      <rPr>
        <i/>
        <sz val="10"/>
        <color rgb="FF121212"/>
        <rFont val="Arial Narrow"/>
        <family val="2"/>
        <charset val="204"/>
      </rPr>
      <t>, </t>
    </r>
    <r>
      <rPr>
        <sz val="10"/>
        <color theme="1"/>
        <rFont val="Arial Narrow"/>
        <family val="2"/>
        <charset val="204"/>
      </rPr>
      <t>Мурино</t>
    </r>
    <r>
      <rPr>
        <i/>
        <sz val="10"/>
        <color rgb="FF121212"/>
        <rFont val="Arial Narrow"/>
        <family val="2"/>
        <charset val="204"/>
      </rPr>
      <t>, </t>
    </r>
    <r>
      <rPr>
        <sz val="10"/>
        <color theme="1"/>
        <rFont val="Arial Narrow"/>
        <family val="2"/>
        <charset val="204"/>
      </rPr>
      <t>ул. Шувалова</t>
    </r>
    <r>
      <rPr>
        <i/>
        <sz val="10"/>
        <color rgb="FF121212"/>
        <rFont val="Arial Narrow"/>
        <family val="2"/>
        <charset val="204"/>
      </rPr>
      <t>, </t>
    </r>
    <r>
      <rPr>
        <sz val="10"/>
        <color theme="1"/>
        <rFont val="Arial Narrow"/>
        <family val="2"/>
        <charset val="204"/>
      </rPr>
      <t>27/7</t>
    </r>
  </si>
  <si>
    <t>Ленинградская область, Всеволожский район, Мурино, ул. Екатерининская, 7к1</t>
  </si>
  <si>
    <t>https://spb.cian.ru/sale/commercial/262640820/</t>
  </si>
  <si>
    <t>21.500</t>
  </si>
  <si>
    <t>10.224</t>
  </si>
  <si>
    <t>29.000</t>
  </si>
  <si>
    <t>Ленинградская область, Всеволожский район, Мурино, бул. Петровский, 5</t>
  </si>
  <si>
    <t>https://spb.cian.ru/sale/commercial/289260239/</t>
  </si>
  <si>
    <t>27.000</t>
  </si>
  <si>
    <t>Ленинградская область, Всеволожский р-н, Муринское городское поселение, Мурино, Ручьёвский пр-т, 6</t>
  </si>
  <si>
    <t>https://www.avito.ru/murino/kommercheskaya_nedvizhimost/svobodnogo_naznacheniya_75.6_m_3341053788</t>
  </si>
  <si>
    <t>21.168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</si>
</sst>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6">
    <numFmt numFmtId="164" formatCode="_-* #,##0_-;\-* #,##0_-;_-* &quot;-&quot;_-;_-@_-"/>
    <numFmt numFmtId="165" formatCode="_-* #,##0.00_-;\-* #,##0.00_-;_-* &quot;-&quot;??_-;_-@_-"/>
    <numFmt numFmtId="166" formatCode="_-* #,##0_р_._-;\-* #,##0_р_._-;_-* &quot;-&quot;_р_._-;_-@_-"/>
    <numFmt numFmtId="167" formatCode="_-* #,##0.00_р_._-;\-* #,##0.00_р_._-;_-* &quot;-&quot;??_р_._-;_-@_-"/>
    <numFmt numFmtId="168" formatCode="#,##0.0"/>
    <numFmt numFmtId="169" formatCode="0.0%"/>
    <numFmt numFmtId="170" formatCode="0.0"/>
    <numFmt numFmtId="171" formatCode="0.0_)"/>
    <numFmt numFmtId="172" formatCode="General_)"/>
    <numFmt numFmtId="173" formatCode="_-* #,##0.00[$€-1]_-;\-* #,##0.00[$€-1]_-;_-* &quot;-&quot;??[$€-1]_-"/>
    <numFmt numFmtId="174" formatCode="_(&quot;$&quot;* #,##0_);_(&quot;$&quot;* \(#,##0\);_(&quot;$&quot;* &quot;-&quot;_);_(@_)"/>
    <numFmt numFmtId="175" formatCode="_(&quot;$&quot;* #,##0.00_);_(&quot;$&quot;* \(#,##0.00\);_(&quot;$&quot;* &quot;-&quot;??_);_(@_)"/>
    <numFmt numFmtId="176" formatCode="&quot;$&quot;#,##0_);[Red]\(&quot;$&quot;#,##0\)"/>
    <numFmt numFmtId="177" formatCode="&quot;$&quot;#,##0.00_);[Red]\(&quot;$&quot;#,##0.00\)"/>
    <numFmt numFmtId="178" formatCode="_(* #,##0.00_);_(* \(#,##0.00\);_(* &quot;-&quot;??_);_(@_)"/>
    <numFmt numFmtId="179" formatCode="[$-419]mmmm\ yyyy;@"/>
    <numFmt numFmtId="180" formatCode="0.0#"/>
    <numFmt numFmtId="181" formatCode="_-* #,##0_р_._-;\-* #,##0_р_._-;_-* &quot;-&quot;??_р_._-;_-@_-"/>
    <numFmt numFmtId="182" formatCode="0.0E+00"/>
    <numFmt numFmtId="183" formatCode="0.00000"/>
    <numFmt numFmtId="184" formatCode="0.000"/>
    <numFmt numFmtId="185" formatCode="_-* #,##0.00\ _$_-;\-* #,##0.00\ _$_-;_-* &quot;-&quot;??\ _$_-;_-@_-"/>
    <numFmt numFmtId="186" formatCode="#,##0_р_."/>
    <numFmt numFmtId="187" formatCode="_-* #,##0.0\ _р_._-;\-* #,##0.0\ _р_._-;_-* &quot;-&quot;\ _р_._-;_-@_-"/>
    <numFmt numFmtId="188" formatCode="_-* #,##0.000\ _$_-;\-* #,##0.000\ _$_-;_-* &quot;-&quot;\ _$_-;_-@_-"/>
    <numFmt numFmtId="189" formatCode="#,##0.000[$р.-419];\-#,##0.000[$р.-419]"/>
    <numFmt numFmtId="190" formatCode="_-* #,##0.0\ _$_-;\-* #,##0.0\ _$_-;_-* &quot;-&quot;??\ _$_-;_-@_-"/>
    <numFmt numFmtId="191" formatCode="#,##0.0_);\(#,##0.0\)"/>
    <numFmt numFmtId="192" formatCode="#,##0_ ;[Red]\-#,##0\ "/>
    <numFmt numFmtId="193" formatCode="_-&quot;£&quot;* #,##0_-;\-&quot;£&quot;* #,##0_-;_-&quot;£&quot;* &quot;-&quot;_-;_-@_-"/>
    <numFmt numFmtId="194" formatCode="_-&quot;£&quot;* #,##0.00_-;\-&quot;£&quot;* #,##0.00_-;_-&quot;£&quot;* &quot;-&quot;??_-;_-@_-"/>
    <numFmt numFmtId="195" formatCode="#,##0.000_ ;\-#,##0.000\ "/>
    <numFmt numFmtId="196" formatCode="#,##0.00_ ;[Red]\-#,##0.00\ "/>
    <numFmt numFmtId="197" formatCode="_-* #,##0.000_р_._-;\-* #,##0.000_р_._-;_-* &quot;-&quot;???????_р_._-;_-@_-"/>
    <numFmt numFmtId="198" formatCode="_-* #,##0&quot;р.&quot;_-;\-* #,##0&quot;р.&quot;_-;_-* &quot;-&quot;&quot;р.&quot;_-;_-@_-"/>
    <numFmt numFmtId="199" formatCode="_-* #,##0.00&quot;р.&quot;_-;\-* #,##0.00&quot;р.&quot;_-;_-* &quot;-&quot;??&quot;р.&quot;_-;_-@_-"/>
    <numFmt numFmtId="200" formatCode="#,##0.00&quot;р.&quot;;\-#,##0.00&quot;р.&quot;"/>
    <numFmt numFmtId="201" formatCode="_-* #,##0.00_р_у_б_._-;\-* #,##0.00_р_у_б_._-;_-* &quot;-&quot;??_р_у_б_._-;_-@_-"/>
    <numFmt numFmtId="202" formatCode="_-* #,##0\ _$_-;\-* #,##0\ _$_-;_-* &quot;-&quot;\ _$_-;_-@_-"/>
    <numFmt numFmtId="203" formatCode="#,##0.00_ ;\-#,##0.00\ "/>
    <numFmt numFmtId="204" formatCode="#,##0.000"/>
    <numFmt numFmtId="205" formatCode="_-* #,##0.0_р_._-;\-* #,##0.0_р_._-;_-* &quot;-&quot;?_р_._-;_-@_-"/>
    <numFmt numFmtId="206" formatCode="_-* #,##0_р_._-;\-* #,##0_р_._-;_-* &quot;-&quot;?_р_._-;_-@_-"/>
    <numFmt numFmtId="207" formatCode="d\ mmm\ yy"/>
    <numFmt numFmtId="208" formatCode="0.0000"/>
    <numFmt numFmtId="209" formatCode="[$-F419]yyyy\,\ mmmm;@"/>
  </numFmts>
  <fonts count="12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sz val="10"/>
      <name val="Times New Roman Cyr"/>
      <charset val="204"/>
    </font>
    <font>
      <sz val="10"/>
      <name val="Arial"/>
      <family val="2"/>
      <charset val="204"/>
    </font>
    <font>
      <sz val="10"/>
      <name val="Helv"/>
    </font>
    <font>
      <sz val="10"/>
      <name val="Helv"/>
      <charset val="204"/>
    </font>
    <font>
      <sz val="10"/>
      <color indexed="8"/>
      <name val="MS Sans Serif"/>
      <family val="2"/>
      <charset val="204"/>
    </font>
    <font>
      <sz val="11"/>
      <color indexed="9"/>
      <name val="Calibri"/>
      <family val="2"/>
      <charset val="204"/>
    </font>
    <font>
      <sz val="10"/>
      <name val="Courier New"/>
      <family val="3"/>
      <charset val="204"/>
    </font>
    <font>
      <sz val="8"/>
      <name val="Arial Cyr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color indexed="22"/>
      <name val="Arial"/>
      <family val="2"/>
      <charset val="204"/>
    </font>
    <font>
      <i/>
      <sz val="10"/>
      <name val="Arial"/>
      <family val="2"/>
      <charset val="204"/>
    </font>
    <font>
      <sz val="10"/>
      <name val="MS Sans Serif"/>
      <family val="2"/>
      <charset val="204"/>
    </font>
    <font>
      <sz val="10"/>
      <name val="Times New Roman CE"/>
      <charset val="238"/>
    </font>
    <font>
      <sz val="10"/>
      <name val="Times New Roman CE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Arial CE"/>
      <charset val="238"/>
    </font>
    <font>
      <sz val="8"/>
      <name val="Arial CE"/>
    </font>
    <font>
      <b/>
      <sz val="11"/>
      <color indexed="63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i/>
      <sz val="7"/>
      <color indexed="8"/>
      <name val="Arial"/>
      <family val="2"/>
      <charset val="204"/>
    </font>
    <font>
      <b/>
      <i/>
      <sz val="7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i/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i/>
      <sz val="12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sz val="10"/>
      <name val="Courier"/>
      <family val="3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u/>
      <sz val="10"/>
      <color indexed="20"/>
      <name val="Arial Cyr"/>
      <charset val="204"/>
    </font>
    <font>
      <u/>
      <sz val="10"/>
      <color indexed="12"/>
      <name val="Arial Cyr"/>
      <charset val="204"/>
    </font>
    <font>
      <sz val="10"/>
      <name val="Futuris"/>
    </font>
    <font>
      <sz val="9"/>
      <name val="Futuris"/>
    </font>
    <font>
      <sz val="9"/>
      <name val="Times New Roman"/>
      <family val="1"/>
      <charset val="204"/>
    </font>
    <font>
      <b/>
      <sz val="9"/>
      <color rgb="FFFF0000"/>
      <name val="Futuris"/>
      <charset val="204"/>
    </font>
    <font>
      <i/>
      <sz val="9"/>
      <name val="Times New Roman"/>
      <family val="1"/>
      <charset val="204"/>
    </font>
    <font>
      <b/>
      <sz val="9"/>
      <name val="Futuris"/>
      <charset val="204"/>
    </font>
    <font>
      <b/>
      <sz val="11"/>
      <color theme="1"/>
      <name val="Times New Roman"/>
      <family val="1"/>
      <charset val="204"/>
    </font>
    <font>
      <sz val="10"/>
      <color rgb="FF666666"/>
      <name val="Arial"/>
      <family val="2"/>
      <charset val="204"/>
    </font>
    <font>
      <sz val="7"/>
      <name val="Futuris"/>
    </font>
    <font>
      <u/>
      <sz val="7"/>
      <color theme="10"/>
      <name val="Calibri"/>
      <family val="2"/>
      <charset val="204"/>
    </font>
    <font>
      <sz val="9"/>
      <color rgb="FFFF0000"/>
      <name val="Times New Roman"/>
      <family val="1"/>
      <charset val="204"/>
    </font>
    <font>
      <b/>
      <sz val="12"/>
      <color rgb="FFFF0000"/>
      <name val="Futuris"/>
      <charset val="204"/>
    </font>
    <font>
      <b/>
      <sz val="12"/>
      <color rgb="FFFF0000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1"/>
      <color theme="0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sz val="10"/>
      <name val="Arial Cyr"/>
      <charset val="204"/>
    </font>
    <font>
      <u/>
      <sz val="10"/>
      <color indexed="12"/>
      <name val="Times New Roman Cyr"/>
      <charset val="204"/>
    </font>
    <font>
      <b/>
      <sz val="14"/>
      <color indexed="8"/>
      <name val="Calibri"/>
      <family val="2"/>
      <charset val="204"/>
    </font>
    <font>
      <i/>
      <sz val="11"/>
      <color indexed="8"/>
      <name val="Calibri"/>
      <family val="2"/>
      <charset val="204"/>
    </font>
    <font>
      <vertAlign val="superscript"/>
      <sz val="11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 Narrow"/>
      <family val="2"/>
      <charset val="204"/>
    </font>
    <font>
      <sz val="10"/>
      <color theme="0"/>
      <name val="Arial Narrow"/>
      <family val="2"/>
      <charset val="204"/>
    </font>
    <font>
      <b/>
      <sz val="10"/>
      <name val="Arial Narrow"/>
      <family val="2"/>
      <charset val="204"/>
    </font>
    <font>
      <sz val="10"/>
      <name val="Futuris"/>
      <charset val="204"/>
    </font>
    <font>
      <u/>
      <sz val="10"/>
      <color theme="10"/>
      <name val="Arial Cyr"/>
      <charset val="204"/>
    </font>
    <font>
      <sz val="11"/>
      <name val="?l?r ?o?S?V?b?N"/>
      <family val="3"/>
    </font>
    <font>
      <sz val="10"/>
      <name val="’†?S?V?b?N‘М"/>
      <family val="3"/>
      <charset val="128"/>
    </font>
    <font>
      <sz val="9"/>
      <color indexed="56"/>
      <name val="Frutiger 45 Light"/>
      <family val="2"/>
    </font>
    <font>
      <sz val="10"/>
      <name val="Arial"/>
      <family val="2"/>
    </font>
    <font>
      <sz val="9"/>
      <name val="Futura UBS Bk"/>
      <family val="2"/>
    </font>
    <font>
      <b/>
      <i/>
      <sz val="11"/>
      <color indexed="12"/>
      <name val="Arial Cyr"/>
      <family val="2"/>
      <charset val="204"/>
    </font>
    <font>
      <sz val="12"/>
      <name val="Gill Sans"/>
    </font>
    <font>
      <sz val="22"/>
      <name val="UBSHeadline"/>
      <family val="1"/>
    </font>
    <font>
      <b/>
      <sz val="8"/>
      <name val="Arial Cyr"/>
      <family val="2"/>
      <charset val="204"/>
    </font>
    <font>
      <sz val="10"/>
      <name val="Arial Cyr"/>
      <family val="2"/>
      <charset val="204"/>
    </font>
    <font>
      <u/>
      <sz val="11"/>
      <color theme="10"/>
      <name val="Arial Narrow"/>
      <family val="2"/>
      <charset val="204"/>
    </font>
    <font>
      <b/>
      <sz val="12"/>
      <color indexed="12"/>
      <name val="Arial Cyr"/>
      <family val="2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sz val="18"/>
      <color indexed="62"/>
      <name val="Arial Cyr"/>
      <family val="2"/>
      <charset val="204"/>
    </font>
    <font>
      <b/>
      <i/>
      <sz val="18"/>
      <color indexed="62"/>
      <name val="Arial Cyr"/>
      <family val="2"/>
      <charset val="204"/>
    </font>
    <font>
      <sz val="8"/>
      <name val="Arial Cyr"/>
    </font>
    <font>
      <b/>
      <sz val="14"/>
      <name val="Arial Cyr"/>
      <family val="2"/>
      <charset val="204"/>
    </font>
    <font>
      <b/>
      <i/>
      <sz val="14"/>
      <color indexed="10"/>
      <name val="Arial Cyr"/>
      <family val="2"/>
      <charset val="204"/>
    </font>
    <font>
      <sz val="10"/>
      <color indexed="9"/>
      <name val="Arial Cyr"/>
      <family val="2"/>
      <charset val="204"/>
    </font>
    <font>
      <sz val="12"/>
      <name val="Arial Cyr"/>
      <family val="2"/>
      <charset val="204"/>
    </font>
    <font>
      <sz val="11"/>
      <color theme="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GOpus"/>
      <charset val="204"/>
    </font>
    <font>
      <b/>
      <i/>
      <sz val="14"/>
      <color indexed="57"/>
      <name val="Arial Cyr"/>
      <family val="2"/>
      <charset val="204"/>
    </font>
    <font>
      <sz val="10"/>
      <color indexed="8"/>
      <name val="Times New Roman Cyr"/>
      <family val="1"/>
      <charset val="204"/>
    </font>
    <font>
      <sz val="14"/>
      <name val="Arial Cyr"/>
      <family val="2"/>
      <charset val="204"/>
    </font>
    <font>
      <u/>
      <sz val="10"/>
      <color theme="10"/>
      <name val="Arial Narrow"/>
      <family val="2"/>
      <charset val="204"/>
    </font>
    <font>
      <b/>
      <sz val="12"/>
      <color theme="0"/>
      <name val="Arial Narrow"/>
      <family val="2"/>
      <charset val="204"/>
    </font>
    <font>
      <sz val="12"/>
      <color theme="0"/>
      <name val="Arial Narrow"/>
      <family val="2"/>
      <charset val="204"/>
    </font>
    <font>
      <sz val="10"/>
      <color indexed="10"/>
      <name val="Arial Narrow"/>
      <family val="2"/>
      <charset val="204"/>
    </font>
    <font>
      <b/>
      <sz val="10"/>
      <color indexed="10"/>
      <name val="Arial Narrow"/>
      <family val="2"/>
      <charset val="204"/>
    </font>
    <font>
      <b/>
      <sz val="10"/>
      <color indexed="8"/>
      <name val="Arial Narrow"/>
      <family val="2"/>
      <charset val="204"/>
    </font>
    <font>
      <b/>
      <sz val="10"/>
      <color indexed="12"/>
      <name val="Arial Narrow"/>
      <family val="2"/>
      <charset val="204"/>
    </font>
    <font>
      <b/>
      <sz val="24"/>
      <color indexed="10"/>
      <name val="Arial Narrow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2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i/>
      <sz val="10"/>
      <color rgb="FF121212"/>
      <name val="Arial Narrow"/>
      <family val="2"/>
      <charset val="204"/>
    </font>
  </fonts>
  <fills count="5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5D9F1"/>
        <bgColor indexed="64"/>
      </patternFill>
    </fill>
    <fill>
      <patternFill patternType="lightGray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2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/>
      <top/>
      <bottom style="thin">
        <color theme="3" tint="0.59999389629810485"/>
      </bottom>
      <diagonal/>
    </border>
    <border>
      <left/>
      <right/>
      <top/>
      <bottom style="thin">
        <color theme="3" tint="0.59999389629810485"/>
      </bottom>
      <diagonal/>
    </border>
    <border>
      <left/>
      <right style="thin">
        <color theme="3" tint="0.59999389629810485"/>
      </right>
      <top/>
      <bottom style="thin">
        <color theme="3" tint="0.59999389629810485"/>
      </bottom>
      <diagonal/>
    </border>
    <border>
      <left/>
      <right/>
      <top style="thin">
        <color theme="3" tint="0.59999389629810485"/>
      </top>
      <bottom style="thin">
        <color theme="3" tint="0.59999389629810485"/>
      </bottom>
      <diagonal/>
    </border>
    <border>
      <left/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thin">
        <color theme="3" tint="0.59999389629810485"/>
      </right>
      <top style="thin">
        <color theme="3" tint="0.59999389629810485"/>
      </top>
      <bottom/>
      <diagonal/>
    </border>
    <border>
      <left/>
      <right/>
      <top style="thin">
        <color theme="3" tint="0.59999389629810485"/>
      </top>
      <bottom/>
      <diagonal/>
    </border>
    <border>
      <left style="thin">
        <color theme="3" tint="0.59999389629810485"/>
      </left>
      <right/>
      <top style="thin">
        <color theme="3" tint="0.59999389629810485"/>
      </top>
      <bottom/>
      <diagonal/>
    </border>
    <border>
      <left style="thin">
        <color theme="3" tint="0.59999389629810485"/>
      </left>
      <right style="thin">
        <color theme="3" tint="0.59999389629810485"/>
      </right>
      <top/>
      <bottom style="thin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161">
    <xf numFmtId="0" fontId="0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171" fontId="12" fillId="0" borderId="0">
      <alignment horizontal="left"/>
    </xf>
    <xf numFmtId="171" fontId="12" fillId="0" borderId="0">
      <alignment horizontal="left"/>
    </xf>
    <xf numFmtId="171" fontId="12" fillId="0" borderId="0">
      <alignment horizontal="left"/>
    </xf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21" borderId="7" applyNumberFormat="0" applyAlignment="0" applyProtection="0"/>
    <xf numFmtId="0" fontId="16" fillId="22" borderId="8" applyNumberFormat="0" applyAlignment="0" applyProtection="0"/>
    <xf numFmtId="3" fontId="17" fillId="0" borderId="0" applyFont="0" applyFill="0" applyBorder="0" applyAlignment="0" applyProtection="0"/>
    <xf numFmtId="3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72" fontId="18" fillId="0" borderId="0">
      <alignment horizontal="center"/>
    </xf>
    <xf numFmtId="172" fontId="18" fillId="0" borderId="0">
      <alignment horizontal="center"/>
    </xf>
    <xf numFmtId="172" fontId="18" fillId="0" borderId="0">
      <alignment horizontal="center"/>
    </xf>
    <xf numFmtId="38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38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5" borderId="0" applyNumberFormat="0" applyBorder="0" applyAlignment="0" applyProtection="0"/>
    <xf numFmtId="38" fontId="24" fillId="23" borderId="0" applyNumberFormat="0" applyBorder="0" applyAlignment="0" applyProtection="0"/>
    <xf numFmtId="0" fontId="25" fillId="0" borderId="9" applyNumberFormat="0" applyAlignment="0" applyProtection="0">
      <alignment horizontal="left" vertical="center"/>
    </xf>
    <xf numFmtId="0" fontId="25" fillId="0" borderId="2">
      <alignment horizontal="left" vertical="center"/>
    </xf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9" fillId="8" borderId="7" applyNumberFormat="0" applyAlignment="0" applyProtection="0"/>
    <xf numFmtId="10" fontId="24" fillId="24" borderId="4" applyNumberFormat="0" applyBorder="0" applyAlignment="0" applyProtection="0"/>
    <xf numFmtId="0" fontId="30" fillId="0" borderId="13" applyNumberFormat="0" applyFill="0" applyAlignment="0" applyProtection="0"/>
    <xf numFmtId="0" fontId="31" fillId="25" borderId="0" applyNumberFormat="0" applyBorder="0" applyAlignment="0" applyProtection="0"/>
    <xf numFmtId="0" fontId="32" fillId="0" borderId="0"/>
    <xf numFmtId="0" fontId="7" fillId="0" borderId="0"/>
    <xf numFmtId="0" fontId="7" fillId="0" borderId="0"/>
    <xf numFmtId="0" fontId="7" fillId="0" borderId="0"/>
    <xf numFmtId="0" fontId="32" fillId="0" borderId="0"/>
    <xf numFmtId="0" fontId="33" fillId="0" borderId="0"/>
    <xf numFmtId="0" fontId="8" fillId="0" borderId="0"/>
    <xf numFmtId="0" fontId="2" fillId="26" borderId="14" applyNumberFormat="0" applyFont="0" applyAlignment="0" applyProtection="0"/>
    <xf numFmtId="0" fontId="34" fillId="21" borderId="15" applyNumberFormat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0" fontId="35" fillId="27" borderId="0">
      <alignment horizontal="left" vertical="top"/>
    </xf>
    <xf numFmtId="0" fontId="36" fillId="27" borderId="0">
      <alignment horizontal="left" vertical="top"/>
    </xf>
    <xf numFmtId="0" fontId="37" fillId="27" borderId="0">
      <alignment horizontal="left" vertical="top"/>
    </xf>
    <xf numFmtId="0" fontId="38" fillId="27" borderId="0">
      <alignment horizontal="center" vertical="top"/>
    </xf>
    <xf numFmtId="0" fontId="38" fillId="27" borderId="0">
      <alignment horizontal="right" vertical="top"/>
    </xf>
    <xf numFmtId="0" fontId="39" fillId="27" borderId="0">
      <alignment horizontal="right" vertical="top"/>
    </xf>
    <xf numFmtId="0" fontId="40" fillId="27" borderId="0">
      <alignment horizontal="right" vertical="top"/>
    </xf>
    <xf numFmtId="0" fontId="41" fillId="27" borderId="0">
      <alignment horizontal="right" vertical="top"/>
    </xf>
    <xf numFmtId="0" fontId="42" fillId="27" borderId="0">
      <alignment horizontal="left" vertical="top"/>
    </xf>
    <xf numFmtId="0" fontId="43" fillId="27" borderId="0">
      <alignment horizontal="left" vertical="top"/>
    </xf>
    <xf numFmtId="0" fontId="44" fillId="27" borderId="0">
      <alignment horizontal="left" vertical="top"/>
    </xf>
    <xf numFmtId="0" fontId="45" fillId="27" borderId="0">
      <alignment horizontal="left" vertical="top"/>
    </xf>
    <xf numFmtId="0" fontId="46" fillId="27" borderId="0">
      <alignment horizontal="left" vertical="top"/>
    </xf>
    <xf numFmtId="0" fontId="38" fillId="27" borderId="0">
      <alignment horizontal="right" vertical="top"/>
    </xf>
    <xf numFmtId="0" fontId="39" fillId="27" borderId="0">
      <alignment horizontal="right" vertical="top"/>
    </xf>
    <xf numFmtId="0" fontId="42" fillId="27" borderId="0">
      <alignment horizontal="right"/>
    </xf>
    <xf numFmtId="0" fontId="37" fillId="27" borderId="0">
      <alignment horizontal="center" vertical="center"/>
    </xf>
    <xf numFmtId="0" fontId="37" fillId="27" borderId="0">
      <alignment horizontal="center" vertical="center" textRotation="90"/>
    </xf>
    <xf numFmtId="0" fontId="42" fillId="27" borderId="0">
      <alignment horizontal="center" vertical="center"/>
    </xf>
    <xf numFmtId="0" fontId="47" fillId="27" borderId="0">
      <alignment horizontal="left"/>
    </xf>
    <xf numFmtId="0" fontId="43" fillId="27" borderId="0">
      <alignment horizontal="left"/>
    </xf>
    <xf numFmtId="0" fontId="40" fillId="27" borderId="0">
      <alignment horizontal="center" vertical="top"/>
    </xf>
    <xf numFmtId="0" fontId="9" fillId="0" borderId="0"/>
    <xf numFmtId="0" fontId="48" fillId="0" borderId="0"/>
    <xf numFmtId="0" fontId="48" fillId="0" borderId="0"/>
    <xf numFmtId="0" fontId="48" fillId="0" borderId="0"/>
    <xf numFmtId="0" fontId="49" fillId="0" borderId="0" applyNumberFormat="0" applyFill="0" applyBorder="0" applyAlignment="0" applyProtection="0"/>
    <xf numFmtId="0" fontId="50" fillId="0" borderId="16" applyNumberFormat="0" applyFill="0" applyAlignment="0" applyProtection="0"/>
    <xf numFmtId="174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0" fontId="4" fillId="0" borderId="0"/>
    <xf numFmtId="0" fontId="2" fillId="0" borderId="0"/>
    <xf numFmtId="0" fontId="1" fillId="0" borderId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178" fontId="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9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58" fillId="0" borderId="0"/>
    <xf numFmtId="9" fontId="58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" fillId="0" borderId="0"/>
    <xf numFmtId="0" fontId="4" fillId="0" borderId="0"/>
    <xf numFmtId="167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7" fillId="0" borderId="0"/>
    <xf numFmtId="0" fontId="86" fillId="0" borderId="0"/>
    <xf numFmtId="0" fontId="87" fillId="0" borderId="0" applyNumberFormat="0" applyFill="0" applyBorder="0" applyAlignment="0" applyProtection="0">
      <alignment vertical="top"/>
      <protection locked="0"/>
    </xf>
    <xf numFmtId="0" fontId="7" fillId="0" borderId="0"/>
    <xf numFmtId="40" fontId="88" fillId="0" borderId="0" applyFont="0" applyFill="0" applyBorder="0" applyAlignment="0" applyProtection="0"/>
    <xf numFmtId="0" fontId="8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9" fillId="0" borderId="0"/>
    <xf numFmtId="185" fontId="4" fillId="0" borderId="0" applyFont="0" applyFill="0" applyBorder="0" applyAlignment="0" applyProtection="0"/>
    <xf numFmtId="0" fontId="19" fillId="39" borderId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10" fontId="90" fillId="0" borderId="0" applyNumberFormat="0" applyFill="0" applyBorder="0" applyAlignment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69" fontId="91" fillId="40" borderId="4" applyNumberFormat="0" applyFont="0" applyBorder="0" applyAlignment="0" applyProtection="0"/>
    <xf numFmtId="191" fontId="92" fillId="40" borderId="0" applyNumberFormat="0" applyFont="0" applyAlignment="0"/>
    <xf numFmtId="192" fontId="93" fillId="0" borderId="4">
      <alignment horizontal="center" vertical="center" wrapText="1"/>
    </xf>
    <xf numFmtId="0" fontId="29" fillId="8" borderId="7" applyNumberFormat="0" applyAlignment="0" applyProtection="0"/>
    <xf numFmtId="164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4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93" fontId="94" fillId="0" borderId="0" applyFont="0" applyFill="0" applyBorder="0" applyAlignment="0" applyProtection="0"/>
    <xf numFmtId="194" fontId="94" fillId="0" borderId="0" applyFont="0" applyFill="0" applyBorder="0" applyAlignment="0" applyProtection="0"/>
    <xf numFmtId="193" fontId="94" fillId="0" borderId="0" applyFont="0" applyFill="0" applyBorder="0" applyAlignment="0" applyProtection="0"/>
    <xf numFmtId="194" fontId="94" fillId="0" borderId="0" applyFont="0" applyFill="0" applyBorder="0" applyAlignment="0" applyProtection="0"/>
    <xf numFmtId="0" fontId="19" fillId="0" borderId="34"/>
    <xf numFmtId="0" fontId="7" fillId="0" borderId="0"/>
    <xf numFmtId="49" fontId="95" fillId="0" borderId="17" applyFill="0" applyProtection="0">
      <alignment vertical="center"/>
    </xf>
    <xf numFmtId="0" fontId="38" fillId="27" borderId="0">
      <alignment horizontal="center"/>
    </xf>
    <xf numFmtId="0" fontId="38" fillId="27" borderId="0">
      <alignment horizontal="left" vertical="top"/>
    </xf>
    <xf numFmtId="0" fontId="38" fillId="27" borderId="0">
      <alignment horizontal="center" vertical="center"/>
    </xf>
    <xf numFmtId="0" fontId="38" fillId="27" borderId="0">
      <alignment horizontal="center" vertical="center"/>
    </xf>
    <xf numFmtId="0" fontId="38" fillId="27" borderId="0">
      <alignment horizontal="center" vertical="center"/>
    </xf>
    <xf numFmtId="0" fontId="37" fillId="27" borderId="0">
      <alignment horizontal="center" vertical="center"/>
    </xf>
    <xf numFmtId="0" fontId="38" fillId="27" borderId="0">
      <alignment horizontal="left" vertical="top"/>
    </xf>
    <xf numFmtId="0" fontId="38" fillId="27" borderId="0">
      <alignment horizontal="left" vertical="top"/>
    </xf>
    <xf numFmtId="0" fontId="38" fillId="27" borderId="0">
      <alignment horizontal="right" vertical="top"/>
    </xf>
    <xf numFmtId="0" fontId="38" fillId="27" borderId="0">
      <alignment horizontal="right" vertical="top"/>
    </xf>
    <xf numFmtId="0" fontId="37" fillId="27" borderId="0">
      <alignment horizontal="left" vertical="top"/>
    </xf>
    <xf numFmtId="0" fontId="37" fillId="27" borderId="0">
      <alignment horizontal="right" vertical="top"/>
    </xf>
    <xf numFmtId="0" fontId="37" fillId="27" borderId="0">
      <alignment horizontal="right" vertical="top"/>
    </xf>
    <xf numFmtId="0" fontId="37" fillId="27" borderId="0">
      <alignment horizontal="right" vertical="top"/>
    </xf>
    <xf numFmtId="0" fontId="37" fillId="27" borderId="0">
      <alignment horizontal="right" vertical="top"/>
    </xf>
    <xf numFmtId="0" fontId="42" fillId="27" borderId="0">
      <alignment horizontal="left" vertical="top"/>
    </xf>
    <xf numFmtId="0" fontId="42" fillId="27" borderId="0">
      <alignment horizontal="right" vertical="top"/>
    </xf>
    <xf numFmtId="0" fontId="42" fillId="27" borderId="0">
      <alignment horizontal="right" vertical="top"/>
    </xf>
    <xf numFmtId="0" fontId="42" fillId="27" borderId="0">
      <alignment horizontal="right" vertical="top"/>
    </xf>
    <xf numFmtId="0" fontId="37" fillId="27" borderId="0">
      <alignment horizontal="left" vertical="top"/>
    </xf>
    <xf numFmtId="0" fontId="42" fillId="27" borderId="0">
      <alignment horizontal="right" vertical="center"/>
    </xf>
    <xf numFmtId="0" fontId="42" fillId="27" borderId="0">
      <alignment horizontal="left" vertical="center"/>
    </xf>
    <xf numFmtId="0" fontId="42" fillId="27" borderId="0">
      <alignment horizontal="left" vertical="top"/>
    </xf>
    <xf numFmtId="0" fontId="42" fillId="27" borderId="0">
      <alignment horizontal="left" vertical="center"/>
    </xf>
    <xf numFmtId="0" fontId="7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29" fillId="8" borderId="7" applyNumberFormat="0" applyAlignment="0" applyProtection="0"/>
    <xf numFmtId="0" fontId="29" fillId="8" borderId="7" applyNumberFormat="0" applyAlignment="0" applyProtection="0"/>
    <xf numFmtId="0" fontId="29" fillId="8" borderId="7" applyNumberFormat="0" applyAlignment="0" applyProtection="0"/>
    <xf numFmtId="0" fontId="29" fillId="8" borderId="7" applyNumberFormat="0" applyAlignment="0" applyProtection="0"/>
    <xf numFmtId="3" fontId="96" fillId="0" borderId="0">
      <alignment horizontal="center" vertical="center" textRotation="90" wrapText="1"/>
    </xf>
    <xf numFmtId="195" fontId="97" fillId="0" borderId="4">
      <alignment vertical="top" wrapText="1"/>
    </xf>
    <xf numFmtId="0" fontId="34" fillId="21" borderId="15" applyNumberFormat="0" applyAlignment="0" applyProtection="0"/>
    <xf numFmtId="0" fontId="34" fillId="21" borderId="15" applyNumberFormat="0" applyAlignment="0" applyProtection="0"/>
    <xf numFmtId="0" fontId="34" fillId="21" borderId="15" applyNumberFormat="0" applyAlignment="0" applyProtection="0"/>
    <xf numFmtId="0" fontId="34" fillId="21" borderId="15" applyNumberFormat="0" applyAlignment="0" applyProtection="0"/>
    <xf numFmtId="0" fontId="15" fillId="21" borderId="7" applyNumberFormat="0" applyAlignment="0" applyProtection="0"/>
    <xf numFmtId="0" fontId="15" fillId="21" borderId="7" applyNumberFormat="0" applyAlignment="0" applyProtection="0"/>
    <xf numFmtId="0" fontId="15" fillId="21" borderId="7" applyNumberFormat="0" applyAlignment="0" applyProtection="0"/>
    <xf numFmtId="0" fontId="15" fillId="21" borderId="7" applyNumberFormat="0" applyAlignment="0" applyProtection="0"/>
    <xf numFmtId="0" fontId="98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196" fontId="99" fillId="0" borderId="4">
      <alignment vertical="top" wrapText="1"/>
    </xf>
    <xf numFmtId="4" fontId="100" fillId="0" borderId="4">
      <alignment horizontal="left" vertical="center"/>
    </xf>
    <xf numFmtId="4" fontId="100" fillId="0" borderId="4"/>
    <xf numFmtId="4" fontId="100" fillId="41" borderId="4"/>
    <xf numFmtId="4" fontId="100" fillId="42" borderId="4"/>
    <xf numFmtId="4" fontId="101" fillId="43" borderId="4"/>
    <xf numFmtId="4" fontId="102" fillId="23" borderId="4"/>
    <xf numFmtId="4" fontId="103" fillId="0" borderId="4">
      <alignment horizontal="center" wrapText="1"/>
    </xf>
    <xf numFmtId="196" fontId="100" fillId="0" borderId="4"/>
    <xf numFmtId="196" fontId="99" fillId="0" borderId="4">
      <alignment horizontal="center" vertical="center" wrapText="1"/>
    </xf>
    <xf numFmtId="197" fontId="4" fillId="0" borderId="4">
      <alignment vertical="top" wrapText="1"/>
    </xf>
    <xf numFmtId="14" fontId="104" fillId="0" borderId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9" fontId="4" fillId="0" borderId="0" applyFont="0" applyFill="0" applyBorder="0" applyAlignment="0" applyProtection="0"/>
    <xf numFmtId="0" fontId="105" fillId="43" borderId="0" applyNumberFormat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184" fontId="106" fillId="0" borderId="4"/>
    <xf numFmtId="0" fontId="16" fillId="22" borderId="8" applyNumberFormat="0" applyAlignment="0" applyProtection="0"/>
    <xf numFmtId="0" fontId="16" fillId="22" borderId="8" applyNumberFormat="0" applyAlignment="0" applyProtection="0"/>
    <xf numFmtId="0" fontId="16" fillId="22" borderId="8" applyNumberFormat="0" applyAlignment="0" applyProtection="0"/>
    <xf numFmtId="0" fontId="16" fillId="22" borderId="8" applyNumberFormat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" fillId="0" borderId="0">
      <alignment vertical="center"/>
    </xf>
    <xf numFmtId="200" fontId="107" fillId="0" borderId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49" fontId="96" fillId="0" borderId="4">
      <alignment horizontal="right" vertical="top" wrapText="1"/>
    </xf>
    <xf numFmtId="170" fontId="108" fillId="0" borderId="0">
      <alignment horizontal="right" vertical="top" wrapText="1"/>
    </xf>
    <xf numFmtId="0" fontId="1" fillId="0" borderId="0"/>
    <xf numFmtId="0" fontId="1" fillId="0" borderId="0"/>
    <xf numFmtId="0" fontId="4" fillId="0" borderId="0"/>
    <xf numFmtId="0" fontId="7" fillId="0" borderId="0"/>
    <xf numFmtId="0" fontId="1" fillId="0" borderId="0"/>
    <xf numFmtId="0" fontId="1" fillId="0" borderId="0"/>
    <xf numFmtId="0" fontId="4" fillId="0" borderId="0"/>
    <xf numFmtId="0" fontId="7" fillId="0" borderId="0"/>
    <xf numFmtId="0" fontId="6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109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58" fillId="0" borderId="0"/>
    <xf numFmtId="0" fontId="58" fillId="0" borderId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196" fontId="110" fillId="0" borderId="4">
      <alignment vertical="top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26" borderId="14" applyNumberFormat="0" applyFont="0" applyAlignment="0" applyProtection="0"/>
    <xf numFmtId="0" fontId="7" fillId="26" borderId="14" applyNumberFormat="0" applyFont="0" applyAlignment="0" applyProtection="0"/>
    <xf numFmtId="0" fontId="7" fillId="26" borderId="14" applyNumberFormat="0" applyFont="0" applyAlignment="0" applyProtection="0"/>
    <xf numFmtId="0" fontId="7" fillId="26" borderId="14" applyNumberFormat="0" applyFont="0" applyAlignment="0" applyProtection="0"/>
    <xf numFmtId="49" fontId="101" fillId="0" borderId="35">
      <alignment horizontal="left"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4" fontId="112" fillId="0" borderId="4"/>
    <xf numFmtId="3" fontId="113" fillId="44" borderId="35">
      <alignment horizontal="justify" vertical="center"/>
    </xf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4" fillId="0" borderId="0">
      <alignment vertical="justify"/>
    </xf>
    <xf numFmtId="49" fontId="108" fillId="0" borderId="0"/>
    <xf numFmtId="49" fontId="114" fillId="0" borderId="0">
      <alignment vertical="top"/>
    </xf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38" fontId="19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11" fillId="0" borderId="0" applyFont="0" applyFill="0" applyBorder="0" applyAlignment="0" applyProtection="0"/>
    <xf numFmtId="167" fontId="4" fillId="0" borderId="0" applyFont="0" applyFill="0" applyBorder="0" applyAlignment="0" applyProtection="0"/>
    <xf numFmtId="201" fontId="58" fillId="0" borderId="0" applyFont="0" applyFill="0" applyBorder="0" applyAlignment="0" applyProtection="0"/>
    <xf numFmtId="202" fontId="4" fillId="0" borderId="0" applyFont="0" applyFill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203" fontId="97" fillId="0" borderId="35">
      <alignment vertical="top" wrapText="1"/>
    </xf>
    <xf numFmtId="49" fontId="99" fillId="0" borderId="4">
      <alignment horizontal="center" vertical="center" wrapText="1"/>
    </xf>
    <xf numFmtId="49" fontId="13" fillId="0" borderId="4" applyNumberFormat="0" applyFill="0" applyAlignment="0" applyProtection="0"/>
    <xf numFmtId="204" fontId="4" fillId="0" borderId="0"/>
    <xf numFmtId="0" fontId="10" fillId="0" borderId="0"/>
    <xf numFmtId="0" fontId="57" fillId="0" borderId="0" applyNumberFormat="0" applyFill="0" applyBorder="0" applyAlignment="0" applyProtection="0">
      <alignment vertical="top"/>
      <protection locked="0"/>
    </xf>
  </cellStyleXfs>
  <cellXfs count="300">
    <xf numFmtId="0" fontId="0" fillId="0" borderId="0" xfId="0"/>
    <xf numFmtId="0" fontId="52" fillId="0" borderId="0" xfId="4782" applyAlignment="1" applyProtection="1"/>
    <xf numFmtId="0" fontId="54" fillId="0" borderId="0" xfId="0" applyFont="1"/>
    <xf numFmtId="0" fontId="59" fillId="2" borderId="0" xfId="6670" applyFont="1" applyFill="1" applyAlignment="1"/>
    <xf numFmtId="0" fontId="59" fillId="0" borderId="0" xfId="6670" applyFont="1" applyAlignment="1"/>
    <xf numFmtId="0" fontId="60" fillId="2" borderId="4" xfId="6670" applyFont="1" applyFill="1" applyBorder="1" applyAlignment="1">
      <alignment horizontal="center" vertical="center" wrapText="1"/>
    </xf>
    <xf numFmtId="0" fontId="60" fillId="2" borderId="4" xfId="0" applyFont="1" applyFill="1" applyBorder="1" applyAlignment="1">
      <alignment horizontal="center" vertical="center" wrapText="1"/>
    </xf>
    <xf numFmtId="0" fontId="59" fillId="0" borderId="0" xfId="6670" applyFont="1" applyFill="1" applyAlignment="1"/>
    <xf numFmtId="0" fontId="53" fillId="0" borderId="4" xfId="6670" applyFont="1" applyBorder="1" applyAlignment="1">
      <alignment vertical="center" wrapText="1"/>
    </xf>
    <xf numFmtId="179" fontId="60" fillId="2" borderId="4" xfId="6670" applyNumberFormat="1" applyFont="1" applyFill="1" applyBorder="1" applyAlignment="1">
      <alignment horizontal="center" vertical="center" wrapText="1"/>
    </xf>
    <xf numFmtId="3" fontId="60" fillId="2" borderId="4" xfId="6670" applyNumberFormat="1" applyFont="1" applyFill="1" applyBorder="1" applyAlignment="1">
      <alignment horizontal="center" vertical="center" wrapText="1"/>
    </xf>
    <xf numFmtId="0" fontId="53" fillId="2" borderId="4" xfId="6670" applyFont="1" applyFill="1" applyBorder="1" applyAlignment="1">
      <alignment vertical="center" wrapText="1"/>
    </xf>
    <xf numFmtId="180" fontId="60" fillId="2" borderId="4" xfId="6670" applyNumberFormat="1" applyFont="1" applyFill="1" applyBorder="1" applyAlignment="1">
      <alignment horizontal="center" vertical="center" wrapText="1"/>
    </xf>
    <xf numFmtId="2" fontId="60" fillId="2" borderId="4" xfId="6670" applyNumberFormat="1" applyFont="1" applyFill="1" applyBorder="1" applyAlignment="1">
      <alignment horizontal="center" vertical="center" wrapText="1"/>
    </xf>
    <xf numFmtId="49" fontId="60" fillId="2" borderId="4" xfId="6670" applyNumberFormat="1" applyFont="1" applyFill="1" applyBorder="1" applyAlignment="1">
      <alignment horizontal="center" vertical="center" wrapText="1"/>
    </xf>
    <xf numFmtId="49" fontId="60" fillId="2" borderId="4" xfId="0" applyNumberFormat="1" applyFont="1" applyFill="1" applyBorder="1" applyAlignment="1">
      <alignment horizontal="center" vertical="center" wrapText="1"/>
    </xf>
    <xf numFmtId="3" fontId="60" fillId="2" borderId="4" xfId="0" applyNumberFormat="1" applyFont="1" applyFill="1" applyBorder="1" applyAlignment="1">
      <alignment horizontal="center" vertical="center" wrapText="1"/>
    </xf>
    <xf numFmtId="9" fontId="60" fillId="2" borderId="4" xfId="6671" applyFont="1" applyFill="1" applyBorder="1" applyAlignment="1">
      <alignment horizontal="center" vertical="center" wrapText="1"/>
    </xf>
    <xf numFmtId="10" fontId="61" fillId="0" borderId="0" xfId="6670" applyNumberFormat="1" applyFont="1" applyAlignment="1"/>
    <xf numFmtId="3" fontId="59" fillId="0" borderId="0" xfId="6670" applyNumberFormat="1" applyFont="1" applyAlignment="1"/>
    <xf numFmtId="0" fontId="53" fillId="0" borderId="4" xfId="6670" applyFont="1" applyFill="1" applyBorder="1" applyAlignment="1">
      <alignment horizontal="left" vertical="center" wrapText="1"/>
    </xf>
    <xf numFmtId="0" fontId="60" fillId="0" borderId="4" xfId="6670" applyNumberFormat="1" applyFont="1" applyFill="1" applyBorder="1" applyAlignment="1">
      <alignment horizontal="center" vertical="center" wrapText="1"/>
    </xf>
    <xf numFmtId="0" fontId="60" fillId="2" borderId="4" xfId="6670" applyFont="1" applyFill="1" applyBorder="1" applyAlignment="1">
      <alignment horizontal="left" vertical="center" wrapText="1"/>
    </xf>
    <xf numFmtId="0" fontId="62" fillId="2" borderId="4" xfId="6670" applyFont="1" applyFill="1" applyBorder="1" applyAlignment="1">
      <alignment horizontal="center" vertical="center" wrapText="1"/>
    </xf>
    <xf numFmtId="180" fontId="62" fillId="2" borderId="4" xfId="6670" applyNumberFormat="1" applyFont="1" applyFill="1" applyBorder="1" applyAlignment="1">
      <alignment horizontal="center" vertical="center" wrapText="1"/>
    </xf>
    <xf numFmtId="0" fontId="60" fillId="0" borderId="4" xfId="6670" applyFont="1" applyFill="1" applyBorder="1" applyAlignment="1">
      <alignment horizontal="left" vertical="center" wrapText="1"/>
    </xf>
    <xf numFmtId="0" fontId="53" fillId="2" borderId="4" xfId="6670" applyFont="1" applyFill="1" applyBorder="1" applyAlignment="1">
      <alignment horizontal="left" vertical="center" wrapText="1"/>
    </xf>
    <xf numFmtId="0" fontId="60" fillId="2" borderId="4" xfId="6670" applyNumberFormat="1" applyFont="1" applyFill="1" applyBorder="1" applyAlignment="1">
      <alignment horizontal="center" vertical="center" wrapText="1"/>
    </xf>
    <xf numFmtId="1" fontId="60" fillId="0" borderId="4" xfId="6670" applyNumberFormat="1" applyFont="1" applyFill="1" applyBorder="1" applyAlignment="1">
      <alignment horizontal="center" vertical="center" wrapText="1"/>
    </xf>
    <xf numFmtId="1" fontId="60" fillId="2" borderId="4" xfId="6670" applyNumberFormat="1" applyFont="1" applyFill="1" applyBorder="1" applyAlignment="1">
      <alignment horizontal="center" vertical="center" wrapText="1"/>
    </xf>
    <xf numFmtId="0" fontId="53" fillId="28" borderId="4" xfId="6670" applyFont="1" applyFill="1" applyBorder="1" applyAlignment="1">
      <alignment horizontal="left" vertical="center" wrapText="1"/>
    </xf>
    <xf numFmtId="0" fontId="60" fillId="28" borderId="4" xfId="6670" applyFont="1" applyFill="1" applyBorder="1" applyAlignment="1">
      <alignment horizontal="center" vertical="center" wrapText="1"/>
    </xf>
    <xf numFmtId="170" fontId="60" fillId="28" borderId="4" xfId="6670" applyNumberFormat="1" applyFont="1" applyFill="1" applyBorder="1" applyAlignment="1">
      <alignment horizontal="center" vertical="center" wrapText="1"/>
    </xf>
    <xf numFmtId="0" fontId="59" fillId="0" borderId="0" xfId="6670" applyFont="1" applyAlignment="1">
      <alignment horizontal="center"/>
    </xf>
    <xf numFmtId="0" fontId="59" fillId="2" borderId="0" xfId="6670" applyFont="1" applyFill="1" applyAlignment="1">
      <alignment horizontal="center"/>
    </xf>
    <xf numFmtId="0" fontId="63" fillId="29" borderId="0" xfId="6670" applyFont="1" applyFill="1" applyAlignment="1">
      <alignment horizontal="center" vertical="center"/>
    </xf>
    <xf numFmtId="169" fontId="63" fillId="29" borderId="0" xfId="6670" applyNumberFormat="1" applyFont="1" applyFill="1" applyAlignment="1">
      <alignment horizontal="center" vertical="center"/>
    </xf>
    <xf numFmtId="0" fontId="64" fillId="0" borderId="4" xfId="0" applyFont="1" applyBorder="1" applyAlignment="1">
      <alignment horizontal="center" vertical="center"/>
    </xf>
    <xf numFmtId="181" fontId="54" fillId="0" borderId="4" xfId="6672" applyNumberFormat="1" applyFont="1" applyBorder="1" applyAlignment="1">
      <alignment horizontal="center" vertical="center"/>
    </xf>
    <xf numFmtId="0" fontId="54" fillId="0" borderId="4" xfId="0" applyFont="1" applyBorder="1" applyAlignment="1">
      <alignment horizontal="center" vertical="center"/>
    </xf>
    <xf numFmtId="181" fontId="54" fillId="0" borderId="4" xfId="0" applyNumberFormat="1" applyFont="1" applyBorder="1" applyAlignment="1">
      <alignment horizontal="center" vertical="center"/>
    </xf>
    <xf numFmtId="169" fontId="54" fillId="0" borderId="4" xfId="4783" applyNumberFormat="1" applyFont="1" applyBorder="1" applyAlignment="1">
      <alignment horizontal="center" vertical="center"/>
    </xf>
    <xf numFmtId="0" fontId="54" fillId="0" borderId="4" xfId="0" applyFont="1" applyBorder="1"/>
    <xf numFmtId="169" fontId="54" fillId="0" borderId="4" xfId="4783" applyNumberFormat="1" applyFont="1" applyBorder="1"/>
    <xf numFmtId="0" fontId="64" fillId="0" borderId="0" xfId="0" applyFont="1"/>
    <xf numFmtId="49" fontId="53" fillId="2" borderId="4" xfId="6670" applyNumberFormat="1" applyFont="1" applyFill="1" applyBorder="1" applyAlignment="1">
      <alignment horizontal="center" vertical="center" wrapText="1"/>
    </xf>
    <xf numFmtId="9" fontId="54" fillId="0" borderId="0" xfId="0" applyNumberFormat="1" applyFont="1"/>
    <xf numFmtId="0" fontId="54" fillId="2" borderId="0" xfId="0" applyFont="1" applyFill="1"/>
    <xf numFmtId="182" fontId="54" fillId="2" borderId="0" xfId="0" applyNumberFormat="1" applyFont="1" applyFill="1"/>
    <xf numFmtId="0" fontId="52" fillId="0" borderId="0" xfId="4782" applyAlignment="1" applyProtection="1">
      <alignment wrapText="1"/>
    </xf>
    <xf numFmtId="0" fontId="65" fillId="0" borderId="0" xfId="0" applyFont="1" applyAlignment="1">
      <alignment horizontal="center" wrapText="1"/>
    </xf>
    <xf numFmtId="0" fontId="67" fillId="2" borderId="0" xfId="4782" applyFont="1" applyFill="1" applyAlignment="1" applyProtection="1">
      <alignment horizontal="center" vertical="center" wrapText="1"/>
    </xf>
    <xf numFmtId="0" fontId="66" fillId="0" borderId="0" xfId="6670" applyFont="1" applyAlignment="1">
      <alignment horizontal="center" vertical="center" wrapText="1"/>
    </xf>
    <xf numFmtId="4" fontId="60" fillId="0" borderId="4" xfId="6670" applyNumberFormat="1" applyFont="1" applyFill="1" applyBorder="1" applyAlignment="1">
      <alignment horizontal="center" vertical="center" wrapText="1"/>
    </xf>
    <xf numFmtId="4" fontId="60" fillId="2" borderId="4" xfId="6670" applyNumberFormat="1" applyFont="1" applyFill="1" applyBorder="1" applyAlignment="1">
      <alignment horizontal="center" vertical="center" wrapText="1"/>
    </xf>
    <xf numFmtId="9" fontId="54" fillId="0" borderId="0" xfId="4783" applyFont="1"/>
    <xf numFmtId="0" fontId="52" fillId="2" borderId="0" xfId="4782" applyFill="1" applyAlignment="1" applyProtection="1">
      <alignment horizontal="center" vertical="center" wrapText="1"/>
    </xf>
    <xf numFmtId="0" fontId="60" fillId="2" borderId="6" xfId="6670" applyFont="1" applyFill="1" applyBorder="1" applyAlignment="1">
      <alignment horizontal="center" vertical="center" wrapText="1"/>
    </xf>
    <xf numFmtId="0" fontId="60" fillId="30" borderId="4" xfId="6670" applyFont="1" applyFill="1" applyBorder="1" applyAlignment="1">
      <alignment horizontal="left" vertical="center" wrapText="1"/>
    </xf>
    <xf numFmtId="0" fontId="62" fillId="30" borderId="4" xfId="6670" applyFont="1" applyFill="1" applyBorder="1" applyAlignment="1">
      <alignment horizontal="center" vertical="center" wrapText="1"/>
    </xf>
    <xf numFmtId="3" fontId="62" fillId="30" borderId="4" xfId="6670" applyNumberFormat="1" applyFont="1" applyFill="1" applyBorder="1" applyAlignment="1">
      <alignment horizontal="center" vertical="center" wrapText="1"/>
    </xf>
    <xf numFmtId="0" fontId="53" fillId="30" borderId="1" xfId="6670" applyFont="1" applyFill="1" applyBorder="1" applyAlignment="1">
      <alignment vertical="center" wrapText="1"/>
    </xf>
    <xf numFmtId="0" fontId="53" fillId="30" borderId="2" xfId="6670" applyFont="1" applyFill="1" applyBorder="1" applyAlignment="1">
      <alignment vertical="center" wrapText="1"/>
    </xf>
    <xf numFmtId="3" fontId="53" fillId="30" borderId="4" xfId="6670" applyNumberFormat="1" applyFont="1" applyFill="1" applyBorder="1" applyAlignment="1">
      <alignment horizontal="center" vertical="center" wrapText="1"/>
    </xf>
    <xf numFmtId="0" fontId="53" fillId="30" borderId="4" xfId="6670" applyFont="1" applyFill="1" applyBorder="1" applyAlignment="1">
      <alignment horizontal="center" vertical="center" wrapText="1"/>
    </xf>
    <xf numFmtId="0" fontId="53" fillId="30" borderId="4" xfId="6670" applyFont="1" applyFill="1" applyBorder="1" applyAlignment="1">
      <alignment vertical="center" wrapText="1"/>
    </xf>
    <xf numFmtId="0" fontId="60" fillId="30" borderId="4" xfId="6670" applyFont="1" applyFill="1" applyBorder="1" applyAlignment="1">
      <alignment horizontal="center" vertical="center" wrapText="1"/>
    </xf>
    <xf numFmtId="179" fontId="68" fillId="2" borderId="4" xfId="6670" applyNumberFormat="1" applyFont="1" applyFill="1" applyBorder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73" fillId="31" borderId="0" xfId="0" applyFont="1" applyFill="1" applyAlignment="1">
      <alignment horizontal="center"/>
    </xf>
    <xf numFmtId="0" fontId="64" fillId="32" borderId="4" xfId="0" applyFont="1" applyFill="1" applyBorder="1" applyAlignment="1">
      <alignment horizontal="center" vertical="center"/>
    </xf>
    <xf numFmtId="0" fontId="54" fillId="0" borderId="0" xfId="0" applyFont="1" applyAlignment="1">
      <alignment wrapText="1"/>
    </xf>
    <xf numFmtId="0" fontId="54" fillId="0" borderId="4" xfId="0" applyFont="1" applyBorder="1" applyAlignment="1">
      <alignment wrapText="1"/>
    </xf>
    <xf numFmtId="0" fontId="64" fillId="0" borderId="4" xfId="0" applyFont="1" applyBorder="1" applyAlignment="1">
      <alignment horizontal="center" vertical="center" wrapText="1"/>
    </xf>
    <xf numFmtId="0" fontId="52" fillId="0" borderId="4" xfId="4782" applyBorder="1" applyAlignment="1" applyProtection="1">
      <alignment wrapText="1"/>
    </xf>
    <xf numFmtId="0" fontId="52" fillId="0" borderId="4" xfId="4782" applyBorder="1" applyAlignment="1" applyProtection="1"/>
    <xf numFmtId="0" fontId="53" fillId="33" borderId="4" xfId="6670" applyFont="1" applyFill="1" applyBorder="1" applyAlignment="1">
      <alignment horizontal="left" vertical="center" wrapText="1"/>
    </xf>
    <xf numFmtId="0" fontId="74" fillId="33" borderId="4" xfId="6670" applyFont="1" applyFill="1" applyBorder="1" applyAlignment="1">
      <alignment horizontal="center" vertical="center" wrapText="1"/>
    </xf>
    <xf numFmtId="180" fontId="74" fillId="33" borderId="4" xfId="6670" applyNumberFormat="1" applyFont="1" applyFill="1" applyBorder="1" applyAlignment="1">
      <alignment horizontal="center" vertical="center" wrapText="1"/>
    </xf>
    <xf numFmtId="0" fontId="53" fillId="34" borderId="4" xfId="6670" applyFont="1" applyFill="1" applyBorder="1" applyAlignment="1">
      <alignment vertical="center" wrapText="1"/>
    </xf>
    <xf numFmtId="0" fontId="53" fillId="34" borderId="4" xfId="6670" applyFont="1" applyFill="1" applyBorder="1" applyAlignment="1">
      <alignment horizontal="center" vertical="center" wrapText="1"/>
    </xf>
    <xf numFmtId="3" fontId="53" fillId="34" borderId="4" xfId="6670" applyNumberFormat="1" applyFont="1" applyFill="1" applyBorder="1" applyAlignment="1">
      <alignment horizontal="center" vertical="center" wrapText="1"/>
    </xf>
    <xf numFmtId="0" fontId="60" fillId="34" borderId="4" xfId="6670" applyFont="1" applyFill="1" applyBorder="1" applyAlignment="1">
      <alignment horizontal="left" vertical="center" wrapText="1"/>
    </xf>
    <xf numFmtId="0" fontId="62" fillId="34" borderId="4" xfId="6670" applyFont="1" applyFill="1" applyBorder="1" applyAlignment="1">
      <alignment horizontal="center" vertical="center" wrapText="1"/>
    </xf>
    <xf numFmtId="180" fontId="62" fillId="34" borderId="4" xfId="6670" applyNumberFormat="1" applyFont="1" applyFill="1" applyBorder="1" applyAlignment="1">
      <alignment horizontal="center" vertical="center" wrapText="1"/>
    </xf>
    <xf numFmtId="0" fontId="6" fillId="0" borderId="0" xfId="6673"/>
    <xf numFmtId="0" fontId="75" fillId="0" borderId="0" xfId="6673" applyFont="1"/>
    <xf numFmtId="0" fontId="76" fillId="0" borderId="0" xfId="6677" applyAlignment="1" applyProtection="1"/>
    <xf numFmtId="0" fontId="77" fillId="35" borderId="0" xfId="0" applyFont="1" applyFill="1"/>
    <xf numFmtId="0" fontId="0" fillId="35" borderId="0" xfId="0" applyFill="1"/>
    <xf numFmtId="0" fontId="0" fillId="35" borderId="18" xfId="0" applyFill="1" applyBorder="1"/>
    <xf numFmtId="0" fontId="0" fillId="35" borderId="19" xfId="0" applyFill="1" applyBorder="1"/>
    <xf numFmtId="0" fontId="0" fillId="35" borderId="20" xfId="0" applyFill="1" applyBorder="1"/>
    <xf numFmtId="0" fontId="0" fillId="35" borderId="21" xfId="0" applyFill="1" applyBorder="1"/>
    <xf numFmtId="0" fontId="0" fillId="35" borderId="0" xfId="0" applyFill="1" applyBorder="1"/>
    <xf numFmtId="0" fontId="0" fillId="35" borderId="22" xfId="0" applyFill="1" applyBorder="1"/>
    <xf numFmtId="0" fontId="0" fillId="35" borderId="23" xfId="0" applyFill="1" applyBorder="1"/>
    <xf numFmtId="0" fontId="0" fillId="35" borderId="17" xfId="0" applyFill="1" applyBorder="1"/>
    <xf numFmtId="0" fontId="0" fillId="35" borderId="24" xfId="0" applyFill="1" applyBorder="1"/>
    <xf numFmtId="0" fontId="0" fillId="35" borderId="0" xfId="0" applyFill="1" applyAlignment="1">
      <alignment vertical="center" wrapText="1"/>
    </xf>
    <xf numFmtId="0" fontId="0" fillId="35" borderId="0" xfId="0" applyFill="1" applyAlignment="1">
      <alignment horizontal="center" vertical="center" wrapText="1"/>
    </xf>
    <xf numFmtId="0" fontId="0" fillId="35" borderId="4" xfId="0" applyFill="1" applyBorder="1"/>
    <xf numFmtId="0" fontId="0" fillId="35" borderId="4" xfId="0" applyFill="1" applyBorder="1" applyAlignment="1">
      <alignment horizontal="center"/>
    </xf>
    <xf numFmtId="183" fontId="0" fillId="35" borderId="4" xfId="0" applyNumberFormat="1" applyFill="1" applyBorder="1"/>
    <xf numFmtId="184" fontId="0" fillId="35" borderId="4" xfId="0" applyNumberFormat="1" applyFill="1" applyBorder="1"/>
    <xf numFmtId="0" fontId="0" fillId="36" borderId="4" xfId="0" applyFill="1" applyBorder="1"/>
    <xf numFmtId="0" fontId="80" fillId="35" borderId="0" xfId="0" applyFont="1" applyFill="1"/>
    <xf numFmtId="0" fontId="55" fillId="0" borderId="0" xfId="0" applyFont="1" applyAlignment="1">
      <alignment horizontal="right"/>
    </xf>
    <xf numFmtId="0" fontId="83" fillId="0" borderId="0" xfId="6678" applyFont="1" applyAlignment="1">
      <alignment horizontal="center" vertical="center"/>
    </xf>
    <xf numFmtId="0" fontId="83" fillId="0" borderId="0" xfId="6678" applyFont="1" applyAlignment="1">
      <alignment vertical="center"/>
    </xf>
    <xf numFmtId="0" fontId="83" fillId="0" borderId="0" xfId="6678" applyFont="1" applyFill="1" applyBorder="1" applyAlignment="1">
      <alignment vertical="center" wrapText="1"/>
    </xf>
    <xf numFmtId="0" fontId="84" fillId="37" borderId="25" xfId="6679" applyFont="1" applyFill="1" applyBorder="1" applyAlignment="1">
      <alignment horizontal="center" vertical="center" wrapText="1"/>
    </xf>
    <xf numFmtId="0" fontId="84" fillId="37" borderId="26" xfId="6679" applyFont="1" applyFill="1" applyBorder="1" applyAlignment="1">
      <alignment vertical="center" wrapText="1"/>
    </xf>
    <xf numFmtId="9" fontId="85" fillId="0" borderId="0" xfId="4767" applyFont="1" applyFill="1" applyBorder="1" applyAlignment="1">
      <alignment horizontal="center" vertical="center" wrapText="1"/>
    </xf>
    <xf numFmtId="0" fontId="83" fillId="0" borderId="25" xfId="6678" applyFont="1" applyFill="1" applyBorder="1" applyAlignment="1">
      <alignment horizontal="center" vertical="center" wrapText="1"/>
    </xf>
    <xf numFmtId="0" fontId="83" fillId="0" borderId="0" xfId="6678" applyFont="1" applyFill="1" applyBorder="1" applyAlignment="1">
      <alignment horizontal="center" vertical="center" wrapText="1"/>
    </xf>
    <xf numFmtId="168" fontId="83" fillId="0" borderId="27" xfId="6680" applyNumberFormat="1" applyFont="1" applyFill="1" applyBorder="1" applyAlignment="1">
      <alignment horizontal="center" vertical="center" wrapText="1" shrinkToFit="1"/>
    </xf>
    <xf numFmtId="0" fontId="83" fillId="0" borderId="28" xfId="6678" applyFont="1" applyFill="1" applyBorder="1" applyAlignment="1">
      <alignment vertical="center" wrapText="1"/>
    </xf>
    <xf numFmtId="3" fontId="83" fillId="38" borderId="25" xfId="6678" applyNumberFormat="1" applyFont="1" applyFill="1" applyBorder="1" applyAlignment="1">
      <alignment horizontal="center" vertical="center" wrapText="1"/>
    </xf>
    <xf numFmtId="169" fontId="83" fillId="0" borderId="25" xfId="4767" applyNumberFormat="1" applyFont="1" applyFill="1" applyBorder="1" applyAlignment="1">
      <alignment horizontal="center" vertical="center" wrapText="1"/>
    </xf>
    <xf numFmtId="3" fontId="83" fillId="0" borderId="0" xfId="6678" applyNumberFormat="1" applyFont="1" applyFill="1" applyBorder="1" applyAlignment="1">
      <alignment horizontal="center" vertical="center" wrapText="1"/>
    </xf>
    <xf numFmtId="0" fontId="83" fillId="0" borderId="29" xfId="6678" applyFont="1" applyFill="1" applyBorder="1" applyAlignment="1">
      <alignment horizontal="center" vertical="center" wrapText="1"/>
    </xf>
    <xf numFmtId="168" fontId="83" fillId="0" borderId="0" xfId="6680" applyNumberFormat="1" applyFont="1" applyFill="1" applyBorder="1" applyAlignment="1">
      <alignment horizontal="center" vertical="center" wrapText="1" shrinkToFit="1"/>
    </xf>
    <xf numFmtId="0" fontId="83" fillId="0" borderId="30" xfId="6678" applyFont="1" applyFill="1" applyBorder="1" applyAlignment="1">
      <alignment vertical="center" wrapText="1"/>
    </xf>
    <xf numFmtId="3" fontId="85" fillId="38" borderId="25" xfId="6678" applyNumberFormat="1" applyFont="1" applyFill="1" applyBorder="1" applyAlignment="1">
      <alignment horizontal="center" vertical="center" wrapText="1"/>
    </xf>
    <xf numFmtId="3" fontId="85" fillId="38" borderId="0" xfId="6678" applyNumberFormat="1" applyFont="1" applyFill="1" applyBorder="1" applyAlignment="1">
      <alignment horizontal="center" vertical="center" wrapText="1"/>
    </xf>
    <xf numFmtId="0" fontId="83" fillId="0" borderId="0" xfId="6678" applyFont="1" applyFill="1" applyAlignment="1">
      <alignment vertical="center"/>
    </xf>
    <xf numFmtId="9" fontId="85" fillId="38" borderId="0" xfId="4783" applyFont="1" applyFill="1" applyBorder="1" applyAlignment="1">
      <alignment horizontal="center" vertical="center" wrapText="1"/>
    </xf>
    <xf numFmtId="0" fontId="75" fillId="0" borderId="0" xfId="6673" applyFont="1" applyAlignment="1">
      <alignment wrapText="1"/>
    </xf>
    <xf numFmtId="0" fontId="82" fillId="35" borderId="0" xfId="0" applyFont="1" applyFill="1" applyBorder="1" applyAlignment="1">
      <alignment horizontal="center" vertical="center"/>
    </xf>
    <xf numFmtId="0" fontId="83" fillId="0" borderId="0" xfId="10101" applyFont="1" applyAlignment="1">
      <alignment wrapText="1"/>
    </xf>
    <xf numFmtId="0" fontId="83" fillId="0" borderId="0" xfId="10101" applyFont="1" applyBorder="1" applyAlignment="1">
      <alignment wrapText="1"/>
    </xf>
    <xf numFmtId="205" fontId="83" fillId="0" borderId="0" xfId="10101" applyNumberFormat="1" applyFont="1" applyAlignment="1">
      <alignment wrapText="1"/>
    </xf>
    <xf numFmtId="0" fontId="115" fillId="0" borderId="0" xfId="6681" applyFont="1" applyAlignment="1" applyProtection="1">
      <alignment wrapText="1"/>
    </xf>
    <xf numFmtId="0" fontId="83" fillId="0" borderId="0" xfId="10101" applyFont="1" applyAlignment="1">
      <alignment horizontal="center" vertical="center" wrapText="1"/>
    </xf>
    <xf numFmtId="9" fontId="85" fillId="2" borderId="0" xfId="4767" applyFont="1" applyFill="1" applyBorder="1" applyAlignment="1">
      <alignment horizontal="center" vertical="center" wrapText="1"/>
    </xf>
    <xf numFmtId="9" fontId="83" fillId="0" borderId="25" xfId="4767" applyFont="1" applyBorder="1" applyAlignment="1">
      <alignment horizontal="center" vertical="center" wrapText="1"/>
    </xf>
    <xf numFmtId="0" fontId="83" fillId="0" borderId="25" xfId="6680" applyFont="1" applyBorder="1" applyAlignment="1">
      <alignment horizontal="center" vertical="center" wrapText="1"/>
    </xf>
    <xf numFmtId="207" fontId="83" fillId="46" borderId="25" xfId="10099" applyNumberFormat="1" applyFont="1" applyFill="1" applyBorder="1" applyAlignment="1">
      <alignment horizontal="left" vertical="center"/>
    </xf>
    <xf numFmtId="0" fontId="83" fillId="0" borderId="0" xfId="10101" applyFont="1" applyFill="1" applyBorder="1" applyAlignment="1">
      <alignment wrapText="1"/>
    </xf>
    <xf numFmtId="3" fontId="84" fillId="45" borderId="25" xfId="10099" applyNumberFormat="1" applyFont="1" applyFill="1" applyBorder="1" applyAlignment="1">
      <alignment horizontal="center" vertical="center"/>
    </xf>
    <xf numFmtId="0" fontId="84" fillId="45" borderId="25" xfId="10099" applyFont="1" applyFill="1" applyBorder="1" applyAlignment="1">
      <alignment horizontal="left" vertical="center" wrapText="1"/>
    </xf>
    <xf numFmtId="3" fontId="83" fillId="2" borderId="25" xfId="6680" applyNumberFormat="1" applyFont="1" applyFill="1" applyBorder="1" applyAlignment="1">
      <alignment horizontal="center" vertical="center" wrapText="1"/>
    </xf>
    <xf numFmtId="0" fontId="83" fillId="38" borderId="25" xfId="10099" applyFont="1" applyFill="1" applyBorder="1" applyAlignment="1">
      <alignment vertical="center" wrapText="1"/>
    </xf>
    <xf numFmtId="170" fontId="83" fillId="0" borderId="25" xfId="6680" applyNumberFormat="1" applyFont="1" applyFill="1" applyBorder="1" applyAlignment="1">
      <alignment horizontal="center" vertical="center" wrapText="1"/>
    </xf>
    <xf numFmtId="0" fontId="83" fillId="46" borderId="25" xfId="10099" applyFont="1" applyFill="1" applyBorder="1" applyAlignment="1">
      <alignment horizontal="center" vertical="center" wrapText="1"/>
    </xf>
    <xf numFmtId="0" fontId="83" fillId="2" borderId="0" xfId="10101" applyFont="1" applyFill="1" applyAlignment="1">
      <alignment wrapText="1"/>
    </xf>
    <xf numFmtId="2" fontId="83" fillId="2" borderId="25" xfId="6680" applyNumberFormat="1" applyFont="1" applyFill="1" applyBorder="1" applyAlignment="1">
      <alignment horizontal="center" vertical="center" wrapText="1"/>
    </xf>
    <xf numFmtId="9" fontId="83" fillId="2" borderId="0" xfId="4767" applyFont="1" applyFill="1" applyAlignment="1">
      <alignment horizontal="left" wrapText="1"/>
    </xf>
    <xf numFmtId="9" fontId="83" fillId="2" borderId="0" xfId="4767" applyFont="1" applyFill="1" applyBorder="1" applyAlignment="1">
      <alignment horizontal="center" wrapText="1"/>
    </xf>
    <xf numFmtId="0" fontId="85" fillId="0" borderId="25" xfId="6680" applyFont="1" applyFill="1" applyBorder="1" applyAlignment="1">
      <alignment horizontal="center" vertical="center" wrapText="1"/>
    </xf>
    <xf numFmtId="0" fontId="83" fillId="2" borderId="0" xfId="10101" applyFont="1" applyFill="1" applyBorder="1" applyAlignment="1">
      <alignment wrapText="1"/>
    </xf>
    <xf numFmtId="10" fontId="83" fillId="2" borderId="0" xfId="4767" applyNumberFormat="1" applyFont="1" applyFill="1" applyBorder="1" applyAlignment="1">
      <alignment horizontal="center" wrapText="1"/>
    </xf>
    <xf numFmtId="0" fontId="118" fillId="0" borderId="0" xfId="10099" applyFont="1" applyAlignment="1">
      <alignment vertical="center"/>
    </xf>
    <xf numFmtId="0" fontId="118" fillId="0" borderId="0" xfId="10099" applyFont="1" applyFill="1" applyAlignment="1">
      <alignment vertical="center"/>
    </xf>
    <xf numFmtId="0" fontId="83" fillId="2" borderId="0" xfId="10101" applyFont="1" applyFill="1" applyBorder="1" applyAlignment="1">
      <alignment horizontal="center" wrapText="1"/>
    </xf>
    <xf numFmtId="0" fontId="119" fillId="0" borderId="0" xfId="10099" applyFont="1" applyFill="1" applyBorder="1" applyAlignment="1">
      <alignment vertical="center"/>
    </xf>
    <xf numFmtId="3" fontId="85" fillId="35" borderId="25" xfId="10099" applyNumberFormat="1" applyFont="1" applyFill="1" applyBorder="1" applyAlignment="1">
      <alignment horizontal="center" vertical="center"/>
    </xf>
    <xf numFmtId="168" fontId="85" fillId="35" borderId="25" xfId="10099" applyNumberFormat="1" applyFont="1" applyFill="1" applyBorder="1" applyAlignment="1">
      <alignment horizontal="center" vertical="center"/>
    </xf>
    <xf numFmtId="0" fontId="84" fillId="45" borderId="25" xfId="10099" applyFont="1" applyFill="1" applyBorder="1" applyAlignment="1">
      <alignment horizontal="center" vertical="center"/>
    </xf>
    <xf numFmtId="0" fontId="84" fillId="45" borderId="25" xfId="10099" applyFont="1" applyFill="1" applyBorder="1" applyAlignment="1">
      <alignment horizontal="center" vertical="center" wrapText="1"/>
    </xf>
    <xf numFmtId="0" fontId="83" fillId="0" borderId="0" xfId="10101" applyFont="1" applyFill="1" applyAlignment="1">
      <alignment wrapText="1"/>
    </xf>
    <xf numFmtId="208" fontId="85" fillId="2" borderId="0" xfId="6680" applyNumberFormat="1" applyFont="1" applyFill="1" applyBorder="1" applyAlignment="1">
      <alignment horizontal="center" vertical="center" wrapText="1"/>
    </xf>
    <xf numFmtId="3" fontId="85" fillId="38" borderId="25" xfId="10099" applyNumberFormat="1" applyFont="1" applyFill="1" applyBorder="1" applyAlignment="1">
      <alignment horizontal="center" vertical="center" wrapText="1"/>
    </xf>
    <xf numFmtId="0" fontId="85" fillId="38" borderId="25" xfId="10099" applyFont="1" applyFill="1" applyBorder="1" applyAlignment="1">
      <alignment horizontal="center" vertical="center" wrapText="1"/>
    </xf>
    <xf numFmtId="0" fontId="85" fillId="38" borderId="25" xfId="10099" applyFont="1" applyFill="1" applyBorder="1" applyAlignment="1">
      <alignment horizontal="left" vertical="center" wrapText="1"/>
    </xf>
    <xf numFmtId="3" fontId="83" fillId="2" borderId="0" xfId="6680" applyNumberFormat="1" applyFont="1" applyFill="1" applyBorder="1" applyAlignment="1">
      <alignment horizontal="center" vertical="center" wrapText="1"/>
    </xf>
    <xf numFmtId="3" fontId="83" fillId="0" borderId="25" xfId="6680" applyNumberFormat="1" applyFont="1" applyFill="1" applyBorder="1" applyAlignment="1">
      <alignment horizontal="center" vertical="center" wrapText="1"/>
    </xf>
    <xf numFmtId="0" fontId="83" fillId="0" borderId="25" xfId="6680" applyNumberFormat="1" applyFont="1" applyFill="1" applyBorder="1" applyAlignment="1">
      <alignment horizontal="center" vertical="center" wrapText="1"/>
    </xf>
    <xf numFmtId="0" fontId="83" fillId="38" borderId="25" xfId="10099" applyFont="1" applyFill="1" applyBorder="1" applyAlignment="1">
      <alignment horizontal="left" vertical="center" wrapText="1"/>
    </xf>
    <xf numFmtId="49" fontId="83" fillId="0" borderId="0" xfId="6680" applyNumberFormat="1" applyFont="1" applyFill="1" applyBorder="1" applyAlignment="1">
      <alignment horizontal="center" vertical="center" wrapText="1"/>
    </xf>
    <xf numFmtId="49" fontId="83" fillId="0" borderId="25" xfId="6680" applyNumberFormat="1" applyFont="1" applyFill="1" applyBorder="1" applyAlignment="1">
      <alignment horizontal="center" vertical="center" wrapText="1"/>
    </xf>
    <xf numFmtId="1" fontId="83" fillId="0" borderId="0" xfId="6680" applyNumberFormat="1" applyFont="1" applyFill="1" applyBorder="1" applyAlignment="1">
      <alignment horizontal="center" vertical="center" wrapText="1"/>
    </xf>
    <xf numFmtId="49" fontId="83" fillId="2" borderId="25" xfId="6680" applyNumberFormat="1" applyFont="1" applyFill="1" applyBorder="1" applyAlignment="1">
      <alignment horizontal="center" vertical="center" wrapText="1"/>
    </xf>
    <xf numFmtId="168" fontId="83" fillId="0" borderId="0" xfId="6680" applyNumberFormat="1" applyFont="1" applyFill="1" applyBorder="1" applyAlignment="1">
      <alignment horizontal="center" vertical="center" wrapText="1"/>
    </xf>
    <xf numFmtId="4" fontId="83" fillId="2" borderId="25" xfId="6680" applyNumberFormat="1" applyFont="1" applyFill="1" applyBorder="1" applyAlignment="1">
      <alignment horizontal="center" vertical="center" wrapText="1"/>
    </xf>
    <xf numFmtId="4" fontId="83" fillId="0" borderId="25" xfId="6680" applyNumberFormat="1" applyFont="1" applyFill="1" applyBorder="1" applyAlignment="1">
      <alignment horizontal="center" vertical="center" wrapText="1"/>
    </xf>
    <xf numFmtId="168" fontId="83" fillId="0" borderId="25" xfId="6680" applyNumberFormat="1" applyFont="1" applyFill="1" applyBorder="1" applyAlignment="1">
      <alignment horizontal="center" vertical="center" wrapText="1"/>
    </xf>
    <xf numFmtId="0" fontId="83" fillId="0" borderId="0" xfId="6680" applyNumberFormat="1" applyFont="1" applyFill="1" applyBorder="1" applyAlignment="1">
      <alignment horizontal="center" vertical="center" wrapText="1"/>
    </xf>
    <xf numFmtId="0" fontId="83" fillId="2" borderId="25" xfId="6680" applyNumberFormat="1" applyFont="1" applyFill="1" applyBorder="1" applyAlignment="1">
      <alignment horizontal="center" vertical="center" wrapText="1"/>
    </xf>
    <xf numFmtId="0" fontId="83" fillId="0" borderId="25" xfId="6680" applyNumberFormat="1" applyFont="1" applyBorder="1" applyAlignment="1">
      <alignment horizontal="center" vertical="center" wrapText="1"/>
    </xf>
    <xf numFmtId="49" fontId="83" fillId="47" borderId="25" xfId="6680" applyNumberFormat="1" applyFont="1" applyFill="1" applyBorder="1" applyAlignment="1">
      <alignment horizontal="center" vertical="center" wrapText="1"/>
    </xf>
    <xf numFmtId="49" fontId="83" fillId="0" borderId="25" xfId="6680" applyNumberFormat="1" applyFont="1" applyBorder="1" applyAlignment="1">
      <alignment horizontal="center" vertical="center" wrapText="1"/>
    </xf>
    <xf numFmtId="209" fontId="83" fillId="0" borderId="0" xfId="6680" applyNumberFormat="1" applyFont="1" applyFill="1" applyBorder="1" applyAlignment="1">
      <alignment horizontal="center" vertical="center" wrapText="1"/>
    </xf>
    <xf numFmtId="209" fontId="83" fillId="2" borderId="25" xfId="6680" applyNumberFormat="1" applyFont="1" applyFill="1" applyBorder="1" applyAlignment="1">
      <alignment horizontal="center" vertical="center" wrapText="1"/>
    </xf>
    <xf numFmtId="209" fontId="83" fillId="0" borderId="25" xfId="6680" applyNumberFormat="1" applyFont="1" applyFill="1" applyBorder="1" applyAlignment="1">
      <alignment horizontal="center" vertical="center" wrapText="1"/>
    </xf>
    <xf numFmtId="49" fontId="85" fillId="2" borderId="25" xfId="6680" applyNumberFormat="1" applyFont="1" applyFill="1" applyBorder="1" applyAlignment="1">
      <alignment horizontal="center" vertical="center" wrapText="1"/>
    </xf>
    <xf numFmtId="49" fontId="85" fillId="0" borderId="25" xfId="6680" applyNumberFormat="1" applyFont="1" applyFill="1" applyBorder="1" applyAlignment="1">
      <alignment horizontal="center" vertical="center" wrapText="1"/>
    </xf>
    <xf numFmtId="0" fontId="120" fillId="2" borderId="25" xfId="10100" applyFont="1" applyFill="1" applyBorder="1" applyAlignment="1">
      <alignment horizontal="center" vertical="center" wrapText="1"/>
    </xf>
    <xf numFmtId="209" fontId="83" fillId="0" borderId="25" xfId="6680" applyNumberFormat="1" applyFont="1" applyBorder="1" applyAlignment="1">
      <alignment horizontal="center" vertical="center" wrapText="1"/>
    </xf>
    <xf numFmtId="49" fontId="87" fillId="0" borderId="25" xfId="6681" applyNumberFormat="1" applyFill="1" applyBorder="1" applyAlignment="1" applyProtection="1">
      <alignment horizontal="center" vertical="center" wrapText="1"/>
    </xf>
    <xf numFmtId="0" fontId="115" fillId="0" borderId="0" xfId="6681" applyFont="1" applyFill="1" applyAlignment="1" applyProtection="1">
      <alignment wrapText="1"/>
    </xf>
    <xf numFmtId="0" fontId="87" fillId="0" borderId="0" xfId="6681" applyFill="1" applyAlignment="1" applyProtection="1">
      <alignment wrapText="1"/>
    </xf>
    <xf numFmtId="0" fontId="121" fillId="0" borderId="0" xfId="10101" applyFont="1" applyFill="1" applyAlignment="1">
      <alignment horizontal="center" wrapText="1"/>
    </xf>
    <xf numFmtId="14" fontId="119" fillId="0" borderId="0" xfId="10101" applyNumberFormat="1" applyFont="1" applyAlignment="1">
      <alignment horizontal="left" wrapText="1"/>
    </xf>
    <xf numFmtId="0" fontId="119" fillId="0" borderId="0" xfId="10101" applyFont="1" applyAlignment="1">
      <alignment wrapText="1"/>
    </xf>
    <xf numFmtId="0" fontId="4" fillId="0" borderId="0" xfId="4762"/>
    <xf numFmtId="0" fontId="4" fillId="48" borderId="0" xfId="4762" applyFill="1"/>
    <xf numFmtId="10" fontId="4" fillId="48" borderId="0" xfId="4762" applyNumberFormat="1" applyFill="1"/>
    <xf numFmtId="3" fontId="4" fillId="0" borderId="0" xfId="4762" applyNumberFormat="1"/>
    <xf numFmtId="169" fontId="0" fillId="0" borderId="0" xfId="4767" applyNumberFormat="1" applyFont="1"/>
    <xf numFmtId="0" fontId="4" fillId="0" borderId="0" xfId="4762" applyAlignment="1">
      <alignment horizontal="center" vertical="center"/>
    </xf>
    <xf numFmtId="169" fontId="0" fillId="49" borderId="0" xfId="4767" applyNumberFormat="1" applyFont="1" applyFill="1"/>
    <xf numFmtId="206" fontId="116" fillId="37" borderId="48" xfId="10149" applyNumberFormat="1" applyFont="1" applyFill="1" applyBorder="1" applyAlignment="1">
      <alignment vertical="center" wrapText="1"/>
    </xf>
    <xf numFmtId="169" fontId="83" fillId="50" borderId="36" xfId="4767" applyNumberFormat="1" applyFont="1" applyFill="1" applyBorder="1" applyAlignment="1">
      <alignment wrapText="1"/>
    </xf>
    <xf numFmtId="169" fontId="83" fillId="50" borderId="37" xfId="4767" applyNumberFormat="1" applyFont="1" applyFill="1" applyBorder="1" applyAlignment="1">
      <alignment wrapText="1"/>
    </xf>
    <xf numFmtId="169" fontId="83" fillId="50" borderId="38" xfId="4767" applyNumberFormat="1" applyFont="1" applyFill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51" borderId="4" xfId="0" applyNumberFormat="1" applyFill="1" applyBorder="1" applyAlignment="1">
      <alignment horizontal="center" vertical="center" wrapText="1"/>
    </xf>
    <xf numFmtId="1" fontId="82" fillId="51" borderId="4" xfId="0" applyNumberFormat="1" applyFont="1" applyFill="1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 wrapText="1"/>
    </xf>
    <xf numFmtId="1" fontId="0" fillId="52" borderId="4" xfId="0" applyNumberFormat="1" applyFill="1" applyBorder="1" applyAlignment="1">
      <alignment horizontal="center" vertical="center" wrapText="1"/>
    </xf>
    <xf numFmtId="0" fontId="0" fillId="52" borderId="4" xfId="0" applyNumberFormat="1" applyFill="1" applyBorder="1" applyAlignment="1">
      <alignment horizontal="center" vertical="center" wrapText="1"/>
    </xf>
    <xf numFmtId="0" fontId="82" fillId="51" borderId="4" xfId="0" applyFont="1" applyFill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wrapText="1"/>
    </xf>
    <xf numFmtId="0" fontId="0" fillId="0" borderId="4" xfId="0" applyNumberFormat="1" applyBorder="1" applyAlignment="1">
      <alignment wrapText="1"/>
    </xf>
    <xf numFmtId="0" fontId="82" fillId="0" borderId="4" xfId="0" applyNumberFormat="1" applyFont="1" applyBorder="1" applyAlignment="1">
      <alignment horizontal="center" vertical="center" wrapText="1"/>
    </xf>
    <xf numFmtId="9" fontId="82" fillId="0" borderId="4" xfId="0" applyNumberFormat="1" applyFont="1" applyBorder="1" applyAlignment="1">
      <alignment horizontal="center" vertical="center" wrapText="1"/>
    </xf>
    <xf numFmtId="0" fontId="82" fillId="51" borderId="4" xfId="0" applyNumberFormat="1" applyFont="1" applyFill="1" applyBorder="1" applyAlignment="1">
      <alignment wrapText="1"/>
    </xf>
    <xf numFmtId="0" fontId="82" fillId="0" borderId="4" xfId="0" applyFont="1" applyBorder="1" applyAlignment="1">
      <alignment wrapText="1"/>
    </xf>
    <xf numFmtId="0" fontId="82" fillId="51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1" borderId="4" xfId="0" applyNumberFormat="1" applyFill="1" applyBorder="1" applyAlignment="1">
      <alignment horizontal="center" wrapText="1"/>
    </xf>
    <xf numFmtId="0" fontId="0" fillId="0" borderId="4" xfId="0" applyBorder="1" applyAlignment="1">
      <alignment wrapText="1"/>
    </xf>
    <xf numFmtId="1" fontId="123" fillId="53" borderId="4" xfId="0" applyNumberFormat="1" applyFont="1" applyFill="1" applyBorder="1" applyAlignment="1">
      <alignment horizontal="center" vertical="center" wrapText="1"/>
    </xf>
    <xf numFmtId="0" fontId="82" fillId="51" borderId="4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35" borderId="0" xfId="0" applyNumberFormat="1" applyFill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35" borderId="0" xfId="0" applyFill="1" applyAlignment="1">
      <alignment horizontal="left"/>
    </xf>
    <xf numFmtId="0" fontId="82" fillId="35" borderId="49" xfId="0" applyFont="1" applyFill="1" applyBorder="1" applyAlignment="1">
      <alignment horizontal="center" vertical="center"/>
    </xf>
    <xf numFmtId="0" fontId="82" fillId="35" borderId="50" xfId="0" applyFont="1" applyFill="1" applyBorder="1" applyAlignment="1">
      <alignment horizontal="center" vertical="center"/>
    </xf>
    <xf numFmtId="0" fontId="82" fillId="35" borderId="51" xfId="0" applyFont="1" applyFill="1" applyBorder="1" applyAlignment="1">
      <alignment horizontal="center" vertical="center"/>
    </xf>
    <xf numFmtId="0" fontId="82" fillId="35" borderId="52" xfId="0" applyFont="1" applyFill="1" applyBorder="1" applyAlignment="1">
      <alignment horizontal="center" vertical="center"/>
    </xf>
    <xf numFmtId="0" fontId="82" fillId="35" borderId="53" xfId="0" applyFont="1" applyFill="1" applyBorder="1" applyAlignment="1">
      <alignment horizontal="center" vertical="center"/>
    </xf>
    <xf numFmtId="0" fontId="82" fillId="35" borderId="5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82" fillId="51" borderId="1" xfId="0" applyNumberFormat="1" applyFont="1" applyFill="1" applyBorder="1" applyAlignment="1">
      <alignment horizontal="right" vertical="center" wrapText="1"/>
    </xf>
    <xf numFmtId="0" fontId="82" fillId="51" borderId="2" xfId="0" applyNumberFormat="1" applyFont="1" applyFill="1" applyBorder="1" applyAlignment="1">
      <alignment horizontal="right" vertical="center" wrapText="1"/>
    </xf>
    <xf numFmtId="0" fontId="82" fillId="51" borderId="3" xfId="0" applyNumberFormat="1" applyFont="1" applyFill="1" applyBorder="1" applyAlignment="1">
      <alignment horizontal="right" vertical="center" wrapText="1"/>
    </xf>
    <xf numFmtId="0" fontId="82" fillId="51" borderId="0" xfId="0" applyFont="1" applyFill="1" applyAlignment="1">
      <alignment horizontal="center" wrapText="1"/>
    </xf>
    <xf numFmtId="0" fontId="82" fillId="51" borderId="1" xfId="0" applyFont="1" applyFill="1" applyBorder="1" applyAlignment="1">
      <alignment horizontal="center" wrapText="1"/>
    </xf>
    <xf numFmtId="0" fontId="82" fillId="51" borderId="3" xfId="0" applyFont="1" applyFill="1" applyBorder="1" applyAlignment="1">
      <alignment horizontal="center" wrapText="1"/>
    </xf>
    <xf numFmtId="0" fontId="4" fillId="0" borderId="0" xfId="4762" applyAlignment="1">
      <alignment horizontal="center" wrapText="1"/>
    </xf>
    <xf numFmtId="0" fontId="125" fillId="46" borderId="0" xfId="10101" applyFont="1" applyFill="1" applyAlignment="1">
      <alignment horizontal="center" wrapText="1"/>
    </xf>
    <xf numFmtId="0" fontId="122" fillId="0" borderId="0" xfId="10101" applyFont="1" applyAlignment="1">
      <alignment horizontal="center" wrapText="1"/>
    </xf>
    <xf numFmtId="14" fontId="85" fillId="35" borderId="25" xfId="10099" applyNumberFormat="1" applyFont="1" applyFill="1" applyBorder="1" applyAlignment="1">
      <alignment horizontal="center" vertical="center"/>
    </xf>
    <xf numFmtId="0" fontId="84" fillId="45" borderId="26" xfId="10099" applyFont="1" applyFill="1" applyBorder="1" applyAlignment="1">
      <alignment horizontal="center" vertical="center"/>
    </xf>
    <xf numFmtId="0" fontId="84" fillId="45" borderId="32" xfId="10099" applyFont="1" applyFill="1" applyBorder="1" applyAlignment="1">
      <alignment horizontal="center" vertical="center"/>
    </xf>
    <xf numFmtId="0" fontId="84" fillId="45" borderId="33" xfId="10099" applyFont="1" applyFill="1" applyBorder="1" applyAlignment="1">
      <alignment horizontal="center" vertical="center"/>
    </xf>
    <xf numFmtId="0" fontId="84" fillId="45" borderId="48" xfId="10099" applyFont="1" applyFill="1" applyBorder="1" applyAlignment="1">
      <alignment horizontal="center" vertical="center"/>
    </xf>
    <xf numFmtId="0" fontId="84" fillId="45" borderId="47" xfId="10099" applyFont="1" applyFill="1" applyBorder="1" applyAlignment="1">
      <alignment horizontal="center" vertical="center"/>
    </xf>
    <xf numFmtId="0" fontId="85" fillId="0" borderId="25" xfId="6680" applyFont="1" applyBorder="1" applyAlignment="1">
      <alignment horizontal="center" vertical="center" wrapText="1"/>
    </xf>
    <xf numFmtId="0" fontId="84" fillId="37" borderId="25" xfId="6679" applyFont="1" applyFill="1" applyBorder="1" applyAlignment="1">
      <alignment horizontal="center" vertical="center" wrapText="1"/>
    </xf>
    <xf numFmtId="0" fontId="85" fillId="0" borderId="36" xfId="10101" applyFont="1" applyBorder="1" applyAlignment="1">
      <alignment horizontal="center" wrapText="1"/>
    </xf>
    <xf numFmtId="0" fontId="85" fillId="0" borderId="37" xfId="10101" applyFont="1" applyBorder="1" applyAlignment="1">
      <alignment horizontal="center" wrapText="1"/>
    </xf>
    <xf numFmtId="0" fontId="85" fillId="0" borderId="38" xfId="10101" applyFont="1" applyBorder="1" applyAlignment="1">
      <alignment horizontal="center" wrapText="1"/>
    </xf>
    <xf numFmtId="0" fontId="85" fillId="0" borderId="41" xfId="10101" applyFont="1" applyBorder="1" applyAlignment="1">
      <alignment horizontal="center" wrapText="1"/>
    </xf>
    <xf numFmtId="0" fontId="85" fillId="0" borderId="42" xfId="10101" applyFont="1" applyBorder="1" applyAlignment="1">
      <alignment horizontal="center" wrapText="1"/>
    </xf>
    <xf numFmtId="0" fontId="85" fillId="0" borderId="43" xfId="10101" applyFont="1" applyBorder="1" applyAlignment="1">
      <alignment horizontal="center" wrapText="1"/>
    </xf>
    <xf numFmtId="0" fontId="83" fillId="50" borderId="39" xfId="10101" applyFont="1" applyFill="1" applyBorder="1" applyAlignment="1">
      <alignment horizontal="center" vertical="center" wrapText="1"/>
    </xf>
    <xf numFmtId="0" fontId="83" fillId="50" borderId="0" xfId="10101" applyFont="1" applyFill="1" applyBorder="1" applyAlignment="1">
      <alignment horizontal="center" vertical="center" wrapText="1"/>
    </xf>
    <xf numFmtId="0" fontId="83" fillId="50" borderId="40" xfId="10101" applyFont="1" applyFill="1" applyBorder="1" applyAlignment="1">
      <alignment horizontal="center" vertical="center" wrapText="1"/>
    </xf>
    <xf numFmtId="0" fontId="83" fillId="50" borderId="41" xfId="10101" applyFont="1" applyFill="1" applyBorder="1" applyAlignment="1">
      <alignment horizontal="center" vertical="center" wrapText="1"/>
    </xf>
    <xf numFmtId="0" fontId="83" fillId="50" borderId="42" xfId="10101" applyFont="1" applyFill="1" applyBorder="1" applyAlignment="1">
      <alignment horizontal="center" vertical="center" wrapText="1"/>
    </xf>
    <xf numFmtId="0" fontId="83" fillId="50" borderId="43" xfId="10101" applyFont="1" applyFill="1" applyBorder="1" applyAlignment="1">
      <alignment horizontal="center" vertical="center" wrapText="1"/>
    </xf>
    <xf numFmtId="0" fontId="117" fillId="45" borderId="46" xfId="10099" applyFont="1" applyFill="1" applyBorder="1" applyAlignment="1">
      <alignment horizontal="left" vertical="center"/>
    </xf>
    <xf numFmtId="0" fontId="117" fillId="45" borderId="45" xfId="10099" applyFont="1" applyFill="1" applyBorder="1" applyAlignment="1">
      <alignment horizontal="left" vertical="center"/>
    </xf>
    <xf numFmtId="0" fontId="117" fillId="45" borderId="44" xfId="10099" applyFont="1" applyFill="1" applyBorder="1" applyAlignment="1">
      <alignment horizontal="left" vertical="center"/>
    </xf>
    <xf numFmtId="0" fontId="4" fillId="0" borderId="0" xfId="4762" applyAlignment="1">
      <alignment horizontal="center" vertical="center"/>
    </xf>
    <xf numFmtId="0" fontId="4" fillId="0" borderId="0" xfId="4762" applyAlignment="1">
      <alignment horizontal="center"/>
    </xf>
    <xf numFmtId="0" fontId="85" fillId="38" borderId="29" xfId="6678" applyFont="1" applyFill="1" applyBorder="1" applyAlignment="1">
      <alignment horizontal="right" vertical="center"/>
    </xf>
    <xf numFmtId="0" fontId="85" fillId="38" borderId="30" xfId="6678" applyFont="1" applyFill="1" applyBorder="1" applyAlignment="1">
      <alignment horizontal="right" vertical="center"/>
    </xf>
    <xf numFmtId="0" fontId="85" fillId="38" borderId="31" xfId="6678" applyFont="1" applyFill="1" applyBorder="1" applyAlignment="1">
      <alignment horizontal="right" vertical="center"/>
    </xf>
    <xf numFmtId="0" fontId="53" fillId="30" borderId="1" xfId="6670" applyFont="1" applyFill="1" applyBorder="1" applyAlignment="1">
      <alignment horizontal="center" vertical="center" wrapText="1"/>
    </xf>
    <xf numFmtId="0" fontId="53" fillId="30" borderId="2" xfId="6670" applyFont="1" applyFill="1" applyBorder="1" applyAlignment="1">
      <alignment horizontal="center" vertical="center" wrapText="1"/>
    </xf>
    <xf numFmtId="0" fontId="53" fillId="30" borderId="3" xfId="6670" applyFont="1" applyFill="1" applyBorder="1" applyAlignment="1">
      <alignment horizontal="center" vertical="center" wrapText="1"/>
    </xf>
    <xf numFmtId="0" fontId="69" fillId="2" borderId="0" xfId="6670" applyFont="1" applyFill="1" applyAlignment="1">
      <alignment horizontal="center" vertical="center" wrapText="1"/>
    </xf>
    <xf numFmtId="0" fontId="53" fillId="30" borderId="5" xfId="6670" applyFont="1" applyFill="1" applyBorder="1" applyAlignment="1">
      <alignment horizontal="center" vertical="center" wrapText="1"/>
    </xf>
    <xf numFmtId="0" fontId="53" fillId="30" borderId="6" xfId="6670" applyFont="1" applyFill="1" applyBorder="1" applyAlignment="1">
      <alignment horizontal="center" vertical="center" wrapText="1"/>
    </xf>
    <xf numFmtId="0" fontId="5" fillId="2" borderId="17" xfId="6670" applyFont="1" applyFill="1" applyBorder="1" applyAlignment="1">
      <alignment horizontal="center"/>
    </xf>
    <xf numFmtId="0" fontId="53" fillId="30" borderId="4" xfId="6670" applyFont="1" applyFill="1" applyBorder="1" applyAlignment="1">
      <alignment horizontal="center" vertical="center" wrapText="1"/>
    </xf>
    <xf numFmtId="0" fontId="53" fillId="0" borderId="1" xfId="6670" applyFont="1" applyFill="1" applyBorder="1" applyAlignment="1">
      <alignment horizontal="center" vertical="center" wrapText="1"/>
    </xf>
    <xf numFmtId="0" fontId="53" fillId="0" borderId="2" xfId="6670" applyFont="1" applyFill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54" fillId="0" borderId="1" xfId="0" applyFont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54" fillId="0" borderId="3" xfId="0" applyFont="1" applyBorder="1" applyAlignment="1">
      <alignment horizontal="center" vertical="center"/>
    </xf>
    <xf numFmtId="0" fontId="64" fillId="32" borderId="1" xfId="0" applyFont="1" applyFill="1" applyBorder="1" applyAlignment="1">
      <alignment horizontal="center" vertical="center"/>
    </xf>
    <xf numFmtId="0" fontId="64" fillId="32" borderId="2" xfId="0" applyFont="1" applyFill="1" applyBorder="1" applyAlignment="1">
      <alignment horizontal="center" vertical="center"/>
    </xf>
    <xf numFmtId="0" fontId="64" fillId="32" borderId="3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 wrapText="1"/>
    </xf>
    <xf numFmtId="0" fontId="52" fillId="0" borderId="25" xfId="4782" applyFill="1" applyBorder="1" applyAlignment="1" applyProtection="1">
      <alignment horizontal="center" vertical="center" wrapText="1"/>
    </xf>
    <xf numFmtId="0" fontId="127" fillId="0" borderId="0" xfId="0" applyFont="1" applyAlignment="1">
      <alignment horizontal="center" vertical="center" wrapText="1"/>
    </xf>
  </cellXfs>
  <cellStyles count="10161">
    <cellStyle name="_x000a_bidires=100_x000d_" xfId="6682"/>
    <cellStyle name="%" xfId="1"/>
    <cellStyle name="?…?ж?Ш?и [0.00]" xfId="6683"/>
    <cellStyle name="?W??_‘O’с?р??" xfId="6684"/>
    <cellStyle name="_!АНЭИ и доходник_ИC2_исправл" xfId="6685"/>
    <cellStyle name="_!Доход-срав_банк" xfId="2"/>
    <cellStyle name="_!Доход-срав_Фонтанка 20к с коэфместо" xfId="3"/>
    <cellStyle name="_!Затратный  банк на Энгельса" xfId="4"/>
    <cellStyle name="_!Расчет_землигольф...июнь 2009" xfId="6686"/>
    <cellStyle name="_2009-01-30_centrkom" xfId="5"/>
    <cellStyle name="_23194A1" xfId="6"/>
    <cellStyle name="_2комлекс" xfId="7"/>
    <cellStyle name="_4_РАСЧЕТ_ЛОМО ОСЗ подгон" xfId="8"/>
    <cellStyle name="_4_РАСЧЕТ_Сенатор" xfId="9"/>
    <cellStyle name="_9_Расч_ФОК+Офис" xfId="6687"/>
    <cellStyle name="_BASE_KomNed" xfId="10"/>
    <cellStyle name="_Count" xfId="11"/>
    <cellStyle name="_Count1" xfId="12"/>
    <cellStyle name="_cмета отВали" xfId="13"/>
    <cellStyle name="_LO_komned_v5" xfId="14"/>
    <cellStyle name="_MSA_all_tables" xfId="15"/>
    <cellStyle name="_Poleznosti14" xfId="16"/>
    <cellStyle name="_v.1_ОТЧЕТ_Танкистов, 17 А, Б" xfId="17"/>
    <cellStyle name="_v.2_М.Морская_18-20_21.12.2007" xfId="18"/>
    <cellStyle name="_www-spblands-info" xfId="19"/>
    <cellStyle name="_Автосервис  на Хасанской" xfId="20"/>
    <cellStyle name="_анализ (version 1)" xfId="21"/>
    <cellStyle name="_анализ (version 1)_Доходник" xfId="6688"/>
    <cellStyle name="_анализ (version 1)_Инвест_Л_Голикова_ОК" xfId="6689"/>
    <cellStyle name="_аналоги аренда1" xfId="6690"/>
    <cellStyle name="_Аналоги квартиры_встройки_жилье-земля" xfId="22"/>
    <cellStyle name="_Аналоги-2" xfId="23"/>
    <cellStyle name="_Аналоги-2_ РАСЧЕТ_луга-осз" xfId="6691"/>
    <cellStyle name="_Аналоги-2_ РАСЧЕТы_рождествено" xfId="4784"/>
    <cellStyle name="_Аналоги-2_Доходник" xfId="6692"/>
    <cellStyle name="_Аналоги-2_Инвест_Л_Голикова_ОК" xfId="6693"/>
    <cellStyle name="_Аналоги-2_Книга1" xfId="24"/>
    <cellStyle name="_Аналоги-2_Расчет_Итог_компенсационный с рыночн.зем." xfId="6694"/>
    <cellStyle name="_Аналоги-2_РАСЧЕТ_Правды 16_встройка-оф" xfId="4785"/>
    <cellStyle name="_АНЭИ и доходник_+" xfId="25"/>
    <cellStyle name="_АНЭИ и доходник_+_Доходник" xfId="6695"/>
    <cellStyle name="_АНЭИ и доходник_+_Евпаторийский пер., д. 3_09.09.2009" xfId="26"/>
    <cellStyle name="_АНЭИ и доходник_+_Инвест_Л_Голикова_ОК" xfId="6696"/>
    <cellStyle name="_АНЭИ и доходник_+_Книга1" xfId="27"/>
    <cellStyle name="_АНЭИ и доходник_РС2_исправл" xfId="28"/>
    <cellStyle name="_АНЭИ и доходник_РС2_снижение на 18%" xfId="29"/>
    <cellStyle name="_аренда" xfId="30"/>
    <cellStyle name="_аренда_!!Анализ_Оренбургская" xfId="31"/>
    <cellStyle name="_аренда_!!Анализ_Энгельса" xfId="32"/>
    <cellStyle name="_Аренда_!АНЭИ и доходник_ИC2_исправл" xfId="6697"/>
    <cellStyle name="_Аренда_!Расчет_землигольф...июнь 2009" xfId="6698"/>
    <cellStyle name="_аренда_10 линия паркинг инвест" xfId="6699"/>
    <cellStyle name="_аренда_10 линия паркинг инвест_АНЭИ лит. Д 1" xfId="6700"/>
    <cellStyle name="_аренда_10 линия паркинг инвест_расчеты лит Д" xfId="6701"/>
    <cellStyle name="_аренда_10 линия паркинг0" xfId="6702"/>
    <cellStyle name="_аренда_10 линия_рын_правкаКС" xfId="6703"/>
    <cellStyle name="_аренда_19A618A" xfId="6704"/>
    <cellStyle name="_аренда_2BDCA27" xfId="6705"/>
    <cellStyle name="_аренда_9_Расч_ФОК+Офис" xfId="6706"/>
    <cellStyle name="_аренда_Kniga2" xfId="33"/>
    <cellStyle name="_аренда_v.1_ОТЧЕТ_Танкистов, 17 А, Б" xfId="34"/>
    <cellStyle name="_аренда_анализ и расчеты (version 1)" xfId="6707"/>
    <cellStyle name="_аренда_Анализ_Оренбургская" xfId="35"/>
    <cellStyle name="_аренда_Анализ_Энгельса" xfId="6708"/>
    <cellStyle name="_аренда_Анализ_Энгельса 2009_3" xfId="6709"/>
    <cellStyle name="_аренда_Анализ_Энгельса 2009_нов" xfId="6710"/>
    <cellStyle name="_аренда_Анализ_Энгельса 2009_нов3" xfId="6711"/>
    <cellStyle name="_аренда_Анализ_Энгельса_правка" xfId="36"/>
    <cellStyle name="_Аренда_аналоги аренда1" xfId="6712"/>
    <cellStyle name="_Аренда_АНЭИ и доходник_+" xfId="37"/>
    <cellStyle name="_Аренда_АНЭИ и доходник_РС2_исправл" xfId="38"/>
    <cellStyle name="_Аренда_АНЭИ и доходник_РС2_снижение на 18%" xfId="39"/>
    <cellStyle name="_аренда_АНЭИ,СВЕдение-рыночная" xfId="40"/>
    <cellStyle name="_аренда_варианты_1" xfId="41"/>
    <cellStyle name="_аренда_Выборгское шоссе_расчетИТОГ" xfId="42"/>
    <cellStyle name="_аренда_доп. затратыФОК_новый проект" xfId="6713"/>
    <cellStyle name="_аренда_дохный" xfId="43"/>
    <cellStyle name="_аренда_доход_Энгельса_инвест_2009" xfId="6714"/>
    <cellStyle name="_аренда_Доходник" xfId="6715"/>
    <cellStyle name="_аренда_Доходник 2008" xfId="44"/>
    <cellStyle name="_аренда_Доходные таблицы" xfId="45"/>
    <cellStyle name="_аренда_доходный 2009-4" xfId="46"/>
    <cellStyle name="_аренда_доходный_Энгельса" xfId="6716"/>
    <cellStyle name="_аренда_Затратник- Красногвардейский, 15Л" xfId="6717"/>
    <cellStyle name="_аренда_Затратник- Красногвардейский, 15Л - июнь" xfId="47"/>
    <cellStyle name="_аренда_затратник мой" xfId="48"/>
    <cellStyle name="_аренда_затраты" xfId="49"/>
    <cellStyle name="_аренда_затраты на реконструкцию" xfId="6718"/>
    <cellStyle name="_аренда_Затраты на снос" xfId="50"/>
    <cellStyle name="_аренда_затраты на строительство" xfId="51"/>
    <cellStyle name="_аренда_затраты на строительство_энгельса" xfId="6719"/>
    <cellStyle name="_аренда_Затраты строительства ДДУ" xfId="6720"/>
    <cellStyle name="_аренда_затраты энгельса_инвест_правКС" xfId="6721"/>
    <cellStyle name="_аренда_Затраты, реконструкция 04.05" xfId="52"/>
    <cellStyle name="_аренда_затраты_1" xfId="6722"/>
    <cellStyle name="_аренда_квартиры центр" xfId="6723"/>
    <cellStyle name="_аренда_Книга1" xfId="53"/>
    <cellStyle name="_аренда_Книга1_1" xfId="54"/>
    <cellStyle name="_аренда_Книга2" xfId="55"/>
    <cellStyle name="_аренда_КО_ИНВЕСТ" xfId="56"/>
    <cellStyle name="_аренда_КО_ИНВЕСТ для 07" xfId="6724"/>
    <cellStyle name="_аренда_Копия !!Анализ_Оренбургская" xfId="57"/>
    <cellStyle name="_аренда_Копия арендные ставки" xfId="6725"/>
    <cellStyle name="_аренда_Копия затратный" xfId="6726"/>
    <cellStyle name="_аренда_Копия Расчет жилья земля" xfId="6727"/>
    <cellStyle name="_аренда_Копия Ценные бумаги" xfId="6728"/>
    <cellStyle name="_аренда_Лесной_Итог_рубли_12" xfId="58"/>
    <cellStyle name="_аренда_наб. реки Карповки доходный 04.05" xfId="59"/>
    <cellStyle name="_аренда_Начало и прикидки" xfId="6729"/>
    <cellStyle name="_аренда_начало расчетов" xfId="6730"/>
    <cellStyle name="_Аренда_Окончательный вариант_АНЭИ и доходник" xfId="60"/>
    <cellStyle name="_аренда_Отчет_Московский пр., д (version 1)" xfId="6731"/>
    <cellStyle name="_аренда_Параметры_РС земли" xfId="6732"/>
    <cellStyle name="_аренда_Паркинги в жилье" xfId="61"/>
    <cellStyle name="_аренда_Пестеля, со скидкой-V3_ - ГЭСН" xfId="62"/>
    <cellStyle name="_аренда_Петергофское ш 72_все_расч ноя уменьш" xfId="6733"/>
    <cellStyle name="_аренда_пример для оренбургской" xfId="63"/>
    <cellStyle name="_аренда_расчет" xfId="6734"/>
    <cellStyle name="_аренда_Расчет   C   НДС-ИТОГ-0,8" xfId="64"/>
    <cellStyle name="_аренда_Расчет (со всеми доп. затратами)" xfId="65"/>
    <cellStyle name="_аренда_Расчет жилья земля" xfId="6735"/>
    <cellStyle name="_аренда_Расчет жилья земля2" xfId="6736"/>
    <cellStyle name="_аренда_Расчет жилья ОКОНЧ" xfId="6737"/>
    <cellStyle name="_аренда_РАсчёт затрат на строительство" xfId="6738"/>
    <cellStyle name="_аренда_РАсчёт затрат на строительство-2009 август" xfId="6739"/>
    <cellStyle name="_аренда_Расчет Каменноостровский" xfId="66"/>
    <cellStyle name="_аренда_расчет рынок" xfId="6740"/>
    <cellStyle name="_аренда_Расчёт_акту" xfId="67"/>
    <cellStyle name="_аренда_Расчёт_акту изменен от 03.07" xfId="68"/>
    <cellStyle name="_аренда_Расчёт_версия 1" xfId="6741"/>
    <cellStyle name="_аренда_Расчет_итог_правка" xfId="6742"/>
    <cellStyle name="_аренда_Расчет_Лиговский 180" xfId="6743"/>
    <cellStyle name="_аренда_Расчет_Лиговский, 154_Лобочева" xfId="69"/>
    <cellStyle name="_аренда_Расчет_Лиговский_рын" xfId="6744"/>
    <cellStyle name="_аренда_РАСЧЕТ_Невка итог (version 1)" xfId="70"/>
    <cellStyle name="_аренда_Расчет_последняя верс." xfId="6745"/>
    <cellStyle name="_аренда_Расчёт_правка рыночной КС" xfId="71"/>
    <cellStyle name="_аренда_расчет_солодовня_Петровский" xfId="6746"/>
    <cellStyle name="_аренда_Расчет_торговля" xfId="6747"/>
    <cellStyle name="_аренда_Расчет_Тульская_гостиница КС" xfId="6748"/>
    <cellStyle name="_аренда_Расчет_Тульская_торг" xfId="6749"/>
    <cellStyle name="_аренда_Расчёт_Уманский_дальше" xfId="6750"/>
    <cellStyle name="_аренда_Расчёт_уменьшенные затраты на ремонт_03.07.08" xfId="72"/>
    <cellStyle name="_аренда_Расчет_Холмистая_ак" xfId="6751"/>
    <cellStyle name="_аренда_Расчет_Холмистая_ак-2" xfId="6752"/>
    <cellStyle name="_аренда_расчет1" xfId="6753"/>
    <cellStyle name="_аренда_расчетные таблицы_доход" xfId="73"/>
    <cellStyle name="_аренда_Расчеты в отчет - V1" xfId="74"/>
    <cellStyle name="_аренда_Расчеты для отчета_" xfId="75"/>
    <cellStyle name="_аренда_расчеты ПЕРЕДЕЛКА" xfId="6754"/>
    <cellStyle name="_аренда_Расчеты_1 (version 1)" xfId="6755"/>
    <cellStyle name="_аренда_Расчеты_доходник" xfId="6756"/>
    <cellStyle name="_аренда_Расчеты_доходник (version 1)" xfId="6757"/>
    <cellStyle name="_аренда_Расчеты_ДС_Седова_бизнес" xfId="76"/>
    <cellStyle name="_аренда_Расчеты_ДС_Седова_бизнес_на 22" xfId="6758"/>
    <cellStyle name="_аренда_Расчеты_итог -26.05" xfId="6759"/>
    <cellStyle name="_аренда_Расчеты_Савушкина_паркинг" xfId="77"/>
    <cellStyle name="_аренда_Расчеты_Савушкина120_паркинг" xfId="78"/>
    <cellStyle name="_аренда_Расчеты_Савушкина120_паркинг_копия1" xfId="79"/>
    <cellStyle name="_аренда_Рубинштейна_рын-инвест" xfId="6760"/>
    <cellStyle name="_аренда_савушкина 118 расчет" xfId="80"/>
    <cellStyle name="_аренда_Сравнительный" xfId="81"/>
    <cellStyle name="_аренда_сравнительный ЗУ мороз" xfId="82"/>
    <cellStyle name="_аренда_Сравнительный рек. здания с доб. корр. перед.пр." xfId="83"/>
    <cellStyle name="_аренда_строительные затраты" xfId="6761"/>
    <cellStyle name="_аренда_УПБС" xfId="84"/>
    <cellStyle name="_Аренда_Шаблон для отчета" xfId="6762"/>
    <cellStyle name="_аренда_Энгельса 1-3-5" xfId="85"/>
    <cellStyle name="_арендная стака (кв-ия)" xfId="6763"/>
    <cellStyle name="_Б_Декабрьская АИБИ" xfId="86"/>
    <cellStyle name="_Б_Декабрьская АИБИ_Доходный в отчёт" xfId="87"/>
    <cellStyle name="_Б_Декабрьская АИБИ_Отчёт 1" xfId="88"/>
    <cellStyle name="_Б_Декабрьская АИБИ_Строительство" xfId="89"/>
    <cellStyle name="_Байконурская" xfId="90"/>
    <cellStyle name="_благоустройство" xfId="91"/>
    <cellStyle name="_Богатырский" xfId="92"/>
    <cellStyle name="_Богатырский_Демонтаж - 3" xfId="93"/>
    <cellStyle name="_Богатырский_Демонтаж - 3 декабрь" xfId="94"/>
    <cellStyle name="_Богатырский_Затратник- Красногвардейский, 15Л - v" xfId="95"/>
    <cellStyle name="_Богатырский_Копия Копия ИТОГ15-1" xfId="96"/>
    <cellStyle name="_Богатырский_Копия метод парных продаж готовый1" xfId="97"/>
    <cellStyle name="_Богатырский_Луга-2, Западная, 16- 1" xfId="98"/>
    <cellStyle name="_Богатырский_Отчёт 4" xfId="99"/>
    <cellStyle name="_Богатырский_Отчет правка" xfId="100"/>
    <cellStyle name="_Богатырский_Отчет-3" xfId="101"/>
    <cellStyle name="_Богатырский_офис_квартиры" xfId="102"/>
    <cellStyle name="_Богатырский_Прикидка расчетов_версия 2" xfId="103"/>
    <cellStyle name="_Богатырский_Расчет" xfId="104"/>
    <cellStyle name="_Богатырский_расчет 04.09.2007-2" xfId="105"/>
    <cellStyle name="_Богатырский_Расчет v6 по новому ТЗ" xfId="6764"/>
    <cellStyle name="_Богатырский_Расчет февраль 2008-равными частями-много встроек-3" xfId="106"/>
    <cellStyle name="_Богатырский_Расчет_16" xfId="107"/>
    <cellStyle name="_Богатырский_Строительство" xfId="108"/>
    <cellStyle name="_Богатырский_строительство_2" xfId="109"/>
    <cellStyle name="_варианты_1" xfId="110"/>
    <cellStyle name="_ВО, 11 линия_18.02.2008" xfId="111"/>
    <cellStyle name="_ВО, 11 линия_31.10.2007" xfId="112"/>
    <cellStyle name="_Воейково, v1" xfId="113"/>
    <cellStyle name="_Воейково, v1+СП-земля" xfId="114"/>
    <cellStyle name="_встраиваемые помещения Охта (ПРОДАЖА) 2" xfId="115"/>
    <cellStyle name="_Гвардейская ул., 33-2007А" xfId="116"/>
    <cellStyle name="_ГУИОН" xfId="117"/>
    <cellStyle name="_ГУИОН 2" xfId="118"/>
    <cellStyle name="_ГУИОН_ РАСЧЕТ_луга-осз" xfId="6765"/>
    <cellStyle name="_ГУИОН_ РАСЧЕТы_рождествено" xfId="4786"/>
    <cellStyle name="_ГУИОН_!Доход-срав_Фонтанка 20к с коэфместо" xfId="119"/>
    <cellStyle name="_ГУИОН_ДП  расчет залог Московский и сравнительний" xfId="120"/>
    <cellStyle name="_ГУИОН_ДП  расчет залог Московский и сравнительний_!Доход-срав_Фонтанка 20к с коэфместо" xfId="6766"/>
    <cellStyle name="_ГУИОН_ДП  расчет залог Московский и сравнительний_Отчет 7 линия Мегафон" xfId="121"/>
    <cellStyle name="_ГУИОН_ДП  расчет залог Московский и сравнительний_расчет" xfId="122"/>
    <cellStyle name="_ГУИОН_ДП  расчет залог Московский и сравнительний_Расчет_Аптеки" xfId="123"/>
    <cellStyle name="_ГУИОН_ДП  расчет залог Московский и сравнительний_Расчет_УИМП_Дальн_14 (version 1)" xfId="124"/>
    <cellStyle name="_ГУИОН_ДП  расчет залог Московский и сравнительний_расчеты 2009 прикид" xfId="125"/>
    <cellStyle name="_ГУИОН_ДП_балкания" xfId="126"/>
    <cellStyle name="_ГУИОН_ДП_балкания_!Доход-срав_Фонтанка 20к с коэфместо" xfId="6767"/>
    <cellStyle name="_ГУИОН_ДП_балкания_Отчет 7 линия Мегафон" xfId="127"/>
    <cellStyle name="_ГУИОН_ДП_балкания_расчет" xfId="128"/>
    <cellStyle name="_ГУИОН_ДП_балкания_Расчет_Аптеки" xfId="129"/>
    <cellStyle name="_ГУИОН_ДП_балкания_Расчет_УИМП_Дальн_14 (version 1)" xfId="130"/>
    <cellStyle name="_ГУИОН_ДП_балкания_расчеты 2009 прикид" xfId="131"/>
    <cellStyle name="_ГУИОН_ДП_ЗаКад" xfId="132"/>
    <cellStyle name="_ГУИОН_ДП_ЗаКад_!Доход-срав_Фонтанка 20к с коэфместо" xfId="6768"/>
    <cellStyle name="_ГУИОН_ДП_ЗаКад_Отчет 7 линия Мегафон" xfId="133"/>
    <cellStyle name="_ГУИОН_ДП_ЗаКад_расчет" xfId="134"/>
    <cellStyle name="_ГУИОН_ДП_ЗаКад_Расчет_Аптеки" xfId="135"/>
    <cellStyle name="_ГУИОН_ДП_ЗаКад_Расчет_УИМП_Дальн_14 (version 1)" xfId="136"/>
    <cellStyle name="_ГУИОН_ДП_ЗаКад_расчеты 2009 прикид" xfId="137"/>
    <cellStyle name="_ГУИОН_ДП_лит.м Д" xfId="138"/>
    <cellStyle name="_ГУИОН_ДП_лит.Я" xfId="139"/>
    <cellStyle name="_ГУИОН_ЗП_Нова" xfId="140"/>
    <cellStyle name="_ГУИОН_Инвест_Л_Голикова_ОК" xfId="6769"/>
    <cellStyle name="_ГУИОН_октябрь 2008 расчеты" xfId="141"/>
    <cellStyle name="_ГУИОН_октябрь 2008 расчеты_!Доход-срав_Фонтанка 20к с коэфместо" xfId="6770"/>
    <cellStyle name="_ГУИОН_октябрь 2008 расчеты_Отчет 7 линия Мегафон" xfId="142"/>
    <cellStyle name="_ГУИОН_октябрь 2008 расчеты_расчет" xfId="143"/>
    <cellStyle name="_ГУИОН_октябрь 2008 расчеты_Расчет_Аптеки" xfId="144"/>
    <cellStyle name="_ГУИОН_октябрь 2008 расчеты_Расчет_УИМП_Дальн_14 (version 1)" xfId="145"/>
    <cellStyle name="_ГУИОН_октябрь 2008 расчеты_расчеты 2009 прикид" xfId="146"/>
    <cellStyle name="_ГУИОН_расчет" xfId="147"/>
    <cellStyle name="_ГУИОН_РАСЧЕТ итоговый" xfId="148"/>
    <cellStyle name="_ГУИОН_расчет Континент" xfId="149"/>
    <cellStyle name="_ГУИОН_расчет ПМК ЗП и СП итог" xfId="150"/>
    <cellStyle name="_ГУИОН_расчет складской комплекс В" xfId="151"/>
    <cellStyle name="_ГУИОН_РАСЧЕТ_Правды 16_встройка-оф" xfId="4787"/>
    <cellStyle name="_ГУИОН_расчет_Савушкина_15.10" xfId="152"/>
    <cellStyle name="_ГУИОН_расчет_Савушкина_15.10_!Доход-срав_Фонтанка 20к с коэфместо" xfId="6771"/>
    <cellStyle name="_ГУИОН_расчет_Савушкина_15.10_Отчет 7 линия Мегафон" xfId="153"/>
    <cellStyle name="_ГУИОН_расчет_Савушкина_15.10_расчет" xfId="154"/>
    <cellStyle name="_ГУИОН_расчет_Савушкина_15.10_Расчет_Аптеки" xfId="155"/>
    <cellStyle name="_ГУИОН_расчет_Савушкина_15.10_Расчет_УИМП_Дальн_14 (version 1)" xfId="156"/>
    <cellStyle name="_ГУИОН_расчет_Савушкина_15.10_расчеты 2009 прикид" xfId="157"/>
    <cellStyle name="_ГУИОН_Свод расчетов по земле_220908_итог" xfId="158"/>
    <cellStyle name="_Дальневосточный 3 зу" xfId="159"/>
    <cellStyle name="_Дальневосточный 3 зу 2" xfId="160"/>
    <cellStyle name="_Дальневосточный 3 зу_ РАСЧЕТ_луга-осз" xfId="6772"/>
    <cellStyle name="_Дальневосточный 3 зу_ РАСЧЕТы_рождествено" xfId="4788"/>
    <cellStyle name="_Дальневосточный 3 зу_!Доход-срав_Фонтанка 20к с коэфместо" xfId="161"/>
    <cellStyle name="_Дальневосточный 3 зу_4ABB384" xfId="162"/>
    <cellStyle name="_Дальневосточный 3 зу_v.1_ОТЧЕТ" xfId="163"/>
    <cellStyle name="_Дальневосточный 3 зу_v.1_ОТЧЕТ_Вологодская обл., г. Вологда_09.11.09" xfId="4789"/>
    <cellStyle name="_Дальневосточный 3 зу_v.1_ОТЧЕТ_Вологодская обл., г. Вологда_09.11.09_" xfId="4790"/>
    <cellStyle name="_Дальневосточный 3 зу_v.4_ОТЧЕТ_Красная Пресня_встройка_09.12.2008" xfId="164"/>
    <cellStyle name="_Дальневосточный 3 зу_Доходник" xfId="6773"/>
    <cellStyle name="_Дальневосточный 3 зу_ДП  расчет залог Московский и сравнительний" xfId="165"/>
    <cellStyle name="_Дальневосточный 3 зу_ДП  расчет залог Московский и сравнительний_!Доход-срав_Фонтанка 20к с коэфместо" xfId="6774"/>
    <cellStyle name="_Дальневосточный 3 зу_ДП  расчет залог Московский и сравнительний_Отчет 7 линия Мегафон" xfId="166"/>
    <cellStyle name="_Дальневосточный 3 зу_ДП  расчет залог Московский и сравнительний_расчет" xfId="167"/>
    <cellStyle name="_Дальневосточный 3 зу_ДП  расчет залог Московский и сравнительний_Расчет_Аптеки" xfId="168"/>
    <cellStyle name="_Дальневосточный 3 зу_ДП  расчет залог Московский и сравнительний_Расчет_УИМП_Дальн_14 (version 1)" xfId="169"/>
    <cellStyle name="_Дальневосточный 3 зу_ДП  расчет залог Московский и сравнительний_расчеты 2009 прикид" xfId="170"/>
    <cellStyle name="_Дальневосточный 3 зу_ДП_балкания" xfId="171"/>
    <cellStyle name="_Дальневосточный 3 зу_ДП_балкания_!Доход-срав_Фонтанка 20к с коэфместо" xfId="6775"/>
    <cellStyle name="_Дальневосточный 3 зу_ДП_балкания_Отчет 7 линия Мегафон" xfId="172"/>
    <cellStyle name="_Дальневосточный 3 зу_ДП_балкания_расчет" xfId="173"/>
    <cellStyle name="_Дальневосточный 3 зу_ДП_балкания_Расчет_Аптеки" xfId="174"/>
    <cellStyle name="_Дальневосточный 3 зу_ДП_балкания_Расчет_УИМП_Дальн_14 (version 1)" xfId="175"/>
    <cellStyle name="_Дальневосточный 3 зу_ДП_балкания_расчеты 2009 прикид" xfId="176"/>
    <cellStyle name="_Дальневосточный 3 зу_ДП_ЗаКад" xfId="177"/>
    <cellStyle name="_Дальневосточный 3 зу_ДП_ЗаКад_!Доход-срав_Фонтанка 20к с коэфместо" xfId="6776"/>
    <cellStyle name="_Дальневосточный 3 зу_ДП_ЗаКад_Отчет 7 линия Мегафон" xfId="178"/>
    <cellStyle name="_Дальневосточный 3 зу_ДП_ЗаКад_расчет" xfId="179"/>
    <cellStyle name="_Дальневосточный 3 зу_ДП_ЗаКад_Расчет_Аптеки" xfId="180"/>
    <cellStyle name="_Дальневосточный 3 зу_ДП_ЗаКад_Расчет_УИМП_Дальн_14 (version 1)" xfId="181"/>
    <cellStyle name="_Дальневосточный 3 зу_ДП_ЗаКад_расчеты 2009 прикид" xfId="182"/>
    <cellStyle name="_Дальневосточный 3 зу_ДП_лит.м Д" xfId="183"/>
    <cellStyle name="_Дальневосточный 3 зу_ДП_лит.Я" xfId="184"/>
    <cellStyle name="_Дальневосточный 3 зу_ЗП_Нова" xfId="185"/>
    <cellStyle name="_Дальневосточный 3 зу_Инвест_Л_Голикова_ОК" xfId="6777"/>
    <cellStyle name="_Дальневосточный 3 зу_Книга1" xfId="186"/>
    <cellStyle name="_Дальневосточный 3 зу_октябрь 2008 расчеты" xfId="187"/>
    <cellStyle name="_Дальневосточный 3 зу_октябрь 2008 расчеты_!Доход-срав_Фонтанка 20к с коэфместо" xfId="6778"/>
    <cellStyle name="_Дальневосточный 3 зу_октябрь 2008 расчеты_Отчет 7 линия Мегафон" xfId="188"/>
    <cellStyle name="_Дальневосточный 3 зу_октябрь 2008 расчеты_расчет" xfId="189"/>
    <cellStyle name="_Дальневосточный 3 зу_октябрь 2008 расчеты_Расчет_Аптеки" xfId="190"/>
    <cellStyle name="_Дальневосточный 3 зу_октябрь 2008 расчеты_Расчет_УИМП_Дальн_14 (version 1)" xfId="191"/>
    <cellStyle name="_Дальневосточный 3 зу_октябрь 2008 расчеты_расчеты 2009 прикид" xfId="192"/>
    <cellStyle name="_Дальневосточный 3 зу_расчет" xfId="193"/>
    <cellStyle name="_Дальневосточный 3 зу_РАСЧЕТ итоговый" xfId="194"/>
    <cellStyle name="_Дальневосточный 3 зу_расчет Континент" xfId="195"/>
    <cellStyle name="_Дальневосточный 3 зу_расчет ПМК ЗП и СП итог" xfId="196"/>
    <cellStyle name="_Дальневосточный 3 зу_расчет складской комплекс В" xfId="197"/>
    <cellStyle name="_Дальневосточный 3 зу_РАСЧЕТ_Правды 16_встройка-оф" xfId="4791"/>
    <cellStyle name="_Дальневосточный 3 зу_расчет_Савушкина_15.10" xfId="198"/>
    <cellStyle name="_Дальневосточный 3 зу_расчет_Савушкина_15.10_!Доход-срав_Фонтанка 20к с коэфместо" xfId="6779"/>
    <cellStyle name="_Дальневосточный 3 зу_расчет_Савушкина_15.10_Отчет 7 линия Мегафон" xfId="199"/>
    <cellStyle name="_Дальневосточный 3 зу_расчет_Савушкина_15.10_расчет" xfId="200"/>
    <cellStyle name="_Дальневосточный 3 зу_расчет_Савушкина_15.10_Расчет_Аптеки" xfId="201"/>
    <cellStyle name="_Дальневосточный 3 зу_расчет_Савушкина_15.10_Расчет_УИМП_Дальн_14 (version 1)" xfId="202"/>
    <cellStyle name="_Дальневосточный 3 зу_расчет_Савушкина_15.10_расчеты 2009 прикид" xfId="203"/>
    <cellStyle name="_Дальневосточный 3 зу_Свод расчетов по земле_220908_итог" xfId="204"/>
    <cellStyle name="_Дальневосточный ПЕСКОБАЗА" xfId="205"/>
    <cellStyle name="_Дальневосточный ПЕСКОБАЗА 2" xfId="206"/>
    <cellStyle name="_Дальневосточный ПЕСКОБАЗА_ РАСЧЕТ_луга-осз" xfId="6780"/>
    <cellStyle name="_Дальневосточный ПЕСКОБАЗА_ РАСЧЕТы_рождествено" xfId="4792"/>
    <cellStyle name="_Дальневосточный ПЕСКОБАЗА_!Доход-срав_Фонтанка 20к с коэфместо" xfId="207"/>
    <cellStyle name="_Дальневосточный ПЕСКОБАЗА_4ABB384" xfId="208"/>
    <cellStyle name="_Дальневосточный ПЕСКОБАЗА_v.1_ОТЧЕТ" xfId="209"/>
    <cellStyle name="_Дальневосточный ПЕСКОБАЗА_v.1_ОТЧЕТ_Вологодская обл., г. Вологда_09.11.09" xfId="4793"/>
    <cellStyle name="_Дальневосточный ПЕСКОБАЗА_v.1_ОТЧЕТ_Вологодская обл., г. Вологда_09.11.09_" xfId="4794"/>
    <cellStyle name="_Дальневосточный ПЕСКОБАЗА_v.4_ОТЧЕТ_Красная Пресня_встройка_09.12.2008" xfId="210"/>
    <cellStyle name="_Дальневосточный ПЕСКОБАЗА_Доходник" xfId="6781"/>
    <cellStyle name="_Дальневосточный ПЕСКОБАЗА_ДП  расчет залог Московский и сравнительний" xfId="211"/>
    <cellStyle name="_Дальневосточный ПЕСКОБАЗА_ДП  расчет залог Московский и сравнительний_!Доход-срав_Фонтанка 20к с коэфместо" xfId="6782"/>
    <cellStyle name="_Дальневосточный ПЕСКОБАЗА_ДП  расчет залог Московский и сравнительний_Отчет 7 линия Мегафон" xfId="212"/>
    <cellStyle name="_Дальневосточный ПЕСКОБАЗА_ДП  расчет залог Московский и сравнительний_расчет" xfId="213"/>
    <cellStyle name="_Дальневосточный ПЕСКОБАЗА_ДП  расчет залог Московский и сравнительний_Расчет_Аптеки" xfId="214"/>
    <cellStyle name="_Дальневосточный ПЕСКОБАЗА_ДП  расчет залог Московский и сравнительний_Расчет_УИМП_Дальн_14 (version 1)" xfId="215"/>
    <cellStyle name="_Дальневосточный ПЕСКОБАЗА_ДП  расчет залог Московский и сравнительний_расчеты 2009 прикид" xfId="216"/>
    <cellStyle name="_Дальневосточный ПЕСКОБАЗА_ДП_балкания" xfId="217"/>
    <cellStyle name="_Дальневосточный ПЕСКОБАЗА_ДП_балкания_!Доход-срав_Фонтанка 20к с коэфместо" xfId="6783"/>
    <cellStyle name="_Дальневосточный ПЕСКОБАЗА_ДП_балкания_Отчет 7 линия Мегафон" xfId="218"/>
    <cellStyle name="_Дальневосточный ПЕСКОБАЗА_ДП_балкания_расчет" xfId="219"/>
    <cellStyle name="_Дальневосточный ПЕСКОБАЗА_ДП_балкания_Расчет_Аптеки" xfId="220"/>
    <cellStyle name="_Дальневосточный ПЕСКОБАЗА_ДП_балкания_Расчет_УИМП_Дальн_14 (version 1)" xfId="221"/>
    <cellStyle name="_Дальневосточный ПЕСКОБАЗА_ДП_балкания_расчеты 2009 прикид" xfId="222"/>
    <cellStyle name="_Дальневосточный ПЕСКОБАЗА_ДП_ЗаКад" xfId="223"/>
    <cellStyle name="_Дальневосточный ПЕСКОБАЗА_ДП_ЗаКад_!Доход-срав_Фонтанка 20к с коэфместо" xfId="6784"/>
    <cellStyle name="_Дальневосточный ПЕСКОБАЗА_ДП_ЗаКад_Отчет 7 линия Мегафон" xfId="224"/>
    <cellStyle name="_Дальневосточный ПЕСКОБАЗА_ДП_ЗаКад_расчет" xfId="225"/>
    <cellStyle name="_Дальневосточный ПЕСКОБАЗА_ДП_ЗаКад_Расчет_Аптеки" xfId="226"/>
    <cellStyle name="_Дальневосточный ПЕСКОБАЗА_ДП_ЗаКад_Расчет_УИМП_Дальн_14 (version 1)" xfId="227"/>
    <cellStyle name="_Дальневосточный ПЕСКОБАЗА_ДП_ЗаКад_расчеты 2009 прикид" xfId="228"/>
    <cellStyle name="_Дальневосточный ПЕСКОБАЗА_ДП_лит.м Д" xfId="229"/>
    <cellStyle name="_Дальневосточный ПЕСКОБАЗА_ДП_лит.Я" xfId="230"/>
    <cellStyle name="_Дальневосточный ПЕСКОБАЗА_ЗП_Нова" xfId="231"/>
    <cellStyle name="_Дальневосточный ПЕСКОБАЗА_Инвест_Л_Голикова_ОК" xfId="6785"/>
    <cellStyle name="_Дальневосточный ПЕСКОБАЗА_Книга1" xfId="232"/>
    <cellStyle name="_Дальневосточный ПЕСКОБАЗА_октябрь 2008 расчеты" xfId="233"/>
    <cellStyle name="_Дальневосточный ПЕСКОБАЗА_октябрь 2008 расчеты_!Доход-срав_Фонтанка 20к с коэфместо" xfId="6786"/>
    <cellStyle name="_Дальневосточный ПЕСКОБАЗА_октябрь 2008 расчеты_Отчет 7 линия Мегафон" xfId="234"/>
    <cellStyle name="_Дальневосточный ПЕСКОБАЗА_октябрь 2008 расчеты_расчет" xfId="235"/>
    <cellStyle name="_Дальневосточный ПЕСКОБАЗА_октябрь 2008 расчеты_Расчет_Аптеки" xfId="236"/>
    <cellStyle name="_Дальневосточный ПЕСКОБАЗА_октябрь 2008 расчеты_Расчет_УИМП_Дальн_14 (version 1)" xfId="237"/>
    <cellStyle name="_Дальневосточный ПЕСКОБАЗА_октябрь 2008 расчеты_расчеты 2009 прикид" xfId="238"/>
    <cellStyle name="_Дальневосточный ПЕСКОБАЗА_расчет" xfId="239"/>
    <cellStyle name="_Дальневосточный ПЕСКОБАЗА_РАСЧЕТ итоговый" xfId="240"/>
    <cellStyle name="_Дальневосточный ПЕСКОБАЗА_расчет Континент" xfId="241"/>
    <cellStyle name="_Дальневосточный ПЕСКОБАЗА_расчет ПМК ЗП и СП итог" xfId="242"/>
    <cellStyle name="_Дальневосточный ПЕСКОБАЗА_расчет складской комплекс В" xfId="243"/>
    <cellStyle name="_Дальневосточный ПЕСКОБАЗА_РАСЧЕТ_Правды 16_встройка-оф" xfId="4795"/>
    <cellStyle name="_Дальневосточный ПЕСКОБАЗА_расчет_Савушкина_15.10" xfId="244"/>
    <cellStyle name="_Дальневосточный ПЕСКОБАЗА_расчет_Савушкина_15.10_!Доход-срав_Фонтанка 20к с коэфместо" xfId="6787"/>
    <cellStyle name="_Дальневосточный ПЕСКОБАЗА_расчет_Савушкина_15.10_Отчет 7 линия Мегафон" xfId="245"/>
    <cellStyle name="_Дальневосточный ПЕСКОБАЗА_расчет_Савушкина_15.10_расчет" xfId="246"/>
    <cellStyle name="_Дальневосточный ПЕСКОБАЗА_расчет_Савушкина_15.10_Расчет_Аптеки" xfId="247"/>
    <cellStyle name="_Дальневосточный ПЕСКОБАЗА_расчет_Савушкина_15.10_Расчет_УИМП_Дальн_14 (version 1)" xfId="248"/>
    <cellStyle name="_Дальневосточный ПЕСКОБАЗА_расчет_Савушкина_15.10_расчеты 2009 прикид" xfId="249"/>
    <cellStyle name="_Дальневосточный ПЕСКОБАЗА_Свод расчетов по земле_220908_итог" xfId="250"/>
    <cellStyle name="_демонтаж" xfId="251"/>
    <cellStyle name="_Демонтаж_Полюстровский" xfId="252"/>
    <cellStyle name="_Демонтаж_Полюстровский 2" xfId="253"/>
    <cellStyle name="_Демонтаж_Полюстровский_ РАСЧЕТ_луга-осз" xfId="6788"/>
    <cellStyle name="_Демонтаж_Полюстровский_ РАСЧЕТы_рождествено" xfId="4796"/>
    <cellStyle name="_Демонтаж_Полюстровский_!Доход-срав_Фонтанка 20к с коэфместо" xfId="254"/>
    <cellStyle name="_Демонтаж_Полюстровский_4ABB384" xfId="255"/>
    <cellStyle name="_Демонтаж_Полюстровский_restoran ок К" xfId="256"/>
    <cellStyle name="_Демонтаж_Полюстровский_restoran ок К_Доходник" xfId="6789"/>
    <cellStyle name="_Демонтаж_Полюстровский_restoran ок К_Инвест_Л_Голикова_ОК" xfId="6790"/>
    <cellStyle name="_Демонтаж_Полюстровский_v.1_ОТЧЕТ" xfId="257"/>
    <cellStyle name="_Демонтаж_Полюстровский_v.1_ОТЧЕТ_Вологодская обл., г. Вологда_09.11.09" xfId="4797"/>
    <cellStyle name="_Демонтаж_Полюстровский_v.1_ОТЧЕТ_Вологодская обл., г. Вологда_09.11.09_" xfId="4798"/>
    <cellStyle name="_Демонтаж_Полюстровский_v.4_ОТЧЕТ_Красная Пресня_встройка_09.12.2008" xfId="258"/>
    <cellStyle name="_Демонтаж_Полюстровский_АННЭИ по Савушкина" xfId="259"/>
    <cellStyle name="_Демонтаж_Полюстровский_АННЭИ по Савушкина_Копия Прикидка" xfId="6791"/>
    <cellStyle name="_Демонтаж_Полюстровский_АННЭИ по Савушкина_Расчет_акт.2010.xls_ГУИОН_в_2" xfId="6792"/>
    <cellStyle name="_Демонтаж_Полюстровский_АННЭИ по Савушкина_расчеты_по Грибу" xfId="6793"/>
    <cellStyle name="_Демонтаж_Полюстровский_выборка" xfId="260"/>
    <cellStyle name="_Демонтаж_Полюстровский_выборка_Доходник" xfId="6794"/>
    <cellStyle name="_Демонтаж_Полюстровский_выборка_Инвест_Л_Голикова_ОК" xfId="6795"/>
    <cellStyle name="_Демонтаж_Полюстровский_Доходник" xfId="6796"/>
    <cellStyle name="_Демонтаж_Полюстровский_ДП  расчет залог Московский и сравнительний" xfId="261"/>
    <cellStyle name="_Демонтаж_Полюстровский_ДП  расчет залог Московский и сравнительний_!Доход-срав_Фонтанка 20к с коэфместо" xfId="6797"/>
    <cellStyle name="_Демонтаж_Полюстровский_ДП  расчет залог Московский и сравнительний_Отчет 7 линия Мегафон" xfId="262"/>
    <cellStyle name="_Демонтаж_Полюстровский_ДП  расчет залог Московский и сравнительний_расчет" xfId="263"/>
    <cellStyle name="_Демонтаж_Полюстровский_ДП  расчет залог Московский и сравнительний_Расчет_Аптеки" xfId="264"/>
    <cellStyle name="_Демонтаж_Полюстровский_ДП  расчет залог Московский и сравнительний_Расчет_УИМП_Дальн_14 (version 1)" xfId="265"/>
    <cellStyle name="_Демонтаж_Полюстровский_ДП  расчет залог Московский и сравнительний_расчеты 2009 прикид" xfId="266"/>
    <cellStyle name="_Демонтаж_Полюстровский_ДП_балкания" xfId="267"/>
    <cellStyle name="_Демонтаж_Полюстровский_ДП_балкания_!Доход-срав_Фонтанка 20к с коэфместо" xfId="6798"/>
    <cellStyle name="_Демонтаж_Полюстровский_ДП_балкания_Отчет 7 линия Мегафон" xfId="268"/>
    <cellStyle name="_Демонтаж_Полюстровский_ДП_балкания_расчет" xfId="269"/>
    <cellStyle name="_Демонтаж_Полюстровский_ДП_балкания_Расчет_Аптеки" xfId="270"/>
    <cellStyle name="_Демонтаж_Полюстровский_ДП_балкания_Расчет_УИМП_Дальн_14 (version 1)" xfId="271"/>
    <cellStyle name="_Демонтаж_Полюстровский_ДП_балкания_расчеты 2009 прикид" xfId="272"/>
    <cellStyle name="_Демонтаж_Полюстровский_ДП_ЗаКад" xfId="273"/>
    <cellStyle name="_Демонтаж_Полюстровский_ДП_ЗаКад_!Доход-срав_Фонтанка 20к с коэфместо" xfId="6799"/>
    <cellStyle name="_Демонтаж_Полюстровский_ДП_ЗаКад_Отчет 7 линия Мегафон" xfId="274"/>
    <cellStyle name="_Демонтаж_Полюстровский_ДП_ЗаКад_расчет" xfId="275"/>
    <cellStyle name="_Демонтаж_Полюстровский_ДП_ЗаКад_Расчет_Аптеки" xfId="276"/>
    <cellStyle name="_Демонтаж_Полюстровский_ДП_ЗаКад_Расчет_УИМП_Дальн_14 (version 1)" xfId="277"/>
    <cellStyle name="_Демонтаж_Полюстровский_ДП_ЗаКад_расчеты 2009 прикид" xfId="278"/>
    <cellStyle name="_Демонтаж_Полюстровский_ДП_лит.м Д" xfId="279"/>
    <cellStyle name="_Демонтаж_Полюстровский_ДП_лит.Я" xfId="280"/>
    <cellStyle name="_Демонтаж_Полюстровский_ЗП_Нова" xfId="281"/>
    <cellStyle name="_Демонтаж_Полюстровский_Инвест_Л_Голикова_ОК" xfId="6800"/>
    <cellStyle name="_Демонтаж_Полюстровский_Книга1" xfId="282"/>
    <cellStyle name="_Демонтаж_Полюстровский_Крестовка 2008 май Мороз" xfId="283"/>
    <cellStyle name="_Демонтаж_Полюстровский_Крестовка 2008 май Мороз_v.1_ОТЧЕТ_Вологодская обл., г. Вологда_09.11.09" xfId="4799"/>
    <cellStyle name="_Демонтаж_Полюстровский_Крестовка 2008 май Мороз_v.1_ОТЧЕТ_Вологодская обл., г. Вологда_09.11.09_" xfId="4800"/>
    <cellStyle name="_Демонтаж_Полюстровский_октябрь 2008 расчеты" xfId="284"/>
    <cellStyle name="_Демонтаж_Полюстровский_октябрь 2008 расчеты_!Доход-срав_Фонтанка 20к с коэфместо" xfId="6801"/>
    <cellStyle name="_Демонтаж_Полюстровский_октябрь 2008 расчеты_Отчет 7 линия Мегафон" xfId="285"/>
    <cellStyle name="_Демонтаж_Полюстровский_октябрь 2008 расчеты_расчет" xfId="286"/>
    <cellStyle name="_Демонтаж_Полюстровский_октябрь 2008 расчеты_Расчет_Аптеки" xfId="287"/>
    <cellStyle name="_Демонтаж_Полюстровский_октябрь 2008 расчеты_Расчет_УИМП_Дальн_14 (version 1)" xfId="288"/>
    <cellStyle name="_Демонтаж_Полюстровский_октябрь 2008 расчеты_расчеты 2009 прикид" xfId="289"/>
    <cellStyle name="_Демонтаж_Полюстровский_прикидка_строительство" xfId="290"/>
    <cellStyle name="_Демонтаж_Полюстровский_прикидка_строительство_v.1_ОТЧЕТ_Вологодская обл., г. Вологда_09.11.09" xfId="4801"/>
    <cellStyle name="_Демонтаж_Полюстровский_прикидка_строительство_v.1_ОТЧЕТ_Вологодская обл., г. Вологда_09.11.09_" xfId="4802"/>
    <cellStyle name="_Демонтаж_Полюстровский_расчет" xfId="291"/>
    <cellStyle name="_Демонтаж_Полюстровский_РАСЧЕТ итоговый" xfId="292"/>
    <cellStyle name="_Демонтаж_Полюстровский_расчет Континент" xfId="293"/>
    <cellStyle name="_Демонтаж_Полюстровский_расчет ПМК ЗП и СП итог" xfId="294"/>
    <cellStyle name="_Демонтаж_Полюстровский_расчет складской комплекс В" xfId="295"/>
    <cellStyle name="_Демонтаж_Полюстровский_Расчёт_версия ум." xfId="296"/>
    <cellStyle name="_Демонтаж_Полюстровский_Расчёт_версия ум._Доходник" xfId="6802"/>
    <cellStyle name="_Демонтаж_Полюстровский_Расчёт_версия ум._Инвест_Л_Голикова_ОК" xfId="6803"/>
    <cellStyle name="_Демонтаж_Полюстровский_Расчет_Итог_компенсационный с рыночн.зем." xfId="6804"/>
    <cellStyle name="_Демонтаж_Полюстровский_РАСЧЕТ_Правды 16_встройка-оф" xfId="4803"/>
    <cellStyle name="_Демонтаж_Полюстровский_расчет_Савушкина_15.10" xfId="297"/>
    <cellStyle name="_Демонтаж_Полюстровский_расчет_Савушкина_15.10_!Доход-срав_Фонтанка 20к с коэфместо" xfId="6805"/>
    <cellStyle name="_Демонтаж_Полюстровский_расчет_Савушкина_15.10_Отчет 7 линия Мегафон" xfId="298"/>
    <cellStyle name="_Демонтаж_Полюстровский_расчет_Савушкина_15.10_расчет" xfId="299"/>
    <cellStyle name="_Демонтаж_Полюстровский_расчет_Савушкина_15.10_Расчет_Аптеки" xfId="300"/>
    <cellStyle name="_Демонтаж_Полюстровский_расчет_Савушкина_15.10_Расчет_УИМП_Дальн_14 (version 1)" xfId="301"/>
    <cellStyle name="_Демонтаж_Полюстровский_расчет_Савушкина_15.10_расчеты 2009 прикид" xfId="302"/>
    <cellStyle name="_Демонтаж_Полюстровский_Ресторан4" xfId="303"/>
    <cellStyle name="_Демонтаж_Полюстровский_Ресторан4_Копия Прикидка" xfId="6806"/>
    <cellStyle name="_Демонтаж_Полюстровский_Ресторан4_Расчет_акт.2010.xls_ГУИОН_в_2" xfId="6807"/>
    <cellStyle name="_Демонтаж_Полюстровский_Ресторан4_расчеты_по Грибу" xfId="6808"/>
    <cellStyle name="_Демонтаж_Полюстровский_Рост стоимости строительства" xfId="304"/>
    <cellStyle name="_Демонтаж_Полюстровский_Рост стоимости строительства_v.1_ОТЧЕТ_Вологодская обл., г. Вологда_09.11.09" xfId="4804"/>
    <cellStyle name="_Демонтаж_Полюстровский_Рост стоимости строительства_v.1_ОТЧЕТ_Вологодская обл., г. Вологда_09.11.09_" xfId="4805"/>
    <cellStyle name="_Демонтаж_Полюстровский_Свод расчетов по земле_220908_итог" xfId="305"/>
    <cellStyle name="_Демонтаж_Полюстровский_СП_квартиры" xfId="306"/>
    <cellStyle name="_Демонтаж_Полюстровский_СП_квартиры_v.1_ОТЧЕТ_Вологодская обл., г. Вологда_09.11.09" xfId="4806"/>
    <cellStyle name="_Демонтаж_Полюстровский_СП_квартиры_v.1_ОТЧЕТ_Вологодская обл., г. Вологда_09.11.09_" xfId="4807"/>
    <cellStyle name="_Демонтаж-Строительство_v7" xfId="307"/>
    <cellStyle name="_ДК_Ленсовета_Альянс-Нева" xfId="308"/>
    <cellStyle name="_для ГУИОН" xfId="309"/>
    <cellStyle name="_Добровольцев_доход по моим таблицам_sm1" xfId="310"/>
    <cellStyle name="_Документы" xfId="311"/>
    <cellStyle name="_доп. затратыФОК_новый проект" xfId="6809"/>
    <cellStyle name="_Доход -Сравн_Склад-Офис" xfId="312"/>
    <cellStyle name="_Доход -Сравн_Склад-Офис 2009" xfId="313"/>
    <cellStyle name="_доходник5" xfId="314"/>
    <cellStyle name="_Доходные таблицы по Ставского" xfId="315"/>
    <cellStyle name="_Доходный  б-ц Обводный" xfId="316"/>
    <cellStyle name="_Доходный  б-ц Обводный 2" xfId="317"/>
    <cellStyle name="_Доходный  б-ц Обводный_ РАСЧЕТ_луга-осз" xfId="6810"/>
    <cellStyle name="_Доходный  б-ц Обводный_ РАСЧЕТы_рождествено" xfId="4808"/>
    <cellStyle name="_Доходный  б-ц Обводный_!Доход-срав_Фонтанка 20к с коэфместо" xfId="318"/>
    <cellStyle name="_Доходный  б-ц Обводный_4ABB384" xfId="319"/>
    <cellStyle name="_Доходный  б-ц Обводный_v.1_ОТЧЕТ" xfId="320"/>
    <cellStyle name="_Доходный  б-ц Обводный_v.1_ОТЧЕТ_Вологодская обл., г. Вологда_09.11.09" xfId="4809"/>
    <cellStyle name="_Доходный  б-ц Обводный_v.1_ОТЧЕТ_Вологодская обл., г. Вологда_09.11.09_" xfId="4810"/>
    <cellStyle name="_Доходный  б-ц Обводный_v.4_ОТЧЕТ_Красная Пресня_встройка_09.12.2008" xfId="321"/>
    <cellStyle name="_Доходный  б-ц Обводный_Доходник" xfId="6811"/>
    <cellStyle name="_Доходный  б-ц Обводный_ДП  расчет залог Московский и сравнительний" xfId="322"/>
    <cellStyle name="_Доходный  б-ц Обводный_ДП  расчет залог Московский и сравнительний_!Доход-срав_Фонтанка 20к с коэфместо" xfId="6812"/>
    <cellStyle name="_Доходный  б-ц Обводный_ДП  расчет залог Московский и сравнительний_Отчет 7 линия Мегафон" xfId="323"/>
    <cellStyle name="_Доходный  б-ц Обводный_ДП  расчет залог Московский и сравнительний_расчет" xfId="324"/>
    <cellStyle name="_Доходный  б-ц Обводный_ДП  расчет залог Московский и сравнительний_Расчет_Аптеки" xfId="325"/>
    <cellStyle name="_Доходный  б-ц Обводный_ДП  расчет залог Московский и сравнительний_Расчет_УИМП_Дальн_14 (version 1)" xfId="326"/>
    <cellStyle name="_Доходный  б-ц Обводный_ДП  расчет залог Московский и сравнительний_расчеты 2009 прикид" xfId="327"/>
    <cellStyle name="_Доходный  б-ц Обводный_ДП_балкания" xfId="328"/>
    <cellStyle name="_Доходный  б-ц Обводный_ДП_балкания_!Доход-срав_Фонтанка 20к с коэфместо" xfId="6813"/>
    <cellStyle name="_Доходный  б-ц Обводный_ДП_балкания_Отчет 7 линия Мегафон" xfId="329"/>
    <cellStyle name="_Доходный  б-ц Обводный_ДП_балкания_расчет" xfId="330"/>
    <cellStyle name="_Доходный  б-ц Обводный_ДП_балкания_Расчет_Аптеки" xfId="331"/>
    <cellStyle name="_Доходный  б-ц Обводный_ДП_балкания_Расчет_УИМП_Дальн_14 (version 1)" xfId="332"/>
    <cellStyle name="_Доходный  б-ц Обводный_ДП_балкания_расчеты 2009 прикид" xfId="333"/>
    <cellStyle name="_Доходный  б-ц Обводный_ДП_ЗаКад" xfId="334"/>
    <cellStyle name="_Доходный  б-ц Обводный_ДП_ЗаКад_!Доход-срав_Фонтанка 20к с коэфместо" xfId="6814"/>
    <cellStyle name="_Доходный  б-ц Обводный_ДП_ЗаКад_Отчет 7 линия Мегафон" xfId="335"/>
    <cellStyle name="_Доходный  б-ц Обводный_ДП_ЗаКад_расчет" xfId="336"/>
    <cellStyle name="_Доходный  б-ц Обводный_ДП_ЗаКад_Расчет_Аптеки" xfId="337"/>
    <cellStyle name="_Доходный  б-ц Обводный_ДП_ЗаКад_Расчет_УИМП_Дальн_14 (version 1)" xfId="338"/>
    <cellStyle name="_Доходный  б-ц Обводный_ДП_ЗаКад_расчеты 2009 прикид" xfId="339"/>
    <cellStyle name="_Доходный  б-ц Обводный_ДП_лит.м Д" xfId="340"/>
    <cellStyle name="_Доходный  б-ц Обводный_ДП_лит.Я" xfId="341"/>
    <cellStyle name="_Доходный  б-ц Обводный_ЗП_Нова" xfId="342"/>
    <cellStyle name="_Доходный  б-ц Обводный_Инвест_Л_Голикова_ОК" xfId="6815"/>
    <cellStyle name="_Доходный  б-ц Обводный_Книга1" xfId="343"/>
    <cellStyle name="_Доходный  б-ц Обводный_октябрь 2008 расчеты" xfId="344"/>
    <cellStyle name="_Доходный  б-ц Обводный_октябрь 2008 расчеты_!Доход-срав_Фонтанка 20к с коэфместо" xfId="6816"/>
    <cellStyle name="_Доходный  б-ц Обводный_октябрь 2008 расчеты_Отчет 7 линия Мегафон" xfId="345"/>
    <cellStyle name="_Доходный  б-ц Обводный_октябрь 2008 расчеты_расчет" xfId="346"/>
    <cellStyle name="_Доходный  б-ц Обводный_октябрь 2008 расчеты_Расчет_Аптеки" xfId="347"/>
    <cellStyle name="_Доходный  б-ц Обводный_октябрь 2008 расчеты_Расчет_УИМП_Дальн_14 (version 1)" xfId="348"/>
    <cellStyle name="_Доходный  б-ц Обводный_октябрь 2008 расчеты_расчеты 2009 прикид" xfId="349"/>
    <cellStyle name="_Доходный  б-ц Обводный_расчет" xfId="350"/>
    <cellStyle name="_Доходный  б-ц Обводный_РАСЧЕТ итоговый" xfId="351"/>
    <cellStyle name="_Доходный  б-ц Обводный_расчет Континент" xfId="352"/>
    <cellStyle name="_Доходный  б-ц Обводный_расчет ПМК ЗП и СП итог" xfId="353"/>
    <cellStyle name="_Доходный  б-ц Обводный_расчет складской комплекс В" xfId="354"/>
    <cellStyle name="_Доходный  б-ц Обводный_РАСЧЕТ_Правды 16_встройка-оф" xfId="4811"/>
    <cellStyle name="_Доходный  б-ц Обводный_расчет_Савушкина_15.10" xfId="355"/>
    <cellStyle name="_Доходный  б-ц Обводный_расчет_Савушкина_15.10_!Доход-срав_Фонтанка 20к с коэфместо" xfId="6817"/>
    <cellStyle name="_Доходный  б-ц Обводный_расчет_Савушкина_15.10_Отчет 7 линия Мегафон" xfId="356"/>
    <cellStyle name="_Доходный  б-ц Обводный_расчет_Савушкина_15.10_расчет" xfId="357"/>
    <cellStyle name="_Доходный  б-ц Обводный_расчет_Савушкина_15.10_Расчет_Аптеки" xfId="358"/>
    <cellStyle name="_Доходный  б-ц Обводный_расчет_Савушкина_15.10_Расчет_УИМП_Дальн_14 (version 1)" xfId="359"/>
    <cellStyle name="_Доходный  б-ц Обводный_расчет_Савушкина_15.10_расчеты 2009 прикид" xfId="360"/>
    <cellStyle name="_Доходный  б-ц Обводный_Свод расчетов по земле_220908_итог" xfId="361"/>
    <cellStyle name="_Доходный  Ленгипротранс 2006" xfId="362"/>
    <cellStyle name="_Доходный  Ленгипротранс 2006 2" xfId="363"/>
    <cellStyle name="_Доходный  Ленгипротранс 2006_ РАСЧЕТ_луга-осз" xfId="6818"/>
    <cellStyle name="_Доходный  Ленгипротранс 2006_ РАСЧЕТы_рождествено" xfId="4812"/>
    <cellStyle name="_Доходный  Ленгипротранс 2006_!Доход-срав_Фонтанка 20к с коэфместо" xfId="364"/>
    <cellStyle name="_Доходный  Ленгипротранс 2006_4ABB384" xfId="365"/>
    <cellStyle name="_Доходный  Ленгипротранс 2006_v.1_ОТЧЕТ" xfId="366"/>
    <cellStyle name="_Доходный  Ленгипротранс 2006_v.1_ОТЧЕТ_Вологодская обл., г. Вологда_09.11.09" xfId="4813"/>
    <cellStyle name="_Доходный  Ленгипротранс 2006_v.1_ОТЧЕТ_Вологодская обл., г. Вологда_09.11.09_" xfId="4814"/>
    <cellStyle name="_Доходный  Ленгипротранс 2006_v.4_ОТЧЕТ_Красная Пресня_встройка_09.12.2008" xfId="367"/>
    <cellStyle name="_Доходный  Ленгипротранс 2006_Доходник" xfId="6819"/>
    <cellStyle name="_Доходный  Ленгипротранс 2006_ДП  расчет залог Московский и сравнительний" xfId="368"/>
    <cellStyle name="_Доходный  Ленгипротранс 2006_ДП  расчет залог Московский и сравнительний_!Доход-срав_Фонтанка 20к с коэфместо" xfId="6820"/>
    <cellStyle name="_Доходный  Ленгипротранс 2006_ДП  расчет залог Московский и сравнительний_Отчет 7 линия Мегафон" xfId="369"/>
    <cellStyle name="_Доходный  Ленгипротранс 2006_ДП  расчет залог Московский и сравнительний_расчет" xfId="370"/>
    <cellStyle name="_Доходный  Ленгипротранс 2006_ДП  расчет залог Московский и сравнительний_Расчет_Аптеки" xfId="371"/>
    <cellStyle name="_Доходный  Ленгипротранс 2006_ДП  расчет залог Московский и сравнительний_Расчет_УИМП_Дальн_14 (version 1)" xfId="372"/>
    <cellStyle name="_Доходный  Ленгипротранс 2006_ДП  расчет залог Московский и сравнительний_расчеты 2009 прикид" xfId="373"/>
    <cellStyle name="_Доходный  Ленгипротранс 2006_ДП_балкания" xfId="374"/>
    <cellStyle name="_Доходный  Ленгипротранс 2006_ДП_балкания_!Доход-срав_Фонтанка 20к с коэфместо" xfId="6821"/>
    <cellStyle name="_Доходный  Ленгипротранс 2006_ДП_балкания_Отчет 7 линия Мегафон" xfId="375"/>
    <cellStyle name="_Доходный  Ленгипротранс 2006_ДП_балкания_расчет" xfId="376"/>
    <cellStyle name="_Доходный  Ленгипротранс 2006_ДП_балкания_Расчет_Аптеки" xfId="377"/>
    <cellStyle name="_Доходный  Ленгипротранс 2006_ДП_балкания_Расчет_УИМП_Дальн_14 (version 1)" xfId="378"/>
    <cellStyle name="_Доходный  Ленгипротранс 2006_ДП_балкания_расчеты 2009 прикид" xfId="379"/>
    <cellStyle name="_Доходный  Ленгипротранс 2006_ДП_ЗаКад" xfId="380"/>
    <cellStyle name="_Доходный  Ленгипротранс 2006_ДП_ЗаКад_!Доход-срав_Фонтанка 20к с коэфместо" xfId="6822"/>
    <cellStyle name="_Доходный  Ленгипротранс 2006_ДП_ЗаКад_Отчет 7 линия Мегафон" xfId="381"/>
    <cellStyle name="_Доходный  Ленгипротранс 2006_ДП_ЗаКад_расчет" xfId="382"/>
    <cellStyle name="_Доходный  Ленгипротранс 2006_ДП_ЗаКад_Расчет_Аптеки" xfId="383"/>
    <cellStyle name="_Доходный  Ленгипротранс 2006_ДП_ЗаКад_Расчет_УИМП_Дальн_14 (version 1)" xfId="384"/>
    <cellStyle name="_Доходный  Ленгипротранс 2006_ДП_ЗаКад_расчеты 2009 прикид" xfId="385"/>
    <cellStyle name="_Доходный  Ленгипротранс 2006_ДП_лит.м Д" xfId="386"/>
    <cellStyle name="_Доходный  Ленгипротранс 2006_ДП_лит.Я" xfId="387"/>
    <cellStyle name="_Доходный  Ленгипротранс 2006_ЗП_Нова" xfId="388"/>
    <cellStyle name="_Доходный  Ленгипротранс 2006_Инвест_Л_Голикова_ОК" xfId="6823"/>
    <cellStyle name="_Доходный  Ленгипротранс 2006_Книга1" xfId="389"/>
    <cellStyle name="_Доходный  Ленгипротранс 2006_октябрь 2008 расчеты" xfId="390"/>
    <cellStyle name="_Доходный  Ленгипротранс 2006_октябрь 2008 расчеты_!Доход-срав_Фонтанка 20к с коэфместо" xfId="6824"/>
    <cellStyle name="_Доходный  Ленгипротранс 2006_октябрь 2008 расчеты_Отчет 7 линия Мегафон" xfId="391"/>
    <cellStyle name="_Доходный  Ленгипротранс 2006_октябрь 2008 расчеты_расчет" xfId="392"/>
    <cellStyle name="_Доходный  Ленгипротранс 2006_октябрь 2008 расчеты_Расчет_Аптеки" xfId="393"/>
    <cellStyle name="_Доходный  Ленгипротранс 2006_октябрь 2008 расчеты_Расчет_УИМП_Дальн_14 (version 1)" xfId="394"/>
    <cellStyle name="_Доходный  Ленгипротранс 2006_октябрь 2008 расчеты_расчеты 2009 прикид" xfId="395"/>
    <cellStyle name="_Доходный  Ленгипротранс 2006_расчет" xfId="396"/>
    <cellStyle name="_Доходный  Ленгипротранс 2006_РАСЧЕТ итоговый" xfId="397"/>
    <cellStyle name="_Доходный  Ленгипротранс 2006_расчет Континент" xfId="398"/>
    <cellStyle name="_Доходный  Ленгипротранс 2006_расчет ПМК ЗП и СП итог" xfId="399"/>
    <cellStyle name="_Доходный  Ленгипротранс 2006_расчет складской комплекс В" xfId="400"/>
    <cellStyle name="_Доходный  Ленгипротранс 2006_РАСЧЕТ_Правды 16_встройка-оф" xfId="4815"/>
    <cellStyle name="_Доходный  Ленгипротранс 2006_расчет_Савушкина_15.10" xfId="401"/>
    <cellStyle name="_Доходный  Ленгипротранс 2006_расчет_Савушкина_15.10_!Доход-срав_Фонтанка 20к с коэфместо" xfId="6825"/>
    <cellStyle name="_Доходный  Ленгипротранс 2006_расчет_Савушкина_15.10_Отчет 7 линия Мегафон" xfId="402"/>
    <cellStyle name="_Доходный  Ленгипротранс 2006_расчет_Савушкина_15.10_расчет" xfId="403"/>
    <cellStyle name="_Доходный  Ленгипротранс 2006_расчет_Савушкина_15.10_Расчет_Аптеки" xfId="404"/>
    <cellStyle name="_Доходный  Ленгипротранс 2006_расчет_Савушкина_15.10_Расчет_УИМП_Дальн_14 (version 1)" xfId="405"/>
    <cellStyle name="_Доходный  Ленгипротранс 2006_расчет_Савушкина_15.10_расчеты 2009 прикид" xfId="406"/>
    <cellStyle name="_Доходный  Ленгипротранс 2006_Рост стоимости строительства" xfId="407"/>
    <cellStyle name="_Доходный  Ленгипротранс 2006_Рост стоимости строительства_v.1_ОТЧЕТ_Вологодская обл., г. Вологда_09.11.09" xfId="4816"/>
    <cellStyle name="_Доходный  Ленгипротранс 2006_Рост стоимости строительства_v.1_ОТЧЕТ_Вологодская обл., г. Вологда_09.11.09_" xfId="4817"/>
    <cellStyle name="_Доходный  Ленгипротранс 2006_Свод расчетов по земле_220908_итог" xfId="408"/>
    <cellStyle name="_Доходный  Ленгипротранс 2006_СП_квартиры" xfId="409"/>
    <cellStyle name="_Доходный  Ленгипротранс 2006_СП_квартиры_v.1_ОТЧЕТ_Вологодская обл., г. Вологда_09.11.09" xfId="4818"/>
    <cellStyle name="_Доходный  Ленгипротранс 2006_СП_квартиры_v.1_ОТЧЕТ_Вологодская обл., г. Вологда_09.11.09_" xfId="4819"/>
    <cellStyle name="_Доходный - э-жилье АС1" xfId="410"/>
    <cellStyle name="_доходный 2009-4" xfId="411"/>
    <cellStyle name="_Доходный в отчёт" xfId="412"/>
    <cellStyle name="_Доходный в отчёт_4ABB384" xfId="413"/>
    <cellStyle name="_Доходный в отчёт_v.1_ОТЧЕТ" xfId="414"/>
    <cellStyle name="_Доходный в отчёт_v.1_ОТЧЕТ_Вологодская обл., г. Вологда_09.11.09" xfId="4820"/>
    <cellStyle name="_Доходный в отчёт_v.1_ОТЧЕТ_Вологодская обл., г. Вологда_09.11.09_" xfId="4821"/>
    <cellStyle name="_Доходный в отчёт_v.4_ОТЧЕТ_Красная Пресня_встройка_09.12.20008" xfId="415"/>
    <cellStyle name="_Доходный в отчёт_v.4_ОТЧЕТ_Красная Пресня_встройка_09.12.2008" xfId="416"/>
    <cellStyle name="_Доходный в отчёт_v_19.02" xfId="417"/>
    <cellStyle name="_Доходный в отчёт_Доходник" xfId="6826"/>
    <cellStyle name="_Доходный в отчёт_Инвест_Л_Голикова_ОК" xfId="6827"/>
    <cellStyle name="_Доходный в отчёт_Книга1" xfId="418"/>
    <cellStyle name="_Доходный в отчёт_Копия v_19.02" xfId="419"/>
    <cellStyle name="_Доходный в отчёт_Копия корректировка на сделку" xfId="420"/>
    <cellStyle name="_Доходный в отчёт_Копия Прикидка" xfId="6828"/>
    <cellStyle name="_Доходный в отчёт_Крестовка 2008 май Мороз" xfId="421"/>
    <cellStyle name="_Доходный в отчёт_Крестовка 2008 май Мороз_v.1_ОТЧЕТ_Вологодская обл., г. Вологда_09.11.09" xfId="4822"/>
    <cellStyle name="_Доходный в отчёт_Крестовка 2008 май Мороз_v.1_ОТЧЕТ_Вологодская обл., г. Вологда_09.11.09_" xfId="4823"/>
    <cellStyle name="_Доходный в отчёт_Расчет_акт.2010.xls_ГУИОН_в_2" xfId="6829"/>
    <cellStyle name="_Доходный в отчёт_Расчет_Итог_компенсационный с рыночн.зем." xfId="6830"/>
    <cellStyle name="_Доходный в отчёт_расчеты_по Грибу" xfId="6831"/>
    <cellStyle name="_Доходный в отчёт_Рост стоимости строительства" xfId="422"/>
    <cellStyle name="_Доходный в отчёт_Рост стоимости строительства_v.1_ОТЧЕТ_Вологодская обл., г. Вологда_09.11.09" xfId="4824"/>
    <cellStyle name="_Доходный в отчёт_Рост стоимости строительства_v.1_ОТЧЕТ_Вологодская обл., г. Вологда_09.11.09_" xfId="4825"/>
    <cellStyle name="_Доходный в отчёт_СП_квартиры" xfId="423"/>
    <cellStyle name="_Доходный в отчёт_СП_квартиры_v.1_ОТЧЕТ_Вологодская обл., г. Вологда_09.11.09" xfId="4826"/>
    <cellStyle name="_Доходный в отчёт_СП_квартиры_v.1_ОТЧЕТ_Вологодская обл., г. Вологда_09.11.09_" xfId="4827"/>
    <cellStyle name="_Доходный подход" xfId="424"/>
    <cellStyle name="_доходный прямая кап" xfId="425"/>
    <cellStyle name="_Доходный соб-ть" xfId="426"/>
    <cellStyle name="_доходный_дыбенко" xfId="427"/>
    <cellStyle name="_Доходный_срав_с НДС" xfId="428"/>
    <cellStyle name="_Доходный_срав_с офисом" xfId="429"/>
    <cellStyle name="_Доходный_срав_текущее А" xfId="430"/>
    <cellStyle name="_Доходный-сравнительный-встройка- подвал итог" xfId="431"/>
    <cellStyle name="_Доходный-сравнительный-встройка- подвал итог 2" xfId="432"/>
    <cellStyle name="_Доходный-сравнительный-встройка- подвал итог_ РАСЧЕТ_луга-осз" xfId="6832"/>
    <cellStyle name="_Доходный-сравнительный-встройка- подвал итог_ РАСЧЕТы_рождествено" xfId="4828"/>
    <cellStyle name="_Доходный-сравнительный-встройка- подвал итог_!Доход-срав_Фонтанка 20к с коэфместо" xfId="433"/>
    <cellStyle name="_Доходный-сравнительный-встройка- подвал итог_4ABB384" xfId="434"/>
    <cellStyle name="_Доходный-сравнительный-встройка- подвал итог_v.1_ОТЧЕТ" xfId="435"/>
    <cellStyle name="_Доходный-сравнительный-встройка- подвал итог_v.1_ОТЧЕТ_Вологодская обл., г. Вологда_09.11.09" xfId="4829"/>
    <cellStyle name="_Доходный-сравнительный-встройка- подвал итог_v.1_ОТЧЕТ_Вологодская обл., г. Вологда_09.11.09_" xfId="4830"/>
    <cellStyle name="_Доходный-сравнительный-встройка- подвал итог_v.4_ОТЧЕТ_Красная Пресня_встройка_09.12.2008" xfId="436"/>
    <cellStyle name="_Доходный-сравнительный-встройка- подвал итог_Доходник" xfId="6833"/>
    <cellStyle name="_Доходный-сравнительный-встройка- подвал итог_ДП  расчет залог Московский и сравнительний" xfId="437"/>
    <cellStyle name="_Доходный-сравнительный-встройка- подвал итог_ДП  расчет залог Московский и сравнительний_!Доход-срав_Фонтанка 20к с коэфместо" xfId="6834"/>
    <cellStyle name="_Доходный-сравнительный-встройка- подвал итог_ДП  расчет залог Московский и сравнительний_Отчет 7 линия Мегафон" xfId="438"/>
    <cellStyle name="_Доходный-сравнительный-встройка- подвал итог_ДП  расчет залог Московский и сравнительний_расчет" xfId="439"/>
    <cellStyle name="_Доходный-сравнительный-встройка- подвал итог_ДП  расчет залог Московский и сравнительний_Расчет_Аптеки" xfId="440"/>
    <cellStyle name="_Доходный-сравнительный-встройка- подвал итог_ДП  расчет залог Московский и сравнительний_Расчет_УИМП_Дальн_14 (version 1)" xfId="441"/>
    <cellStyle name="_Доходный-сравнительный-встройка- подвал итог_ДП  расчет залог Московский и сравнительний_расчеты 2009 прикид" xfId="442"/>
    <cellStyle name="_Доходный-сравнительный-встройка- подвал итог_ДП_балкания" xfId="443"/>
    <cellStyle name="_Доходный-сравнительный-встройка- подвал итог_ДП_балкания_!Доход-срав_Фонтанка 20к с коэфместо" xfId="6835"/>
    <cellStyle name="_Доходный-сравнительный-встройка- подвал итог_ДП_балкания_Отчет 7 линия Мегафон" xfId="444"/>
    <cellStyle name="_Доходный-сравнительный-встройка- подвал итог_ДП_балкания_расчет" xfId="445"/>
    <cellStyle name="_Доходный-сравнительный-встройка- подвал итог_ДП_балкания_Расчет_Аптеки" xfId="446"/>
    <cellStyle name="_Доходный-сравнительный-встройка- подвал итог_ДП_балкания_Расчет_УИМП_Дальн_14 (version 1)" xfId="447"/>
    <cellStyle name="_Доходный-сравнительный-встройка- подвал итог_ДП_балкания_расчеты 2009 прикид" xfId="448"/>
    <cellStyle name="_Доходный-сравнительный-встройка- подвал итог_ДП_ЗаКад" xfId="449"/>
    <cellStyle name="_Доходный-сравнительный-встройка- подвал итог_ДП_ЗаКад_!Доход-срав_Фонтанка 20к с коэфместо" xfId="6836"/>
    <cellStyle name="_Доходный-сравнительный-встройка- подвал итог_ДП_ЗаКад_Отчет 7 линия Мегафон" xfId="450"/>
    <cellStyle name="_Доходный-сравнительный-встройка- подвал итог_ДП_ЗаКад_расчет" xfId="451"/>
    <cellStyle name="_Доходный-сравнительный-встройка- подвал итог_ДП_ЗаКад_Расчет_Аптеки" xfId="452"/>
    <cellStyle name="_Доходный-сравнительный-встройка- подвал итог_ДП_ЗаКад_Расчет_УИМП_Дальн_14 (version 1)" xfId="453"/>
    <cellStyle name="_Доходный-сравнительный-встройка- подвал итог_ДП_ЗаКад_расчеты 2009 прикид" xfId="454"/>
    <cellStyle name="_Доходный-сравнительный-встройка- подвал итог_ДП_лит.м Д" xfId="455"/>
    <cellStyle name="_Доходный-сравнительный-встройка- подвал итог_ДП_лит.Я" xfId="456"/>
    <cellStyle name="_Доходный-сравнительный-встройка- подвал итог_ЗП_Нова" xfId="457"/>
    <cellStyle name="_Доходный-сравнительный-встройка- подвал итог_Инвест_Л_Голикова_ОК" xfId="6837"/>
    <cellStyle name="_Доходный-сравнительный-встройка- подвал итог_Книга1" xfId="458"/>
    <cellStyle name="_Доходный-сравнительный-встройка- подвал итог_октябрь 2008 расчеты" xfId="459"/>
    <cellStyle name="_Доходный-сравнительный-встройка- подвал итог_октябрь 2008 расчеты_!Доход-срав_Фонтанка 20к с коэфместо" xfId="6838"/>
    <cellStyle name="_Доходный-сравнительный-встройка- подвал итог_октябрь 2008 расчеты_Отчет 7 линия Мегафон" xfId="460"/>
    <cellStyle name="_Доходный-сравнительный-встройка- подвал итог_октябрь 2008 расчеты_расчет" xfId="461"/>
    <cellStyle name="_Доходный-сравнительный-встройка- подвал итог_октябрь 2008 расчеты_Расчет_Аптеки" xfId="462"/>
    <cellStyle name="_Доходный-сравнительный-встройка- подвал итог_октябрь 2008 расчеты_Расчет_УИМП_Дальн_14 (version 1)" xfId="463"/>
    <cellStyle name="_Доходный-сравнительный-встройка- подвал итог_октябрь 2008 расчеты_расчеты 2009 прикид" xfId="464"/>
    <cellStyle name="_Доходный-сравнительный-встройка- подвал итог_расчет" xfId="465"/>
    <cellStyle name="_Доходный-сравнительный-встройка- подвал итог_РАСЧЕТ итоговый" xfId="466"/>
    <cellStyle name="_Доходный-сравнительный-встройка- подвал итог_расчет Континент" xfId="467"/>
    <cellStyle name="_Доходный-сравнительный-встройка- подвал итог_расчет ПМК ЗП и СП итог" xfId="468"/>
    <cellStyle name="_Доходный-сравнительный-встройка- подвал итог_расчет складской комплекс В" xfId="469"/>
    <cellStyle name="_Доходный-сравнительный-встройка- подвал итог_РАСЧЕТ_Правды 16_встройка-оф" xfId="4831"/>
    <cellStyle name="_Доходный-сравнительный-встройка- подвал итог_расчет_Савушкина_15.10" xfId="470"/>
    <cellStyle name="_Доходный-сравнительный-встройка- подвал итог_расчет_Савушкина_15.10_!Доход-срав_Фонтанка 20к с коэфместо" xfId="6839"/>
    <cellStyle name="_Доходный-сравнительный-встройка- подвал итог_расчет_Савушкина_15.10_Отчет 7 линия Мегафон" xfId="471"/>
    <cellStyle name="_Доходный-сравнительный-встройка- подвал итог_расчет_Савушкина_15.10_расчет" xfId="472"/>
    <cellStyle name="_Доходный-сравнительный-встройка- подвал итог_расчет_Савушкина_15.10_Расчет_Аптеки" xfId="473"/>
    <cellStyle name="_Доходный-сравнительный-встройка- подвал итог_расчет_Савушкина_15.10_Расчет_УИМП_Дальн_14 (version 1)" xfId="474"/>
    <cellStyle name="_Доходный-сравнительный-встройка- подвал итог_расчет_Савушкина_15.10_расчеты 2009 прикид" xfId="475"/>
    <cellStyle name="_Доходный-сравнительный-встройка- подвал итог_Свод расчетов по земле_220908_итог" xfId="476"/>
    <cellStyle name="_Доходный-сравнительный-офис" xfId="477"/>
    <cellStyle name="_Доход-срав_Бакунина" xfId="478"/>
    <cellStyle name="_Доход-срав_банк" xfId="479"/>
    <cellStyle name="_Доход-срав_офис" xfId="480"/>
    <cellStyle name="_Доход-срав_Парадная" xfId="481"/>
    <cellStyle name="_Дох-срав Обухово" xfId="482"/>
    <cellStyle name="_Дох-срав промка Бакунина 27" xfId="483"/>
    <cellStyle name="_Дох-срав промка Херсонская 35" xfId="484"/>
    <cellStyle name="_Дох-срав текущее  Бакунина 27" xfId="485"/>
    <cellStyle name="_ДП и СП ингисепп аналог" xfId="486"/>
    <cellStyle name="_ДП и СП Кингисепп" xfId="487"/>
    <cellStyle name="_ДП и СП Кингисепп аналог" xfId="488"/>
    <cellStyle name="_Завод Кантемировская1000000" xfId="489"/>
    <cellStyle name="_Затр_4Н" xfId="490"/>
    <cellStyle name="_Затр_4Н  скл-оф" xfId="491"/>
    <cellStyle name="_Затр_4Н итог" xfId="492"/>
    <cellStyle name="_Затр_4Н-2009" xfId="493"/>
    <cellStyle name="_Затр_Зозер-2009" xfId="494"/>
    <cellStyle name="_Затр_продбаза" xfId="495"/>
    <cellStyle name="_затратник" xfId="496"/>
    <cellStyle name="_затратник 12.10" xfId="497"/>
    <cellStyle name="_Затратник 2" xfId="498"/>
    <cellStyle name="_затратник гипрошахт" xfId="499"/>
    <cellStyle name="_затратник ковролин" xfId="500"/>
    <cellStyle name="_Затратник новое строительство Ставского" xfId="501"/>
    <cellStyle name="_Затратник Херсонаская 35" xfId="502"/>
    <cellStyle name="_затратник_4_РАСЧЕТ_ЛОМО ОСЗ подгон" xfId="503"/>
    <cellStyle name="_затратник_Большая Зеленина_Том I_30.01.2008" xfId="504"/>
    <cellStyle name="_Затратник_Валя" xfId="505"/>
    <cellStyle name="_Затратник_Затратный_здания" xfId="506"/>
    <cellStyle name="_Затратник_Копия Ценные бумаги1" xfId="6840"/>
    <cellStyle name="_Затратник_Молодежное" xfId="507"/>
    <cellStyle name="_затратник_Общее парковая комплекс" xfId="508"/>
    <cellStyle name="_затратник_Отчет Евродиск итог" xfId="509"/>
    <cellStyle name="_затратник_Расчет Лисий Нос" xfId="6841"/>
    <cellStyle name="_затратник_расчет Попова новый" xfId="510"/>
    <cellStyle name="_затратник_расчет_2 Советская" xfId="511"/>
    <cellStyle name="_затратник_Расчет_затрат_17.06.09" xfId="512"/>
    <cellStyle name="_затратник_Расчет_затрат_18.12.08" xfId="513"/>
    <cellStyle name="_затратник_Расчет_земля_под_гольф_клуб" xfId="6842"/>
    <cellStyle name="_Затратник_Расчет_Московское2" xfId="6843"/>
    <cellStyle name="_Затратник_Расчёт_Якорная промка ОК" xfId="514"/>
    <cellStyle name="_затратник_ткачук" xfId="515"/>
    <cellStyle name="_затратник_ТЭП от проектировщика" xfId="6844"/>
    <cellStyle name="_Затратник_Чкаловский" xfId="516"/>
    <cellStyle name="_затратник_Электропульт" xfId="517"/>
    <cellStyle name="_затратный" xfId="518"/>
    <cellStyle name="_Затратный  Нев - Фильтр" xfId="519"/>
    <cellStyle name="_Затратный б-ц Обюводный 24" xfId="520"/>
    <cellStyle name="_затратный подход" xfId="521"/>
    <cellStyle name="_затратный подход итог" xfId="522"/>
    <cellStyle name="_затратный правка" xfId="523"/>
    <cellStyle name="_Затратный_!!Анализ_Энгельса" xfId="524"/>
    <cellStyle name="_Затратный_!!Анализ_Энгельса_Доходник" xfId="6845"/>
    <cellStyle name="_Затратный_!!Анализ_Энгельса_Инвест_Л_Голикова_ОК" xfId="6846"/>
    <cellStyle name="_затратный_01_Крестовский" xfId="525"/>
    <cellStyle name="_Затратный_10 линия рынок" xfId="6847"/>
    <cellStyle name="_Затратный_10 линия_рын_правка" xfId="526"/>
    <cellStyle name="_затратный_19A618A" xfId="6848"/>
    <cellStyle name="_затратный_2BDCA27" xfId="6849"/>
    <cellStyle name="_Затратный_4ABB384" xfId="527"/>
    <cellStyle name="_Затратный_Esperova" xfId="528"/>
    <cellStyle name="_Затратный_Esperova 2" xfId="529"/>
    <cellStyle name="_Затратный_Esperova_ РАСЧЕТ_луга-осз" xfId="6850"/>
    <cellStyle name="_Затратный_Esperova_ РАСЧЕТы_рождествено" xfId="4832"/>
    <cellStyle name="_Затратный_Esperova_!Доход-срав_Фонтанка 20к с коэфместо" xfId="530"/>
    <cellStyle name="_Затратный_Esperova_ДП  расчет залог Московский и сравнительний" xfId="531"/>
    <cellStyle name="_Затратный_Esperova_ДП  расчет залог Московский и сравнительний_!Доход-срав_Фонтанка 20к с коэфместо" xfId="6851"/>
    <cellStyle name="_Затратный_Esperova_ДП  расчет залог Московский и сравнительний_Отчет 7 линия Мегафон" xfId="532"/>
    <cellStyle name="_Затратный_Esperova_ДП  расчет залог Московский и сравнительний_расчет" xfId="533"/>
    <cellStyle name="_Затратный_Esperova_ДП  расчет залог Московский и сравнительний_Расчет_Аптеки" xfId="534"/>
    <cellStyle name="_Затратный_Esperova_ДП  расчет залог Московский и сравнительний_Расчет_УИМП_Дальн_14 (version 1)" xfId="535"/>
    <cellStyle name="_Затратный_Esperova_ДП  расчет залог Московский и сравнительний_расчеты 2009 прикид" xfId="536"/>
    <cellStyle name="_Затратный_Esperova_ДП_балкания" xfId="537"/>
    <cellStyle name="_Затратный_Esperova_ДП_балкания_!Доход-срав_Фонтанка 20к с коэфместо" xfId="6852"/>
    <cellStyle name="_Затратный_Esperova_ДП_балкания_Отчет 7 линия Мегафон" xfId="538"/>
    <cellStyle name="_Затратный_Esperova_ДП_балкания_расчет" xfId="539"/>
    <cellStyle name="_Затратный_Esperova_ДП_балкания_Расчет_Аптеки" xfId="540"/>
    <cellStyle name="_Затратный_Esperova_ДП_балкания_Расчет_УИМП_Дальн_14 (version 1)" xfId="541"/>
    <cellStyle name="_Затратный_Esperova_ДП_балкания_расчеты 2009 прикид" xfId="542"/>
    <cellStyle name="_Затратный_Esperova_ДП_ЗаКад" xfId="543"/>
    <cellStyle name="_Затратный_Esperova_ДП_ЗаКад_!Доход-срав_Фонтанка 20к с коэфместо" xfId="6853"/>
    <cellStyle name="_Затратный_Esperova_ДП_ЗаКад_Отчет 7 линия Мегафон" xfId="544"/>
    <cellStyle name="_Затратный_Esperova_ДП_ЗаКад_расчет" xfId="545"/>
    <cellStyle name="_Затратный_Esperova_ДП_ЗаКад_Расчет_Аптеки" xfId="546"/>
    <cellStyle name="_Затратный_Esperova_ДП_ЗаКад_Расчет_УИМП_Дальн_14 (version 1)" xfId="547"/>
    <cellStyle name="_Затратный_Esperova_ДП_ЗаКад_расчеты 2009 прикид" xfId="548"/>
    <cellStyle name="_Затратный_Esperova_ДП_лит.м Д" xfId="549"/>
    <cellStyle name="_Затратный_Esperova_ДП_лит.Я" xfId="550"/>
    <cellStyle name="_Затратный_Esperova_ЗП_Нова" xfId="551"/>
    <cellStyle name="_Затратный_Esperova_Инвест_Л_Голикова_ОК" xfId="6854"/>
    <cellStyle name="_Затратный_Esperova_октябрь 2008 расчеты" xfId="552"/>
    <cellStyle name="_Затратный_Esperova_октябрь 2008 расчеты_!Доход-срав_Фонтанка 20к с коэфместо" xfId="6855"/>
    <cellStyle name="_Затратный_Esperova_октябрь 2008 расчеты_Отчет 7 линия Мегафон" xfId="553"/>
    <cellStyle name="_Затратный_Esperova_октябрь 2008 расчеты_расчет" xfId="554"/>
    <cellStyle name="_Затратный_Esperova_октябрь 2008 расчеты_Расчет_Аптеки" xfId="555"/>
    <cellStyle name="_Затратный_Esperova_октябрь 2008 расчеты_Расчет_УИМП_Дальн_14 (version 1)" xfId="556"/>
    <cellStyle name="_Затратный_Esperova_октябрь 2008 расчеты_расчеты 2009 прикид" xfId="557"/>
    <cellStyle name="_Затратный_Esperova_расчет" xfId="558"/>
    <cellStyle name="_Затратный_Esperova_РАСЧЕТ итоговый" xfId="559"/>
    <cellStyle name="_Затратный_Esperova_расчет Континент" xfId="560"/>
    <cellStyle name="_Затратный_Esperova_расчет ПМК ЗП и СП итог" xfId="561"/>
    <cellStyle name="_Затратный_Esperova_расчет складской комплекс В" xfId="562"/>
    <cellStyle name="_Затратный_Esperova_РАСЧЕТ_Правды 16_встройка-оф" xfId="4833"/>
    <cellStyle name="_Затратный_Esperova_расчет_Савушкина_15.10" xfId="563"/>
    <cellStyle name="_Затратный_Esperova_расчет_Савушкина_15.10_!Доход-срав_Фонтанка 20к с коэфместо" xfId="6856"/>
    <cellStyle name="_Затратный_Esperova_расчет_Савушкина_15.10_Отчет 7 линия Мегафон" xfId="564"/>
    <cellStyle name="_Затратный_Esperova_расчет_Савушкина_15.10_расчет" xfId="565"/>
    <cellStyle name="_Затратный_Esperova_расчет_Савушкина_15.10_Расчет_Аптеки" xfId="566"/>
    <cellStyle name="_Затратный_Esperova_расчет_Савушкина_15.10_Расчет_УИМП_Дальн_14 (version 1)" xfId="567"/>
    <cellStyle name="_Затратный_Esperova_расчет_Савушкина_15.10_расчеты 2009 прикид" xfId="568"/>
    <cellStyle name="_Затратный_Esperova_Свод расчетов по земле_220908_итог" xfId="569"/>
    <cellStyle name="_Затратный_Kniga2" xfId="570"/>
    <cellStyle name="_Затратный_v.1_ОТЧЕТ" xfId="571"/>
    <cellStyle name="_Затратный_v.1_ОТЧЕТ_Вологодская обл., г. Вологда_09.11.09" xfId="4834"/>
    <cellStyle name="_Затратный_v.1_ОТЧЕТ_Вологодская обл., г. Вологда_09.11.09_" xfId="4835"/>
    <cellStyle name="_Затратный_v.4_ОТЧЕТ_Красная Пресня_встройка_09.12.2008" xfId="572"/>
    <cellStyle name="_Затратный_анализ" xfId="6857"/>
    <cellStyle name="_Затратный_анализ и расчеты (version 1)" xfId="6858"/>
    <cellStyle name="_Затратный_анализ_ДП" xfId="6859"/>
    <cellStyle name="_Затратный_анализ_красное село" xfId="6860"/>
    <cellStyle name="_Затратный_Анализ_Оренбургская" xfId="573"/>
    <cellStyle name="_Затратный_Анализ_Оренбургская_Доходник" xfId="6861"/>
    <cellStyle name="_Затратный_Анализ_Оренбургская_Инвест_Л_Голикова_ОК" xfId="6862"/>
    <cellStyle name="_Затратный_анализ_Расчет_Анисим_new" xfId="6863"/>
    <cellStyle name="_Затратный_анализ_Расчет_Анисим_ИТОГ" xfId="6864"/>
    <cellStyle name="_затратный_Анализ_Расчет_Красное Село_рынок_NEW" xfId="6865"/>
    <cellStyle name="_затратный_Анализ_Расчет_Красное Село_рынок_new_2" xfId="6866"/>
    <cellStyle name="_затратный_Анализ_Расчет_Красное Село_рынок_после ГУИОН" xfId="6867"/>
    <cellStyle name="_Затратный_анализ_Расчет_Меди" xfId="6868"/>
    <cellStyle name="_Затратный_анализ_Расчеты" xfId="6869"/>
    <cellStyle name="_Затратный_Анализ_Энгельса 2009_3" xfId="6870"/>
    <cellStyle name="_Затратный_Анализ_Энгельса 2009_нов" xfId="6871"/>
    <cellStyle name="_Затратный_Анализ_Энгельса 2009_нов3" xfId="6872"/>
    <cellStyle name="_Затратный_Анализ_Энгельса_правка" xfId="574"/>
    <cellStyle name="_Затратный_Анализ_Энгельса_правка_Доходник" xfId="6873"/>
    <cellStyle name="_Затратный_Анализ_Энгельса_правка_Инвест_Л_Голикова_ОК" xfId="6874"/>
    <cellStyle name="_затратный_Аналоги-коттеджные поселки(IFF)" xfId="575"/>
    <cellStyle name="_затратный_АННЭИ по Савушкина" xfId="576"/>
    <cellStyle name="_Затратный_АНЭИ,СВЕдение-рыночная" xfId="577"/>
    <cellStyle name="_Затратный_АНЭИ,СВЕдение-рыночная_Доходник" xfId="6875"/>
    <cellStyle name="_Затратный_АНЭИ,СВЕдение-рыночная_Инвест_Л_Голикова_ОК" xfId="6876"/>
    <cellStyle name="_Затратный_варианты_1" xfId="578"/>
    <cellStyle name="_Затратный_варианты_1_Доходник" xfId="6877"/>
    <cellStyle name="_Затратный_варианты_1_Инвест_Л_Голикова_ОК" xfId="6878"/>
    <cellStyle name="_затратный_Выборгское шоссе_расчетИТОГ" xfId="579"/>
    <cellStyle name="_Затратный_дохный" xfId="580"/>
    <cellStyle name="_Затратный_дохный_Доходник" xfId="6879"/>
    <cellStyle name="_Затратный_дохный_Инвест_Л_Голикова_ОК" xfId="6880"/>
    <cellStyle name="_Затратный_доход_Энгельса_инвест_2009" xfId="6881"/>
    <cellStyle name="_Затратный_Доходник" xfId="6882"/>
    <cellStyle name="_затратный_Доходные таблицы" xfId="581"/>
    <cellStyle name="_затратный_доходный" xfId="582"/>
    <cellStyle name="_затратный_Доходный для улучшений" xfId="583"/>
    <cellStyle name="_Затратный_доходный_Энгельса" xfId="6883"/>
    <cellStyle name="_Затратный_затраты" xfId="6884"/>
    <cellStyle name="_затратный_затраты на реконструкцию" xfId="6885"/>
    <cellStyle name="_затратный_Затраты на строительства" xfId="584"/>
    <cellStyle name="_затратный_затраты на строительство" xfId="585"/>
    <cellStyle name="_затратный_затраты на строительство_энгельса" xfId="6886"/>
    <cellStyle name="_затратный_затраты энгельса_инвест_правКС" xfId="6887"/>
    <cellStyle name="_затратный_Затраты, реконструкция 04.05" xfId="586"/>
    <cellStyle name="_Затратный_Инвест_Л_Голикова_ОК" xfId="6888"/>
    <cellStyle name="_Затратный_Индустриальный_инвест_паркинг2" xfId="6889"/>
    <cellStyle name="_Затратный_Индустриальный_рын_паркинг" xfId="6890"/>
    <cellStyle name="_затратный_Ириновский-Лазо-аналоги-ТК" xfId="6891"/>
    <cellStyle name="_затратный_квартиры центр" xfId="6892"/>
    <cellStyle name="_Затратный_Книга1" xfId="587"/>
    <cellStyle name="_затратный_Книга1_Евпаторийский пер., д. 3_09.09.2009" xfId="588"/>
    <cellStyle name="_Затратный_Книга2" xfId="589"/>
    <cellStyle name="_Затратный_Книга2_Доходник" xfId="6893"/>
    <cellStyle name="_Затратный_Книга2_Инвест_Л_Голикова_ОК" xfId="6894"/>
    <cellStyle name="_затратный_Книга3" xfId="590"/>
    <cellStyle name="_затратный_КО_ИНВЕСТ" xfId="591"/>
    <cellStyle name="_затратный_КО_ИНВЕСТ для 07" xfId="592"/>
    <cellStyle name="_затратный_КО_ИНВЕСТ для 07_увел." xfId="6895"/>
    <cellStyle name="_затратный_КО-ИНВЕСТ_ст.Кирова" xfId="593"/>
    <cellStyle name="_затратный_Комарово_35500000_ИТОГ_new" xfId="594"/>
    <cellStyle name="_Затратный_Копия !!Анализ_Оренбургская" xfId="595"/>
    <cellStyle name="_Затратный_Копия !!Анализ_Оренбургская_Доходник" xfId="6896"/>
    <cellStyle name="_Затратный_Копия !!Анализ_Оренбургская_Инвест_Л_Голикова_ОК" xfId="6897"/>
    <cellStyle name="_Затратный_Копия арендные ставки" xfId="6898"/>
    <cellStyle name="_затратный_Копия исходная информация и расчеты (version 1)" xfId="6899"/>
    <cellStyle name="_затратный_Копия Расчет_Анисимовская дорога_уч2" xfId="596"/>
    <cellStyle name="_Затратный_Копия Ценные бумаги" xfId="6900"/>
    <cellStyle name="_Затратный_Лесной_Итог_рубли_12" xfId="597"/>
    <cellStyle name="_Затратный_Лесной_Итог_рубли_12_Доходник" xfId="6901"/>
    <cellStyle name="_Затратный_Лесной_Итог_рубли_12_Инвест_Л_Голикова_ОК" xfId="6902"/>
    <cellStyle name="_затратный_Начало и прикидки" xfId="6903"/>
    <cellStyle name="_затратный_начало расчетов" xfId="6904"/>
    <cellStyle name="_Затратный_Новые расчетя" xfId="6905"/>
    <cellStyle name="_затратный_Общее парковая комплекс" xfId="598"/>
    <cellStyle name="_затратный_Отчет Евродиск итог" xfId="599"/>
    <cellStyle name="_затратный_Паркинг на Конюшенной" xfId="600"/>
    <cellStyle name="_Затратный_Паркинги в жилье" xfId="601"/>
    <cellStyle name="_затратный_Петергофское ш 72_все_расч ноя уменьш" xfId="6906"/>
    <cellStyle name="_затратный_пример для оренбургской" xfId="602"/>
    <cellStyle name="_затратный_Расч Казанская переделка" xfId="603"/>
    <cellStyle name="_затратный_Расчет (со всеми доп. затратами)" xfId="604"/>
    <cellStyle name="_затратный_Расчет жилья земля2" xfId="6907"/>
    <cellStyle name="_затратный_Расчет жилья ОКОНЧ" xfId="6908"/>
    <cellStyle name="_Затратный_расчет затрат3 ИТОГ" xfId="605"/>
    <cellStyle name="_Затратный_расчет затрат3 ИТОГ_4ABB384" xfId="606"/>
    <cellStyle name="_Затратный_расчет затрат3 ИТОГ_v.1_ОТЧЕТ" xfId="607"/>
    <cellStyle name="_Затратный_расчет затрат3 ИТОГ_v.1_ОТЧЕТ_Вологодская обл., г. Вологда_09.11.09" xfId="4836"/>
    <cellStyle name="_Затратный_расчет затрат3 ИТОГ_v.1_ОТЧЕТ_Вологодская обл., г. Вологда_09.11.09_" xfId="4837"/>
    <cellStyle name="_Затратный_расчет затрат3 ИТОГ_v.4_ОТЧЕТ_Красная Пресня_встройка_09.12.2008" xfId="608"/>
    <cellStyle name="_Затратный_расчет затрат3 ИТОГ_Доходник" xfId="6909"/>
    <cellStyle name="_Затратный_расчет затрат3 ИТОГ_Инвест_Л_Голикова_ОК" xfId="6910"/>
    <cellStyle name="_Затратный_расчет затрат3 ИТОГ_Книга1" xfId="609"/>
    <cellStyle name="_Затратный_Расчет земли Ермилово 4" xfId="610"/>
    <cellStyle name="_Затратный_Расчет Каменноостровский" xfId="611"/>
    <cellStyle name="_затратный_Расчет Лисий Нос" xfId="612"/>
    <cellStyle name="_затратный_Расчет Морск пер 3 лит А1 февр КС 2" xfId="613"/>
    <cellStyle name="_Затратный_Расчет рыночная_Школьная " xfId="614"/>
    <cellStyle name="_Затратный_Расчет рыночная_Школьная _Доходник" xfId="6911"/>
    <cellStyle name="_Затратный_Расчет рыночная_Школьная _Инвест_Л_Голикова_ОК" xfId="6912"/>
    <cellStyle name="_Затратный_Расчет рыночная_Школьная 124_М.Д.-новая1" xfId="615"/>
    <cellStyle name="_Затратный_Расчет рыночная_Школьная 124_М.Д.-новая1_Доходник" xfId="6913"/>
    <cellStyle name="_Затратный_Расчет рыночная_Школьная 124_М.Д.-новая1_Инвест_Л_Голикова_ОК" xfId="6914"/>
    <cellStyle name="_затратный_Расчет_Анисимовская дорога_уч1_произв_склад" xfId="616"/>
    <cellStyle name="_Затратный_Расчет_Лиговский 180" xfId="6915"/>
    <cellStyle name="_Затратный_Расчет_Лиговский, 154_Лобочева" xfId="617"/>
    <cellStyle name="_Затратный_Расчет_Лиговский_рын" xfId="6916"/>
    <cellStyle name="_затратный_Расчет_Московское2" xfId="6917"/>
    <cellStyle name="_затратный_РАСЧЕТ_Невка итог (version 1)" xfId="618"/>
    <cellStyle name="_Затратный_Расчет_Обух. Обороны_ЛЕНТА" xfId="6918"/>
    <cellStyle name="_Затратный_Расчет_Обух. Обороны_ЛЕНТА_new_2" xfId="6919"/>
    <cellStyle name="_затратный_Расчёт_правка рыночной" xfId="619"/>
    <cellStyle name="_затратный_Расчёт_правка рыночной КС" xfId="620"/>
    <cellStyle name="_затратный_Расчет_Прокофьева_ИТОГ" xfId="6920"/>
    <cellStyle name="_затратный_расчет_солодовня_Петровский" xfId="621"/>
    <cellStyle name="_затратный_Расчет_Тарховка" xfId="6921"/>
    <cellStyle name="_Затратный_Расчет_Тульская_гостиница КС" xfId="6922"/>
    <cellStyle name="_Затратный_Расчет_Тульская_торг" xfId="6923"/>
    <cellStyle name="_Затратный_Расчет_ТЭП" xfId="6924"/>
    <cellStyle name="_затратный_Расчёт_уменьшенные затраты на ремонт_03.07.08" xfId="622"/>
    <cellStyle name="_Затратный_Расчет_Холмистая_ак" xfId="623"/>
    <cellStyle name="_затратный_Расчёт_Якорная промка ОК" xfId="624"/>
    <cellStyle name="_Затратный_расчетные таблицы_доход" xfId="625"/>
    <cellStyle name="_затратный_Расчёт-подгонка" xfId="626"/>
    <cellStyle name="_затратный_Расчеты" xfId="627"/>
    <cellStyle name="_Затратный_расчеты всего" xfId="628"/>
    <cellStyle name="_Затратный_расчеты всего_Доходник" xfId="6925"/>
    <cellStyle name="_Затратный_расчеты всего_Инвест_Л_Голикова_ОК" xfId="6926"/>
    <cellStyle name="_Затратный_расчеты ПЕРЕДЕЛКА" xfId="6927"/>
    <cellStyle name="_Затратный_расчеты Шушары земля" xfId="629"/>
    <cellStyle name="_Затратный_расчеты Шушары земля_Доходник" xfId="6928"/>
    <cellStyle name="_Затратный_расчеты Шушары земля_Инвест_Л_Голикова_ОК" xfId="6929"/>
    <cellStyle name="_Затратный_расчеты Шушары земля0" xfId="630"/>
    <cellStyle name="_Затратный_расчеты Шушары земля0_Доходник" xfId="6930"/>
    <cellStyle name="_Затратный_расчеты Шушары земля0_Инвест_Л_Голикова_ОК" xfId="6931"/>
    <cellStyle name="_затратный_Расчеты_1 (version 1)" xfId="6932"/>
    <cellStyle name="_затратный_Расчеты_доходник" xfId="6933"/>
    <cellStyle name="_затратный_Расчеты_доходник (version 1)" xfId="6934"/>
    <cellStyle name="_затратный_Расчеты_ДС_Седова" xfId="631"/>
    <cellStyle name="_затратный_Расчеты_ДС_Седова_бизнес" xfId="632"/>
    <cellStyle name="_затратный_Расчеты_ДС_Седова_бизнес_на 22" xfId="6935"/>
    <cellStyle name="_Затратный_Расчеты_Савушкина_паркинг" xfId="633"/>
    <cellStyle name="_Затратный_Расчеты_Савушкина_паркинг_Доходник" xfId="6936"/>
    <cellStyle name="_Затратный_Расчеты_Савушкина_паркинг_Инвест_Л_Голикова_ОК" xfId="6937"/>
    <cellStyle name="_Затратный_Реконструкция_" xfId="6938"/>
    <cellStyle name="_Затратный_Реконструкция_дорого" xfId="6939"/>
    <cellStyle name="_Затратный_Рост стоимости строительства" xfId="634"/>
    <cellStyle name="_Затратный_Рост стоимости строительства_v.1_ОТЧЕТ_Вологодская обл., г. Вологда_09.11.09" xfId="4838"/>
    <cellStyle name="_Затратный_Рост стоимости строительства_v.1_ОТЧЕТ_Вологодская обл., г. Вологда_09.11.09_" xfId="4839"/>
    <cellStyle name="_затратный_Рубинштейна_рын-инвест" xfId="6940"/>
    <cellStyle name="_Затратный_СП_квартиры" xfId="635"/>
    <cellStyle name="_Затратный_СП_квартиры_v.1_ОТЧЕТ_Вологодская обл., г. Вологда_09.11.09" xfId="4840"/>
    <cellStyle name="_Затратный_СП_квартиры_v.1_ОТЧЕТ_Вологодская обл., г. Вологда_09.11.09_" xfId="4841"/>
    <cellStyle name="_затратный_Сравнительный" xfId="636"/>
    <cellStyle name="_Затратный_Сравнительный_1" xfId="6941"/>
    <cellStyle name="_Затратный_строительные затраты" xfId="6942"/>
    <cellStyle name="_затратный_строительство" xfId="637"/>
    <cellStyle name="_Затратный_ТЭП от проектировщика" xfId="6943"/>
    <cellStyle name="_Затратный_УПБС" xfId="638"/>
    <cellStyle name="_Затратный_УПБС_Доходник" xfId="6944"/>
    <cellStyle name="_Затратный_УПБС_Инвест_Л_Голикова_ОК" xfId="6945"/>
    <cellStyle name="_Затратный_Учёте инфляции" xfId="6946"/>
    <cellStyle name="_затратный_ушел ВГУИОН_возвратные материалы" xfId="639"/>
    <cellStyle name="_Затратный_Электропульт" xfId="640"/>
    <cellStyle name="_затратный_Энгельса 1-3-5" xfId="641"/>
    <cellStyle name="_Затратный-рыб.хоз" xfId="642"/>
    <cellStyle name="_затраты" xfId="643"/>
    <cellStyle name="_здания  в Колтушах" xfId="644"/>
    <cellStyle name="_здания  в Копино обаза" xfId="645"/>
    <cellStyle name="_здания  Приморский 46" xfId="646"/>
    <cellStyle name="_здания  продбаза" xfId="647"/>
    <cellStyle name="_здания +ЗУ" xfId="648"/>
    <cellStyle name="_здания +ЗУ для мсфо" xfId="649"/>
    <cellStyle name="_Здания-Обуховский з-д" xfId="650"/>
    <cellStyle name="_Зеленогорас_затраты" xfId="651"/>
    <cellStyle name="_Земля в  Шушарах  62" xfId="652"/>
    <cellStyle name="_Земля в  Шушарах  62 2" xfId="653"/>
    <cellStyle name="_Земля в  Шушарах  62_ РАСЧЕТ_луга-осз" xfId="6947"/>
    <cellStyle name="_Земля в  Шушарах  62_ РАСЧЕТы_рождествено" xfId="4842"/>
    <cellStyle name="_Земля в  Шушарах  62_!Доход-срав_Фонтанка 20к с коэфместо" xfId="654"/>
    <cellStyle name="_Земля в  Шушарах  62_4ABB384" xfId="655"/>
    <cellStyle name="_Земля в  Шушарах  62_restoran ок К" xfId="656"/>
    <cellStyle name="_Земля в  Шушарах  62_restoran ок К_Доходник" xfId="6948"/>
    <cellStyle name="_Земля в  Шушарах  62_restoran ок К_Инвест_Л_Голикова_ОК" xfId="6949"/>
    <cellStyle name="_Земля в  Шушарах  62_v.1_ОТЧЕТ" xfId="657"/>
    <cellStyle name="_Земля в  Шушарах  62_v.1_ОТЧЕТ_Вологодская обл., г. Вологда_09.11.09" xfId="4843"/>
    <cellStyle name="_Земля в  Шушарах  62_v.1_ОТЧЕТ_Вологодская обл., г. Вологда_09.11.09_" xfId="4844"/>
    <cellStyle name="_Земля в  Шушарах  62_v.4_ОТЧЕТ_Красная Пресня_встройка_09.12.2008" xfId="658"/>
    <cellStyle name="_Земля в  Шушарах  62_АННЭИ по Савушкина" xfId="659"/>
    <cellStyle name="_Земля в  Шушарах  62_АННЭИ по Савушкина_Копия Прикидка" xfId="6950"/>
    <cellStyle name="_Земля в  Шушарах  62_АННЭИ по Савушкина_Расчет_акт.2010.xls_ГУИОН_в_2" xfId="6951"/>
    <cellStyle name="_Земля в  Шушарах  62_АННЭИ по Савушкина_расчеты_по Грибу" xfId="6952"/>
    <cellStyle name="_Земля в  Шушарах  62_выборка" xfId="660"/>
    <cellStyle name="_Земля в  Шушарах  62_выборка_Доходник" xfId="6953"/>
    <cellStyle name="_Земля в  Шушарах  62_выборка_Инвест_Л_Голикова_ОК" xfId="6954"/>
    <cellStyle name="_Земля в  Шушарах  62_Доходник" xfId="6955"/>
    <cellStyle name="_Земля в  Шушарах  62_ДП  расчет залог Московский и сравнительний" xfId="661"/>
    <cellStyle name="_Земля в  Шушарах  62_ДП  расчет залог Московский и сравнительний_!Доход-срав_Фонтанка 20к с коэфместо" xfId="6956"/>
    <cellStyle name="_Земля в  Шушарах  62_ДП  расчет залог Московский и сравнительний_Отчет 7 линия Мегафон" xfId="662"/>
    <cellStyle name="_Земля в  Шушарах  62_ДП  расчет залог Московский и сравнительний_расчет" xfId="663"/>
    <cellStyle name="_Земля в  Шушарах  62_ДП  расчет залог Московский и сравнительний_Расчет_Аптеки" xfId="664"/>
    <cellStyle name="_Земля в  Шушарах  62_ДП  расчет залог Московский и сравнительний_Расчет_УИМП_Дальн_14 (version 1)" xfId="665"/>
    <cellStyle name="_Земля в  Шушарах  62_ДП  расчет залог Московский и сравнительний_расчеты 2009 прикид" xfId="666"/>
    <cellStyle name="_Земля в  Шушарах  62_ДП_балкания" xfId="667"/>
    <cellStyle name="_Земля в  Шушарах  62_ДП_балкания_!Доход-срав_Фонтанка 20к с коэфместо" xfId="6957"/>
    <cellStyle name="_Земля в  Шушарах  62_ДП_балкания_Отчет 7 линия Мегафон" xfId="668"/>
    <cellStyle name="_Земля в  Шушарах  62_ДП_балкания_расчет" xfId="669"/>
    <cellStyle name="_Земля в  Шушарах  62_ДП_балкания_Расчет_Аптеки" xfId="670"/>
    <cellStyle name="_Земля в  Шушарах  62_ДП_балкания_Расчет_УИМП_Дальн_14 (version 1)" xfId="671"/>
    <cellStyle name="_Земля в  Шушарах  62_ДП_балкания_расчеты 2009 прикид" xfId="672"/>
    <cellStyle name="_Земля в  Шушарах  62_ДП_ЗаКад" xfId="673"/>
    <cellStyle name="_Земля в  Шушарах  62_ДП_ЗаКад_!Доход-срав_Фонтанка 20к с коэфместо" xfId="6958"/>
    <cellStyle name="_Земля в  Шушарах  62_ДП_ЗаКад_Отчет 7 линия Мегафон" xfId="674"/>
    <cellStyle name="_Земля в  Шушарах  62_ДП_ЗаКад_расчет" xfId="675"/>
    <cellStyle name="_Земля в  Шушарах  62_ДП_ЗаКад_Расчет_Аптеки" xfId="676"/>
    <cellStyle name="_Земля в  Шушарах  62_ДП_ЗаКад_Расчет_УИМП_Дальн_14 (version 1)" xfId="677"/>
    <cellStyle name="_Земля в  Шушарах  62_ДП_ЗаКад_расчеты 2009 прикид" xfId="678"/>
    <cellStyle name="_Земля в  Шушарах  62_ДП_лит.м Д" xfId="679"/>
    <cellStyle name="_Земля в  Шушарах  62_ДП_лит.Я" xfId="680"/>
    <cellStyle name="_Земля в  Шушарах  62_ЗП_Нова" xfId="681"/>
    <cellStyle name="_Земля в  Шушарах  62_Инвест_Л_Голикова_ОК" xfId="6959"/>
    <cellStyle name="_Земля в  Шушарах  62_Книга1" xfId="682"/>
    <cellStyle name="_Земля в  Шушарах  62_Крестовка 2008 май Мороз" xfId="683"/>
    <cellStyle name="_Земля в  Шушарах  62_Крестовка 2008 май Мороз_v.1_ОТЧЕТ_Вологодская обл., г. Вологда_09.11.09" xfId="4845"/>
    <cellStyle name="_Земля в  Шушарах  62_Крестовка 2008 май Мороз_v.1_ОТЧЕТ_Вологодская обл., г. Вологда_09.11.09_" xfId="4846"/>
    <cellStyle name="_Земля в  Шушарах  62_октябрь 2008 расчеты" xfId="684"/>
    <cellStyle name="_Земля в  Шушарах  62_октябрь 2008 расчеты_!Доход-срав_Фонтанка 20к с коэфместо" xfId="6960"/>
    <cellStyle name="_Земля в  Шушарах  62_октябрь 2008 расчеты_Отчет 7 линия Мегафон" xfId="685"/>
    <cellStyle name="_Земля в  Шушарах  62_октябрь 2008 расчеты_расчет" xfId="686"/>
    <cellStyle name="_Земля в  Шушарах  62_октябрь 2008 расчеты_Расчет_Аптеки" xfId="687"/>
    <cellStyle name="_Земля в  Шушарах  62_октябрь 2008 расчеты_Расчет_УИМП_Дальн_14 (version 1)" xfId="688"/>
    <cellStyle name="_Земля в  Шушарах  62_октябрь 2008 расчеты_расчеты 2009 прикид" xfId="689"/>
    <cellStyle name="_Земля в  Шушарах  62_прикидка_строительство" xfId="690"/>
    <cellStyle name="_Земля в  Шушарах  62_прикидка_строительство_v.1_ОТЧЕТ_Вологодская обл., г. Вологда_09.11.09" xfId="4847"/>
    <cellStyle name="_Земля в  Шушарах  62_прикидка_строительство_v.1_ОТЧЕТ_Вологодская обл., г. Вологда_09.11.09_" xfId="4848"/>
    <cellStyle name="_Земля в  Шушарах  62_расчет" xfId="691"/>
    <cellStyle name="_Земля в  Шушарах  62_РАСЧЕТ итоговый" xfId="692"/>
    <cellStyle name="_Земля в  Шушарах  62_расчет Континент" xfId="693"/>
    <cellStyle name="_Земля в  Шушарах  62_расчет ПМК ЗП и СП итог" xfId="694"/>
    <cellStyle name="_Земля в  Шушарах  62_расчет складской комплекс В" xfId="695"/>
    <cellStyle name="_Земля в  Шушарах  62_Расчёт_версия ум." xfId="696"/>
    <cellStyle name="_Земля в  Шушарах  62_Расчёт_версия ум._Доходник" xfId="6961"/>
    <cellStyle name="_Земля в  Шушарах  62_Расчёт_версия ум._Инвест_Л_Голикова_ОК" xfId="6962"/>
    <cellStyle name="_Земля в  Шушарах  62_Расчет_Итог_компенсационный с рыночн.зем." xfId="6963"/>
    <cellStyle name="_Земля в  Шушарах  62_РАСЧЕТ_Правды 16_встройка-оф" xfId="4849"/>
    <cellStyle name="_Земля в  Шушарах  62_расчет_Савушкина_15.10" xfId="697"/>
    <cellStyle name="_Земля в  Шушарах  62_расчет_Савушкина_15.10_!Доход-срав_Фонтанка 20к с коэфместо" xfId="6964"/>
    <cellStyle name="_Земля в  Шушарах  62_расчет_Савушкина_15.10_Отчет 7 линия Мегафон" xfId="698"/>
    <cellStyle name="_Земля в  Шушарах  62_расчет_Савушкина_15.10_расчет" xfId="699"/>
    <cellStyle name="_Земля в  Шушарах  62_расчет_Савушкина_15.10_Расчет_Аптеки" xfId="700"/>
    <cellStyle name="_Земля в  Шушарах  62_расчет_Савушкина_15.10_Расчет_УИМП_Дальн_14 (version 1)" xfId="701"/>
    <cellStyle name="_Земля в  Шушарах  62_расчет_Савушкина_15.10_расчеты 2009 прикид" xfId="702"/>
    <cellStyle name="_Земля в  Шушарах  62_Ресторан4" xfId="4850"/>
    <cellStyle name="_Земля в  Шушарах  62_Ресторан4_Копия Прикидка" xfId="6965"/>
    <cellStyle name="_Земля в  Шушарах  62_Ресторан4_Расчет_акт.2010.xls_ГУИОН_в_2" xfId="6966"/>
    <cellStyle name="_Земля в  Шушарах  62_Ресторан4_расчеты_по Грибу" xfId="6967"/>
    <cellStyle name="_Земля в  Шушарах  62_Рост стоимости строительства" xfId="703"/>
    <cellStyle name="_Земля в  Шушарах  62_Рост стоимости строительства_v.1_ОТЧЕТ_Вологодская обл., г. Вологда_09.11.09" xfId="4851"/>
    <cellStyle name="_Земля в  Шушарах  62_Рост стоимости строительства_v.1_ОТЧЕТ_Вологодская обл., г. Вологда_09.11.09_" xfId="4852"/>
    <cellStyle name="_Земля в  Шушарах  62_Свод расчетов по земле_220908_итог" xfId="704"/>
    <cellStyle name="_Земля в  Шушарах  62_СП_квартиры" xfId="705"/>
    <cellStyle name="_Земля в  Шушарах  62_СП_квартиры_v.1_ОТЧЕТ_Вологодская обл., г. Вологда_09.11.09" xfId="4853"/>
    <cellStyle name="_Земля в  Шушарах  62_СП_квартиры_v.1_ОТЧЕТ_Вологодская обл., г. Вологда_09.11.09_" xfId="4854"/>
    <cellStyle name="_Земля в  Шушарах без НДС вар МА" xfId="706"/>
    <cellStyle name="_Земля в  Шушарах без НДС вар МА 2" xfId="707"/>
    <cellStyle name="_Земля в  Шушарах без НДС вар МА_ РАСЧЕТ_луга-осз" xfId="6968"/>
    <cellStyle name="_Земля в  Шушарах без НДС вар МА_ РАСЧЕТы_рождествено" xfId="4855"/>
    <cellStyle name="_Земля в  Шушарах без НДС вар МА_!Доход-срав_Фонтанка 20к с коэфместо" xfId="708"/>
    <cellStyle name="_Земля в  Шушарах без НДС вар МА_4ABB384" xfId="709"/>
    <cellStyle name="_Земля в  Шушарах без НДС вар МА_v.1_ОТЧЕТ" xfId="710"/>
    <cellStyle name="_Земля в  Шушарах без НДС вар МА_v.1_ОТЧЕТ_Вологодская обл., г. Вологда_09.11.09" xfId="4856"/>
    <cellStyle name="_Земля в  Шушарах без НДС вар МА_v.1_ОТЧЕТ_Вологодская обл., г. Вологда_09.11.09_" xfId="4857"/>
    <cellStyle name="_Земля в  Шушарах без НДС вар МА_v.4_ОТЧЕТ_Красная Пресня_встройка_09.12.2008" xfId="711"/>
    <cellStyle name="_Земля в  Шушарах без НДС вар МА_Доходник" xfId="6969"/>
    <cellStyle name="_Земля в  Шушарах без НДС вар МА_ДП  расчет залог Московский и сравнительний" xfId="712"/>
    <cellStyle name="_Земля в  Шушарах без НДС вар МА_ДП  расчет залог Московский и сравнительний_!Доход-срав_Фонтанка 20к с коэфместо" xfId="6970"/>
    <cellStyle name="_Земля в  Шушарах без НДС вар МА_ДП  расчет залог Московский и сравнительний_Отчет 7 линия Мегафон" xfId="713"/>
    <cellStyle name="_Земля в  Шушарах без НДС вар МА_ДП  расчет залог Московский и сравнительний_расчет" xfId="714"/>
    <cellStyle name="_Земля в  Шушарах без НДС вар МА_ДП  расчет залог Московский и сравнительний_Расчет_Аптеки" xfId="715"/>
    <cellStyle name="_Земля в  Шушарах без НДС вар МА_ДП  расчет залог Московский и сравнительний_Расчет_УИМП_Дальн_14 (version 1)" xfId="716"/>
    <cellStyle name="_Земля в  Шушарах без НДС вар МА_ДП  расчет залог Московский и сравнительний_расчеты 2009 прикид" xfId="717"/>
    <cellStyle name="_Земля в  Шушарах без НДС вар МА_ДП_балкания" xfId="718"/>
    <cellStyle name="_Земля в  Шушарах без НДС вар МА_ДП_балкания_!Доход-срав_Фонтанка 20к с коэфместо" xfId="6971"/>
    <cellStyle name="_Земля в  Шушарах без НДС вар МА_ДП_балкания_Отчет 7 линия Мегафон" xfId="719"/>
    <cellStyle name="_Земля в  Шушарах без НДС вар МА_ДП_балкания_расчет" xfId="720"/>
    <cellStyle name="_Земля в  Шушарах без НДС вар МА_ДП_балкания_Расчет_Аптеки" xfId="721"/>
    <cellStyle name="_Земля в  Шушарах без НДС вар МА_ДП_балкания_Расчет_УИМП_Дальн_14 (version 1)" xfId="722"/>
    <cellStyle name="_Земля в  Шушарах без НДС вар МА_ДП_балкания_расчеты 2009 прикид" xfId="723"/>
    <cellStyle name="_Земля в  Шушарах без НДС вар МА_ДП_ЗаКад" xfId="724"/>
    <cellStyle name="_Земля в  Шушарах без НДС вар МА_ДП_ЗаКад_!Доход-срав_Фонтанка 20к с коэфместо" xfId="6972"/>
    <cellStyle name="_Земля в  Шушарах без НДС вар МА_ДП_ЗаКад_Отчет 7 линия Мегафон" xfId="725"/>
    <cellStyle name="_Земля в  Шушарах без НДС вар МА_ДП_ЗаКад_расчет" xfId="726"/>
    <cellStyle name="_Земля в  Шушарах без НДС вар МА_ДП_ЗаКад_Расчет_Аптеки" xfId="727"/>
    <cellStyle name="_Земля в  Шушарах без НДС вар МА_ДП_ЗаКад_Расчет_УИМП_Дальн_14 (version 1)" xfId="728"/>
    <cellStyle name="_Земля в  Шушарах без НДС вар МА_ДП_ЗаКад_расчеты 2009 прикид" xfId="729"/>
    <cellStyle name="_Земля в  Шушарах без НДС вар МА_ДП_лит.м Д" xfId="730"/>
    <cellStyle name="_Земля в  Шушарах без НДС вар МА_ДП_лит.Я" xfId="731"/>
    <cellStyle name="_Земля в  Шушарах без НДС вар МА_ЗП_Нова" xfId="732"/>
    <cellStyle name="_Земля в  Шушарах без НДС вар МА_Инвест_Л_Голикова_ОК" xfId="6973"/>
    <cellStyle name="_Земля в  Шушарах без НДС вар МА_Книга1" xfId="733"/>
    <cellStyle name="_Земля в  Шушарах без НДС вар МА_октябрь 2008 расчеты" xfId="734"/>
    <cellStyle name="_Земля в  Шушарах без НДС вар МА_октябрь 2008 расчеты_!Доход-срав_Фонтанка 20к с коэфместо" xfId="6974"/>
    <cellStyle name="_Земля в  Шушарах без НДС вар МА_октябрь 2008 расчеты_Отчет 7 линия Мегафон" xfId="735"/>
    <cellStyle name="_Земля в  Шушарах без НДС вар МА_октябрь 2008 расчеты_расчет" xfId="736"/>
    <cellStyle name="_Земля в  Шушарах без НДС вар МА_октябрь 2008 расчеты_Расчет_Аптеки" xfId="737"/>
    <cellStyle name="_Земля в  Шушарах без НДС вар МА_октябрь 2008 расчеты_Расчет_УИМП_Дальн_14 (version 1)" xfId="738"/>
    <cellStyle name="_Земля в  Шушарах без НДС вар МА_октябрь 2008 расчеты_расчеты 2009 прикид" xfId="739"/>
    <cellStyle name="_Земля в  Шушарах без НДС вар МА_расчет" xfId="740"/>
    <cellStyle name="_Земля в  Шушарах без НДС вар МА_РАСЧЕТ итоговый" xfId="741"/>
    <cellStyle name="_Земля в  Шушарах без НДС вар МА_расчет Континент" xfId="742"/>
    <cellStyle name="_Земля в  Шушарах без НДС вар МА_расчет ПМК ЗП и СП итог" xfId="743"/>
    <cellStyle name="_Земля в  Шушарах без НДС вар МА_расчет складской комплекс В" xfId="744"/>
    <cellStyle name="_Земля в  Шушарах без НДС вар МА_РАСЧЕТ_Правды 16_встройка-оф" xfId="4858"/>
    <cellStyle name="_Земля в  Шушарах без НДС вар МА_расчет_Савушкина_15.10" xfId="745"/>
    <cellStyle name="_Земля в  Шушарах без НДС вар МА_расчет_Савушкина_15.10_!Доход-срав_Фонтанка 20к с коэфместо" xfId="6975"/>
    <cellStyle name="_Земля в  Шушарах без НДС вар МА_расчет_Савушкина_15.10_Отчет 7 линия Мегафон" xfId="746"/>
    <cellStyle name="_Земля в  Шушарах без НДС вар МА_расчет_Савушкина_15.10_расчет" xfId="747"/>
    <cellStyle name="_Земля в  Шушарах без НДС вар МА_расчет_Савушкина_15.10_Расчет_Аптеки" xfId="748"/>
    <cellStyle name="_Земля в  Шушарах без НДС вар МА_расчет_Савушкина_15.10_Расчет_УИМП_Дальн_14 (version 1)" xfId="749"/>
    <cellStyle name="_Земля в  Шушарах без НДС вар МА_расчет_Савушкина_15.10_расчеты 2009 прикид" xfId="750"/>
    <cellStyle name="_Земля в  Шушарах без НДС вар МА_Свод расчетов по земле_220908_итог" xfId="751"/>
    <cellStyle name="_Земля_ 18 я линия, д 31" xfId="752"/>
    <cellStyle name="_Земля_СПб_ЛО_2009-01-28" xfId="6976"/>
    <cellStyle name="_ЗП" xfId="753"/>
    <cellStyle name="_износы" xfId="4859"/>
    <cellStyle name="_Индустриальная д_9_B1" xfId="6977"/>
    <cellStyle name="_исходные данные (табл)" xfId="4860"/>
    <cellStyle name="_Итог Доходный_ТЦ  Аквилон" xfId="754"/>
    <cellStyle name="_Итог Доходный_ТЦ  Аквилон 2" xfId="755"/>
    <cellStyle name="_Итог Доходный_ТЦ  Аквилон_ РАСЧЕТ_луга-осз" xfId="6978"/>
    <cellStyle name="_Итог Доходный_ТЦ  Аквилон_ РАСЧЕТы_рождествено" xfId="4861"/>
    <cellStyle name="_Итог Доходный_ТЦ  Аквилон_!Доход-срав_Фонтанка 20к с коэфместо" xfId="756"/>
    <cellStyle name="_Итог Доходный_ТЦ  Аквилон_4ABB384" xfId="757"/>
    <cellStyle name="_Итог Доходный_ТЦ  Аквилон_v.1_ОТЧЕТ" xfId="758"/>
    <cellStyle name="_Итог Доходный_ТЦ  Аквилон_v.1_ОТЧЕТ_Вологодская обл., г. Вологда_09.11.09" xfId="4862"/>
    <cellStyle name="_Итог Доходный_ТЦ  Аквилон_v.1_ОТЧЕТ_Вологодская обл., г. Вологда_09.11.09_" xfId="4863"/>
    <cellStyle name="_Итог Доходный_ТЦ  Аквилон_v.4_ОТЧЕТ_Красная Пресня_встройка_09.12.2008" xfId="759"/>
    <cellStyle name="_Итог Доходный_ТЦ  Аквилон_Доходник" xfId="6979"/>
    <cellStyle name="_Итог Доходный_ТЦ  Аквилон_ДП  расчет залог Московский и сравнительний" xfId="760"/>
    <cellStyle name="_Итог Доходный_ТЦ  Аквилон_ДП  расчет залог Московский и сравнительний_!Доход-срав_Фонтанка 20к с коэфместо" xfId="6980"/>
    <cellStyle name="_Итог Доходный_ТЦ  Аквилон_ДП  расчет залог Московский и сравнительний_Отчет 7 линия Мегафон" xfId="761"/>
    <cellStyle name="_Итог Доходный_ТЦ  Аквилон_ДП  расчет залог Московский и сравнительний_расчет" xfId="762"/>
    <cellStyle name="_Итог Доходный_ТЦ  Аквилон_ДП  расчет залог Московский и сравнительний_Расчет_Аптеки" xfId="763"/>
    <cellStyle name="_Итог Доходный_ТЦ  Аквилон_ДП  расчет залог Московский и сравнительний_Расчет_УИМП_Дальн_14 (version 1)" xfId="764"/>
    <cellStyle name="_Итог Доходный_ТЦ  Аквилон_ДП  расчет залог Московский и сравнительний_расчеты 2009 прикид" xfId="765"/>
    <cellStyle name="_Итог Доходный_ТЦ  Аквилон_ДП_балкания" xfId="766"/>
    <cellStyle name="_Итог Доходный_ТЦ  Аквилон_ДП_балкания_!Доход-срав_Фонтанка 20к с коэфместо" xfId="6981"/>
    <cellStyle name="_Итог Доходный_ТЦ  Аквилон_ДП_балкания_Отчет 7 линия Мегафон" xfId="767"/>
    <cellStyle name="_Итог Доходный_ТЦ  Аквилон_ДП_балкания_расчет" xfId="768"/>
    <cellStyle name="_Итог Доходный_ТЦ  Аквилон_ДП_балкания_Расчет_Аптеки" xfId="769"/>
    <cellStyle name="_Итог Доходный_ТЦ  Аквилон_ДП_балкания_Расчет_УИМП_Дальн_14 (version 1)" xfId="770"/>
    <cellStyle name="_Итог Доходный_ТЦ  Аквилон_ДП_балкания_расчеты 2009 прикид" xfId="771"/>
    <cellStyle name="_Итог Доходный_ТЦ  Аквилон_ДП_ЗаКад" xfId="772"/>
    <cellStyle name="_Итог Доходный_ТЦ  Аквилон_ДП_ЗаКад_!Доход-срав_Фонтанка 20к с коэфместо" xfId="6982"/>
    <cellStyle name="_Итог Доходный_ТЦ  Аквилон_ДП_ЗаКад_Отчет 7 линия Мегафон" xfId="773"/>
    <cellStyle name="_Итог Доходный_ТЦ  Аквилон_ДП_ЗаКад_расчет" xfId="774"/>
    <cellStyle name="_Итог Доходный_ТЦ  Аквилон_ДП_ЗаКад_Расчет_Аптеки" xfId="775"/>
    <cellStyle name="_Итог Доходный_ТЦ  Аквилон_ДП_ЗаКад_Расчет_УИМП_Дальн_14 (version 1)" xfId="776"/>
    <cellStyle name="_Итог Доходный_ТЦ  Аквилон_ДП_ЗаКад_расчеты 2009 прикид" xfId="777"/>
    <cellStyle name="_Итог Доходный_ТЦ  Аквилон_ДП_лит.м Д" xfId="778"/>
    <cellStyle name="_Итог Доходный_ТЦ  Аквилон_ДП_лит.Я" xfId="779"/>
    <cellStyle name="_Итог Доходный_ТЦ  Аквилон_ЗП_Нова" xfId="780"/>
    <cellStyle name="_Итог Доходный_ТЦ  Аквилон_Инвест_Л_Голикова_ОК" xfId="6983"/>
    <cellStyle name="_Итог Доходный_ТЦ  Аквилон_Книга1" xfId="781"/>
    <cellStyle name="_Итог Доходный_ТЦ  Аквилон_октябрь 2008 расчеты" xfId="782"/>
    <cellStyle name="_Итог Доходный_ТЦ  Аквилон_октябрь 2008 расчеты_!Доход-срав_Фонтанка 20к с коэфместо" xfId="6984"/>
    <cellStyle name="_Итог Доходный_ТЦ  Аквилон_октябрь 2008 расчеты_Отчет 7 линия Мегафон" xfId="783"/>
    <cellStyle name="_Итог Доходный_ТЦ  Аквилон_октябрь 2008 расчеты_расчет" xfId="784"/>
    <cellStyle name="_Итог Доходный_ТЦ  Аквилон_октябрь 2008 расчеты_Расчет_Аптеки" xfId="785"/>
    <cellStyle name="_Итог Доходный_ТЦ  Аквилон_октябрь 2008 расчеты_Расчет_УИМП_Дальн_14 (version 1)" xfId="786"/>
    <cellStyle name="_Итог Доходный_ТЦ  Аквилон_октябрь 2008 расчеты_расчеты 2009 прикид" xfId="787"/>
    <cellStyle name="_Итог Доходный_ТЦ  Аквилон_расчет" xfId="788"/>
    <cellStyle name="_Итог Доходный_ТЦ  Аквилон_РАСЧЕТ итоговый" xfId="789"/>
    <cellStyle name="_Итог Доходный_ТЦ  Аквилон_расчет Континент" xfId="790"/>
    <cellStyle name="_Итог Доходный_ТЦ  Аквилон_расчет ПМК ЗП и СП итог" xfId="791"/>
    <cellStyle name="_Итог Доходный_ТЦ  Аквилон_расчет складской комплекс В" xfId="792"/>
    <cellStyle name="_Итог Доходный_ТЦ  Аквилон_РАСЧЕТ_Правды 16_встройка-оф" xfId="4864"/>
    <cellStyle name="_Итог Доходный_ТЦ  Аквилон_расчет_Савушкина_15.10" xfId="793"/>
    <cellStyle name="_Итог Доходный_ТЦ  Аквилон_расчет_Савушкина_15.10_!Доход-срав_Фонтанка 20к с коэфместо" xfId="6985"/>
    <cellStyle name="_Итог Доходный_ТЦ  Аквилон_расчет_Савушкина_15.10_Отчет 7 линия Мегафон" xfId="794"/>
    <cellStyle name="_Итог Доходный_ТЦ  Аквилон_расчет_Савушкина_15.10_расчет" xfId="795"/>
    <cellStyle name="_Итог Доходный_ТЦ  Аквилон_расчет_Савушкина_15.10_Расчет_Аптеки" xfId="796"/>
    <cellStyle name="_Итог Доходный_ТЦ  Аквилон_расчет_Савушкина_15.10_Расчет_УИМП_Дальн_14 (version 1)" xfId="797"/>
    <cellStyle name="_Итог Доходный_ТЦ  Аквилон_расчет_Савушкина_15.10_расчеты 2009 прикид" xfId="798"/>
    <cellStyle name="_Итог Доходный_ТЦ  Аквилон_Рост стоимости строительства" xfId="799"/>
    <cellStyle name="_Итог Доходный_ТЦ  Аквилон_Рост стоимости строительства_v.1_ОТЧЕТ_Вологодская обл., г. Вологда_09.11.09" xfId="4865"/>
    <cellStyle name="_Итог Доходный_ТЦ  Аквилон_Рост стоимости строительства_v.1_ОТЧЕТ_Вологодская обл., г. Вологда_09.11.09_" xfId="4866"/>
    <cellStyle name="_Итог Доходный_ТЦ  Аквилон_Свод расчетов по земле_220908_итог" xfId="800"/>
    <cellStyle name="_Итог Доходный_ТЦ  Аквилон_СП_квартиры" xfId="801"/>
    <cellStyle name="_Итог Доходный_ТЦ  Аквилон_СП_квартиры_v.1_ОТЧЕТ_Вологодская обл., г. Вологда_09.11.09" xfId="4867"/>
    <cellStyle name="_Итог Доходный_ТЦ  Аквилон_СП_квартиры_v.1_ОТЧЕТ_Вологодская обл., г. Вологда_09.11.09_" xfId="4868"/>
    <cellStyle name="_Итог Загородный" xfId="6986"/>
    <cellStyle name="_итоговые расчеты" xfId="802"/>
    <cellStyle name="_Кантемировская, 39" xfId="803"/>
    <cellStyle name="_Караванная_2007_полный расчет" xfId="804"/>
    <cellStyle name="_Кинотеатр_Спутник" xfId="4869"/>
    <cellStyle name="_Книга1" xfId="805"/>
    <cellStyle name="_Книга1 2" xfId="806"/>
    <cellStyle name="_Книга1_!!!!расчет_new_с полезной площадью_ИТОГ" xfId="6987"/>
    <cellStyle name="_Книга1_!!Анализ_Оренбургская" xfId="4870"/>
    <cellStyle name="_Книга1_!!Анализ_Энгельса" xfId="4871"/>
    <cellStyle name="_Книга1_!АНЭИ и доходник_ИC2_исправл" xfId="6988"/>
    <cellStyle name="_Книга1_!Доход-срав_Фонтанка 20к с коэфместо" xfId="807"/>
    <cellStyle name="_Книга1__РАСЧЕТ_" xfId="808"/>
    <cellStyle name="_Книга1_01_Крестовский" xfId="4872"/>
    <cellStyle name="_Книга1_01_Южная" xfId="6989"/>
    <cellStyle name="_Книга1_05_Яхтенная" xfId="4873"/>
    <cellStyle name="_Книга1_08_Турухтанные_все_расч ОКОНЧ" xfId="6990"/>
    <cellStyle name="_Книга1_1" xfId="4874"/>
    <cellStyle name="_Книга1_1_Доходник" xfId="6991"/>
    <cellStyle name="_Книга1_1_Инвест_Л_Голикова_ОК" xfId="6992"/>
    <cellStyle name="_Книга1_10 линия паркинг инвест" xfId="6993"/>
    <cellStyle name="_Книга1_10 линия паркинг инвест_АНЭИ лит. Д 1" xfId="6994"/>
    <cellStyle name="_Книга1_10 линия паркинг инвест_расчеты лит Д" xfId="6995"/>
    <cellStyle name="_Книга1_10 линия паркинг0" xfId="6996"/>
    <cellStyle name="_Книга1_10 линия_рын_правка" xfId="6997"/>
    <cellStyle name="_Книга1_10 линия_рын_правкаКС" xfId="6998"/>
    <cellStyle name="_Книга1_10_Казакова(с новыми ТЭП)" xfId="4875"/>
    <cellStyle name="_Книга1_11_Казакова" xfId="4876"/>
    <cellStyle name="_Книга1_19A618A" xfId="6999"/>
    <cellStyle name="_Книга1_2BDCA27" xfId="7000"/>
    <cellStyle name="_Книга1_3" xfId="4877"/>
    <cellStyle name="_Книга1_4ABB384" xfId="809"/>
    <cellStyle name="_Книга1_5критериев" xfId="810"/>
    <cellStyle name="_Книга1_75 приказ" xfId="4878"/>
    <cellStyle name="_Книга1_75 приказ_Доходник" xfId="7001"/>
    <cellStyle name="_Книга1_75 приказ_Инвест_Л_Голикова_ОК" xfId="7002"/>
    <cellStyle name="_Книга1_9_Расч_Торг+Паркинг!" xfId="4879"/>
    <cellStyle name="_Книга1_9_Расч_Торг+Паркинг-восстановлен" xfId="4880"/>
    <cellStyle name="_Книга1_9_Расч_ФОК+Офис" xfId="7003"/>
    <cellStyle name="_Книга1_Cравнительный подход" xfId="811"/>
    <cellStyle name="_Книга1_Cравнительный подход 2" xfId="812"/>
    <cellStyle name="_Книга1_Cравнительный подход_ РАСЧЕТ_луга-осз" xfId="7004"/>
    <cellStyle name="_Книга1_Cравнительный подход_ РАСЧЕТы_рождествено" xfId="4881"/>
    <cellStyle name="_Книга1_Cравнительный подход_!Доход-срав_Фонтанка 20к с коэфместо" xfId="813"/>
    <cellStyle name="_Книга1_Cравнительный подход_4ABB384" xfId="814"/>
    <cellStyle name="_Книга1_Cравнительный подход_restoran ок К" xfId="4882"/>
    <cellStyle name="_Книга1_Cравнительный подход_restoran ок К_Доходник" xfId="7005"/>
    <cellStyle name="_Книга1_Cравнительный подход_restoran ок К_Инвест_Л_Голикова_ОК" xfId="7006"/>
    <cellStyle name="_Книга1_Cравнительный подход_v.1_ОТЧЕТ" xfId="815"/>
    <cellStyle name="_Книга1_Cравнительный подход_v.1_ОТЧЕТ_Вологодская обл., г. Вологда_09.11.09" xfId="4883"/>
    <cellStyle name="_Книга1_Cравнительный подход_v.1_ОТЧЕТ_Вологодская обл., г. Вологда_09.11.09_" xfId="4884"/>
    <cellStyle name="_Книга1_Cравнительный подход_v.4_ОТЧЕТ_Красная Пресня_встройка_09.12.2008" xfId="816"/>
    <cellStyle name="_Книга1_Cравнительный подход_АННЭИ по Савушкина" xfId="4885"/>
    <cellStyle name="_Книга1_Cравнительный подход_АННЭИ по Савушкина_Копия Прикидка" xfId="7007"/>
    <cellStyle name="_Книга1_Cравнительный подход_АННЭИ по Савушкина_Расчет_акт.2010.xls_ГУИОН_в_2" xfId="7008"/>
    <cellStyle name="_Книга1_Cравнительный подход_АННЭИ по Савушкина_расчеты_по Грибу" xfId="7009"/>
    <cellStyle name="_Книга1_Cравнительный подход_выборка" xfId="4886"/>
    <cellStyle name="_Книга1_Cравнительный подход_выборка_Доходник" xfId="7010"/>
    <cellStyle name="_Книга1_Cравнительный подход_выборка_Инвест_Л_Голикова_ОК" xfId="7011"/>
    <cellStyle name="_Книга1_Cравнительный подход_Доходник" xfId="7012"/>
    <cellStyle name="_Книга1_Cравнительный подход_ДП  расчет залог Московский и сравнительний" xfId="817"/>
    <cellStyle name="_Книга1_Cравнительный подход_ДП  расчет залог Московский и сравнительний_!Доход-срав_Фонтанка 20к с коэфместо" xfId="7013"/>
    <cellStyle name="_Книга1_Cравнительный подход_ДП  расчет залог Московский и сравнительний_Отчет 7 линия Мегафон" xfId="818"/>
    <cellStyle name="_Книга1_Cравнительный подход_ДП  расчет залог Московский и сравнительний_расчет" xfId="819"/>
    <cellStyle name="_Книга1_Cравнительный подход_ДП  расчет залог Московский и сравнительний_Расчет_Аптеки" xfId="820"/>
    <cellStyle name="_Книга1_Cравнительный подход_ДП  расчет залог Московский и сравнительний_Расчет_УИМП_Дальн_14 (version 1)" xfId="821"/>
    <cellStyle name="_Книга1_Cравнительный подход_ДП  расчет залог Московский и сравнительний_расчеты 2009 прикид" xfId="822"/>
    <cellStyle name="_Книга1_Cравнительный подход_ДП_балкания" xfId="823"/>
    <cellStyle name="_Книга1_Cравнительный подход_ДП_балкания_!Доход-срав_Фонтанка 20к с коэфместо" xfId="7014"/>
    <cellStyle name="_Книга1_Cравнительный подход_ДП_балкания_Отчет 7 линия Мегафон" xfId="824"/>
    <cellStyle name="_Книга1_Cравнительный подход_ДП_балкания_расчет" xfId="825"/>
    <cellStyle name="_Книга1_Cравнительный подход_ДП_балкания_Расчет_Аптеки" xfId="826"/>
    <cellStyle name="_Книга1_Cравнительный подход_ДП_балкания_Расчет_УИМП_Дальн_14 (version 1)" xfId="827"/>
    <cellStyle name="_Книга1_Cравнительный подход_ДП_балкания_расчеты 2009 прикид" xfId="828"/>
    <cellStyle name="_Книга1_Cравнительный подход_ДП_ЗаКад" xfId="829"/>
    <cellStyle name="_Книга1_Cравнительный подход_ДП_ЗаКад_!Доход-срав_Фонтанка 20к с коэфместо" xfId="7015"/>
    <cellStyle name="_Книга1_Cравнительный подход_ДП_ЗаКад_Отчет 7 линия Мегафон" xfId="830"/>
    <cellStyle name="_Книга1_Cравнительный подход_ДП_ЗаКад_расчет" xfId="831"/>
    <cellStyle name="_Книга1_Cравнительный подход_ДП_ЗаКад_Расчет_Аптеки" xfId="832"/>
    <cellStyle name="_Книга1_Cравнительный подход_ДП_ЗаКад_Расчет_УИМП_Дальн_14 (version 1)" xfId="833"/>
    <cellStyle name="_Книга1_Cравнительный подход_ДП_ЗаКад_расчеты 2009 прикид" xfId="834"/>
    <cellStyle name="_Книга1_Cравнительный подход_ДП_лит.м Д" xfId="835"/>
    <cellStyle name="_Книга1_Cравнительный подход_ДП_лит.Я" xfId="836"/>
    <cellStyle name="_Книга1_Cравнительный подход_ЗП_Нова" xfId="837"/>
    <cellStyle name="_Книга1_Cравнительный подход_Инвест_Л_Голикова_ОК" xfId="7016"/>
    <cellStyle name="_Книга1_Cравнительный подход_Книга1" xfId="838"/>
    <cellStyle name="_Книга1_Cравнительный подход_Крестовка 2008 май Мороз" xfId="839"/>
    <cellStyle name="_Книга1_Cравнительный подход_Крестовка 2008 май Мороз_v.1_ОТЧЕТ_Вологодская обл., г. Вологда_09.11.09" xfId="4887"/>
    <cellStyle name="_Книга1_Cравнительный подход_Крестовка 2008 май Мороз_v.1_ОТЧЕТ_Вологодская обл., г. Вологда_09.11.09_" xfId="4888"/>
    <cellStyle name="_Книга1_Cравнительный подход_октябрь 2008 расчеты" xfId="840"/>
    <cellStyle name="_Книга1_Cравнительный подход_октябрь 2008 расчеты_!Доход-срав_Фонтанка 20к с коэфместо" xfId="7017"/>
    <cellStyle name="_Книга1_Cравнительный подход_октябрь 2008 расчеты_Отчет 7 линия Мегафон" xfId="841"/>
    <cellStyle name="_Книга1_Cравнительный подход_октябрь 2008 расчеты_расчет" xfId="842"/>
    <cellStyle name="_Книга1_Cравнительный подход_октябрь 2008 расчеты_Расчет_Аптеки" xfId="843"/>
    <cellStyle name="_Книга1_Cравнительный подход_октябрь 2008 расчеты_Расчет_УИМП_Дальн_14 (version 1)" xfId="844"/>
    <cellStyle name="_Книга1_Cравнительный подход_октябрь 2008 расчеты_расчеты 2009 прикид" xfId="845"/>
    <cellStyle name="_Книга1_Cравнительный подход_расчет" xfId="846"/>
    <cellStyle name="_Книга1_Cравнительный подход_РАСЧЕТ итоговый" xfId="847"/>
    <cellStyle name="_Книга1_Cравнительный подход_расчет Континент" xfId="848"/>
    <cellStyle name="_Книга1_Cравнительный подход_расчет ПМК ЗП и СП итог" xfId="849"/>
    <cellStyle name="_Книга1_Cравнительный подход_расчет складской комплекс В" xfId="850"/>
    <cellStyle name="_Книга1_Cравнительный подход_Расчёт_версия ум." xfId="4889"/>
    <cellStyle name="_Книга1_Cравнительный подход_Расчёт_версия ум._Доходник" xfId="7018"/>
    <cellStyle name="_Книга1_Cравнительный подход_Расчёт_версия ум._Инвест_Л_Голикова_ОК" xfId="7019"/>
    <cellStyle name="_Книга1_Cравнительный подход_Расчет_Итог_компенсационный с рыночн.зем." xfId="7020"/>
    <cellStyle name="_Книга1_Cравнительный подход_РАСЧЕТ_Правды 16_встройка-оф" xfId="4890"/>
    <cellStyle name="_Книга1_Cравнительный подход_расчет_Савушкина_15.10" xfId="851"/>
    <cellStyle name="_Книга1_Cравнительный подход_расчет_Савушкина_15.10_!Доход-срав_Фонтанка 20к с коэфместо" xfId="7021"/>
    <cellStyle name="_Книга1_Cравнительный подход_расчет_Савушкина_15.10_Отчет 7 линия Мегафон" xfId="852"/>
    <cellStyle name="_Книга1_Cравнительный подход_расчет_Савушкина_15.10_расчет" xfId="853"/>
    <cellStyle name="_Книга1_Cравнительный подход_расчет_Савушкина_15.10_Расчет_Аптеки" xfId="854"/>
    <cellStyle name="_Книга1_Cравнительный подход_расчет_Савушкина_15.10_Расчет_УИМП_Дальн_14 (version 1)" xfId="855"/>
    <cellStyle name="_Книга1_Cравнительный подход_расчет_Савушкина_15.10_расчеты 2009 прикид" xfId="856"/>
    <cellStyle name="_Книга1_Cравнительный подход_Ресторан4" xfId="4891"/>
    <cellStyle name="_Книга1_Cравнительный подход_Ресторан4_Копия Прикидка" xfId="7022"/>
    <cellStyle name="_Книга1_Cравнительный подход_Ресторан4_Расчет_акт.2010.xls_ГУИОН_в_2" xfId="7023"/>
    <cellStyle name="_Книга1_Cравнительный подход_Ресторан4_расчеты_по Грибу" xfId="7024"/>
    <cellStyle name="_Книга1_Cравнительный подход_Рост стоимости строительства" xfId="857"/>
    <cellStyle name="_Книга1_Cравнительный подход_Рост стоимости строительства_v.1_ОТЧЕТ_Вологодская обл., г. Вологда_09.11.09" xfId="4892"/>
    <cellStyle name="_Книга1_Cравнительный подход_Рост стоимости строительства_v.1_ОТЧЕТ_Вологодская обл., г. Вологда_09.11.09_" xfId="4893"/>
    <cellStyle name="_Книга1_Cравнительный подход_Свод расчетов по земле_220908_итог" xfId="858"/>
    <cellStyle name="_Книга1_Cравнительный подход_СП_квартиры" xfId="859"/>
    <cellStyle name="_Книга1_Cравнительный подход_СП_квартиры_v.1_ОТЧЕТ_Вологодская обл., г. Вологда_09.11.09" xfId="4894"/>
    <cellStyle name="_Книга1_Cравнительный подход_СП_квартиры_v.1_ОТЧЕТ_Вологодская обл., г. Вологда_09.11.09_" xfId="4895"/>
    <cellStyle name="_Книга1_Kniga2" xfId="4896"/>
    <cellStyle name="_Книга1_restoran ок К" xfId="4897"/>
    <cellStyle name="_Книга1_restoran ок К_Доходник" xfId="7025"/>
    <cellStyle name="_Книга1_restoran ок К_Инвест_Л_Голикова_ОК" xfId="7026"/>
    <cellStyle name="_Книга1_v.1_Медянка" xfId="7027"/>
    <cellStyle name="_Книга1_v.1_Медянка новый" xfId="7028"/>
    <cellStyle name="_Книга1_v.1_Медянка_Доходник" xfId="7029"/>
    <cellStyle name="_Книга1_v.1_Медянка_Инвест_Л_Голикова_ОК" xfId="7030"/>
    <cellStyle name="_Книга1_v.1_ОТЧЕТ" xfId="860"/>
    <cellStyle name="_Книга1_v.1_ОТЧЕТ_Вологодская обл., г. Вологда_09.11.09" xfId="4898"/>
    <cellStyle name="_Книга1_v.1_ОТЧЕТ_Вологодская обл., г. Вологда_09.11.09_" xfId="4899"/>
    <cellStyle name="_Книга1_v.1_Приморское ш., д. 551, лит. А_06.08.08" xfId="861"/>
    <cellStyle name="_Книга1_v.4_ОТЧЕТ_Красная Пресня_встройка_09.12.2008" xfId="862"/>
    <cellStyle name="_Книга1_v.5_Малый пр. В.О., д. 58" xfId="7031"/>
    <cellStyle name="_Книга1_v.6_Евпаторийский пер., д. 3_01.04.2008" xfId="863"/>
    <cellStyle name="_Книга1_v.6_Евпаторийский пер., д. 3_01.04.2008_Доходник" xfId="7032"/>
    <cellStyle name="_Книга1_v.6_Евпаторийский пер., д. 3_01.04.2008_Инвест_Л_Голикова_ОК" xfId="7033"/>
    <cellStyle name="_Книга1_v3_Камская_12.03.2008" xfId="864"/>
    <cellStyle name="_Книга1_анализ" xfId="7034"/>
    <cellStyle name="_Книга1_анализ (version 1)" xfId="4900"/>
    <cellStyle name="_Книга1_анализ_ДП" xfId="7035"/>
    <cellStyle name="_Книга1_анализ_Расчет_Анисим_new" xfId="7036"/>
    <cellStyle name="_Книга1_анализ_Расчет_Анисим_ИТОГ" xfId="7037"/>
    <cellStyle name="_Книга1_Анализ_Расчет_Красное Село_рынок_NEW" xfId="7038"/>
    <cellStyle name="_Книга1_Анализ_Расчет_Красное Село_рынок_new_2" xfId="7039"/>
    <cellStyle name="_Книга1_Анализ_Расчет_Красное Село_рынок_после ГУИОН" xfId="7040"/>
    <cellStyle name="_Книга1_анализ_Расчет_Меди" xfId="7041"/>
    <cellStyle name="_Книга1_анализ_Расчеты" xfId="7042"/>
    <cellStyle name="_Книга1_Анализ_Энгельса" xfId="7043"/>
    <cellStyle name="_Книга1_Анализ_Энгельса 2009_нов3" xfId="7044"/>
    <cellStyle name="_Книга1_Анализ_Энгельса_правка" xfId="4901"/>
    <cellStyle name="_Книга1_Аналоги" xfId="7045"/>
    <cellStyle name="_Книга1_аналоги аренда1" xfId="7046"/>
    <cellStyle name="_Книга1_Аналоги-2" xfId="865"/>
    <cellStyle name="_Книга1_Аналоги-2_ РАСЧЕТ_луга-осз" xfId="7047"/>
    <cellStyle name="_Книга1_Аналоги-2_ РАСЧЕТы_рождествено" xfId="4902"/>
    <cellStyle name="_Книга1_Аналоги-2_Доходник" xfId="7048"/>
    <cellStyle name="_Книга1_Аналоги-2_Инвест_Л_Голикова_ОК" xfId="7049"/>
    <cellStyle name="_Книга1_Аналоги-2_Книга1" xfId="866"/>
    <cellStyle name="_Книга1_Аналоги-2_Расчет_Итог_компенсационный с рыночн.зем." xfId="7050"/>
    <cellStyle name="_Книга1_Аналоги-2_РАСЧЕТ_Правды 16_встройка-оф" xfId="4903"/>
    <cellStyle name="_Книга1_аналоги4" xfId="7051"/>
    <cellStyle name="_Книга1_АННЭИ по Савушкина" xfId="4904"/>
    <cellStyle name="_Книга1_АННЭИ по Савушкина_Копия Прикидка" xfId="7052"/>
    <cellStyle name="_Книга1_АННЭИ по Савушкина_Расчет_акт.2010.xls_ГУИОН_в_2" xfId="7053"/>
    <cellStyle name="_Книга1_АННЭИ по Савушкина_расчеты_по Грибу" xfId="7054"/>
    <cellStyle name="_Книга1_АНЭИ и доходник_+" xfId="7055"/>
    <cellStyle name="_Книга1_АНЭИ и доходник_РС2_исправл" xfId="4905"/>
    <cellStyle name="_Книга1_АНЭИ и доходник_РС2_снижение на 18%" xfId="4906"/>
    <cellStyle name="_Книга1_Ар ст" xfId="4907"/>
    <cellStyle name="_Книга1_аренда" xfId="867"/>
    <cellStyle name="_Книга1_Арендн_ставки" xfId="4908"/>
    <cellStyle name="_Книга1_АрСтавки" xfId="7056"/>
    <cellStyle name="_Книга1_АС, СП_Казанская " xfId="4909"/>
    <cellStyle name="_Книга1_АС, СП_Казанская (4901)" xfId="4910"/>
    <cellStyle name="_Книга1_АС, СП_Казанская (4932)" xfId="4911"/>
    <cellStyle name="_Книга1_АС_Торг_Оф_Склад для корп 51xls" xfId="7057"/>
    <cellStyle name="_Книга1_Без затрат жильё_М" xfId="4912"/>
    <cellStyle name="_Книга1_благоустройство" xfId="868"/>
    <cellStyle name="_Книга1_Варианты с площадьми" xfId="4913"/>
    <cellStyle name="_Книга1_варианты_1" xfId="4914"/>
    <cellStyle name="_Книга1_версия 2ъ" xfId="869"/>
    <cellStyle name="_Книга1_версия 2ъ 2" xfId="870"/>
    <cellStyle name="_Книга1_версия 2ъ_ РАСЧЕТ_луга-осз" xfId="7058"/>
    <cellStyle name="_Книга1_версия 2ъ_ РАСЧЕТы_рождествено" xfId="4915"/>
    <cellStyle name="_Книга1_версия 2ъ_!Доход-срав_Фонтанка 20к с коэфместо" xfId="871"/>
    <cellStyle name="_Книга1_версия 2ъ_4ABB384" xfId="872"/>
    <cellStyle name="_Книга1_версия 2ъ_v.1_ОТЧЕТ" xfId="873"/>
    <cellStyle name="_Книга1_версия 2ъ_v.1_ОТЧЕТ_Вологодская обл., г. Вологда_09.11.09" xfId="4916"/>
    <cellStyle name="_Книга1_версия 2ъ_v.1_ОТЧЕТ_Вологодская обл., г. Вологда_09.11.09_" xfId="4917"/>
    <cellStyle name="_Книга1_версия 2ъ_v.4_ОТЧЕТ_Красная Пресня_встройка_09.12.2008" xfId="874"/>
    <cellStyle name="_Книга1_версия 2ъ_Доходник" xfId="7059"/>
    <cellStyle name="_Книга1_версия 2ъ_ДП  расчет залог Московский и сравнительний" xfId="875"/>
    <cellStyle name="_Книга1_версия 2ъ_ДП  расчет залог Московский и сравнительний_!Доход-срав_Фонтанка 20к с коэфместо" xfId="7060"/>
    <cellStyle name="_Книга1_версия 2ъ_ДП  расчет залог Московский и сравнительний_Отчет 7 линия Мегафон" xfId="876"/>
    <cellStyle name="_Книга1_версия 2ъ_ДП  расчет залог Московский и сравнительний_расчет" xfId="877"/>
    <cellStyle name="_Книга1_версия 2ъ_ДП  расчет залог Московский и сравнительний_Расчет_Аптеки" xfId="878"/>
    <cellStyle name="_Книга1_версия 2ъ_ДП  расчет залог Московский и сравнительний_Расчет_УИМП_Дальн_14 (version 1)" xfId="879"/>
    <cellStyle name="_Книга1_версия 2ъ_ДП  расчет залог Московский и сравнительний_расчеты 2009 прикид" xfId="880"/>
    <cellStyle name="_Книга1_версия 2ъ_ДП_балкания" xfId="881"/>
    <cellStyle name="_Книга1_версия 2ъ_ДП_балкания_!Доход-срав_Фонтанка 20к с коэфместо" xfId="7061"/>
    <cellStyle name="_Книга1_версия 2ъ_ДП_балкания_Отчет 7 линия Мегафон" xfId="882"/>
    <cellStyle name="_Книга1_версия 2ъ_ДП_балкания_расчет" xfId="883"/>
    <cellStyle name="_Книга1_версия 2ъ_ДП_балкания_Расчет_Аптеки" xfId="884"/>
    <cellStyle name="_Книга1_версия 2ъ_ДП_балкания_Расчет_УИМП_Дальн_14 (version 1)" xfId="885"/>
    <cellStyle name="_Книга1_версия 2ъ_ДП_балкания_расчеты 2009 прикид" xfId="886"/>
    <cellStyle name="_Книга1_версия 2ъ_ДП_ЗаКад" xfId="887"/>
    <cellStyle name="_Книга1_версия 2ъ_ДП_ЗаКад_!Доход-срав_Фонтанка 20к с коэфместо" xfId="7062"/>
    <cellStyle name="_Книга1_версия 2ъ_ДП_ЗаКад_Отчет 7 линия Мегафон" xfId="888"/>
    <cellStyle name="_Книга1_версия 2ъ_ДП_ЗаКад_расчет" xfId="889"/>
    <cellStyle name="_Книга1_версия 2ъ_ДП_ЗаКад_Расчет_Аптеки" xfId="890"/>
    <cellStyle name="_Книга1_версия 2ъ_ДП_ЗаКад_Расчет_УИМП_Дальн_14 (version 1)" xfId="891"/>
    <cellStyle name="_Книга1_версия 2ъ_ДП_ЗаКад_расчеты 2009 прикид" xfId="892"/>
    <cellStyle name="_Книга1_версия 2ъ_ДП_лит.м Д" xfId="893"/>
    <cellStyle name="_Книга1_версия 2ъ_ДП_лит.Я" xfId="894"/>
    <cellStyle name="_Книга1_версия 2ъ_ЗП_Нова" xfId="895"/>
    <cellStyle name="_Книга1_версия 2ъ_Инвест_Л_Голикова_ОК" xfId="7063"/>
    <cellStyle name="_Книга1_версия 2ъ_Книга1" xfId="896"/>
    <cellStyle name="_Книга1_версия 2ъ_октябрь 2008 расчеты" xfId="897"/>
    <cellStyle name="_Книга1_версия 2ъ_октябрь 2008 расчеты_!Доход-срав_Фонтанка 20к с коэфместо" xfId="7064"/>
    <cellStyle name="_Книга1_версия 2ъ_октябрь 2008 расчеты_Отчет 7 линия Мегафон" xfId="898"/>
    <cellStyle name="_Книга1_версия 2ъ_октябрь 2008 расчеты_расчет" xfId="899"/>
    <cellStyle name="_Книга1_версия 2ъ_октябрь 2008 расчеты_Расчет_Аптеки" xfId="900"/>
    <cellStyle name="_Книга1_версия 2ъ_октябрь 2008 расчеты_Расчет_УИМП_Дальн_14 (version 1)" xfId="901"/>
    <cellStyle name="_Книга1_версия 2ъ_октябрь 2008 расчеты_расчеты 2009 прикид" xfId="902"/>
    <cellStyle name="_Книга1_версия 2ъ_расчет" xfId="903"/>
    <cellStyle name="_Книга1_версия 2ъ_РАСЧЕТ итоговый" xfId="904"/>
    <cellStyle name="_Книга1_версия 2ъ_расчет Континент" xfId="905"/>
    <cellStyle name="_Книга1_версия 2ъ_расчет ПМК ЗП и СП итог" xfId="906"/>
    <cellStyle name="_Книга1_версия 2ъ_расчет складской комплекс В" xfId="907"/>
    <cellStyle name="_Книга1_версия 2ъ_РАСЧЕТ_Правды 16_встройка-оф" xfId="4918"/>
    <cellStyle name="_Книга1_версия 2ъ_расчет_Савушкина_15.10" xfId="908"/>
    <cellStyle name="_Книга1_версия 2ъ_расчет_Савушкина_15.10_!Доход-срав_Фонтанка 20к с коэфместо" xfId="7065"/>
    <cellStyle name="_Книга1_версия 2ъ_расчет_Савушкина_15.10_Отчет 7 линия Мегафон" xfId="909"/>
    <cellStyle name="_Книга1_версия 2ъ_расчет_Савушкина_15.10_расчет" xfId="910"/>
    <cellStyle name="_Книга1_версия 2ъ_расчет_Савушкина_15.10_Расчет_Аптеки" xfId="911"/>
    <cellStyle name="_Книга1_версия 2ъ_расчет_Савушкина_15.10_Расчет_УИМП_Дальн_14 (version 1)" xfId="912"/>
    <cellStyle name="_Книга1_версия 2ъ_расчет_Савушкина_15.10_расчеты 2009 прикид" xfId="913"/>
    <cellStyle name="_Книга1_версия 2ъ_Свод расчетов по земле_220908_итог" xfId="914"/>
    <cellStyle name="_Книга1_Все расч ок" xfId="4919"/>
    <cellStyle name="_Книга1_встраиваемые помещения Охта (ПРОДАЖА) 2" xfId="915"/>
    <cellStyle name="_Книга1_выборг расчет29-30" xfId="916"/>
    <cellStyle name="_Книга1_Выборгский" xfId="917"/>
    <cellStyle name="_Книга1_Выборгский 1100-1" xfId="918"/>
    <cellStyle name="_Книга1_Выборгский 1100-1_ РАСЧЕТ_луга-осз" xfId="7066"/>
    <cellStyle name="_Книга1_Выборгский 1100-1_ РАСЧЕТы_рождествено" xfId="4920"/>
    <cellStyle name="_Книга1_Выборгский 1100-1_4ABB384" xfId="919"/>
    <cellStyle name="_Книга1_Выборгский 1100-1_v.1_ОТЧЕТ" xfId="920"/>
    <cellStyle name="_Книга1_Выборгский 1100-1_v.1_ОТЧЕТ_Вологодская обл., г. Вологда_09.11.09" xfId="4921"/>
    <cellStyle name="_Книга1_Выборгский 1100-1_v.1_ОТЧЕТ_Вологодская обл., г. Вологда_09.11.09_" xfId="4922"/>
    <cellStyle name="_Книга1_Выборгский 1100-1_v.4_ОТЧЕТ_Красная Пресня_встройка_09.12.2008" xfId="921"/>
    <cellStyle name="_Книга1_Выборгский 1100-1_Доходник" xfId="7067"/>
    <cellStyle name="_Книга1_Выборгский 1100-1_Инвест_Л_Голикова_ОК" xfId="7068"/>
    <cellStyle name="_Книга1_Выборгский 1100-1_Книга1" xfId="922"/>
    <cellStyle name="_Книга1_Выборгский 1100-1_Крестовка 2008 май Мороз" xfId="923"/>
    <cellStyle name="_Книга1_Выборгский 1100-1_Крестовка 2008 май Мороз_v.1_ОТЧЕТ_Вологодская обл., г. Вологда_09.11.09" xfId="4923"/>
    <cellStyle name="_Книга1_Выборгский 1100-1_Крестовка 2008 май Мороз_v.1_ОТЧЕТ_Вологодская обл., г. Вологда_09.11.09_" xfId="4924"/>
    <cellStyle name="_Книга1_Выборгский 1100-1_Расчет_Итог_компенсационный с рыночн.зем." xfId="7069"/>
    <cellStyle name="_Книга1_Выборгский 1100-1_РАСЧЕТ_Правды 16_встройка-оф" xfId="4925"/>
    <cellStyle name="_Книга1_Выборгский 1100-1_Рост стоимости строительства" xfId="924"/>
    <cellStyle name="_Книга1_Выборгский 1100-1_Рост стоимости строительства_v.1_ОТЧЕТ_Вологодская обл., г. Вологда_09.11.09" xfId="4926"/>
    <cellStyle name="_Книга1_Выборгский 1100-1_Рост стоимости строительства_v.1_ОТЧЕТ_Вологодская обл., г. Вологда_09.11.09_" xfId="4927"/>
    <cellStyle name="_Книга1_Выборгский 1100-1_СП_квартиры" xfId="925"/>
    <cellStyle name="_Книга1_Выборгский 1100-1_СП_квартиры_v.1_ОТЧЕТ_Вологодская обл., г. Вологда_09.11.09" xfId="4928"/>
    <cellStyle name="_Книга1_Выборгский 1100-1_СП_квартиры_v.1_ОТЧЕТ_Вологодская обл., г. Вологда_09.11.09_" xfId="4929"/>
    <cellStyle name="_Книга1_Выборгский_ РАСЧЕТ_луга-осз" xfId="7070"/>
    <cellStyle name="_Книга1_Выборгский_ РАСЧЕТы_рождествено" xfId="4930"/>
    <cellStyle name="_Книга1_Выборгский_4ABB384" xfId="926"/>
    <cellStyle name="_Книга1_Выборгский_v.1_ОТЧЕТ" xfId="927"/>
    <cellStyle name="_Книга1_Выборгский_v.1_ОТЧЕТ_Вологодская обл., г. Вологда_09.11.09" xfId="4931"/>
    <cellStyle name="_Книга1_Выборгский_v.1_ОТЧЕТ_Вологодская обл., г. Вологда_09.11.09_" xfId="4932"/>
    <cellStyle name="_Книга1_Выборгский_v.4_ОТЧЕТ_Красная Пресня_встройка_09.12.2008" xfId="928"/>
    <cellStyle name="_Книга1_Выборгский_Доходник" xfId="7071"/>
    <cellStyle name="_Книга1_Выборгский_Инвест_Л_Голикова_ОК" xfId="7072"/>
    <cellStyle name="_Книга1_Выборгский_Книга1" xfId="929"/>
    <cellStyle name="_Книга1_Выборгский_Крестовка 2008 май Мороз" xfId="930"/>
    <cellStyle name="_Книга1_Выборгский_Крестовка 2008 май Мороз_v.1_ОТЧЕТ_Вологодская обл., г. Вологда_09.11.09" xfId="4933"/>
    <cellStyle name="_Книга1_Выборгский_Крестовка 2008 май Мороз_v.1_ОТЧЕТ_Вологодская обл., г. Вологда_09.11.09_" xfId="4934"/>
    <cellStyle name="_Книга1_Выборгский_Расчет_Итог_компенсационный с рыночн.зем." xfId="7073"/>
    <cellStyle name="_Книга1_Выборгский_РАСЧЕТ_Правды 16_встройка-оф" xfId="4935"/>
    <cellStyle name="_Книга1_Выборгский_Рост стоимости строительства" xfId="931"/>
    <cellStyle name="_Книга1_Выборгский_Рост стоимости строительства_v.1_ОТЧЕТ_Вологодская обл., г. Вологда_09.11.09" xfId="4936"/>
    <cellStyle name="_Книга1_Выборгский_Рост стоимости строительства_v.1_ОТЧЕТ_Вологодская обл., г. Вологда_09.11.09_" xfId="4937"/>
    <cellStyle name="_Книга1_Выборгский_СП_квартиры" xfId="932"/>
    <cellStyle name="_Книга1_Выборгский_СП_квартиры_v.1_ОТЧЕТ_Вологодская обл., г. Вологда_09.11.09" xfId="4938"/>
    <cellStyle name="_Книга1_Выборгский_СП_квартиры_v.1_ОТЧЕТ_Вологодская обл., г. Вологда_09.11.09_" xfId="4939"/>
    <cellStyle name="_Книга1_Выборгский-по ПП_sm1" xfId="933"/>
    <cellStyle name="_Книга1_Выборгский-по ПП_sm1_ РАСЧЕТ_луга-осз" xfId="7074"/>
    <cellStyle name="_Книга1_Выборгский-по ПП_sm1_ РАСЧЕТы_рождествено" xfId="4940"/>
    <cellStyle name="_Книга1_Выборгский-по ПП_sm1_4ABB384" xfId="934"/>
    <cellStyle name="_Книга1_Выборгский-по ПП_sm1_v.1_ОТЧЕТ" xfId="935"/>
    <cellStyle name="_Книга1_Выборгский-по ПП_sm1_v.1_ОТЧЕТ_Вологодская обл., г. Вологда_09.11.09" xfId="4941"/>
    <cellStyle name="_Книга1_Выборгский-по ПП_sm1_v.1_ОТЧЕТ_Вологодская обл., г. Вологда_09.11.09_" xfId="4942"/>
    <cellStyle name="_Книга1_Выборгский-по ПП_sm1_v.4_ОТЧЕТ_Красная Пресня_встройка_09.12.2008" xfId="936"/>
    <cellStyle name="_Книга1_Выборгский-по ПП_sm1_Доходник" xfId="7075"/>
    <cellStyle name="_Книга1_Выборгский-по ПП_sm1_Инвест_Л_Голикова_ОК" xfId="7076"/>
    <cellStyle name="_Книга1_Выборгский-по ПП_sm1_Книга1" xfId="937"/>
    <cellStyle name="_Книга1_Выборгский-по ПП_sm1_Крестовка 2008 май Мороз" xfId="938"/>
    <cellStyle name="_Книга1_Выборгский-по ПП_sm1_Крестовка 2008 май Мороз_v.1_ОТЧЕТ_Вологодская обл., г. Вологда_09.11.09" xfId="4943"/>
    <cellStyle name="_Книга1_Выборгский-по ПП_sm1_Крестовка 2008 май Мороз_v.1_ОТЧЕТ_Вологодская обл., г. Вологда_09.11.09_" xfId="4944"/>
    <cellStyle name="_Книга1_Выборгский-по ПП_sm1_Расчет_Итог_компенсационный с рыночн.зем." xfId="7077"/>
    <cellStyle name="_Книга1_Выборгский-по ПП_sm1_РАСЧЕТ_Правды 16_встройка-оф" xfId="4945"/>
    <cellStyle name="_Книга1_Выборгский-по ПП_sm1_Рост стоимости строительства" xfId="939"/>
    <cellStyle name="_Книга1_Выборгский-по ПП_sm1_Рост стоимости строительства_v.1_ОТЧЕТ_Вологодская обл., г. Вологда_09.11.09" xfId="4946"/>
    <cellStyle name="_Книга1_Выборгский-по ПП_sm1_Рост стоимости строительства_v.1_ОТЧЕТ_Вологодская обл., г. Вологда_09.11.09_" xfId="4947"/>
    <cellStyle name="_Книга1_Выборгский-по ПП_sm1_СП_квартиры" xfId="940"/>
    <cellStyle name="_Книга1_Выборгский-по ПП_sm1_СП_квартиры_v.1_ОТЧЕТ_Вологодская обл., г. Вологда_09.11.09" xfId="4948"/>
    <cellStyle name="_Книга1_Выборгский-по ПП_sm1_СП_квартиры_v.1_ОТЧЕТ_Вологодская обл., г. Вологда_09.11.09_" xfId="4949"/>
    <cellStyle name="_Книга1_Выборгское шоссе_расчетИТОГ" xfId="4950"/>
    <cellStyle name="_Книга1_Выборгское шоссе_расчетИТОГ_после ГУИОН" xfId="4951"/>
    <cellStyle name="_Книга1_выборка" xfId="4952"/>
    <cellStyle name="_Книга1_Выборка по базе ГУИОН итог" xfId="941"/>
    <cellStyle name="_Книга1_Выборка по базе ГУИОН итог_4ABB384" xfId="942"/>
    <cellStyle name="_Книга1_Выборка по базе ГУИОН итог_v.1_ОТЧЕТ" xfId="943"/>
    <cellStyle name="_Книга1_Выборка по базе ГУИОН итог_v.1_ОТЧЕТ_Вологодская обл., г. Вологда_09.11.09" xfId="4953"/>
    <cellStyle name="_Книга1_Выборка по базе ГУИОН итог_v.1_ОТЧЕТ_Вологодская обл., г. Вологда_09.11.09_" xfId="4954"/>
    <cellStyle name="_Книга1_Выборка по базе ГУИОН итог_v.4_ОТЧЕТ_Красная Пресня_встройка_09.12.2008" xfId="944"/>
    <cellStyle name="_Книга1_Выборка по базе ГУИОН итог_Доходник" xfId="7078"/>
    <cellStyle name="_Книга1_Выборка по базе ГУИОН итог_Инвест_Л_Голикова_ОК" xfId="7079"/>
    <cellStyle name="_Книга1_Выборка по базе ГУИОН итог_Книга1" xfId="945"/>
    <cellStyle name="_Книга1_Выборка по базе ГУИОН итог_СП_квартиры" xfId="946"/>
    <cellStyle name="_Книга1_Выборка по базе ГУИОН итог_СП_квартиры_v.1_ОТЧЕТ_Вологодская обл., г. Вологда_09.11.09" xfId="4955"/>
    <cellStyle name="_Книга1_Выборка по базе ГУИОН итог_СП_квартиры_v.1_ОТЧЕТ_Вологодская обл., г. Вологда_09.11.09_" xfId="4956"/>
    <cellStyle name="_Книга1_выборка_Доходник" xfId="7080"/>
    <cellStyle name="_Книга1_выборка_Инвест_Л_Голикова_ОК" xfId="7081"/>
    <cellStyle name="_Книга1_Гостиница ставки за номер" xfId="947"/>
    <cellStyle name="_Книга1_ГЭСН-1" xfId="7082"/>
    <cellStyle name="_Книга1_Д.19_расчетК" xfId="4957"/>
    <cellStyle name="_Книга1_Демонтаж" xfId="7083"/>
    <cellStyle name="_Книга1_Демонтаж - 3" xfId="948"/>
    <cellStyle name="_Книга1_ДК_Ленсовета_Альянс-Нева" xfId="949"/>
    <cellStyle name="_Книга1_Для  Наташи Сравнительный подход" xfId="950"/>
    <cellStyle name="_Книга1_Для Николая" xfId="951"/>
    <cellStyle name="_Книга1_Документы" xfId="7084"/>
    <cellStyle name="_Книга1_Документы_Доходник" xfId="7085"/>
    <cellStyle name="_Книга1_Документы_Инвест_Л_Голикова_ОК" xfId="7086"/>
    <cellStyle name="_Книга1_Доход -Сравн_Склад-Офис 2008" xfId="952"/>
    <cellStyle name="_Книга1_доход_Энгельса_инвест_2009" xfId="7087"/>
    <cellStyle name="_Книга1_Доходник" xfId="7088"/>
    <cellStyle name="_Книга1_Доходник - Красногвардейский, 15, лит, Л-июнь" xfId="7089"/>
    <cellStyle name="_Книга1_Доходник - Красногвардейский, 15, лит, Л-июнь_Доходник" xfId="7090"/>
    <cellStyle name="_Книга1_Доходник - Красногвардейский, 15, лит, Л-июнь_Инвест_Л_Голикова_ОК" xfId="7091"/>
    <cellStyle name="_Книга1_доходник0" xfId="953"/>
    <cellStyle name="_Книга1_доходник-Качалова11" xfId="954"/>
    <cellStyle name="_Книга1_Доходный" xfId="955"/>
    <cellStyle name="_Книга1_Доходный - э-жилье АС1" xfId="956"/>
    <cellStyle name="_Книга1_Доходный - э-жилье АС1 2" xfId="957"/>
    <cellStyle name="_Книга1_Доходный - э-жилье АС1_ РАСЧЕТ_луга-осз" xfId="7092"/>
    <cellStyle name="_Книга1_Доходный - э-жилье АС1_ РАСЧЕТы_рождествено" xfId="4958"/>
    <cellStyle name="_Книга1_Доходный - э-жилье АС1_!Доход-срав_Фонтанка 20к с коэфместо" xfId="958"/>
    <cellStyle name="_Книга1_Доходный - э-жилье АС1_ДП  расчет залог Московский и сравнительний" xfId="959"/>
    <cellStyle name="_Книга1_Доходный - э-жилье АС1_ДП  расчет залог Московский и сравнительний_!Доход-срав_Фонтанка 20к с коэфместо" xfId="7093"/>
    <cellStyle name="_Книга1_Доходный - э-жилье АС1_ДП  расчет залог Московский и сравнительний_Отчет 7 линия Мегафон" xfId="960"/>
    <cellStyle name="_Книга1_Доходный - э-жилье АС1_ДП  расчет залог Московский и сравнительний_расчет" xfId="961"/>
    <cellStyle name="_Книга1_Доходный - э-жилье АС1_ДП  расчет залог Московский и сравнительний_Расчет_Аптеки" xfId="962"/>
    <cellStyle name="_Книга1_Доходный - э-жилье АС1_ДП  расчет залог Московский и сравнительний_Расчет_УИМП_Дальн_14 (version 1)" xfId="963"/>
    <cellStyle name="_Книга1_Доходный - э-жилье АС1_ДП  расчет залог Московский и сравнительний_расчеты 2009 прикид" xfId="964"/>
    <cellStyle name="_Книга1_Доходный - э-жилье АС1_ДП_балкания" xfId="965"/>
    <cellStyle name="_Книга1_Доходный - э-жилье АС1_ДП_балкания_!Доход-срав_Фонтанка 20к с коэфместо" xfId="7094"/>
    <cellStyle name="_Книга1_Доходный - э-жилье АС1_ДП_балкания_Отчет 7 линия Мегафон" xfId="966"/>
    <cellStyle name="_Книга1_Доходный - э-жилье АС1_ДП_балкания_расчет" xfId="967"/>
    <cellStyle name="_Книга1_Доходный - э-жилье АС1_ДП_балкания_Расчет_Аптеки" xfId="968"/>
    <cellStyle name="_Книга1_Доходный - э-жилье АС1_ДП_балкания_Расчет_УИМП_Дальн_14 (version 1)" xfId="969"/>
    <cellStyle name="_Книга1_Доходный - э-жилье АС1_ДП_балкания_расчеты 2009 прикид" xfId="970"/>
    <cellStyle name="_Книга1_Доходный - э-жилье АС1_ДП_ЗаКад" xfId="971"/>
    <cellStyle name="_Книга1_Доходный - э-жилье АС1_ДП_ЗаКад_!Доход-срав_Фонтанка 20к с коэфместо" xfId="7095"/>
    <cellStyle name="_Книга1_Доходный - э-жилье АС1_ДП_ЗаКад_Отчет 7 линия Мегафон" xfId="972"/>
    <cellStyle name="_Книга1_Доходный - э-жилье АС1_ДП_ЗаКад_расчет" xfId="973"/>
    <cellStyle name="_Книга1_Доходный - э-жилье АС1_ДП_ЗаКад_Расчет_Аптеки" xfId="974"/>
    <cellStyle name="_Книга1_Доходный - э-жилье АС1_ДП_ЗаКад_Расчет_УИМП_Дальн_14 (version 1)" xfId="975"/>
    <cellStyle name="_Книга1_Доходный - э-жилье АС1_ДП_ЗаКад_расчеты 2009 прикид" xfId="976"/>
    <cellStyle name="_Книга1_Доходный - э-жилье АС1_ДП_лит.м Д" xfId="977"/>
    <cellStyle name="_Книга1_Доходный - э-жилье АС1_ДП_лит.Я" xfId="978"/>
    <cellStyle name="_Книга1_Доходный - э-жилье АС1_ЗП_Нова" xfId="979"/>
    <cellStyle name="_Книга1_Доходный - э-жилье АС1_Инвест_Л_Голикова_ОК" xfId="7096"/>
    <cellStyle name="_Книга1_Доходный - э-жилье АС1_октябрь 2008 расчеты" xfId="980"/>
    <cellStyle name="_Книга1_Доходный - э-жилье АС1_октябрь 2008 расчеты_!Доход-срав_Фонтанка 20к с коэфместо" xfId="7097"/>
    <cellStyle name="_Книга1_Доходный - э-жилье АС1_октябрь 2008 расчеты_Отчет 7 линия Мегафон" xfId="981"/>
    <cellStyle name="_Книга1_Доходный - э-жилье АС1_октябрь 2008 расчеты_расчет" xfId="982"/>
    <cellStyle name="_Книга1_Доходный - э-жилье АС1_октябрь 2008 расчеты_Расчет_Аптеки" xfId="983"/>
    <cellStyle name="_Книга1_Доходный - э-жилье АС1_октябрь 2008 расчеты_Расчет_УИМП_Дальн_14 (version 1)" xfId="984"/>
    <cellStyle name="_Книга1_Доходный - э-жилье АС1_октябрь 2008 расчеты_расчеты 2009 прикид" xfId="985"/>
    <cellStyle name="_Книга1_Доходный - э-жилье АС1_расчет" xfId="986"/>
    <cellStyle name="_Книга1_Доходный - э-жилье АС1_РАСЧЕТ итоговый" xfId="987"/>
    <cellStyle name="_Книга1_Доходный - э-жилье АС1_расчет Континент" xfId="988"/>
    <cellStyle name="_Книга1_Доходный - э-жилье АС1_расчет ПМК ЗП и СП итог" xfId="989"/>
    <cellStyle name="_Книга1_Доходный - э-жилье АС1_расчет складской комплекс В" xfId="990"/>
    <cellStyle name="_Книга1_Доходный - э-жилье АС1_РАСЧЕТ_Правды 16_встройка-оф" xfId="4959"/>
    <cellStyle name="_Книга1_Доходный - э-жилье АС1_расчет_Савушкина_15.10" xfId="991"/>
    <cellStyle name="_Книга1_Доходный - э-жилье АС1_расчет_Савушкина_15.10_!Доход-срав_Фонтанка 20к с коэфместо" xfId="7098"/>
    <cellStyle name="_Книга1_Доходный - э-жилье АС1_расчет_Савушкина_15.10_Отчет 7 линия Мегафон" xfId="992"/>
    <cellStyle name="_Книга1_Доходный - э-жилье АС1_расчет_Савушкина_15.10_расчет" xfId="993"/>
    <cellStyle name="_Книга1_Доходный - э-жилье АС1_расчет_Савушкина_15.10_Расчет_Аптеки" xfId="994"/>
    <cellStyle name="_Книга1_Доходный - э-жилье АС1_расчет_Савушкина_15.10_Расчет_УИМП_Дальн_14 (version 1)" xfId="995"/>
    <cellStyle name="_Книга1_Доходный - э-жилье АС1_расчет_Савушкина_15.10_расчеты 2009 прикид" xfId="996"/>
    <cellStyle name="_Книга1_Доходный - э-жилье АС1_Свод расчетов по земле_220908_итог" xfId="997"/>
    <cellStyle name="_Книга1_доходный (version 1)" xfId="4960"/>
    <cellStyle name="_Книга1_доходный (version 1)_Доходник" xfId="7099"/>
    <cellStyle name="_Книга1_доходный (version 1)_Инвест_Л_Голикова_ОК" xfId="7100"/>
    <cellStyle name="_Книга1_Доходный для улучшений" xfId="4961"/>
    <cellStyle name="_Книга1_Доходный Крюков" xfId="4962"/>
    <cellStyle name="_Книга1_Доходный_срав_Заозерная-2008" xfId="998"/>
    <cellStyle name="_Книга1_Доходный-срав-предпортовая" xfId="999"/>
    <cellStyle name="_Книга1_Доходный-срав-хим-2008" xfId="1000"/>
    <cellStyle name="_Книга1_Доходный-срав-хруль-2008" xfId="1001"/>
    <cellStyle name="_Книга1_ДП" xfId="1002"/>
    <cellStyle name="_Книга1_ДП  расчет залог Московский и сравнительний" xfId="1003"/>
    <cellStyle name="_Книга1_ДП  расчет залог Московский и сравнительний_!Доход-срав_Фонтанка 20к с коэфместо" xfId="7101"/>
    <cellStyle name="_Книга1_ДП  расчет залог Московский и сравнительний_Отчет 7 линия Мегафон" xfId="1004"/>
    <cellStyle name="_Книга1_ДП  расчет залог Московский и сравнительний_расчет" xfId="1005"/>
    <cellStyle name="_Книга1_ДП  расчет залог Московский и сравнительний_Расчет_Аптеки" xfId="1006"/>
    <cellStyle name="_Книга1_ДП  расчет залог Московский и сравнительний_Расчет_УИМП_Дальн_14 (version 1)" xfId="1007"/>
    <cellStyle name="_Книга1_ДП  расчет залог Московский и сравнительний_расчеты 2009 прикид" xfId="1008"/>
    <cellStyle name="_Книга1_ДП_балкания" xfId="1009"/>
    <cellStyle name="_Книга1_ДП_балкания_!Доход-срав_Фонтанка 20к с коэфместо" xfId="7102"/>
    <cellStyle name="_Книга1_ДП_балкания_Отчет 7 линия Мегафон" xfId="1010"/>
    <cellStyle name="_Книга1_ДП_балкания_расчет" xfId="1011"/>
    <cellStyle name="_Книга1_ДП_балкания_Расчет_Аптеки" xfId="1012"/>
    <cellStyle name="_Книга1_ДП_балкания_Расчет_УИМП_Дальн_14 (version 1)" xfId="1013"/>
    <cellStyle name="_Книга1_ДП_балкания_расчеты 2009 прикид" xfId="1014"/>
    <cellStyle name="_Книга1_ДП_ЗаКад" xfId="1015"/>
    <cellStyle name="_Книга1_ДП_ЗаКад_!Доход-срав_Фонтанка 20к с коэфместо" xfId="7103"/>
    <cellStyle name="_Книга1_ДП_ЗаКад_Отчет 7 линия Мегафон" xfId="1016"/>
    <cellStyle name="_Книга1_ДП_ЗаКад_расчет" xfId="1017"/>
    <cellStyle name="_Книга1_ДП_ЗаКад_Расчет_Аптеки" xfId="1018"/>
    <cellStyle name="_Книга1_ДП_ЗаКад_Расчет_УИМП_Дальн_14 (version 1)" xfId="1019"/>
    <cellStyle name="_Книга1_ДП_ЗаКад_расчеты 2009 прикид" xfId="1020"/>
    <cellStyle name="_Книга1_ДП_лит.м Д" xfId="1021"/>
    <cellStyle name="_Книга1_ДП_лит.Я" xfId="1022"/>
    <cellStyle name="_Книга1_Затр жильё_Карина" xfId="7104"/>
    <cellStyle name="_Книга1_Затр и реконстри" xfId="4963"/>
    <cellStyle name="_Книга1_Затр и реконстри (version 1)" xfId="4964"/>
    <cellStyle name="_Книга1_Затр_Зозер-2008" xfId="1023"/>
    <cellStyle name="_Книга1_Затр_Зозер-2009" xfId="1024"/>
    <cellStyle name="_Книга1_Затр_Моск2" xfId="4965"/>
    <cellStyle name="_Книга1_Затр_продбаза" xfId="1025"/>
    <cellStyle name="_Книга1_затраник" xfId="7105"/>
    <cellStyle name="_Книга1_Затратник" xfId="7106"/>
    <cellStyle name="_Книга1_Затратник " xfId="1026"/>
    <cellStyle name="_Книга1_Затратник _Доходник" xfId="7107"/>
    <cellStyle name="_Книга1_Затратник _Инвест_Л_Голикова_ОК" xfId="7108"/>
    <cellStyle name="_Книга1_Затратник _Книга1" xfId="1027"/>
    <cellStyle name="_Книга1_ЗАтратник 2008" xfId="1028"/>
    <cellStyle name="_Книга1_ЗАтратник 2008 мороз" xfId="7109"/>
    <cellStyle name="_Книга1_Затратник- Красногвардейский, 15Л" xfId="7110"/>
    <cellStyle name="_Книга1_Затратник- Красногвардейский, 15Л - v" xfId="1029"/>
    <cellStyle name="_Книга1_Затратник- Красногвардейский, 15Л - v_Доходник" xfId="7111"/>
    <cellStyle name="_Книга1_Затратник- Красногвардейский, 15Л - v_Инвест_Л_Голикова_ОК" xfId="7112"/>
    <cellStyle name="_Книга1_Затратник- Красногвардейский, 15Л - v_Книга1" xfId="1030"/>
    <cellStyle name="_Книга1_затратник мой" xfId="7113"/>
    <cellStyle name="_Книга1_Затратник новое строительство Ставского" xfId="4966"/>
    <cellStyle name="_Книга1_Затратник новое строительство Ставского_Доходник" xfId="7114"/>
    <cellStyle name="_Книга1_Затратник новое строительство Ставского_Инвест_Л_Голикова_ОК" xfId="7115"/>
    <cellStyle name="_Книга1_Затратник_Чкаловский" xfId="1031"/>
    <cellStyle name="_Книга1_затратный" xfId="4967"/>
    <cellStyle name="_Книга1_Затратный_2007" xfId="1032"/>
    <cellStyle name="_Книга1_Затратный-2" xfId="7116"/>
    <cellStyle name="_Книга1_Затратный-рыб.хоз" xfId="7117"/>
    <cellStyle name="_Книга1_Затраты" xfId="1033"/>
    <cellStyle name="_Книга1_Затраты (version 1)_копия" xfId="7118"/>
    <cellStyle name="_Книга1_Затраты (version2000)_копия" xfId="4968"/>
    <cellStyle name="_Книга1_Затраты 2" xfId="1034"/>
    <cellStyle name="_Книга1_затраты на новое стр" xfId="7119"/>
    <cellStyle name="_Книга1_затраты на реконструкцию" xfId="7120"/>
    <cellStyle name="_Книга1_Затраты на снос" xfId="7121"/>
    <cellStyle name="_Книга1_Затраты на снос_Доходник" xfId="7122"/>
    <cellStyle name="_Книга1_Затраты на снос_Инвест_Л_Голикова_ОК" xfId="7123"/>
    <cellStyle name="_Книга1_Затраты на Строит" xfId="4969"/>
    <cellStyle name="_Книга1_Затраты на строительства" xfId="4970"/>
    <cellStyle name="_Книга1_затраты на строительство" xfId="1035"/>
    <cellStyle name="_Книга1_Затраты на строительство_1" xfId="7124"/>
    <cellStyle name="_Книга1_затраты на строительство_new" xfId="1036"/>
    <cellStyle name="_Книга1_затраты на строительство_Энг_2009 2" xfId="7125"/>
    <cellStyle name="_Книга1_Затраты строительства ДДУ" xfId="7126"/>
    <cellStyle name="_Книга1_Затраты Электропульт 2" xfId="7127"/>
    <cellStyle name="_Книга1_Затраты_ РАСЧЕТ_луга-осз" xfId="7128"/>
    <cellStyle name="_Книга1_Затраты_ РАСЧЕТы_рождествено" xfId="4971"/>
    <cellStyle name="_Книга1_Затраты_!Доход-срав_Фонтанка 20к с коэфместо" xfId="1037"/>
    <cellStyle name="_Книга1_затраты_1" xfId="4972"/>
    <cellStyle name="_Книга1_Затраты_4ABB384" xfId="1038"/>
    <cellStyle name="_Книга1_Затраты_restoran ок К" xfId="4973"/>
    <cellStyle name="_Книга1_Затраты_restoran ок К_Доходник" xfId="7129"/>
    <cellStyle name="_Книга1_Затраты_restoran ок К_Инвест_Л_Голикова_ОК" xfId="7130"/>
    <cellStyle name="_Книга1_Затраты_v.1_ОТЧЕТ" xfId="1039"/>
    <cellStyle name="_Книга1_Затраты_v.1_ОТЧЕТ_Вологодская обл., г. Вологда_09.11.09" xfId="4974"/>
    <cellStyle name="_Книга1_Затраты_v.1_ОТЧЕТ_Вологодская обл., г. Вологда_09.11.09_" xfId="4975"/>
    <cellStyle name="_Книга1_Затраты_v.4_ОТЧЕТ_Красная Пресня_встройка_09.12.2008" xfId="1040"/>
    <cellStyle name="_Книга1_Затраты_АННЭИ по Савушкина" xfId="4976"/>
    <cellStyle name="_Книга1_Затраты_АННЭИ по Савушкина_Копия Прикидка" xfId="7131"/>
    <cellStyle name="_Книга1_Затраты_АННЭИ по Савушкина_Расчет_акт.2010.xls_ГУИОН_в_2" xfId="7132"/>
    <cellStyle name="_Книга1_Затраты_АННЭИ по Савушкина_расчеты_по Грибу" xfId="7133"/>
    <cellStyle name="_Книга1_Затраты_выборка" xfId="4977"/>
    <cellStyle name="_Книга1_Затраты_выборка_Доходник" xfId="7134"/>
    <cellStyle name="_Книга1_Затраты_выборка_Инвест_Л_Голикова_ОК" xfId="7135"/>
    <cellStyle name="_Книга1_Затраты_Доходник" xfId="7136"/>
    <cellStyle name="_Книга1_Затраты_ДП  расчет залог Московский и сравнительний" xfId="1041"/>
    <cellStyle name="_Книга1_Затраты_ДП  расчет залог Московский и сравнительний_!Доход-срав_Фонтанка 20к с коэфместо" xfId="7137"/>
    <cellStyle name="_Книга1_Затраты_ДП  расчет залог Московский и сравнительний_Отчет 7 линия Мегафон" xfId="1042"/>
    <cellStyle name="_Книга1_Затраты_ДП  расчет залог Московский и сравнительний_расчет" xfId="1043"/>
    <cellStyle name="_Книга1_Затраты_ДП  расчет залог Московский и сравнительний_Расчет_Аптеки" xfId="1044"/>
    <cellStyle name="_Книга1_Затраты_ДП  расчет залог Московский и сравнительний_Расчет_УИМП_Дальн_14 (version 1)" xfId="1045"/>
    <cellStyle name="_Книга1_Затраты_ДП  расчет залог Московский и сравнительний_расчеты 2009 прикид" xfId="1046"/>
    <cellStyle name="_Книга1_Затраты_ДП_балкания" xfId="1047"/>
    <cellStyle name="_Книга1_Затраты_ДП_балкания_!Доход-срав_Фонтанка 20к с коэфместо" xfId="7138"/>
    <cellStyle name="_Книга1_Затраты_ДП_балкания_Отчет 7 линия Мегафон" xfId="1048"/>
    <cellStyle name="_Книга1_Затраты_ДП_балкания_расчет" xfId="1049"/>
    <cellStyle name="_Книга1_Затраты_ДП_балкания_Расчет_Аптеки" xfId="1050"/>
    <cellStyle name="_Книга1_Затраты_ДП_балкания_Расчет_УИМП_Дальн_14 (version 1)" xfId="1051"/>
    <cellStyle name="_Книга1_Затраты_ДП_балкания_расчеты 2009 прикид" xfId="1052"/>
    <cellStyle name="_Книга1_Затраты_ДП_ЗаКад" xfId="1053"/>
    <cellStyle name="_Книга1_Затраты_ДП_ЗаКад_!Доход-срав_Фонтанка 20к с коэфместо" xfId="7139"/>
    <cellStyle name="_Книга1_Затраты_ДП_ЗаКад_Отчет 7 линия Мегафон" xfId="1054"/>
    <cellStyle name="_Книга1_Затраты_ДП_ЗаКад_расчет" xfId="1055"/>
    <cellStyle name="_Книга1_Затраты_ДП_ЗаКад_Расчет_Аптеки" xfId="1056"/>
    <cellStyle name="_Книга1_Затраты_ДП_ЗаКад_Расчет_УИМП_Дальн_14 (version 1)" xfId="1057"/>
    <cellStyle name="_Книга1_Затраты_ДП_ЗаКад_расчеты 2009 прикид" xfId="1058"/>
    <cellStyle name="_Книга1_Затраты_ДП_лит.м Д" xfId="1059"/>
    <cellStyle name="_Книга1_Затраты_ДП_лит.Я" xfId="1060"/>
    <cellStyle name="_Книга1_Затраты_ЗП_Нова" xfId="1061"/>
    <cellStyle name="_Книга1_Затраты_Инвест_Л_Голикова_ОК" xfId="7140"/>
    <cellStyle name="_Книга1_Затраты_Книга1" xfId="1062"/>
    <cellStyle name="_Книга1_Затраты_Крестовка 2008 май Мороз" xfId="1063"/>
    <cellStyle name="_Книга1_Затраты_Крестовка 2008 май Мороз_v.1_ОТЧЕТ_Вологодская обл., г. Вологда_09.11.09" xfId="4978"/>
    <cellStyle name="_Книга1_Затраты_Крестовка 2008 май Мороз_v.1_ОТЧЕТ_Вологодская обл., г. Вологда_09.11.09_" xfId="4979"/>
    <cellStyle name="_Книга1_затраты_малый" xfId="4980"/>
    <cellStyle name="_Книга1_Затраты_октябрь 2008 расчеты" xfId="1064"/>
    <cellStyle name="_Книга1_Затраты_октябрь 2008 расчеты_!Доход-срав_Фонтанка 20к с коэфместо" xfId="7141"/>
    <cellStyle name="_Книга1_Затраты_октябрь 2008 расчеты_Отчет 7 линия Мегафон" xfId="1065"/>
    <cellStyle name="_Книга1_Затраты_октябрь 2008 расчеты_расчет" xfId="1066"/>
    <cellStyle name="_Книга1_Затраты_октябрь 2008 расчеты_Расчет_Аптеки" xfId="1067"/>
    <cellStyle name="_Книга1_Затраты_октябрь 2008 расчеты_Расчет_УИМП_Дальн_14 (version 1)" xfId="1068"/>
    <cellStyle name="_Книга1_Затраты_октябрь 2008 расчеты_расчеты 2009 прикид" xfId="1069"/>
    <cellStyle name="_Книга1_Затраты_последние" xfId="1070"/>
    <cellStyle name="_Книга1_Затраты_последние_на август" xfId="1071"/>
    <cellStyle name="_Книга1_Затраты_прикидка_строительство" xfId="1072"/>
    <cellStyle name="_Книга1_Затраты_прикидка_строительство_v.1_ОТЧЕТ_Вологодская обл., г. Вологда_09.11.09" xfId="4981"/>
    <cellStyle name="_Книга1_Затраты_прикидка_строительство_v.1_ОТЧЕТ_Вологодская обл., г. Вологда_09.11.09_" xfId="4982"/>
    <cellStyle name="_Книга1_Затраты_расчет" xfId="1073"/>
    <cellStyle name="_Книга1_Затраты_РАСЧЕТ итоговый" xfId="1074"/>
    <cellStyle name="_Книга1_Затраты_расчет Континент" xfId="1075"/>
    <cellStyle name="_Книга1_Затраты_расчет ПМК ЗП и СП итог" xfId="1076"/>
    <cellStyle name="_Книга1_Затраты_расчет складской комплекс В" xfId="1077"/>
    <cellStyle name="_Книга1_Затраты_Расчёт_версия ум." xfId="4983"/>
    <cellStyle name="_Книга1_Затраты_Расчёт_версия ум._Доходник" xfId="7142"/>
    <cellStyle name="_Книга1_Затраты_Расчёт_версия ум._Инвест_Л_Голикова_ОК" xfId="7143"/>
    <cellStyle name="_Книга1_Затраты_Расчет_Итог_компенсационный с рыночн.зем." xfId="7144"/>
    <cellStyle name="_Книга1_Затраты_РАСЧЕТ_Правды 16_встройка-оф" xfId="4984"/>
    <cellStyle name="_Книга1_Затраты_расчет_Савушкина_15.10" xfId="1078"/>
    <cellStyle name="_Книга1_Затраты_расчет_Савушкина_15.10_!Доход-срав_Фонтанка 20к с коэфместо" xfId="7145"/>
    <cellStyle name="_Книга1_Затраты_расчет_Савушкина_15.10_Отчет 7 линия Мегафон" xfId="1079"/>
    <cellStyle name="_Книга1_Затраты_расчет_Савушкина_15.10_расчет" xfId="1080"/>
    <cellStyle name="_Книга1_Затраты_расчет_Савушкина_15.10_Расчет_Аптеки" xfId="1081"/>
    <cellStyle name="_Книга1_Затраты_расчет_Савушкина_15.10_Расчет_УИМП_Дальн_14 (version 1)" xfId="1082"/>
    <cellStyle name="_Книга1_Затраты_расчет_Савушкина_15.10_расчеты 2009 прикид" xfId="1083"/>
    <cellStyle name="_Книга1_Затраты_Ресторан4" xfId="4985"/>
    <cellStyle name="_Книга1_Затраты_Ресторан4_Копия Прикидка" xfId="7146"/>
    <cellStyle name="_Книга1_Затраты_Ресторан4_Расчет_акт.2010.xls_ГУИОН_в_2" xfId="7147"/>
    <cellStyle name="_Книга1_Затраты_Ресторан4_расчеты_по Грибу" xfId="7148"/>
    <cellStyle name="_Книга1_Затраты_Рост стоимости строительства" xfId="1084"/>
    <cellStyle name="_Книга1_Затраты_Рост стоимости строительства_v.1_ОТЧЕТ_Вологодская обл., г. Вологда_09.11.09" xfId="4986"/>
    <cellStyle name="_Книга1_Затраты_Рост стоимости строительства_v.1_ОТЧЕТ_Вологодская обл., г. Вологда_09.11.09_" xfId="4987"/>
    <cellStyle name="_Книга1_Затраты_Свод расчетов по земле_220908_итог" xfId="1085"/>
    <cellStyle name="_Книга1_Затраты_СП_квартиры" xfId="1086"/>
    <cellStyle name="_Книга1_Затраты_СП_квартиры_v.1_ОТЧЕТ_Вологодская обл., г. Вологда_09.11.09" xfId="4988"/>
    <cellStyle name="_Книга1_Затраты_СП_квартиры_v.1_ОТЧЕТ_Вологодская обл., г. Вологда_09.11.09_" xfId="4989"/>
    <cellStyle name="_Книга1_здания  в Копино обаза" xfId="1087"/>
    <cellStyle name="_Книга1_здания  в Копино обаза 2" xfId="1088"/>
    <cellStyle name="_Книга1_здания  в Копино обаза_ РАСЧЕТ_луга-осз" xfId="7149"/>
    <cellStyle name="_Книга1_здания  в Копино обаза_ РАСЧЕТы_рождествено" xfId="4990"/>
    <cellStyle name="_Книга1_здания  в Копино обаза_!Доход-срав_Фонтанка 20к с коэфместо" xfId="1089"/>
    <cellStyle name="_Книга1_здания  в Копино обаза_ДП  расчет залог Московский и сравнительний" xfId="1090"/>
    <cellStyle name="_Книга1_здания  в Копино обаза_ДП  расчет залог Московский и сравнительний_!Доход-срав_Фонтанка 20к с коэфместо" xfId="7150"/>
    <cellStyle name="_Книга1_здания  в Копино обаза_ДП  расчет залог Московский и сравнительний_Отчет 7 линия Мегафон" xfId="1091"/>
    <cellStyle name="_Книга1_здания  в Копино обаза_ДП  расчет залог Московский и сравнительний_расчет" xfId="1092"/>
    <cellStyle name="_Книга1_здания  в Копино обаза_ДП  расчет залог Московский и сравнительний_Расчет_Аптеки" xfId="1093"/>
    <cellStyle name="_Книга1_здания  в Копино обаза_ДП  расчет залог Московский и сравнительний_Расчет_УИМП_Дальн_14 (version 1)" xfId="1094"/>
    <cellStyle name="_Книга1_здания  в Копино обаза_ДП  расчет залог Московский и сравнительний_расчеты 2009 прикид" xfId="1095"/>
    <cellStyle name="_Книга1_здания  в Копино обаза_ДП_балкания" xfId="1096"/>
    <cellStyle name="_Книга1_здания  в Копино обаза_ДП_балкания_!Доход-срав_Фонтанка 20к с коэфместо" xfId="7151"/>
    <cellStyle name="_Книга1_здания  в Копино обаза_ДП_балкания_Отчет 7 линия Мегафон" xfId="1097"/>
    <cellStyle name="_Книга1_здания  в Копино обаза_ДП_балкания_расчет" xfId="1098"/>
    <cellStyle name="_Книга1_здания  в Копино обаза_ДП_балкания_Расчет_Аптеки" xfId="1099"/>
    <cellStyle name="_Книга1_здания  в Копино обаза_ДП_балкания_Расчет_УИМП_Дальн_14 (version 1)" xfId="1100"/>
    <cellStyle name="_Книга1_здания  в Копино обаза_ДП_балкания_расчеты 2009 прикид" xfId="1101"/>
    <cellStyle name="_Книга1_здания  в Копино обаза_ДП_ЗаКад" xfId="1102"/>
    <cellStyle name="_Книга1_здания  в Копино обаза_ДП_ЗаКад_!Доход-срав_Фонтанка 20к с коэфместо" xfId="7152"/>
    <cellStyle name="_Книга1_здания  в Копино обаза_ДП_ЗаКад_Отчет 7 линия Мегафон" xfId="1103"/>
    <cellStyle name="_Книга1_здания  в Копино обаза_ДП_ЗаКад_расчет" xfId="1104"/>
    <cellStyle name="_Книга1_здания  в Копино обаза_ДП_ЗаКад_Расчет_Аптеки" xfId="1105"/>
    <cellStyle name="_Книга1_здания  в Копино обаза_ДП_ЗаКад_Расчет_УИМП_Дальн_14 (version 1)" xfId="1106"/>
    <cellStyle name="_Книга1_здания  в Копино обаза_ДП_ЗаКад_расчеты 2009 прикид" xfId="1107"/>
    <cellStyle name="_Книга1_здания  в Копино обаза_ДП_лит.м Д" xfId="1108"/>
    <cellStyle name="_Книга1_здания  в Копино обаза_ДП_лит.Я" xfId="1109"/>
    <cellStyle name="_Книга1_здания  в Копино обаза_ЗП_Нова" xfId="1110"/>
    <cellStyle name="_Книга1_здания  в Копино обаза_Инвест_Л_Голикова_ОК" xfId="7153"/>
    <cellStyle name="_Книга1_здания  в Копино обаза_октябрь 2008 расчеты" xfId="1111"/>
    <cellStyle name="_Книга1_здания  в Копино обаза_октябрь 2008 расчеты_!Доход-срав_Фонтанка 20к с коэфместо" xfId="7154"/>
    <cellStyle name="_Книга1_здания  в Копино обаза_октябрь 2008 расчеты_Отчет 7 линия Мегафон" xfId="1112"/>
    <cellStyle name="_Книга1_здания  в Копино обаза_октябрь 2008 расчеты_расчет" xfId="1113"/>
    <cellStyle name="_Книга1_здания  в Копино обаза_октябрь 2008 расчеты_Расчет_Аптеки" xfId="1114"/>
    <cellStyle name="_Книга1_здания  в Копино обаза_октябрь 2008 расчеты_Расчет_УИМП_Дальн_14 (version 1)" xfId="1115"/>
    <cellStyle name="_Книга1_здания  в Копино обаза_октябрь 2008 расчеты_расчеты 2009 прикид" xfId="1116"/>
    <cellStyle name="_Книга1_здания  в Копино обаза_расчет" xfId="1117"/>
    <cellStyle name="_Книга1_здания  в Копино обаза_РАСЧЕТ итоговый" xfId="1118"/>
    <cellStyle name="_Книга1_здания  в Копино обаза_расчет Континент" xfId="1119"/>
    <cellStyle name="_Книга1_здания  в Копино обаза_расчет ПМК ЗП и СП итог" xfId="1120"/>
    <cellStyle name="_Книга1_здания  в Копино обаза_расчет складской комплекс В" xfId="1121"/>
    <cellStyle name="_Книга1_здания  в Копино обаза_РАСЧЕТ_Правды 16_встройка-оф" xfId="4991"/>
    <cellStyle name="_Книга1_здания  в Копино обаза_расчет_Савушкина_15.10" xfId="1122"/>
    <cellStyle name="_Книга1_здания  в Копино обаза_расчет_Савушкина_15.10_!Доход-срав_Фонтанка 20к с коэфместо" xfId="7155"/>
    <cellStyle name="_Книга1_здания  в Копино обаза_расчет_Савушкина_15.10_Отчет 7 линия Мегафон" xfId="1123"/>
    <cellStyle name="_Книга1_здания  в Копино обаза_расчет_Савушкина_15.10_расчет" xfId="1124"/>
    <cellStyle name="_Книга1_здания  в Копино обаза_расчет_Савушкина_15.10_Расчет_Аптеки" xfId="1125"/>
    <cellStyle name="_Книга1_здания  в Копино обаза_расчет_Савушкина_15.10_Расчет_УИМП_Дальн_14 (version 1)" xfId="1126"/>
    <cellStyle name="_Книга1_здания  в Копино обаза_расчет_Савушкина_15.10_расчеты 2009 прикид" xfId="1127"/>
    <cellStyle name="_Книга1_здания  в Копино обаза_Свод расчетов по земле_220908_итог" xfId="1128"/>
    <cellStyle name="_Книга1_здания  продбаза" xfId="1129"/>
    <cellStyle name="_Книга1_здания  продбаза 2" xfId="1130"/>
    <cellStyle name="_Книга1_здания  продбаза_ РАСЧЕТ_луга-осз" xfId="7156"/>
    <cellStyle name="_Книга1_здания  продбаза_ РАСЧЕТы_рождествено" xfId="4992"/>
    <cellStyle name="_Книга1_здания  продбаза_!Доход-срав_Фонтанка 20к с коэфместо" xfId="1131"/>
    <cellStyle name="_Книга1_здания  продбаза_ДП  расчет залог Московский и сравнительний" xfId="1132"/>
    <cellStyle name="_Книга1_здания  продбаза_ДП  расчет залог Московский и сравнительний_!Доход-срав_Фонтанка 20к с коэфместо" xfId="7157"/>
    <cellStyle name="_Книга1_здания  продбаза_ДП  расчет залог Московский и сравнительний_Отчет 7 линия Мегафон" xfId="1133"/>
    <cellStyle name="_Книга1_здания  продбаза_ДП  расчет залог Московский и сравнительний_расчет" xfId="1134"/>
    <cellStyle name="_Книга1_здания  продбаза_ДП  расчет залог Московский и сравнительний_Расчет_Аптеки" xfId="1135"/>
    <cellStyle name="_Книга1_здания  продбаза_ДП  расчет залог Московский и сравнительний_Расчет_УИМП_Дальн_14 (version 1)" xfId="1136"/>
    <cellStyle name="_Книга1_здания  продбаза_ДП  расчет залог Московский и сравнительний_расчеты 2009 прикид" xfId="1137"/>
    <cellStyle name="_Книга1_здания  продбаза_ДП_балкания" xfId="1138"/>
    <cellStyle name="_Книга1_здания  продбаза_ДП_балкания_!Доход-срав_Фонтанка 20к с коэфместо" xfId="7158"/>
    <cellStyle name="_Книга1_здания  продбаза_ДП_балкания_Отчет 7 линия Мегафон" xfId="1139"/>
    <cellStyle name="_Книга1_здания  продбаза_ДП_балкания_расчет" xfId="1140"/>
    <cellStyle name="_Книга1_здания  продбаза_ДП_балкания_Расчет_Аптеки" xfId="1141"/>
    <cellStyle name="_Книга1_здания  продбаза_ДП_балкания_Расчет_УИМП_Дальн_14 (version 1)" xfId="1142"/>
    <cellStyle name="_Книга1_здания  продбаза_ДП_балкания_расчеты 2009 прикид" xfId="1143"/>
    <cellStyle name="_Книга1_здания  продбаза_ДП_ЗаКад" xfId="1144"/>
    <cellStyle name="_Книга1_здания  продбаза_ДП_ЗаКад_!Доход-срав_Фонтанка 20к с коэфместо" xfId="7159"/>
    <cellStyle name="_Книга1_здания  продбаза_ДП_ЗаКад_Отчет 7 линия Мегафон" xfId="1145"/>
    <cellStyle name="_Книга1_здания  продбаза_ДП_ЗаКад_расчет" xfId="1146"/>
    <cellStyle name="_Книга1_здания  продбаза_ДП_ЗаКад_Расчет_Аптеки" xfId="1147"/>
    <cellStyle name="_Книга1_здания  продбаза_ДП_ЗаКад_Расчет_УИМП_Дальн_14 (version 1)" xfId="1148"/>
    <cellStyle name="_Книга1_здания  продбаза_ДП_ЗаКад_расчеты 2009 прикид" xfId="1149"/>
    <cellStyle name="_Книга1_здания  продбаза_ДП_лит.м Д" xfId="1150"/>
    <cellStyle name="_Книга1_здания  продбаза_ДП_лит.Я" xfId="1151"/>
    <cellStyle name="_Книга1_здания  продбаза_ЗП_Нова" xfId="1152"/>
    <cellStyle name="_Книга1_здания  продбаза_Инвест_Л_Голикова_ОК" xfId="7160"/>
    <cellStyle name="_Книга1_здания  продбаза_октябрь 2008 расчеты" xfId="1153"/>
    <cellStyle name="_Книга1_здания  продбаза_октябрь 2008 расчеты_!Доход-срав_Фонтанка 20к с коэфместо" xfId="7161"/>
    <cellStyle name="_Книга1_здания  продбаза_октябрь 2008 расчеты_Отчет 7 линия Мегафон" xfId="1154"/>
    <cellStyle name="_Книга1_здания  продбаза_октябрь 2008 расчеты_расчет" xfId="1155"/>
    <cellStyle name="_Книга1_здания  продбаза_октябрь 2008 расчеты_Расчет_Аптеки" xfId="1156"/>
    <cellStyle name="_Книга1_здания  продбаза_октябрь 2008 расчеты_Расчет_УИМП_Дальн_14 (version 1)" xfId="1157"/>
    <cellStyle name="_Книга1_здания  продбаза_октябрь 2008 расчеты_расчеты 2009 прикид" xfId="1158"/>
    <cellStyle name="_Книга1_здания  продбаза_расчет" xfId="1159"/>
    <cellStyle name="_Книга1_здания  продбаза_РАСЧЕТ итоговый" xfId="1160"/>
    <cellStyle name="_Книга1_здания  продбаза_расчет Континент" xfId="1161"/>
    <cellStyle name="_Книга1_здания  продбаза_расчет ПМК ЗП и СП итог" xfId="1162"/>
    <cellStyle name="_Книга1_здания  продбаза_расчет складской комплекс В" xfId="1163"/>
    <cellStyle name="_Книга1_здания  продбаза_РАСЧЕТ_Правды 16_встройка-оф" xfId="4993"/>
    <cellStyle name="_Книга1_здания  продбаза_расчет_Савушкина_15.10" xfId="1164"/>
    <cellStyle name="_Книга1_здания  продбаза_расчет_Савушкина_15.10_!Доход-срав_Фонтанка 20к с коэфместо" xfId="7162"/>
    <cellStyle name="_Книга1_здания  продбаза_расчет_Савушкина_15.10_Отчет 7 линия Мегафон" xfId="1165"/>
    <cellStyle name="_Книга1_здания  продбаза_расчет_Савушкина_15.10_расчет" xfId="1166"/>
    <cellStyle name="_Книга1_здания  продбаза_расчет_Савушкина_15.10_Расчет_Аптеки" xfId="1167"/>
    <cellStyle name="_Книга1_здания  продбаза_расчет_Савушкина_15.10_Расчет_УИМП_Дальн_14 (version 1)" xfId="1168"/>
    <cellStyle name="_Книга1_здания  продбаза_расчет_Савушкина_15.10_расчеты 2009 прикид" xfId="1169"/>
    <cellStyle name="_Книга1_здания  продбаза_Свод расчетов по земле_220908_итог" xfId="1170"/>
    <cellStyle name="_Книга1_земля АНЭИ" xfId="4994"/>
    <cellStyle name="_Книга1_земля АНЭИ_Доходник" xfId="7163"/>
    <cellStyle name="_Книга1_земля АНЭИ_Инвест_Л_Голикова_ОК" xfId="7164"/>
    <cellStyle name="_Книга1_Земля по Грибовскому" xfId="1171"/>
    <cellStyle name="_Книга1_Земля по Грибовскому_Доходник" xfId="7165"/>
    <cellStyle name="_Книга1_Земля по Грибовскому_Инвест_Л_Голикова_ОК" xfId="7166"/>
    <cellStyle name="_Книга1_Земля по Грибовскому_Книга1" xfId="1172"/>
    <cellStyle name="_Книга1_Земля по Грибовскому_Расчет_Итог_компенсационный с рыночн.зем." xfId="7167"/>
    <cellStyle name="_Книга1_Земля_ 18 я линия, д 31" xfId="1173"/>
    <cellStyle name="_Книга1_Земля_ 18 я линия, д 31_ РАСЧЕТ_луга-осз" xfId="7168"/>
    <cellStyle name="_Книга1_Земля_ 18 я линия, д 31_ РАСЧЕТы_рождествено" xfId="4995"/>
    <cellStyle name="_Книга1_Земля_ 18 я линия, д 31_!Доход-срав_Фонтанка 20к с коэфместо" xfId="1174"/>
    <cellStyle name="_Книга1_Земля_ 18 я линия, д 31_расчет" xfId="1175"/>
    <cellStyle name="_Книга1_Земля_ 18 я линия, д 31_РАСЧЕТ итоговый" xfId="1176"/>
    <cellStyle name="_Книга1_Земля_ 18 я линия, д 31_расчет ПМК ЗП и СП итог" xfId="1177"/>
    <cellStyle name="_Книга1_Земля_ 18 я линия, д 31_расчет складской комплекс В" xfId="1178"/>
    <cellStyle name="_Книга1_Земля_ 18 я линия, д 31_РАСЧЕТ_Правды 16_встройка-оф" xfId="4996"/>
    <cellStyle name="_Книга1_ЗП_Нова" xfId="1179"/>
    <cellStyle name="_Книга1_износы" xfId="4997"/>
    <cellStyle name="_Книга1_износы_Доходник" xfId="7169"/>
    <cellStyle name="_Книга1_износы_Инвест_Л_Голикова_ОК" xfId="7170"/>
    <cellStyle name="_Книга1_Индустриальный_инвест_паркинг2" xfId="7171"/>
    <cellStyle name="_Книга1_Ириновский-Лазо-аналоги-ТК" xfId="7172"/>
    <cellStyle name="_Книга1_Испр" xfId="4998"/>
    <cellStyle name="_Книга1_исправление_Расчет_Мариенбург_комп (version 2)" xfId="1180"/>
    <cellStyle name="_Книга1_исправление_Расчет_Мариенбург_комп (version 2)_Доходник" xfId="7173"/>
    <cellStyle name="_Книга1_исправление_Расчет_Мариенбург_комп (version 2)_Инвест_Л_Голикова_ОК" xfId="7174"/>
    <cellStyle name="_Книга1_исправление_Расчет_Мариенбург_комп (version 2)_Книга1" xfId="1181"/>
    <cellStyle name="_Книга1_исправление_Расчет_Мариенбург_комп (version 2)_Расчет_Итог_компенсационный с рыночн.зем." xfId="7175"/>
    <cellStyle name="_Книга1_исходник-прикидка" xfId="1182"/>
    <cellStyle name="_Книга1_исходные данные (табл)" xfId="4999"/>
    <cellStyle name="_Книга1_Итог расчет" xfId="7176"/>
    <cellStyle name="_Книга1_ИТОГОВЫЙ РАСЧЕТ" xfId="1183"/>
    <cellStyle name="_Книга1_ИТОГОВЫЙ РАСЧЕТ_ РАСЧЕТ_луга-осз" xfId="7177"/>
    <cellStyle name="_Книга1_ИТОГОВЫЙ РАСЧЕТ_ РАСЧЕТы_рождествено" xfId="5000"/>
    <cellStyle name="_Книга1_ИТОГОВЫЙ РАСЧЕТ_!Доход-срав_Фонтанка 20к с коэфместо" xfId="1184"/>
    <cellStyle name="_Книга1_ИТОГОВЫЙ РАСЧЕТ_4ABB384" xfId="1185"/>
    <cellStyle name="_Книга1_ИТОГОВЫЙ РАСЧЕТ_v.1_ОТЧЕТ" xfId="1186"/>
    <cellStyle name="_Книга1_ИТОГОВЫЙ РАСЧЕТ_v.1_ОТЧЕТ_Вологодская обл., г. Вологда_09.11.09" xfId="5001"/>
    <cellStyle name="_Книга1_ИТОГОВЫЙ РАСЧЕТ_v.1_ОТЧЕТ_Вологодская обл., г. Вологда_09.11.09_" xfId="5002"/>
    <cellStyle name="_Книга1_ИТОГОВЫЙ РАСЧЕТ_v.4_ОТЧЕТ_Красная Пресня_встройка_09.12.2008" xfId="1187"/>
    <cellStyle name="_Книга1_ИТОГОВЫЙ РАСЧЕТ_Доходник" xfId="7178"/>
    <cellStyle name="_Книга1_ИТОГОВЫЙ РАСЧЕТ_Инвест_Л_Голикова_ОК" xfId="7179"/>
    <cellStyle name="_Книга1_ИТОГОВЫЙ РАСЧЕТ_Книга1" xfId="1188"/>
    <cellStyle name="_Книга1_ИТОГОВЫЙ РАСЧЕТ_расчет" xfId="1189"/>
    <cellStyle name="_Книга1_ИТОГОВЫЙ РАСЧЕТ_РАСЧЕТ итоговый" xfId="1190"/>
    <cellStyle name="_Книга1_ИТОГОВЫЙ РАСЧЕТ_расчет ПМК ЗП и СП итог" xfId="1191"/>
    <cellStyle name="_Книга1_ИТОГОВЫЙ РАСЧЕТ_расчет складской комплекс В" xfId="1192"/>
    <cellStyle name="_Книга1_ИТОГОВЫЙ РАСЧЕТ_РАСЧЕТ_Правды 16_встройка-оф" xfId="5003"/>
    <cellStyle name="_Книга1_ИТОГОВЫЙ РАСЧЕТ_СП_квартиры" xfId="1193"/>
    <cellStyle name="_Книга1_ИТОГОВЫЙ РАСЧЕТ_СП_квартиры_v.1_ОТЧЕТ_Вологодская обл., г. Вологда_09.11.09" xfId="5004"/>
    <cellStyle name="_Книга1_ИТОГОВЫЙ РАСЧЕТ_СП_квартиры_v.1_ОТЧЕТ_Вологодская обл., г. Вологда_09.11.09_" xfId="5005"/>
    <cellStyle name="_Книга1_ИТОГОВЫЙ РАСЧЕТправка1_упрИнвест" xfId="1194"/>
    <cellStyle name="_Книга1_ИТОГОВЫЙ РАСЧЕТправка1_упрИнвест_4ABB384" xfId="1195"/>
    <cellStyle name="_Книга1_ИТОГОВЫЙ РАСЧЕТправка1_упрИнвест_v.1_ОТЧЕТ" xfId="1196"/>
    <cellStyle name="_Книга1_ИТОГОВЫЙ РАСЧЕТправка1_упрИнвест_v.1_ОТЧЕТ_Вологодская обл., г. Вологда_09.11.09" xfId="5006"/>
    <cellStyle name="_Книга1_ИТОГОВЫЙ РАСЧЕТправка1_упрИнвест_v.1_ОТЧЕТ_Вологодская обл., г. Вологда_09.11.09_" xfId="5007"/>
    <cellStyle name="_Книга1_ИТОГОВЫЙ РАСЧЕТправка1_упрИнвест_v.4_ОТЧЕТ_Красная Пресня_встройка_09.12.2008" xfId="1197"/>
    <cellStyle name="_Книга1_ИТОГОВЫЙ РАСЧЕТправка1_упрИнвест_Доходник" xfId="7180"/>
    <cellStyle name="_Книга1_ИТОГОВЫЙ РАСЧЕТправка1_упрИнвест_Инвест_Л_Голикова_ОК" xfId="7181"/>
    <cellStyle name="_Книга1_ИТОГОВЫЙ РАСЧЕТправка1_упрИнвест_Книга1" xfId="1198"/>
    <cellStyle name="_Книга1_Казанская 47" xfId="5008"/>
    <cellStyle name="_Книга1_Казанская 47_Доходник" xfId="7182"/>
    <cellStyle name="_Книга1_Казанская 47_Инвест_Л_Голикова_ОК" xfId="7183"/>
    <cellStyle name="_Книга1_кв 61 Ржевка" xfId="1199"/>
    <cellStyle name="_Книга1_кв 61 Ржевка_4ABB384" xfId="1200"/>
    <cellStyle name="_Книга1_кв 61 Ржевка_v.1_ОТЧЕТ" xfId="1201"/>
    <cellStyle name="_Книга1_кв 61 Ржевка_v.1_ОТЧЕТ_Вологодская обл., г. Вологда_09.11.09" xfId="5009"/>
    <cellStyle name="_Книга1_кв 61 Ржевка_v.1_ОТЧЕТ_Вологодская обл., г. Вологда_09.11.09_" xfId="5010"/>
    <cellStyle name="_Книга1_кв 61 Ржевка_v.4_ОТЧЕТ_Красная Пресня_встройка_09.12.2008" xfId="1202"/>
    <cellStyle name="_Книга1_кв 61 Ржевка_Доходник" xfId="7184"/>
    <cellStyle name="_Книга1_кв 61 Ржевка_Инвест_Л_Голикова_ОК" xfId="7185"/>
    <cellStyle name="_Книга1_кв 61 Ржевка_Книга1" xfId="1203"/>
    <cellStyle name="_Книга1_Квартиры" xfId="1204"/>
    <cellStyle name="_Книга1_квартиры центр" xfId="7186"/>
    <cellStyle name="_Книга1_Квартиры_доход" xfId="5011"/>
    <cellStyle name="_Книга1_квартиры_по ставке рефинансирования" xfId="7187"/>
    <cellStyle name="_Книга1_Книга1" xfId="1205"/>
    <cellStyle name="_Книга1_Книга1_1" xfId="1206"/>
    <cellStyle name="_Книга1_Книга1_1_!!!!расчет_new_с полезной площадью_ИТОГ" xfId="7188"/>
    <cellStyle name="_Книга1_Книга1_1_!АНЭИ и доходник_ИC2_исправл" xfId="7189"/>
    <cellStyle name="_Книга1_Книга1_1_01_Крестовский" xfId="5012"/>
    <cellStyle name="_Книга1_Книга1_1_01_Южная" xfId="7190"/>
    <cellStyle name="_Книга1_Книга1_1_10 линия_рын_правка" xfId="7191"/>
    <cellStyle name="_Книга1_Книга1_1_3" xfId="5013"/>
    <cellStyle name="_Книга1_Книга1_1_Kniga2" xfId="7192"/>
    <cellStyle name="_Книга1_Книга1_1_Анализ" xfId="7193"/>
    <cellStyle name="_Книга1_Книга1_1_Анализ_Энгельса 2009_нов3" xfId="7194"/>
    <cellStyle name="_Книга1_Книга1_1_Арендн_ставки" xfId="7195"/>
    <cellStyle name="_Книга1_Книга1_1_АрСтавки" xfId="7196"/>
    <cellStyle name="_Книга1_Книга1_1_доход_Энгельса_инвест_2009" xfId="7197"/>
    <cellStyle name="_Книга1_Книга1_1_Доходник" xfId="7198"/>
    <cellStyle name="_Книга1_Книга1_1_Инвест_Л_Голикова_ОК" xfId="7199"/>
    <cellStyle name="_Книга1_Книга1_1_Ириновский-Лазо-аналоги-ТК" xfId="7200"/>
    <cellStyle name="_Книга1_Книга1_1_Книга1" xfId="1207"/>
    <cellStyle name="_Книга1_Книга1_1_Книга2" xfId="7201"/>
    <cellStyle name="_Книга1_Книга1_1_Комарово_17 млн" xfId="7202"/>
    <cellStyle name="_Книга1_Книга1_1_Комарово_35500000_ИТОГ_new" xfId="5014"/>
    <cellStyle name="_Книга1_Книга1_1_Копия исходная информация и расчеты (version 1)" xfId="7203"/>
    <cellStyle name="_Книга1_Книга1_1_Копия Расчет Стародер ИСПРАВЛЕН" xfId="7204"/>
    <cellStyle name="_Книга1_Книга1_1_Лист1" xfId="7205"/>
    <cellStyle name="_Книга1_Книга1_1_Петергофское ш 72_все_расч ноя уменьш" xfId="7206"/>
    <cellStyle name="_Книга1_Книга1_1_Прикидка инв Энгельса" xfId="7207"/>
    <cellStyle name="_Книга1_Книга1_1_расчет" xfId="7208"/>
    <cellStyle name="_Книга1_Книга1_1_Расчёт" xfId="7209"/>
    <cellStyle name="_Книга1_Книга1_1_Расчет итог" xfId="7210"/>
    <cellStyle name="_Книга1_Книга1_1_Расчет итог с-в Шаврова 41" xfId="7211"/>
    <cellStyle name="_Книга1_Книга1_1_Расчет Каменноостровский" xfId="5015"/>
    <cellStyle name="_Книга1_Книга1_1_Расчет Комендантский 43 рынок" xfId="7212"/>
    <cellStyle name="_Книга1_Книга1_1_расчет оф с гост" xfId="7213"/>
    <cellStyle name="_Книга1_Книга1_1_Расчет Салова 72 ИСПР" xfId="7214"/>
    <cellStyle name="_Книга1_Книга1_1_Расчет Стародер ИСПРАВЛЕН" xfId="7215"/>
    <cellStyle name="_Книга1_Книга1_1_Расчет_актуализация" xfId="7216"/>
    <cellStyle name="_Книга1_Книга1_1_Расчет_корп_50_ОКОНЧАТ" xfId="7217"/>
    <cellStyle name="_Книга1_Книга1_1_Расчет_корп_51 ИЮЛЬ" xfId="7218"/>
    <cellStyle name="_Книга1_Книга1_1_Расчет_Красное Село_рынок_new_2" xfId="7219"/>
    <cellStyle name="_Книга1_Книга1_1_Расчет_Куйбышева_29_ОКОНЧ" xfId="7220"/>
    <cellStyle name="_Книга1_Книга1_1_Расчет_Меди" xfId="7221"/>
    <cellStyle name="_Книга1_Книга1_1_Расчёт_Михайлова_new_2_после ГУИОН" xfId="7222"/>
    <cellStyle name="_Книга1_Книга1_1_Расчет_Московское торг" xfId="7223"/>
    <cellStyle name="_Книга1_Книга1_1_Расчет_Новикова" xfId="7224"/>
    <cellStyle name="_Книга1_Книга1_1_Расчет_Обух. Обороны_ЛЕНТА" xfId="7225"/>
    <cellStyle name="_Книга1_Книга1_1_Расчет_Обух. Обороны_ЛЕНТА_new_2" xfId="7226"/>
    <cellStyle name="_Книга1_Книга1_1_расчет_Прилукская_37" xfId="7227"/>
    <cellStyle name="_Книга1_Книга1_1_расчет_Прилукская_37_на июль 2007" xfId="7228"/>
    <cellStyle name="_Книга1_Книга1_1_Расчет_Прокофьева_ИТОГ" xfId="7229"/>
    <cellStyle name="_Книга1_Книга1_1_Расчет_Сестрорецк_ИТОГ_после ГУИОН" xfId="7230"/>
    <cellStyle name="_Книга1_Книга1_1_расчет_солодовня_Петровский" xfId="7231"/>
    <cellStyle name="_Книга1_Книга1_1_Расчет_Тарховка" xfId="7232"/>
    <cellStyle name="_Книга1_Книга1_1_Расчет_Холмистая_ак" xfId="5016"/>
    <cellStyle name="_Книга1_Книга1_1_Расчеты" xfId="7233"/>
    <cellStyle name="_Книга1_Книга1_1_Смета снос" xfId="7234"/>
    <cellStyle name="_Книга1_Книга1_1_снос" xfId="7235"/>
    <cellStyle name="_Книга1_Книга1_2" xfId="1208"/>
    <cellStyle name="_Книга1_Книга2" xfId="5017"/>
    <cellStyle name="_Книга1_Книга2_!!!!расчет_new_с полезной площадью_ИТОГ" xfId="7236"/>
    <cellStyle name="_Книга1_Книга2_1" xfId="7237"/>
    <cellStyle name="_Книга1_Книга2_10 линия_рын_правка" xfId="7238"/>
    <cellStyle name="_Книга1_Книга2_2" xfId="7239"/>
    <cellStyle name="_Книга1_Книга2_Анализ" xfId="7240"/>
    <cellStyle name="_Книга1_Книга2_анализ_красное село" xfId="7241"/>
    <cellStyle name="_Книга1_Книга2_АрСтавки" xfId="7242"/>
    <cellStyle name="_Книга1_Книга2_Затраты на строительство" xfId="7243"/>
    <cellStyle name="_Книга1_Книга2_Квартиры_доход" xfId="7244"/>
    <cellStyle name="_Книга1_Книга2_Книга2" xfId="7245"/>
    <cellStyle name="_Книга1_Книга2_Копия Расчет Стародер ИСПРАВЛЕН" xfId="7246"/>
    <cellStyle name="_Книга1_Книга2_Петергофское ш 72_все_расч ноя уменьш" xfId="7247"/>
    <cellStyle name="_Книга1_Книга2_Прикидки рыночн и инвестиц паркинг." xfId="7248"/>
    <cellStyle name="_Книга1_Книга2_Расчет жилья ОКОНЧ" xfId="7249"/>
    <cellStyle name="_Книга1_Книга2_Расчет итог" xfId="7250"/>
    <cellStyle name="_Книга1_Книга2_Расчет итог с-в Шаврова 41" xfId="7251"/>
    <cellStyle name="_Книга1_Книга2_Расчет итог Фучика" xfId="7252"/>
    <cellStyle name="_Книга1_Книга2_расчет оф с гост" xfId="7253"/>
    <cellStyle name="_Книга1_Книга2_Расчет Стародер ИСПРАВЛЕН" xfId="7254"/>
    <cellStyle name="_Книга1_Книга2_Расчет_Анисимовская дорога (2 уч)" xfId="7255"/>
    <cellStyle name="_Книга1_Книга2_Расчет_Зотовский пр._после ГУИОН" xfId="7256"/>
    <cellStyle name="_Книга1_Книга2_Расчет_Красное Село_рынок_NEW" xfId="7257"/>
    <cellStyle name="_Книга1_Книга2_Расчет_Красное Село_рынок_после ГУИОН" xfId="7258"/>
    <cellStyle name="_Книга1_Книга2_Расчет_Красное Село_рынок_после ГУИОН_испр" xfId="7259"/>
    <cellStyle name="_Книга1_Книга2_Расчет_Куйбышева_29_ОКОНЧ1" xfId="7260"/>
    <cellStyle name="_Книга1_Книга2_Расчет_Меди" xfId="7261"/>
    <cellStyle name="_Книга1_Книга2_Расчёт_Михайлова_new_2_после ГУИОН" xfId="7262"/>
    <cellStyle name="_Книга1_Книга2_Расчет_Новикова" xfId="7263"/>
    <cellStyle name="_Книга1_Книга2_Расчет_Обух. Обороны_ЛЕНТА_new_2" xfId="7264"/>
    <cellStyle name="_Книга1_Книга2_расчет_Прилукская_37" xfId="7265"/>
    <cellStyle name="_Книга1_Книга2_Расчет_торговля" xfId="7266"/>
    <cellStyle name="_Книга1_Книга2_расчеты" xfId="7267"/>
    <cellStyle name="_Книга1_Книга2_расчеты доходным" xfId="7268"/>
    <cellStyle name="_Книга1_Книга3" xfId="5018"/>
    <cellStyle name="_Книга1_КО_ИНВЕСТ" xfId="1209"/>
    <cellStyle name="_Книга1_КО_ИНВЕСТ для 07" xfId="1210"/>
    <cellStyle name="_Книга1_КО_ИНВЕСТ для 07_увел." xfId="7269"/>
    <cellStyle name="_Книга1_КО_ИНВЕСТ_СТО" xfId="5019"/>
    <cellStyle name="_Книга1_Ко-инвест затратник-24.09" xfId="1211"/>
    <cellStyle name="_Книга1_Ко-инвест строительство" xfId="1212"/>
    <cellStyle name="_Книга1_Ко-инвест строительство 1" xfId="1213"/>
    <cellStyle name="_Книга1_Ко-Инвест_новое стр-Р" xfId="5020"/>
    <cellStyle name="_Книга1_КО-ИНВЕСТ_ст.Кирова" xfId="5021"/>
    <cellStyle name="_Книга1_Комарово_17 млн" xfId="7270"/>
    <cellStyle name="_Книга1_Комарово_35500000_ИТОГ_new" xfId="5022"/>
    <cellStyle name="_Книга1_Копия v.13_М.Морская_18-20_19.02.2008" xfId="1214"/>
    <cellStyle name="_Книга1_Копия v.13_М.Морская_18-20_19.02.2008_4ABB384" xfId="1215"/>
    <cellStyle name="_Книга1_Копия v.13_М.Морская_18-20_19.02.2008_v.1_ОТЧЕТ" xfId="1216"/>
    <cellStyle name="_Книга1_Копия v.13_М.Морская_18-20_19.02.2008_v.1_ОТЧЕТ_Вологодская обл., г. Вологда_09.11.09" xfId="5023"/>
    <cellStyle name="_Книга1_Копия v.13_М.Морская_18-20_19.02.2008_v.1_ОТЧЕТ_Вологодская обл., г. Вологда_09.11.09_" xfId="5024"/>
    <cellStyle name="_Книга1_Копия v.13_М.Морская_18-20_19.02.2008_v.4_ОТЧЕТ_Красная Пресня_встройка_09.12.2008" xfId="1217"/>
    <cellStyle name="_Книга1_Копия v.13_М.Морская_18-20_19.02.2008_Доходник" xfId="7271"/>
    <cellStyle name="_Книга1_Копия v.13_М.Морская_18-20_19.02.2008_Инвест_Л_Голикова_ОК" xfId="7272"/>
    <cellStyle name="_Книга1_Копия Аналоги" xfId="7273"/>
    <cellStyle name="_Книга1_Копия арендные ставки" xfId="7274"/>
    <cellStyle name="_Книга1_Копия Затратник_Молодежное" xfId="1218"/>
    <cellStyle name="_Книга1_Копия затратный" xfId="7275"/>
    <cellStyle name="_Книга1_Копия исходная информация и расчеты (version 1)" xfId="7276"/>
    <cellStyle name="_Книга1_Копия Копия Расчёт_cv1_новый_2" xfId="7277"/>
    <cellStyle name="_Книга1_Копия метод парных продаж готовый1" xfId="1219"/>
    <cellStyle name="_Книга1_Копия на. реки Крестовки декабрь 2007-25" xfId="5025"/>
    <cellStyle name="_Книга1_Копия Полюстровский" xfId="1220"/>
    <cellStyle name="_Книга1_Копия Полюстровский 2" xfId="1221"/>
    <cellStyle name="_Книга1_Копия Полюстровский_ РАСЧЕТ_луга-осз" xfId="7278"/>
    <cellStyle name="_Книга1_Копия Полюстровский_ РАСЧЕТы_рождествено" xfId="5026"/>
    <cellStyle name="_Книга1_Копия Полюстровский_!Доход-срав_Фонтанка 20к с коэфместо" xfId="1222"/>
    <cellStyle name="_Книга1_Копия Полюстровский_4ABB384" xfId="1223"/>
    <cellStyle name="_Книга1_Копия Полюстровский_restoran ок К" xfId="5027"/>
    <cellStyle name="_Книга1_Копия Полюстровский_restoran ок К_Доходник" xfId="7279"/>
    <cellStyle name="_Книга1_Копия Полюстровский_restoran ок К_Инвест_Л_Голикова_ОК" xfId="7280"/>
    <cellStyle name="_Книга1_Копия Полюстровский_v.1_ОТЧЕТ" xfId="1224"/>
    <cellStyle name="_Книга1_Копия Полюстровский_v.1_ОТЧЕТ_Вологодская обл., г. Вологда_09.11.09" xfId="5028"/>
    <cellStyle name="_Книга1_Копия Полюстровский_v.1_ОТЧЕТ_Вологодская обл., г. Вологда_09.11.09_" xfId="5029"/>
    <cellStyle name="_Книга1_Копия Полюстровский_v.4_ОТЧЕТ_Красная Пресня_встройка_09.12.2008" xfId="1225"/>
    <cellStyle name="_Книга1_Копия Полюстровский_АННЭИ по Савушкина" xfId="5030"/>
    <cellStyle name="_Книга1_Копия Полюстровский_АННЭИ по Савушкина_Копия Прикидка" xfId="7281"/>
    <cellStyle name="_Книга1_Копия Полюстровский_АННЭИ по Савушкина_Расчет_акт.2010.xls_ГУИОН_в_2" xfId="7282"/>
    <cellStyle name="_Книга1_Копия Полюстровский_АННЭИ по Савушкина_расчеты_по Грибу" xfId="7283"/>
    <cellStyle name="_Книга1_Копия Полюстровский_выборка" xfId="5031"/>
    <cellStyle name="_Книга1_Копия Полюстровский_выборка_Доходник" xfId="7284"/>
    <cellStyle name="_Книга1_Копия Полюстровский_выборка_Инвест_Л_Голикова_ОК" xfId="7285"/>
    <cellStyle name="_Книга1_Копия Полюстровский_Доходник" xfId="7286"/>
    <cellStyle name="_Книга1_Копия Полюстровский_ДП  расчет залог Московский и сравнительний" xfId="1226"/>
    <cellStyle name="_Книга1_Копия Полюстровский_ДП  расчет залог Московский и сравнительний_!Доход-срав_Фонтанка 20к с коэфместо" xfId="7287"/>
    <cellStyle name="_Книга1_Копия Полюстровский_ДП  расчет залог Московский и сравнительний_Отчет 7 линия Мегафон" xfId="1227"/>
    <cellStyle name="_Книга1_Копия Полюстровский_ДП  расчет залог Московский и сравнительний_расчет" xfId="1228"/>
    <cellStyle name="_Книга1_Копия Полюстровский_ДП  расчет залог Московский и сравнительний_Расчет_Аптеки" xfId="1229"/>
    <cellStyle name="_Книга1_Копия Полюстровский_ДП  расчет залог Московский и сравнительний_Расчет_УИМП_Дальн_14 (version 1)" xfId="1230"/>
    <cellStyle name="_Книга1_Копия Полюстровский_ДП  расчет залог Московский и сравнительний_расчеты 2009 прикид" xfId="1231"/>
    <cellStyle name="_Книга1_Копия Полюстровский_ДП_балкания" xfId="1232"/>
    <cellStyle name="_Книга1_Копия Полюстровский_ДП_балкания_!Доход-срав_Фонтанка 20к с коэфместо" xfId="7288"/>
    <cellStyle name="_Книга1_Копия Полюстровский_ДП_балкания_Отчет 7 линия Мегафон" xfId="1233"/>
    <cellStyle name="_Книга1_Копия Полюстровский_ДП_балкания_расчет" xfId="1234"/>
    <cellStyle name="_Книга1_Копия Полюстровский_ДП_балкания_Расчет_Аптеки" xfId="1235"/>
    <cellStyle name="_Книга1_Копия Полюстровский_ДП_балкания_Расчет_УИМП_Дальн_14 (version 1)" xfId="1236"/>
    <cellStyle name="_Книга1_Копия Полюстровский_ДП_балкания_расчеты 2009 прикид" xfId="1237"/>
    <cellStyle name="_Книга1_Копия Полюстровский_ДП_ЗаКад" xfId="1238"/>
    <cellStyle name="_Книга1_Копия Полюстровский_ДП_ЗаКад_!Доход-срав_Фонтанка 20к с коэфместо" xfId="7289"/>
    <cellStyle name="_Книга1_Копия Полюстровский_ДП_ЗаКад_Отчет 7 линия Мегафон" xfId="1239"/>
    <cellStyle name="_Книга1_Копия Полюстровский_ДП_ЗаКад_расчет" xfId="1240"/>
    <cellStyle name="_Книга1_Копия Полюстровский_ДП_ЗаКад_Расчет_Аптеки" xfId="1241"/>
    <cellStyle name="_Книга1_Копия Полюстровский_ДП_ЗаКад_Расчет_УИМП_Дальн_14 (version 1)" xfId="1242"/>
    <cellStyle name="_Книга1_Копия Полюстровский_ДП_ЗаКад_расчеты 2009 прикид" xfId="1243"/>
    <cellStyle name="_Книга1_Копия Полюстровский_ДП_лит.м Д" xfId="1244"/>
    <cellStyle name="_Книга1_Копия Полюстровский_ДП_лит.Я" xfId="1245"/>
    <cellStyle name="_Книга1_Копия Полюстровский_ЗП_Нова" xfId="1246"/>
    <cellStyle name="_Книга1_Копия Полюстровский_Инвест_Л_Голикова_ОК" xfId="7290"/>
    <cellStyle name="_Книга1_Копия Полюстровский_Книга1" xfId="1247"/>
    <cellStyle name="_Книга1_Копия Полюстровский_Крестовка 2008 май Мороз" xfId="1248"/>
    <cellStyle name="_Книга1_Копия Полюстровский_Крестовка 2008 май Мороз_v.1_ОТЧЕТ_Вологодская обл., г. Вологда_09.11.09" xfId="5032"/>
    <cellStyle name="_Книга1_Копия Полюстровский_Крестовка 2008 май Мороз_v.1_ОТЧЕТ_Вологодская обл., г. Вологда_09.11.09_" xfId="5033"/>
    <cellStyle name="_Книга1_Копия Полюстровский_октябрь 2008 расчеты" xfId="1249"/>
    <cellStyle name="_Книга1_Копия Полюстровский_октябрь 2008 расчеты_!Доход-срав_Фонтанка 20к с коэфместо" xfId="7291"/>
    <cellStyle name="_Книга1_Копия Полюстровский_октябрь 2008 расчеты_Отчет 7 линия Мегафон" xfId="1250"/>
    <cellStyle name="_Книга1_Копия Полюстровский_октябрь 2008 расчеты_расчет" xfId="1251"/>
    <cellStyle name="_Книга1_Копия Полюстровский_октябрь 2008 расчеты_Расчет_Аптеки" xfId="1252"/>
    <cellStyle name="_Книга1_Копия Полюстровский_октябрь 2008 расчеты_Расчет_УИМП_Дальн_14 (version 1)" xfId="1253"/>
    <cellStyle name="_Книга1_Копия Полюстровский_октябрь 2008 расчеты_расчеты 2009 прикид" xfId="1254"/>
    <cellStyle name="_Книга1_Копия Полюстровский_расчет" xfId="1255"/>
    <cellStyle name="_Книга1_Копия Полюстровский_РАСЧЕТ итоговый" xfId="1256"/>
    <cellStyle name="_Книга1_Копия Полюстровский_расчет Континент" xfId="1257"/>
    <cellStyle name="_Книга1_Копия Полюстровский_расчет ПМК ЗП и СП итог" xfId="1258"/>
    <cellStyle name="_Книга1_Копия Полюстровский_расчет складской комплекс В" xfId="1259"/>
    <cellStyle name="_Книга1_Копия Полюстровский_Расчёт_версия ум." xfId="5034"/>
    <cellStyle name="_Книга1_Копия Полюстровский_Расчёт_версия ум._Доходник" xfId="7292"/>
    <cellStyle name="_Книга1_Копия Полюстровский_Расчёт_версия ум._Инвест_Л_Голикова_ОК" xfId="7293"/>
    <cellStyle name="_Книга1_Копия Полюстровский_Расчет_Итог_компенсационный с рыночн.зем." xfId="7294"/>
    <cellStyle name="_Книга1_Копия Полюстровский_РАСЧЕТ_Правды 16_встройка-оф" xfId="5035"/>
    <cellStyle name="_Книга1_Копия Полюстровский_расчет_Савушкина_15.10" xfId="1260"/>
    <cellStyle name="_Книга1_Копия Полюстровский_расчет_Савушкина_15.10_!Доход-срав_Фонтанка 20к с коэфместо" xfId="7295"/>
    <cellStyle name="_Книга1_Копия Полюстровский_расчет_Савушкина_15.10_Отчет 7 линия Мегафон" xfId="1261"/>
    <cellStyle name="_Книга1_Копия Полюстровский_расчет_Савушкина_15.10_расчет" xfId="1262"/>
    <cellStyle name="_Книга1_Копия Полюстровский_расчет_Савушкина_15.10_Расчет_Аптеки" xfId="1263"/>
    <cellStyle name="_Книга1_Копия Полюстровский_расчет_Савушкина_15.10_Расчет_УИМП_Дальн_14 (version 1)" xfId="1264"/>
    <cellStyle name="_Книга1_Копия Полюстровский_расчет_Савушкина_15.10_расчеты 2009 прикид" xfId="1265"/>
    <cellStyle name="_Книга1_Копия Полюстровский_Ресторан4" xfId="5036"/>
    <cellStyle name="_Книга1_Копия Полюстровский_Ресторан4_Копия Прикидка" xfId="7296"/>
    <cellStyle name="_Книга1_Копия Полюстровский_Ресторан4_Расчет_акт.2010.xls_ГУИОН_в_2" xfId="7297"/>
    <cellStyle name="_Книга1_Копия Полюстровский_Ресторан4_расчеты_по Грибу" xfId="7298"/>
    <cellStyle name="_Книга1_Копия Полюстровский_Рост стоимости строительства" xfId="1266"/>
    <cellStyle name="_Книга1_Копия Полюстровский_Рост стоимости строительства_v.1_ОТЧЕТ_Вологодская обл., г. Вологда_09.11.09" xfId="5037"/>
    <cellStyle name="_Книга1_Копия Полюстровский_Рост стоимости строительства_v.1_ОТЧЕТ_Вологодская обл., г. Вологда_09.11.09_" xfId="5038"/>
    <cellStyle name="_Книга1_Копия Полюстровский_Свод расчетов по земле_220908_итог" xfId="1267"/>
    <cellStyle name="_Книга1_Копия Полюстровский_СП_квартиры" xfId="1268"/>
    <cellStyle name="_Книга1_Копия Полюстровский_СП_квартиры_v.1_ОТЧЕТ_Вологодская обл., г. Вологда_09.11.09" xfId="5039"/>
    <cellStyle name="_Книга1_Копия Полюстровский_СП_квартиры_v.1_ОТЧЕТ_Вологодская обл., г. Вологда_09.11.09_" xfId="5040"/>
    <cellStyle name="_Книга1_Копия Прикидки_Дружная Горка 2" xfId="5041"/>
    <cellStyle name="_Книга1_Копия Прикидки_Дружная Горка 2_Доходник" xfId="7299"/>
    <cellStyle name="_Книга1_Копия Прикидки_Дружная Горка 2_Инвест_Л_Голикова_ОК" xfId="7300"/>
    <cellStyle name="_Книга1_Копия РАсчёт" xfId="1269"/>
    <cellStyle name="_Книга1_Копия расчет затрат" xfId="1270"/>
    <cellStyle name="_Книга1_Копия Расчет Стародер ИСПРАВЛЕН" xfId="7301"/>
    <cellStyle name="_Книга1_Копия Расчет, Колпино, Загородная-7кварталов, 39" xfId="1271"/>
    <cellStyle name="_Книга1_Копия Торговля (без имен)" xfId="1272"/>
    <cellStyle name="_Книга1_Копия Ценные бумаги1" xfId="7302"/>
    <cellStyle name="_Книга1_Крестовка 2008 май Мороз" xfId="1273"/>
    <cellStyle name="_Книга1_Кропоткина 1_РАСЧЕТ_15 02 08" xfId="1274"/>
    <cellStyle name="_Книга1_Кропоткина 1_РАСЧЕТ_15 02 08_ РАСЧЕТ_луга-осз" xfId="7303"/>
    <cellStyle name="_Книга1_Кропоткина 1_РАСЧЕТ_15 02 08_ РАСЧЕТы_рождествено" xfId="5042"/>
    <cellStyle name="_Книга1_Кропоткина 1_РАСЧЕТ_15 02 08_!Доход-срав_Фонтанка 20к с коэфместо" xfId="1275"/>
    <cellStyle name="_Книга1_Кропоткина 1_РАСЧЕТ_15 02 08_расчет" xfId="1276"/>
    <cellStyle name="_Книга1_Кропоткина 1_РАСЧЕТ_15 02 08_РАСЧЕТ итоговый" xfId="1277"/>
    <cellStyle name="_Книга1_Кропоткина 1_РАСЧЕТ_15 02 08_расчет ПМК ЗП и СП итог" xfId="1278"/>
    <cellStyle name="_Книга1_Кропоткина 1_РАСЧЕТ_15 02 08_расчет складской комплекс В" xfId="1279"/>
    <cellStyle name="_Книга1_Кропоткина 1_РАСЧЕТ_15 02 08_РАСЧЕТ_Правды 16_встройка-оф" xfId="5043"/>
    <cellStyle name="_Книга1_Лесной_Итог_рубли_12" xfId="5044"/>
    <cellStyle name="_Книга1_Лесной_Итог_рубли_12_Доходник" xfId="7304"/>
    <cellStyle name="_Книга1_Лесной_Итог_рубли_12_Инвест_Л_Голикова_ОК" xfId="7305"/>
    <cellStyle name="_Книга1_линия роста" xfId="1280"/>
    <cellStyle name="_Книга1_линия роста 2" xfId="1281"/>
    <cellStyle name="_Книга1_линия роста_ РАСЧЕТ_луга-осз" xfId="7306"/>
    <cellStyle name="_Книга1_линия роста_ РАСЧЕТы_рождествено" xfId="5045"/>
    <cellStyle name="_Книга1_линия роста_!Доход-срав_Фонтанка 20к с коэфместо" xfId="1282"/>
    <cellStyle name="_Книга1_линия роста_4ABB384" xfId="1283"/>
    <cellStyle name="_Книга1_линия роста_restoran ок К" xfId="5046"/>
    <cellStyle name="_Книга1_линия роста_restoran ок К_Доходник" xfId="7307"/>
    <cellStyle name="_Книга1_линия роста_restoran ок К_Инвест_Л_Голикова_ОК" xfId="7308"/>
    <cellStyle name="_Книга1_линия роста_v.1_ОТЧЕТ" xfId="1284"/>
    <cellStyle name="_Книга1_линия роста_v.1_ОТЧЕТ_Вологодская обл., г. Вологда_09.11.09" xfId="5047"/>
    <cellStyle name="_Книга1_линия роста_v.1_ОТЧЕТ_Вологодская обл., г. Вологда_09.11.09_" xfId="5048"/>
    <cellStyle name="_Книга1_линия роста_v.4_ОТЧЕТ_Красная Пресня_встройка_09.12.2008" xfId="1285"/>
    <cellStyle name="_Книга1_линия роста_АННЭИ по Савушкина" xfId="5049"/>
    <cellStyle name="_Книга1_линия роста_АННЭИ по Савушкина_Копия Прикидка" xfId="7309"/>
    <cellStyle name="_Книга1_линия роста_АННЭИ по Савушкина_Расчет_акт.2010.xls_ГУИОН_в_2" xfId="7310"/>
    <cellStyle name="_Книга1_линия роста_АННЭИ по Савушкина_расчеты_по Грибу" xfId="7311"/>
    <cellStyle name="_Книга1_линия роста_выборка" xfId="5050"/>
    <cellStyle name="_Книга1_линия роста_выборка_Доходник" xfId="7312"/>
    <cellStyle name="_Книга1_линия роста_выборка_Инвест_Л_Голикова_ОК" xfId="7313"/>
    <cellStyle name="_Книга1_линия роста_Доходник" xfId="7314"/>
    <cellStyle name="_Книга1_линия роста_ДП  расчет залог Московский и сравнительний" xfId="1286"/>
    <cellStyle name="_Книга1_линия роста_ДП  расчет залог Московский и сравнительний_!Доход-срав_Фонтанка 20к с коэфместо" xfId="7315"/>
    <cellStyle name="_Книга1_линия роста_ДП  расчет залог Московский и сравнительний_Отчет 7 линия Мегафон" xfId="1287"/>
    <cellStyle name="_Книга1_линия роста_ДП  расчет залог Московский и сравнительний_расчет" xfId="1288"/>
    <cellStyle name="_Книга1_линия роста_ДП  расчет залог Московский и сравнительний_Расчет_Аптеки" xfId="1289"/>
    <cellStyle name="_Книга1_линия роста_ДП  расчет залог Московский и сравнительний_Расчет_УИМП_Дальн_14 (version 1)" xfId="1290"/>
    <cellStyle name="_Книга1_линия роста_ДП  расчет залог Московский и сравнительний_расчеты 2009 прикид" xfId="1291"/>
    <cellStyle name="_Книга1_линия роста_ДП_балкания" xfId="1292"/>
    <cellStyle name="_Книга1_линия роста_ДП_балкания_!Доход-срав_Фонтанка 20к с коэфместо" xfId="7316"/>
    <cellStyle name="_Книга1_линия роста_ДП_балкания_Отчет 7 линия Мегафон" xfId="1293"/>
    <cellStyle name="_Книга1_линия роста_ДП_балкания_расчет" xfId="1294"/>
    <cellStyle name="_Книга1_линия роста_ДП_балкания_Расчет_Аптеки" xfId="1295"/>
    <cellStyle name="_Книга1_линия роста_ДП_балкания_Расчет_УИМП_Дальн_14 (version 1)" xfId="1296"/>
    <cellStyle name="_Книга1_линия роста_ДП_балкания_расчеты 2009 прикид" xfId="1297"/>
    <cellStyle name="_Книга1_линия роста_ДП_ЗаКад" xfId="1298"/>
    <cellStyle name="_Книга1_линия роста_ДП_ЗаКад_!Доход-срав_Фонтанка 20к с коэфместо" xfId="7317"/>
    <cellStyle name="_Книга1_линия роста_ДП_ЗаКад_Отчет 7 линия Мегафон" xfId="1299"/>
    <cellStyle name="_Книга1_линия роста_ДП_ЗаКад_расчет" xfId="1300"/>
    <cellStyle name="_Книга1_линия роста_ДП_ЗаКад_Расчет_Аптеки" xfId="1301"/>
    <cellStyle name="_Книга1_линия роста_ДП_ЗаКад_Расчет_УИМП_Дальн_14 (version 1)" xfId="1302"/>
    <cellStyle name="_Книга1_линия роста_ДП_ЗаКад_расчеты 2009 прикид" xfId="1303"/>
    <cellStyle name="_Книга1_линия роста_ДП_лит.м Д" xfId="1304"/>
    <cellStyle name="_Книга1_линия роста_ДП_лит.Я" xfId="1305"/>
    <cellStyle name="_Книга1_линия роста_ЗП_Нова" xfId="1306"/>
    <cellStyle name="_Книга1_линия роста_Инвест_Л_Голикова_ОК" xfId="7318"/>
    <cellStyle name="_Книга1_линия роста_Книга1" xfId="1307"/>
    <cellStyle name="_Книга1_линия роста_Крестовка 2008 май Мороз" xfId="1308"/>
    <cellStyle name="_Книга1_линия роста_Крестовка 2008 май Мороз_v.1_ОТЧЕТ_Вологодская обл., г. Вологда_09.11.09" xfId="5051"/>
    <cellStyle name="_Книга1_линия роста_Крестовка 2008 май Мороз_v.1_ОТЧЕТ_Вологодская обл., г. Вологда_09.11.09_" xfId="5052"/>
    <cellStyle name="_Книга1_линия роста_октябрь 2008 расчеты" xfId="1309"/>
    <cellStyle name="_Книга1_линия роста_октябрь 2008 расчеты_!Доход-срав_Фонтанка 20к с коэфместо" xfId="7319"/>
    <cellStyle name="_Книга1_линия роста_октябрь 2008 расчеты_Отчет 7 линия Мегафон" xfId="1310"/>
    <cellStyle name="_Книга1_линия роста_октябрь 2008 расчеты_расчет" xfId="1311"/>
    <cellStyle name="_Книга1_линия роста_октябрь 2008 расчеты_Расчет_Аптеки" xfId="1312"/>
    <cellStyle name="_Книга1_линия роста_октябрь 2008 расчеты_Расчет_УИМП_Дальн_14 (version 1)" xfId="1313"/>
    <cellStyle name="_Книга1_линия роста_октябрь 2008 расчеты_расчеты 2009 прикид" xfId="1314"/>
    <cellStyle name="_Книга1_линия роста_расчет" xfId="1315"/>
    <cellStyle name="_Книга1_линия роста_РАСЧЕТ итоговый" xfId="1316"/>
    <cellStyle name="_Книга1_линия роста_расчет Континент" xfId="1317"/>
    <cellStyle name="_Книга1_линия роста_расчет ПМК ЗП и СП итог" xfId="1318"/>
    <cellStyle name="_Книга1_линия роста_расчет складской комплекс В" xfId="1319"/>
    <cellStyle name="_Книга1_линия роста_Расчёт_версия ум." xfId="5053"/>
    <cellStyle name="_Книга1_линия роста_Расчёт_версия ум._Доходник" xfId="7320"/>
    <cellStyle name="_Книга1_линия роста_Расчёт_версия ум._Инвест_Л_Голикова_ОК" xfId="7321"/>
    <cellStyle name="_Книга1_линия роста_Расчет_Итог_компенсационный с рыночн.зем." xfId="7322"/>
    <cellStyle name="_Книга1_линия роста_РАСЧЕТ_Правды 16_встройка-оф" xfId="5054"/>
    <cellStyle name="_Книга1_линия роста_расчет_Савушкина_15.10" xfId="1320"/>
    <cellStyle name="_Книга1_линия роста_расчет_Савушкина_15.10_!Доход-срав_Фонтанка 20к с коэфместо" xfId="7323"/>
    <cellStyle name="_Книга1_линия роста_расчет_Савушкина_15.10_Отчет 7 линия Мегафон" xfId="1321"/>
    <cellStyle name="_Книга1_линия роста_расчет_Савушкина_15.10_расчет" xfId="1322"/>
    <cellStyle name="_Книга1_линия роста_расчет_Савушкина_15.10_Расчет_Аптеки" xfId="1323"/>
    <cellStyle name="_Книга1_линия роста_расчет_Савушкина_15.10_Расчет_УИМП_Дальн_14 (version 1)" xfId="1324"/>
    <cellStyle name="_Книга1_линия роста_расчет_Савушкина_15.10_расчеты 2009 прикид" xfId="1325"/>
    <cellStyle name="_Книга1_линия роста_Ресторан4" xfId="5055"/>
    <cellStyle name="_Книга1_линия роста_Ресторан4_Копия Прикидка" xfId="7324"/>
    <cellStyle name="_Книга1_линия роста_Ресторан4_Расчет_акт.2010.xls_ГУИОН_в_2" xfId="7325"/>
    <cellStyle name="_Книга1_линия роста_Ресторан4_расчеты_по Грибу" xfId="7326"/>
    <cellStyle name="_Книга1_линия роста_Рост стоимости строительства" xfId="1326"/>
    <cellStyle name="_Книга1_линия роста_Рост стоимости строительства_v.1_ОТЧЕТ_Вологодская обл., г. Вологда_09.11.09" xfId="5056"/>
    <cellStyle name="_Книга1_линия роста_Рост стоимости строительства_v.1_ОТЧЕТ_Вологодская обл., г. Вологда_09.11.09_" xfId="5057"/>
    <cellStyle name="_Книга1_линия роста_Свод расчетов по земле_220908_итог" xfId="1327"/>
    <cellStyle name="_Книга1_линия роста_СП_квартиры" xfId="1328"/>
    <cellStyle name="_Книга1_линия роста_СП_квартиры_v.1_ОТЧЕТ_Вологодская обл., г. Вологда_09.11.09" xfId="5058"/>
    <cellStyle name="_Книга1_линия роста_СП_квартиры_v.1_ОТЧЕТ_Вологодская обл., г. Вологда_09.11.09_" xfId="5059"/>
    <cellStyle name="_Книга1_Лист1" xfId="7327"/>
    <cellStyle name="_Книга1_ЛС" xfId="5060"/>
    <cellStyle name="_Книга1_Луга-2, Западная, 16- 1" xfId="1329"/>
    <cellStyle name="_Книга1_Луга-2, Западная, 16- 1_Доходник" xfId="7328"/>
    <cellStyle name="_Книга1_Луга-2, Западная, 16- 1_Инвест_Л_Голикова_ОК" xfId="7329"/>
    <cellStyle name="_Книга1_Луга-2, Западная, 16- 1_Книга1" xfId="1330"/>
    <cellStyle name="_Книга1_Луга-2, Западная, 16- правка ГУИОН" xfId="1331"/>
    <cellStyle name="_Книга1_Луга-2, Западная, 16- правка ГУИОН_Доходник" xfId="7330"/>
    <cellStyle name="_Книга1_Луга-2, Западная, 16- правка ГУИОН_Инвест_Л_Голикова_ОК" xfId="7331"/>
    <cellStyle name="_Книга1_Луга-2, Западная, 16- правка ГУИОН_Книга1" xfId="1332"/>
    <cellStyle name="_Книга1_Марина1" xfId="5061"/>
    <cellStyle name="_Книга1_МСА" xfId="1333"/>
    <cellStyle name="_Книга1_МСА 2" xfId="1334"/>
    <cellStyle name="_Книга1_МСА бицнес-центр" xfId="1335"/>
    <cellStyle name="_Книга1_МСА_ РАСЧЕТ_луга-осз" xfId="7332"/>
    <cellStyle name="_Книга1_МСА_ РАСЧЕТы_рождествено" xfId="5062"/>
    <cellStyle name="_Книга1_МСА_!Доход-срав_Фонтанка 20к с коэфместо" xfId="1336"/>
    <cellStyle name="_Книга1_МСА_4ABB384" xfId="1337"/>
    <cellStyle name="_Книга1_МСА_restoran ок К" xfId="5063"/>
    <cellStyle name="_Книга1_МСА_restoran ок К_Доходник" xfId="7333"/>
    <cellStyle name="_Книга1_МСА_restoran ок К_Инвест_Л_Голикова_ОК" xfId="7334"/>
    <cellStyle name="_Книга1_МСА_v.1_ОТЧЕТ" xfId="1338"/>
    <cellStyle name="_Книга1_МСА_v.1_ОТЧЕТ_Вологодская обл., г. Вологда_09.11.09" xfId="5064"/>
    <cellStyle name="_Книга1_МСА_v.1_ОТЧЕТ_Вологодская обл., г. Вологда_09.11.09_" xfId="5065"/>
    <cellStyle name="_Книга1_МСА_v.4_ОТЧЕТ_Красная Пресня_встройка_09.12.2008" xfId="1339"/>
    <cellStyle name="_Книга1_МСА_АННЭИ по Савушкина" xfId="5066"/>
    <cellStyle name="_Книга1_МСА_АННЭИ по Савушкина_Копия Прикидка" xfId="7335"/>
    <cellStyle name="_Книга1_МСА_АННЭИ по Савушкина_Расчет_акт.2010.xls_ГУИОН_в_2" xfId="7336"/>
    <cellStyle name="_Книга1_МСА_АННЭИ по Савушкина_расчеты_по Грибу" xfId="7337"/>
    <cellStyle name="_Книга1_МСА_выборка" xfId="5067"/>
    <cellStyle name="_Книга1_МСА_выборка_Доходник" xfId="7338"/>
    <cellStyle name="_Книга1_МСА_выборка_Инвест_Л_Голикова_ОК" xfId="7339"/>
    <cellStyle name="_Книга1_МСА_Доходник" xfId="7340"/>
    <cellStyle name="_Книга1_МСА_ДП  расчет залог Московский и сравнительний" xfId="1340"/>
    <cellStyle name="_Книга1_МСА_ДП  расчет залог Московский и сравнительний_!Доход-срав_Фонтанка 20к с коэфместо" xfId="7341"/>
    <cellStyle name="_Книга1_МСА_ДП  расчет залог Московский и сравнительний_Отчет 7 линия Мегафон" xfId="1341"/>
    <cellStyle name="_Книга1_МСА_ДП  расчет залог Московский и сравнительний_расчет" xfId="1342"/>
    <cellStyle name="_Книга1_МСА_ДП  расчет залог Московский и сравнительний_Расчет_Аптеки" xfId="1343"/>
    <cellStyle name="_Книга1_МСА_ДП  расчет залог Московский и сравнительний_Расчет_УИМП_Дальн_14 (version 1)" xfId="1344"/>
    <cellStyle name="_Книга1_МСА_ДП  расчет залог Московский и сравнительний_расчеты 2009 прикид" xfId="1345"/>
    <cellStyle name="_Книга1_МСА_ДП_балкания" xfId="1346"/>
    <cellStyle name="_Книга1_МСА_ДП_балкания_!Доход-срав_Фонтанка 20к с коэфместо" xfId="7342"/>
    <cellStyle name="_Книга1_МСА_ДП_балкания_Отчет 7 линия Мегафон" xfId="1347"/>
    <cellStyle name="_Книга1_МСА_ДП_балкания_расчет" xfId="1348"/>
    <cellStyle name="_Книга1_МСА_ДП_балкания_Расчет_Аптеки" xfId="1349"/>
    <cellStyle name="_Книга1_МСА_ДП_балкания_Расчет_УИМП_Дальн_14 (version 1)" xfId="1350"/>
    <cellStyle name="_Книга1_МСА_ДП_балкания_расчеты 2009 прикид" xfId="1351"/>
    <cellStyle name="_Книга1_МСА_ДП_ЗаКад" xfId="1352"/>
    <cellStyle name="_Книга1_МСА_ДП_ЗаКад_!Доход-срав_Фонтанка 20к с коэфместо" xfId="7343"/>
    <cellStyle name="_Книга1_МСА_ДП_ЗаКад_Отчет 7 линия Мегафон" xfId="1353"/>
    <cellStyle name="_Книга1_МСА_ДП_ЗаКад_расчет" xfId="1354"/>
    <cellStyle name="_Книга1_МСА_ДП_ЗаКад_Расчет_Аптеки" xfId="1355"/>
    <cellStyle name="_Книга1_МСА_ДП_ЗаКад_Расчет_УИМП_Дальн_14 (version 1)" xfId="1356"/>
    <cellStyle name="_Книга1_МСА_ДП_ЗаКад_расчеты 2009 прикид" xfId="1357"/>
    <cellStyle name="_Книга1_МСА_ДП_лит.м Д" xfId="1358"/>
    <cellStyle name="_Книга1_МСА_ДП_лит.Я" xfId="1359"/>
    <cellStyle name="_Книга1_МСА_ЗП_Нова" xfId="1360"/>
    <cellStyle name="_Книга1_МСА_Инвест_Л_Голикова_ОК" xfId="7344"/>
    <cellStyle name="_Книга1_МСА_Книга1" xfId="1361"/>
    <cellStyle name="_Книга1_МСА_Крестовка 2008 май Мороз" xfId="1362"/>
    <cellStyle name="_Книга1_МСА_Крестовка 2008 май Мороз_v.1_ОТЧЕТ_Вологодская обл., г. Вологда_09.11.09" xfId="5068"/>
    <cellStyle name="_Книга1_МСА_Крестовка 2008 май Мороз_v.1_ОТЧЕТ_Вологодская обл., г. Вологда_09.11.09_" xfId="5069"/>
    <cellStyle name="_Книга1_МСА_октябрь 2008 расчеты" xfId="1363"/>
    <cellStyle name="_Книга1_МСА_октябрь 2008 расчеты_!Доход-срав_Фонтанка 20к с коэфместо" xfId="7345"/>
    <cellStyle name="_Книга1_МСА_октябрь 2008 расчеты_Отчет 7 линия Мегафон" xfId="1364"/>
    <cellStyle name="_Книга1_МСА_октябрь 2008 расчеты_расчет" xfId="1365"/>
    <cellStyle name="_Книга1_МСА_октябрь 2008 расчеты_Расчет_Аптеки" xfId="1366"/>
    <cellStyle name="_Книга1_МСА_октябрь 2008 расчеты_Расчет_УИМП_Дальн_14 (version 1)" xfId="1367"/>
    <cellStyle name="_Книга1_МСА_октябрь 2008 расчеты_расчеты 2009 прикид" xfId="1368"/>
    <cellStyle name="_Книга1_МСА_прикидка_строительство" xfId="1369"/>
    <cellStyle name="_Книга1_МСА_прикидка_строительство_v.1_ОТЧЕТ_Вологодская обл., г. Вологда_09.11.09" xfId="5070"/>
    <cellStyle name="_Книга1_МСА_прикидка_строительство_v.1_ОТЧЕТ_Вологодская обл., г. Вологда_09.11.09_" xfId="5071"/>
    <cellStyle name="_Книга1_МСА_расчет" xfId="1370"/>
    <cellStyle name="_Книга1_МСА_РАСЧЕТ итоговый" xfId="1371"/>
    <cellStyle name="_Книга1_МСА_расчет Континент" xfId="1372"/>
    <cellStyle name="_Книга1_МСА_расчет ПМК ЗП и СП итог" xfId="1373"/>
    <cellStyle name="_Книга1_МСА_расчет складской комплекс В" xfId="1374"/>
    <cellStyle name="_Книга1_МСА_Расчёт_версия ум." xfId="5072"/>
    <cellStyle name="_Книга1_МСА_Расчёт_версия ум._Доходник" xfId="7346"/>
    <cellStyle name="_Книга1_МСА_Расчёт_версия ум._Инвест_Л_Голикова_ОК" xfId="7347"/>
    <cellStyle name="_Книга1_МСА_Расчет_Итог_компенсационный с рыночн.зем." xfId="7348"/>
    <cellStyle name="_Книга1_МСА_РАСЧЕТ_Правды 16_встройка-оф" xfId="5073"/>
    <cellStyle name="_Книга1_МСА_расчет_Савушкина_15.10" xfId="1375"/>
    <cellStyle name="_Книга1_МСА_расчет_Савушкина_15.10_!Доход-срав_Фонтанка 20к с коэфместо" xfId="7349"/>
    <cellStyle name="_Книга1_МСА_расчет_Савушкина_15.10_Отчет 7 линия Мегафон" xfId="1376"/>
    <cellStyle name="_Книга1_МСА_расчет_Савушкина_15.10_расчет" xfId="1377"/>
    <cellStyle name="_Книга1_МСА_расчет_Савушкина_15.10_Расчет_Аптеки" xfId="1378"/>
    <cellStyle name="_Книга1_МСА_расчет_Савушкина_15.10_Расчет_УИМП_Дальн_14 (version 1)" xfId="1379"/>
    <cellStyle name="_Книга1_МСА_расчет_Савушкина_15.10_расчеты 2009 прикид" xfId="1380"/>
    <cellStyle name="_Книга1_МСА_Ресторан4" xfId="5074"/>
    <cellStyle name="_Книга1_МСА_Ресторан4_Копия Прикидка" xfId="7350"/>
    <cellStyle name="_Книга1_МСА_Ресторан4_Расчет_акт.2010.xls_ГУИОН_в_2" xfId="7351"/>
    <cellStyle name="_Книга1_МСА_Ресторан4_расчеты_по Грибу" xfId="7352"/>
    <cellStyle name="_Книга1_МСА_Рост стоимости строительства" xfId="1381"/>
    <cellStyle name="_Книга1_МСА_Рост стоимости строительства_v.1_ОТЧЕТ_Вологодская обл., г. Вологда_09.11.09" xfId="5075"/>
    <cellStyle name="_Книга1_МСА_Рост стоимости строительства_v.1_ОТЧЕТ_Вологодская обл., г. Вологда_09.11.09_" xfId="5076"/>
    <cellStyle name="_Книга1_МСА_Свод расчетов по земле_220908_итог" xfId="1382"/>
    <cellStyle name="_Книга1_МСА_СП_квартиры" xfId="1383"/>
    <cellStyle name="_Книга1_МСА_СП_квартиры_v.1_ОТЧЕТ_Вологодская обл., г. Вологда_09.11.09" xfId="5077"/>
    <cellStyle name="_Книга1_МСА_СП_квартиры_v.1_ОТЧЕТ_Вологодская обл., г. Вологда_09.11.09_" xfId="5078"/>
    <cellStyle name="_Книга1_МСАП" xfId="1384"/>
    <cellStyle name="_Книга1_МСАП 2" xfId="1385"/>
    <cellStyle name="_Книга1_МСАП_ РАСЧЕТ_луга-осз" xfId="7353"/>
    <cellStyle name="_Книга1_МСАП_ Расчёт_Ординарная_после ГУИОН_ИТОГ" xfId="7354"/>
    <cellStyle name="_Книга1_МСАП_ РАСЧЕТы_рождествено" xfId="5079"/>
    <cellStyle name="_Книга1_МСАП_!!!!расчет_new_с полезной площадью_ИТОГ" xfId="7355"/>
    <cellStyle name="_Книга1_МСАП_!!!расчет_наб_Крюкова кан_Карина_посл" xfId="5080"/>
    <cellStyle name="_Книга1_МСАП_!!расчет_Аптекарский пер._ИТОГ" xfId="5081"/>
    <cellStyle name="_Книга1_МСАП_!!расчет_Аптекарский пер._ИТОГ_Доходник" xfId="7356"/>
    <cellStyle name="_Книга1_МСАП_!!расчет_Аптекарский пер._ИТОГ_Инвест_Л_Голикова_ОК" xfId="7357"/>
    <cellStyle name="_Книга1_МСАП_!Доход-срав_Фонтанка 20к с коэфместо" xfId="1386"/>
    <cellStyle name="_Книга1_МСАП_!Расчет_землигольф...июнь 2009" xfId="7358"/>
    <cellStyle name="_Книга1_МСАП_01_Крестовский" xfId="5082"/>
    <cellStyle name="_Книга1_МСАП_01_Южная" xfId="7359"/>
    <cellStyle name="_Книга1_МСАП_08_Турухтанные_все_расч ОКОНЧ" xfId="7360"/>
    <cellStyle name="_Книга1_МСАП_10 линия_рын_правка" xfId="7361"/>
    <cellStyle name="_Книга1_МСАП_10_Казакова(с новыми ТЭП)" xfId="5083"/>
    <cellStyle name="_Книга1_МСАП_11_Казакова" xfId="5084"/>
    <cellStyle name="_Книга1_МСАП_11_Казакова_Доходник" xfId="7362"/>
    <cellStyle name="_Книга1_МСАП_11_Казакова_Инвест_Л_Голикова_ОК" xfId="7363"/>
    <cellStyle name="_Книга1_МСАП_4_РАСЧЕТ_ЛОМО ОСЗ подгон" xfId="1387"/>
    <cellStyle name="_Книга1_МСАП_4_РАСЧЕТ_ЛОМО ОСЗ подгон_4ABB384" xfId="1388"/>
    <cellStyle name="_Книга1_МСАП_4_РАСЧЕТ_ЛОМО ОСЗ подгон_v.1_ОТЧЕТ" xfId="1389"/>
    <cellStyle name="_Книга1_МСАП_4_РАСЧЕТ_ЛОМО ОСЗ подгон_v.1_ОТЧЕТ_Вологодская обл., г. Вологда_09.11.09" xfId="5085"/>
    <cellStyle name="_Книга1_МСАП_4_РАСЧЕТ_ЛОМО ОСЗ подгон_v.1_ОТЧЕТ_Вологодская обл., г. Вологда_09.11.09_" xfId="5086"/>
    <cellStyle name="_Книга1_МСАП_4_РАСЧЕТ_ЛОМО ОСЗ подгон_v.4_ОТЧЕТ_Красная Пресня_встройка_09.12.2008" xfId="1390"/>
    <cellStyle name="_Книга1_МСАП_4_РАСЧЕТ_ЛОМО ОСЗ подгон_Доходник" xfId="7364"/>
    <cellStyle name="_Книга1_МСАП_4_РАСЧЕТ_ЛОМО ОСЗ подгон_Инвест_Л_Голикова_ОК" xfId="7365"/>
    <cellStyle name="_Книга1_МСАП_4_РАСЧЕТ_ЛОМО ОСЗ подгон_Книга1" xfId="1391"/>
    <cellStyle name="_Книга1_МСАП_4_РАСЧЕТ_ЛОМО ОСЗ подгон_Рост стоимости строительства" xfId="1392"/>
    <cellStyle name="_Книга1_МСАП_4_РАСЧЕТ_ЛОМО ОСЗ подгон_Рост стоимости строительства_v.1_ОТЧЕТ_Вологодская обл., г. Вологда_09.11.09" xfId="5087"/>
    <cellStyle name="_Книга1_МСАП_4_РАСЧЕТ_ЛОМО ОСЗ подгон_Рост стоимости строительства_v.1_ОТЧЕТ_Вологодская обл., г. Вологда_09.11.09_" xfId="5088"/>
    <cellStyle name="_Книга1_МСАП_4_РАСЧЕТ_ЛОМО ОСЗ подгон_СП_квартиры" xfId="1393"/>
    <cellStyle name="_Книга1_МСАП_4_РАСЧЕТ_ЛОМО ОСЗ подгон_СП_квартиры_v.1_ОТЧЕТ_Вологодская обл., г. Вологда_09.11.09" xfId="5089"/>
    <cellStyle name="_Книга1_МСАП_4_РАСЧЕТ_ЛОМО ОСЗ подгон_СП_квартиры_v.1_ОТЧЕТ_Вологодская обл., г. Вологда_09.11.09_" xfId="5090"/>
    <cellStyle name="_Книга1_МСАП_75 приказ" xfId="5091"/>
    <cellStyle name="_Книга1_МСАП_9_Расч_Торг+Паркинг!" xfId="5092"/>
    <cellStyle name="_Книга1_МСАП_9_Расч_Торг+Паркинг-восстановлен" xfId="5093"/>
    <cellStyle name="_Книга1_МСАП_Kniga2" xfId="7366"/>
    <cellStyle name="_Книга1_МСАП_v.1_Приморское ш., д. 551, лит. А_06.08.08" xfId="1394"/>
    <cellStyle name="_Книга1_МСАП_v.2_М.Морская_18-20_21.12.2007" xfId="1395"/>
    <cellStyle name="_Книга1_МСАП_v.6_Евпаторийский пер., д. 3_01.04.2008" xfId="1396"/>
    <cellStyle name="_Книга1_МСАП_анализ" xfId="7367"/>
    <cellStyle name="_Книга1_МСАП_анализ (version 1)" xfId="5094"/>
    <cellStyle name="_Книга1_МСАП_анализ_ДП" xfId="7368"/>
    <cellStyle name="_Книга1_МСАП_анализ_Расчет_Анисим_new" xfId="7369"/>
    <cellStyle name="_Книга1_МСАП_анализ_Расчет_Анисим_ИТОГ" xfId="7370"/>
    <cellStyle name="_Книга1_МСАП_Анализ_Расчет_Красное Село_рынок_NEW" xfId="7371"/>
    <cellStyle name="_Книга1_МСАП_Анализ_Расчет_Красное Село_рынок_new_2" xfId="7372"/>
    <cellStyle name="_Книга1_МСАП_Анализ_Расчет_Красное Село_рынок_после ГУИОН" xfId="7373"/>
    <cellStyle name="_Книга1_МСАП_анализ_Расчет_Меди" xfId="7374"/>
    <cellStyle name="_Книга1_МСАП_анализ_Расчеты" xfId="7375"/>
    <cellStyle name="_Книга1_МСАП_Анализ_Энгельса 2009_нов3" xfId="7376"/>
    <cellStyle name="_Книга1_МСАП_Анализ_Энгельса_правка" xfId="5095"/>
    <cellStyle name="_Книга1_МСАП_АНЭИ и доходник_+" xfId="1397"/>
    <cellStyle name="_Книга1_МСАП_АНЭИ и доходник_+_Доходник" xfId="7377"/>
    <cellStyle name="_Книга1_МСАП_АНЭИ и доходник_+_Инвест_Л_Голикова_ОК" xfId="7378"/>
    <cellStyle name="_Книга1_МСАП_АНЭИ и доходник_+_Книга1" xfId="1398"/>
    <cellStyle name="_Книга1_МСАП_АНЭИ и доходник_РС2_снижение на 18%" xfId="7379"/>
    <cellStyle name="_Книга1_МСАП_аренда" xfId="1399"/>
    <cellStyle name="_Книга1_МСАП_аренда_4ABB384" xfId="1400"/>
    <cellStyle name="_Книга1_МСАП_аренда_restoran ок К" xfId="5096"/>
    <cellStyle name="_Книга1_МСАП_аренда_restoran ок К_Доходник" xfId="7380"/>
    <cellStyle name="_Книга1_МСАП_аренда_restoran ок К_Инвест_Л_Голикова_ОК" xfId="7381"/>
    <cellStyle name="_Книга1_МСАП_аренда_v.1_ОТЧЕТ" xfId="1401"/>
    <cellStyle name="_Книга1_МСАП_аренда_v.1_ОТЧЕТ_Вологодская обл., г. Вологда_09.11.09" xfId="5097"/>
    <cellStyle name="_Книга1_МСАП_аренда_v.1_ОТЧЕТ_Вологодская обл., г. Вологда_09.11.09_" xfId="5098"/>
    <cellStyle name="_Книга1_МСАП_аренда_v.4_ОТЧЕТ_Красная Пресня_встройка_09.12.2008" xfId="1402"/>
    <cellStyle name="_Книга1_МСАП_аренда_АННЭИ по Савушкина" xfId="5099"/>
    <cellStyle name="_Книга1_МСАП_аренда_АННЭИ по Савушкина_Копия Прикидка" xfId="7382"/>
    <cellStyle name="_Книга1_МСАП_аренда_АННЭИ по Савушкина_Расчет_акт.2010.xls_ГУИОН_в_2" xfId="7383"/>
    <cellStyle name="_Книга1_МСАП_аренда_АННЭИ по Савушкина_расчеты_по Грибу" xfId="7384"/>
    <cellStyle name="_Книга1_МСАП_аренда_выборка" xfId="5100"/>
    <cellStyle name="_Книга1_МСАП_аренда_выборка_Доходник" xfId="7385"/>
    <cellStyle name="_Книга1_МСАП_аренда_выборка_Инвест_Л_Голикова_ОК" xfId="7386"/>
    <cellStyle name="_Книга1_МСАП_аренда_Доходник" xfId="7387"/>
    <cellStyle name="_Книга1_МСАП_аренда_Инвест_Л_Голикова_ОК" xfId="7388"/>
    <cellStyle name="_Книга1_МСАП_аренда_Книга1" xfId="1403"/>
    <cellStyle name="_Книга1_МСАП_аренда_Расчёт_версия ум." xfId="5101"/>
    <cellStyle name="_Книга1_МСАП_аренда_Расчёт_версия ум._Доходник" xfId="7389"/>
    <cellStyle name="_Книга1_МСАП_аренда_Расчёт_версия ум._Инвест_Л_Голикова_ОК" xfId="7390"/>
    <cellStyle name="_Книга1_МСАП_аренда_Ресторан4" xfId="5102"/>
    <cellStyle name="_Книга1_МСАП_аренда_Ресторан4_Копия Прикидка" xfId="7391"/>
    <cellStyle name="_Книга1_МСАП_аренда_Ресторан4_Расчет_акт.2010.xls_ГУИОН_в_2" xfId="7392"/>
    <cellStyle name="_Книга1_МСАП_аренда_Ресторан4_расчеты_по Грибу" xfId="7393"/>
    <cellStyle name="_Книга1_МСАП_Арендн_ставки" xfId="5103"/>
    <cellStyle name="_Книга1_МСАП_АрСтавки" xfId="7394"/>
    <cellStyle name="_Книга1_МСАП_АС_Торг_Оф_Склад для корп 51xls" xfId="7395"/>
    <cellStyle name="_Книга1_МСАП_Без затрат жильё_М" xfId="5104"/>
    <cellStyle name="_Книга1_МСАП_варианты_1" xfId="5105"/>
    <cellStyle name="_Книга1_МСАП_Все расч ок" xfId="5106"/>
    <cellStyle name="_Книга1_МСАП_ГЭСН-1" xfId="7396"/>
    <cellStyle name="_Книга1_МСАП_ГЭСН-1_Доходник" xfId="7397"/>
    <cellStyle name="_Книга1_МСАП_ГЭСН-1_Инвест_Л_Голикова_ОК" xfId="7398"/>
    <cellStyle name="_Книга1_МСАП_Д.19_расчетК" xfId="5107"/>
    <cellStyle name="_Книга1_МСАП_Д.19_расчетК_Доходник" xfId="7399"/>
    <cellStyle name="_Книга1_МСАП_Д.19_расчетК_Инвест_Л_Голикова_ОК" xfId="7400"/>
    <cellStyle name="_Книга1_МСАП_Демонтаж" xfId="7401"/>
    <cellStyle name="_Книга1_МСАП_Для гостиницы" xfId="7402"/>
    <cellStyle name="_Книга1_МСАП_Для гостиницы_N" xfId="7403"/>
    <cellStyle name="_Книга1_МСАП_доп. затратыФОК_новый проект" xfId="7404"/>
    <cellStyle name="_Книга1_МСАП_доход_Энгельса_инвест_2009" xfId="7405"/>
    <cellStyle name="_Книга1_МСАП_Доходные таблицы по Ставского" xfId="5108"/>
    <cellStyle name="_Книга1_МСАП_Доходные таблицы по Ставского_Доходник" xfId="7406"/>
    <cellStyle name="_Книга1_МСАП_Доходные таблицы по Ставского_Инвест_Л_Голикова_ОК" xfId="7407"/>
    <cellStyle name="_Книга1_МСАП_доходный (version 1)" xfId="5109"/>
    <cellStyle name="_Книга1_МСАП_Доходный Крюков" xfId="5110"/>
    <cellStyle name="_Книга1_МСАП_Доходный Крюков_Доходник" xfId="7408"/>
    <cellStyle name="_Книга1_МСАП_Доходный Крюков_Инвест_Л_Голикова_ОК" xfId="7409"/>
    <cellStyle name="_Книга1_МСАП_ДП  расчет залог Московский и сравнительний" xfId="1404"/>
    <cellStyle name="_Книга1_МСАП_ДП  расчет залог Московский и сравнительний_!Доход-срав_Фонтанка 20к с коэфместо" xfId="7410"/>
    <cellStyle name="_Книга1_МСАП_ДП  расчет залог Московский и сравнительний_Отчет 7 линия Мегафон" xfId="1405"/>
    <cellStyle name="_Книга1_МСАП_ДП  расчет залог Московский и сравнительний_расчет" xfId="1406"/>
    <cellStyle name="_Книга1_МСАП_ДП  расчет залог Московский и сравнительний_Расчет_Аптеки" xfId="1407"/>
    <cellStyle name="_Книга1_МСАП_ДП  расчет залог Московский и сравнительний_Расчет_УИМП_Дальн_14 (version 1)" xfId="1408"/>
    <cellStyle name="_Книга1_МСАП_ДП  расчет залог Московский и сравнительний_расчеты 2009 прикид" xfId="1409"/>
    <cellStyle name="_Книга1_МСАП_ДП_балкания" xfId="1410"/>
    <cellStyle name="_Книга1_МСАП_ДП_балкания_!Доход-срав_Фонтанка 20к с коэфместо" xfId="7411"/>
    <cellStyle name="_Книга1_МСАП_ДП_балкания_Отчет 7 линия Мегафон" xfId="1411"/>
    <cellStyle name="_Книга1_МСАП_ДП_балкания_расчет" xfId="1412"/>
    <cellStyle name="_Книга1_МСАП_ДП_балкания_Расчет_Аптеки" xfId="1413"/>
    <cellStyle name="_Книга1_МСАП_ДП_балкания_Расчет_УИМП_Дальн_14 (version 1)" xfId="1414"/>
    <cellStyle name="_Книга1_МСАП_ДП_балкания_расчеты 2009 прикид" xfId="1415"/>
    <cellStyle name="_Книга1_МСАП_ДП_ЗаКад" xfId="1416"/>
    <cellStyle name="_Книга1_МСАП_ДП_ЗаКад_!Доход-срав_Фонтанка 20к с коэфместо" xfId="7412"/>
    <cellStyle name="_Книга1_МСАП_ДП_ЗаКад_Отчет 7 линия Мегафон" xfId="1417"/>
    <cellStyle name="_Книга1_МСАП_ДП_ЗаКад_расчет" xfId="1418"/>
    <cellStyle name="_Книга1_МСАП_ДП_ЗаКад_Расчет_Аптеки" xfId="1419"/>
    <cellStyle name="_Книга1_МСАП_ДП_ЗаКад_Расчет_УИМП_Дальн_14 (version 1)" xfId="1420"/>
    <cellStyle name="_Книга1_МСАП_ДП_ЗаКад_расчеты 2009 прикид" xfId="1421"/>
    <cellStyle name="_Книга1_МСАП_ДП_лит.м Д" xfId="1422"/>
    <cellStyle name="_Книга1_МСАП_ДП_лит.Я" xfId="1423"/>
    <cellStyle name="_Книга1_МСАП_Затр жильё_Карина" xfId="7413"/>
    <cellStyle name="_Книга1_МСАП_Затр и реконстри" xfId="5111"/>
    <cellStyle name="_Книга1_МСАП_Затр и реконстри (version 1)" xfId="5112"/>
    <cellStyle name="_Книга1_МСАП_Затр и реконстри (version 1)_Доходник" xfId="7414"/>
    <cellStyle name="_Книга1_МСАП_Затр и реконстри (version 1)_Инвест_Л_Голикова_ОК" xfId="7415"/>
    <cellStyle name="_Книга1_МСАП_Затр и реконстри_Доходник" xfId="7416"/>
    <cellStyle name="_Книга1_МСАП_Затр и реконстри_Инвест_Л_Голикова_ОК" xfId="7417"/>
    <cellStyle name="_Книга1_МСАП_Затр_Моск2" xfId="5113"/>
    <cellStyle name="_Книга1_МСАП_Затратник" xfId="7418"/>
    <cellStyle name="_Книга1_МСАП_ЗАтратник 2008" xfId="1424"/>
    <cellStyle name="_Книга1_МСАП_ЗАтратник 2008 мороз" xfId="7419"/>
    <cellStyle name="_Книга1_МСАП_ЗАтратник 2008 мороз_Доходник" xfId="7420"/>
    <cellStyle name="_Книга1_МСАП_ЗАтратник 2008 мороз_Инвест_Л_Голикова_ОК" xfId="7421"/>
    <cellStyle name="_Книга1_МСАП_ЗАтратник 2008_Доходник" xfId="7422"/>
    <cellStyle name="_Книга1_МСАП_ЗАтратник 2008_Инвест_Л_Голикова_ОК" xfId="7423"/>
    <cellStyle name="_Книга1_МСАП_ЗАтратник 2008_Книга1" xfId="1425"/>
    <cellStyle name="_Книга1_МСАП_Затратник- Красногвардейский, 15Л - v" xfId="1426"/>
    <cellStyle name="_Книга1_МСАП_Затратник новое строительство Ставского" xfId="5114"/>
    <cellStyle name="_Книга1_МСАП_Затратник_Доходник" xfId="7424"/>
    <cellStyle name="_Книга1_МСАП_Затратник_Инвест_Л_Голикова_ОК" xfId="7425"/>
    <cellStyle name="_Книга1_МСАП_Затратник_Чкаловский" xfId="1427"/>
    <cellStyle name="_Книга1_МСАП_Затратник_Чкаловский_4ABB384" xfId="1428"/>
    <cellStyle name="_Книга1_МСАП_Затратник_Чкаловский_v.1_ОТЧЕТ" xfId="1429"/>
    <cellStyle name="_Книга1_МСАП_Затратник_Чкаловский_v.1_ОТЧЕТ_Вологодская обл., г. Вологда_09.11.09" xfId="5115"/>
    <cellStyle name="_Книга1_МСАП_Затратник_Чкаловский_v.1_ОТЧЕТ_Вологодская обл., г. Вологда_09.11.09_" xfId="5116"/>
    <cellStyle name="_Книга1_МСАП_Затратник_Чкаловский_v.4_ОТЧЕТ_Красная Пресня_встройка_09.12.2008" xfId="1430"/>
    <cellStyle name="_Книга1_МСАП_Затратник_Чкаловский_Доходник" xfId="7426"/>
    <cellStyle name="_Книга1_МСАП_Затратник_Чкаловский_Инвест_Л_Голикова_ОК" xfId="7427"/>
    <cellStyle name="_Книга1_МСАП_Затратник_Чкаловский_Книга1" xfId="1431"/>
    <cellStyle name="_Книга1_МСАП_Затратник_Чкаловский_СП_квартиры" xfId="1432"/>
    <cellStyle name="_Книга1_МСАП_Затратник_Чкаловский_СП_квартиры_v.1_ОТЧЕТ_Вологодская обл., г. Вологда_09.11.09" xfId="5117"/>
    <cellStyle name="_Книга1_МСАП_Затратник_Чкаловский_СП_квартиры_v.1_ОТЧЕТ_Вологодская обл., г. Вологда_09.11.09_" xfId="5118"/>
    <cellStyle name="_Книга1_МСАП_затратный" xfId="5119"/>
    <cellStyle name="_Книга1_МСАП_Затратный_2007" xfId="1433"/>
    <cellStyle name="_Книга1_МСАП_Затратный_2007_4ABB384" xfId="1434"/>
    <cellStyle name="_Книга1_МСАП_Затратный_2007_v.1_ОТЧЕТ" xfId="1435"/>
    <cellStyle name="_Книга1_МСАП_Затратный_2007_v.1_ОТЧЕТ_Вологодская обл., г. Вологда_09.11.09" xfId="5120"/>
    <cellStyle name="_Книга1_МСАП_Затратный_2007_v.1_ОТЧЕТ_Вологодская обл., г. Вологда_09.11.09_" xfId="5121"/>
    <cellStyle name="_Книга1_МСАП_Затратный_2007_v.4_ОТЧЕТ_Красная Пресня_встройка_09.12.2008" xfId="1436"/>
    <cellStyle name="_Книга1_МСАП_Затратный_2007_Доходник" xfId="7428"/>
    <cellStyle name="_Книга1_МСАП_Затратный_2007_Инвест_Л_Голикова_ОК" xfId="7429"/>
    <cellStyle name="_Книга1_МСАП_Затратный_Доходник" xfId="7430"/>
    <cellStyle name="_Книга1_МСАП_затратный_Инвест_Л_Голикова_ОК" xfId="7431"/>
    <cellStyle name="_Книга1_МСАП_Затратный-2" xfId="7432"/>
    <cellStyle name="_Книга1_МСАП_Затратный-2_Доходник" xfId="7433"/>
    <cellStyle name="_Книга1_МСАП_Затратный-2_Инвест_Л_Голикова_ОК" xfId="7434"/>
    <cellStyle name="_Книга1_МСАП_Затратный-рыб.хоз" xfId="7435"/>
    <cellStyle name="_Книга1_МСАП_Затратный-рыб.хоз_Доходник" xfId="7436"/>
    <cellStyle name="_Книга1_МСАП_Затратный-рыб.хоз_Инвест_Л_Голикова_ОК" xfId="7437"/>
    <cellStyle name="_Книга1_МСАП_затраты" xfId="5122"/>
    <cellStyle name="_Книга1_МСАП_затраты на реконструкцию" xfId="7438"/>
    <cellStyle name="_Книга1_МСАП_Затраты на Строит" xfId="5123"/>
    <cellStyle name="_Книга1_МСАП_Затраты на строительства" xfId="5124"/>
    <cellStyle name="_Книга1_МСАП_Затраты на строительства_Доходник" xfId="7439"/>
    <cellStyle name="_Книга1_МСАП_Затраты на строительства_Инвест_Л_Голикова_ОК" xfId="7440"/>
    <cellStyle name="_Книга1_МСАП_затраты на строительство" xfId="1437"/>
    <cellStyle name="_Книга1_МСАП_Затраты на строительство_1" xfId="7441"/>
    <cellStyle name="_Книга1_МСАП_затраты на строительство_4ABB384" xfId="1438"/>
    <cellStyle name="_Книга1_МСАП_затраты на строительство_new" xfId="1439"/>
    <cellStyle name="_Книга1_МСАП_затраты на строительство_new_4ABB384" xfId="1440"/>
    <cellStyle name="_Книга1_МСАП_затраты на строительство_new_v.1_ОТЧЕТ" xfId="1441"/>
    <cellStyle name="_Книга1_МСАП_затраты на строительство_new_v.1_ОТЧЕТ_Вологодская обл., г. Вологда_09.11.09" xfId="5125"/>
    <cellStyle name="_Книга1_МСАП_затраты на строительство_new_v.1_ОТЧЕТ_Вологодская обл., г. Вологда_09.11.09_" xfId="5126"/>
    <cellStyle name="_Книга1_МСАП_затраты на строительство_new_v.4_ОТЧЕТ_Красная Пресня_встройка_09.12.2008" xfId="1442"/>
    <cellStyle name="_Книга1_МСАП_затраты на строительство_new_Доходник" xfId="7442"/>
    <cellStyle name="_Книга1_МСАП_затраты на строительство_new_Инвест_Л_Голикова_ОК" xfId="7443"/>
    <cellStyle name="_Книга1_МСАП_затраты на строительство_new_Книга1" xfId="1443"/>
    <cellStyle name="_Книга1_МСАП_затраты на строительство_v.1_ОТЧЕТ" xfId="1444"/>
    <cellStyle name="_Книга1_МСАП_затраты на строительство_v.1_ОТЧЕТ_Вологодская обл., г. Вологда_09.11.09" xfId="5127"/>
    <cellStyle name="_Книга1_МСАП_затраты на строительство_v.1_ОТЧЕТ_Вологодская обл., г. Вологда_09.11.09_" xfId="5128"/>
    <cellStyle name="_Книга1_МСАП_затраты на строительство_v.4_ОТЧЕТ_Красная Пресня_встройка_09.12.2008" xfId="1445"/>
    <cellStyle name="_Книга1_МСАП_затраты на строительство_Доходник" xfId="7444"/>
    <cellStyle name="_Книга1_МСАП_затраты на строительство_Инвест_Л_Голикова_ОК" xfId="7445"/>
    <cellStyle name="_Книга1_МСАП_затраты на строительство_Энг_2009 2" xfId="7446"/>
    <cellStyle name="_Книга1_МСАП_Затраты Электропульт 2" xfId="7447"/>
    <cellStyle name="_Книга1_МСАП_затраты_Доходник" xfId="7448"/>
    <cellStyle name="_Книга1_МСАП_Затраты_Затратник" xfId="7449"/>
    <cellStyle name="_Книга1_МСАП_затраты_Инвест_Л_Голикова_ОК" xfId="7450"/>
    <cellStyle name="_Книга1_МСАП_затраты_малый" xfId="5129"/>
    <cellStyle name="_Книга1_МСАП_Затраты_последние" xfId="1446"/>
    <cellStyle name="_Книга1_МСАП_Затраты_последние_4ABB384" xfId="1447"/>
    <cellStyle name="_Книга1_МСАП_Затраты_последние_v.1_ОТЧЕТ" xfId="1448"/>
    <cellStyle name="_Книга1_МСАП_Затраты_последние_v.1_ОТЧЕТ_Вологодская обл., г. Вологда_09.11.09" xfId="5130"/>
    <cellStyle name="_Книга1_МСАП_Затраты_последние_v.1_ОТЧЕТ_Вологодская обл., г. Вологда_09.11.09_" xfId="5131"/>
    <cellStyle name="_Книга1_МСАП_Затраты_последние_v.4_ОТЧЕТ_Красная Пресня_встройка_09.12.2008" xfId="1449"/>
    <cellStyle name="_Книга1_МСАП_Затраты_последние_Доходник" xfId="7451"/>
    <cellStyle name="_Книга1_МСАП_Затраты_последние_Инвест_Л_Голикова_ОК" xfId="7452"/>
    <cellStyle name="_Книга1_МСАП_Затраты_последние_Книга1" xfId="1450"/>
    <cellStyle name="_Книга1_МСАП_Затраты_последние_на август" xfId="1451"/>
    <cellStyle name="_Книга1_МСАП_Затраты_последние_на август_Доходник" xfId="7453"/>
    <cellStyle name="_Книга1_МСАП_Затраты_последние_на август_Инвест_Л_Голикова_ОК" xfId="7454"/>
    <cellStyle name="_Книга1_МСАП_Затраты_последние_СП_квартиры" xfId="1452"/>
    <cellStyle name="_Книга1_МСАП_Затраты_последние_СП_квартиры_v.1_ОТЧЕТ_Вологодская обл., г. Вологда_09.11.09" xfId="5132"/>
    <cellStyle name="_Книга1_МСАП_Затраты_последние_СП_квартиры_v.1_ОТЧЕТ_Вологодская обл., г. Вологда_09.11.09_" xfId="5133"/>
    <cellStyle name="_Книга1_МСАП_земля АНЭИ" xfId="5134"/>
    <cellStyle name="_Книга1_МСАП_ЗП_Нова" xfId="1453"/>
    <cellStyle name="_Книга1_МСАП_Ириновский-Лазо-аналоги-ТК" xfId="7455"/>
    <cellStyle name="_Книга1_МСАП_исправление_Расчет_Мариенбург_комп (version 2)" xfId="1454"/>
    <cellStyle name="_Книга1_МСАП_исходные данные (табл)" xfId="5135"/>
    <cellStyle name="_Книга1_МСАП_исходные данные (табл)_Доходник" xfId="7456"/>
    <cellStyle name="_Книга1_МСАП_исходные данные (табл)_Инвест_Л_Голикова_ОК" xfId="7457"/>
    <cellStyle name="_Книга1_МСАП_ИТОГОВЫЙ РАСЧЕТправка1_упрИнвест" xfId="1455"/>
    <cellStyle name="_Книга1_МСАП_Казанская 47" xfId="5136"/>
    <cellStyle name="_Книга1_МСАП_квартиры центр" xfId="7458"/>
    <cellStyle name="_Книга1_МСАП_Квартиры_доход" xfId="7459"/>
    <cellStyle name="_Книга1_МСАП_Книга1" xfId="1456"/>
    <cellStyle name="_Книга1_МСАП_Книга1_1" xfId="5137"/>
    <cellStyle name="_Книга1_МСАП_Книга2" xfId="7460"/>
    <cellStyle name="_Книга1_МСАП_Книга3" xfId="5138"/>
    <cellStyle name="_Книга1_МСАП_КО_ИНВЕСТ" xfId="5139"/>
    <cellStyle name="_Книга1_МСАП_КО_ИНВЕСТ для 07" xfId="1457"/>
    <cellStyle name="_Книга1_МСАП_КО_ИНВЕСТ для 07_4ABB384" xfId="1458"/>
    <cellStyle name="_Книга1_МСАП_КО_ИНВЕСТ для 07_v.1_ОТЧЕТ" xfId="1459"/>
    <cellStyle name="_Книга1_МСАП_КО_ИНВЕСТ для 07_v.1_ОТЧЕТ_Вологодская обл., г. Вологда_09.11.09" xfId="5140"/>
    <cellStyle name="_Книга1_МСАП_КО_ИНВЕСТ для 07_v.1_ОТЧЕТ_Вологодская обл., г. Вологда_09.11.09_" xfId="5141"/>
    <cellStyle name="_Книга1_МСАП_КО_ИНВЕСТ для 07_v.4_ОТЧЕТ_Красная Пресня_встройка_09.12.2008" xfId="1460"/>
    <cellStyle name="_Книга1_МСАП_КО_ИНВЕСТ для 07_Доходник" xfId="7461"/>
    <cellStyle name="_Книга1_МСАП_КО_ИНВЕСТ для 07_Инвест_Л_Голикова_ОК" xfId="7462"/>
    <cellStyle name="_Книга1_МСАП_КО_ИНВЕСТ для 07_Книга1" xfId="1461"/>
    <cellStyle name="_Книга1_МСАП_КО_ИНВЕСТ для 07_увел." xfId="7463"/>
    <cellStyle name="_Книга1_МСАП_КО_ИНВЕСТ_Доходник" xfId="7464"/>
    <cellStyle name="_Книга1_МСАП_КО_ИНВЕСТ_Инвест_Л_Голикова_ОК" xfId="7465"/>
    <cellStyle name="_Книга1_МСАП_КО_ИНВЕСТ_СТО" xfId="5142"/>
    <cellStyle name="_Книга1_МСАП_КО_ИНВЕСТ_СТО_Доходник" xfId="7466"/>
    <cellStyle name="_Книга1_МСАП_КО_ИНВЕСТ_СТО_Инвест_Л_Голикова_ОК" xfId="7467"/>
    <cellStyle name="_Книга1_МСАП_Ко-инвест затратник-24.09" xfId="1462"/>
    <cellStyle name="_Книга1_МСАП_Ко-инвест затратник-24.09_Доходник" xfId="7468"/>
    <cellStyle name="_Книга1_МСАП_Ко-инвест затратник-24.09_Инвест_Л_Голикова_ОК" xfId="7469"/>
    <cellStyle name="_Книга1_МСАП_Ко-инвест затратник-24.09_Книга1" xfId="1463"/>
    <cellStyle name="_Книга1_МСАП_Ко-инвест строительство" xfId="1464"/>
    <cellStyle name="_Книга1_МСАП_Ко-инвест строительство 1" xfId="1465"/>
    <cellStyle name="_Книга1_МСАП_Ко-инвест строительство 1 2" xfId="1466"/>
    <cellStyle name="_Книга1_МСАП_Ко-инвест строительство 1_ РАСЧЕТ_луга-осз" xfId="7470"/>
    <cellStyle name="_Книга1_МСАП_Ко-инвест строительство 1_ РАСЧЕТы_рождествено" xfId="5143"/>
    <cellStyle name="_Книга1_МСАП_Ко-инвест строительство 1_!Доход-срав_Фонтанка 20к с коэфместо" xfId="1467"/>
    <cellStyle name="_Книга1_МСАП_Ко-инвест строительство 1_4ABB384" xfId="1468"/>
    <cellStyle name="_Книга1_МСАП_Ко-инвест строительство 1_restoran ок К" xfId="5144"/>
    <cellStyle name="_Книга1_МСАП_Ко-инвест строительство 1_restoran ок К_Доходник" xfId="7471"/>
    <cellStyle name="_Книга1_МСАП_Ко-инвест строительство 1_restoran ок К_Инвест_Л_Голикова_ОК" xfId="7472"/>
    <cellStyle name="_Книга1_МСАП_Ко-инвест строительство 1_v.1_ОТЧЕТ" xfId="1469"/>
    <cellStyle name="_Книга1_МСАП_Ко-инвест строительство 1_v.1_ОТЧЕТ_Вологодская обл., г. Вологда_09.11.09" xfId="5145"/>
    <cellStyle name="_Книга1_МСАП_Ко-инвест строительство 1_v.1_ОТЧЕТ_Вологодская обл., г. Вологда_09.11.09_" xfId="5146"/>
    <cellStyle name="_Книга1_МСАП_Ко-инвест строительство 1_v.4_ОТЧЕТ_Красная Пресня_встройка_09.12.2008" xfId="1470"/>
    <cellStyle name="_Книга1_МСАП_Ко-инвест строительство 1_АННЭИ по Савушкина" xfId="5147"/>
    <cellStyle name="_Книга1_МСАП_Ко-инвест строительство 1_АННЭИ по Савушкина_Копия Прикидка" xfId="7473"/>
    <cellStyle name="_Книга1_МСАП_Ко-инвест строительство 1_АННЭИ по Савушкина_Расчет_акт.2010.xls_ГУИОН_в_2" xfId="7474"/>
    <cellStyle name="_Книга1_МСАП_Ко-инвест строительство 1_АННЭИ по Савушкина_расчеты_по Грибу" xfId="7475"/>
    <cellStyle name="_Книга1_МСАП_Ко-инвест строительство 1_выборка" xfId="5148"/>
    <cellStyle name="_Книга1_МСАП_Ко-инвест строительство 1_выборка_Доходник" xfId="7476"/>
    <cellStyle name="_Книга1_МСАП_Ко-инвест строительство 1_выборка_Инвест_Л_Голикова_ОК" xfId="7477"/>
    <cellStyle name="_Книга1_МСАП_Ко-инвест строительство 1_Доходник" xfId="7478"/>
    <cellStyle name="_Книга1_МСАП_Ко-инвест строительство 1_ДП  расчет залог Московский и сравнительний" xfId="1471"/>
    <cellStyle name="_Книга1_МСАП_Ко-инвест строительство 1_ДП  расчет залог Московский и сравнительний_!Доход-срав_Фонтанка 20к с коэфместо" xfId="7479"/>
    <cellStyle name="_Книга1_МСАП_Ко-инвест строительство 1_ДП  расчет залог Московский и сравнительний_Отчет 7 линия Мегафон" xfId="1472"/>
    <cellStyle name="_Книга1_МСАП_Ко-инвест строительство 1_ДП  расчет залог Московский и сравнительний_расчет" xfId="1473"/>
    <cellStyle name="_Книга1_МСАП_Ко-инвест строительство 1_ДП  расчет залог Московский и сравнительний_Расчет_Аптеки" xfId="1474"/>
    <cellStyle name="_Книга1_МСАП_Ко-инвест строительство 1_ДП  расчет залог Московский и сравнительний_Расчет_УИМП_Дальн_14 (version 1)" xfId="1475"/>
    <cellStyle name="_Книга1_МСАП_Ко-инвест строительство 1_ДП  расчет залог Московский и сравнительний_расчеты 2009 прикид" xfId="1476"/>
    <cellStyle name="_Книга1_МСАП_Ко-инвест строительство 1_ДП_балкания" xfId="1477"/>
    <cellStyle name="_Книга1_МСАП_Ко-инвест строительство 1_ДП_балкания_!Доход-срав_Фонтанка 20к с коэфместо" xfId="7480"/>
    <cellStyle name="_Книга1_МСАП_Ко-инвест строительство 1_ДП_балкания_Отчет 7 линия Мегафон" xfId="1478"/>
    <cellStyle name="_Книга1_МСАП_Ко-инвест строительство 1_ДП_балкания_расчет" xfId="1479"/>
    <cellStyle name="_Книга1_МСАП_Ко-инвест строительство 1_ДП_балкания_Расчет_Аптеки" xfId="1480"/>
    <cellStyle name="_Книга1_МСАП_Ко-инвест строительство 1_ДП_балкания_Расчет_УИМП_Дальн_14 (version 1)" xfId="1481"/>
    <cellStyle name="_Книга1_МСАП_Ко-инвест строительство 1_ДП_балкания_расчеты 2009 прикид" xfId="1482"/>
    <cellStyle name="_Книга1_МСАП_Ко-инвест строительство 1_ДП_ЗаКад" xfId="1483"/>
    <cellStyle name="_Книга1_МСАП_Ко-инвест строительство 1_ДП_ЗаКад_!Доход-срав_Фонтанка 20к с коэфместо" xfId="7481"/>
    <cellStyle name="_Книга1_МСАП_Ко-инвест строительство 1_ДП_ЗаКад_Отчет 7 линия Мегафон" xfId="1484"/>
    <cellStyle name="_Книга1_МСАП_Ко-инвест строительство 1_ДП_ЗаКад_расчет" xfId="1485"/>
    <cellStyle name="_Книга1_МСАП_Ко-инвест строительство 1_ДП_ЗаКад_Расчет_Аптеки" xfId="1486"/>
    <cellStyle name="_Книга1_МСАП_Ко-инвест строительство 1_ДП_ЗаКад_Расчет_УИМП_Дальн_14 (version 1)" xfId="1487"/>
    <cellStyle name="_Книга1_МСАП_Ко-инвест строительство 1_ДП_ЗаКад_расчеты 2009 прикид" xfId="1488"/>
    <cellStyle name="_Книга1_МСАП_Ко-инвест строительство 1_ДП_лит.м Д" xfId="1489"/>
    <cellStyle name="_Книга1_МСАП_Ко-инвест строительство 1_ДП_лит.Я" xfId="1490"/>
    <cellStyle name="_Книга1_МСАП_Ко-инвест строительство 1_ЗП_Нова" xfId="1491"/>
    <cellStyle name="_Книга1_МСАП_Ко-инвест строительство 1_Инвест_Л_Голикова_ОК" xfId="7482"/>
    <cellStyle name="_Книга1_МСАП_Ко-инвест строительство 1_Книга1" xfId="1492"/>
    <cellStyle name="_Книга1_МСАП_Ко-инвест строительство 1_Крестовка 2008 май Мороз" xfId="1493"/>
    <cellStyle name="_Книга1_МСАП_Ко-инвест строительство 1_Крестовка 2008 май Мороз_v.1_ОТЧЕТ_Вологодская обл., г. Вологда_09.11.09" xfId="5149"/>
    <cellStyle name="_Книга1_МСАП_Ко-инвест строительство 1_Крестовка 2008 май Мороз_v.1_ОТЧЕТ_Вологодская обл., г. Вологда_09.11.09_" xfId="5150"/>
    <cellStyle name="_Книга1_МСАП_Ко-инвест строительство 1_октябрь 2008 расчеты" xfId="1494"/>
    <cellStyle name="_Книга1_МСАП_Ко-инвест строительство 1_октябрь 2008 расчеты_!Доход-срав_Фонтанка 20к с коэфместо" xfId="7483"/>
    <cellStyle name="_Книга1_МСАП_Ко-инвест строительство 1_октябрь 2008 расчеты_Отчет 7 линия Мегафон" xfId="1495"/>
    <cellStyle name="_Книга1_МСАП_Ко-инвест строительство 1_октябрь 2008 расчеты_расчет" xfId="1496"/>
    <cellStyle name="_Книга1_МСАП_Ко-инвест строительство 1_октябрь 2008 расчеты_Расчет_Аптеки" xfId="1497"/>
    <cellStyle name="_Книга1_МСАП_Ко-инвест строительство 1_октябрь 2008 расчеты_Расчет_УИМП_Дальн_14 (version 1)" xfId="1498"/>
    <cellStyle name="_Книга1_МСАП_Ко-инвест строительство 1_октябрь 2008 расчеты_расчеты 2009 прикид" xfId="1499"/>
    <cellStyle name="_Книга1_МСАП_Ко-инвест строительство 1_расчет" xfId="1500"/>
    <cellStyle name="_Книга1_МСАП_Ко-инвест строительство 1_РАСЧЕТ итоговый" xfId="1501"/>
    <cellStyle name="_Книга1_МСАП_Ко-инвест строительство 1_расчет Континент" xfId="1502"/>
    <cellStyle name="_Книга1_МСАП_Ко-инвест строительство 1_расчет ПМК ЗП и СП итог" xfId="1503"/>
    <cellStyle name="_Книга1_МСАП_Ко-инвест строительство 1_расчет складской комплекс В" xfId="1504"/>
    <cellStyle name="_Книга1_МСАП_Ко-инвест строительство 1_Расчёт_версия ум." xfId="5151"/>
    <cellStyle name="_Книга1_МСАП_Ко-инвест строительство 1_Расчёт_версия ум._Доходник" xfId="7484"/>
    <cellStyle name="_Книга1_МСАП_Ко-инвест строительство 1_Расчёт_версия ум._Инвест_Л_Голикова_ОК" xfId="7485"/>
    <cellStyle name="_Книга1_МСАП_Ко-инвест строительство 1_Расчет_Итог_компенсационный с рыночн.зем." xfId="7486"/>
    <cellStyle name="_Книга1_МСАП_Ко-инвест строительство 1_РАСЧЕТ_Правды 16_встройка-оф" xfId="5152"/>
    <cellStyle name="_Книга1_МСАП_Ко-инвест строительство 1_расчет_Савушкина_15.10" xfId="1505"/>
    <cellStyle name="_Книга1_МСАП_Ко-инвест строительство 1_расчет_Савушкина_15.10_!Доход-срав_Фонтанка 20к с коэфместо" xfId="7487"/>
    <cellStyle name="_Книга1_МСАП_Ко-инвест строительство 1_расчет_Савушкина_15.10_Отчет 7 линия Мегафон" xfId="1506"/>
    <cellStyle name="_Книга1_МСАП_Ко-инвест строительство 1_расчет_Савушкина_15.10_расчет" xfId="1507"/>
    <cellStyle name="_Книга1_МСАП_Ко-инвест строительство 1_расчет_Савушкина_15.10_Расчет_Аптеки" xfId="1508"/>
    <cellStyle name="_Книга1_МСАП_Ко-инвест строительство 1_расчет_Савушкина_15.10_Расчет_УИМП_Дальн_14 (version 1)" xfId="1509"/>
    <cellStyle name="_Книга1_МСАП_Ко-инвест строительство 1_расчет_Савушкина_15.10_расчеты 2009 прикид" xfId="1510"/>
    <cellStyle name="_Книга1_МСАП_Ко-инвест строительство 1_Ресторан4" xfId="5153"/>
    <cellStyle name="_Книга1_МСАП_Ко-инвест строительство 1_Ресторан4_Копия Прикидка" xfId="7488"/>
    <cellStyle name="_Книга1_МСАП_Ко-инвест строительство 1_Ресторан4_Расчет_акт.2010.xls_ГУИОН_в_2" xfId="7489"/>
    <cellStyle name="_Книга1_МСАП_Ко-инвест строительство 1_Ресторан4_расчеты_по Грибу" xfId="7490"/>
    <cellStyle name="_Книга1_МСАП_Ко-инвест строительство 1_Рост стоимости строительства" xfId="1511"/>
    <cellStyle name="_Книга1_МСАП_Ко-инвест строительство 1_Рост стоимости строительства_v.1_ОТЧЕТ_Вологодская обл., г. Вологда_09.11.09" xfId="5154"/>
    <cellStyle name="_Книга1_МСАП_Ко-инвест строительство 1_Рост стоимости строительства_v.1_ОТЧЕТ_Вологодская обл., г. Вологда_09.11.09_" xfId="5155"/>
    <cellStyle name="_Книга1_МСАП_Ко-инвест строительство 1_Свод расчетов по земле_220908_итог" xfId="1512"/>
    <cellStyle name="_Книга1_МСАП_Ко-инвест строительство 1_СП_квартиры" xfId="1513"/>
    <cellStyle name="_Книга1_МСАП_Ко-инвест строительство 1_СП_квартиры_v.1_ОТЧЕТ_Вологодская обл., г. Вологда_09.11.09" xfId="5156"/>
    <cellStyle name="_Книга1_МСАП_Ко-инвест строительство 1_СП_квартиры_v.1_ОТЧЕТ_Вологодская обл., г. Вологда_09.11.09_" xfId="5157"/>
    <cellStyle name="_Книга1_МСАП_Ко-инвест строительство 2" xfId="1514"/>
    <cellStyle name="_Книга1_МСАП_Ко-инвест строительство_ РАСЧЕТ_луга-осз" xfId="7491"/>
    <cellStyle name="_Книга1_МСАП_Ко-инвест строительство_ РАСЧЕТы_рождествено" xfId="5158"/>
    <cellStyle name="_Книга1_МСАП_Ко-инвест строительство_!Доход-срав_Фонтанка 20к с коэфместо" xfId="1515"/>
    <cellStyle name="_Книга1_МСАП_Ко-инвест строительство_4ABB384" xfId="1516"/>
    <cellStyle name="_Книга1_МСАП_Ко-инвест строительство_restoran ок К" xfId="5159"/>
    <cellStyle name="_Книга1_МСАП_Ко-инвест строительство_restoran ок К_Доходник" xfId="7492"/>
    <cellStyle name="_Книга1_МСАП_Ко-инвест строительство_restoran ок К_Инвест_Л_Голикова_ОК" xfId="7493"/>
    <cellStyle name="_Книга1_МСАП_Ко-инвест строительство_v.1_ОТЧЕТ" xfId="1517"/>
    <cellStyle name="_Книга1_МСАП_Ко-инвест строительство_v.1_ОТЧЕТ_Вологодская обл., г. Вологда_09.11.09" xfId="5160"/>
    <cellStyle name="_Книга1_МСАП_Ко-инвест строительство_v.1_ОТЧЕТ_Вологодская обл., г. Вологда_09.11.09_" xfId="5161"/>
    <cellStyle name="_Книга1_МСАП_Ко-инвест строительство_v.4_ОТЧЕТ_Красная Пресня_встройка_09.12.2008" xfId="1518"/>
    <cellStyle name="_Книга1_МСАП_Ко-инвест строительство_АННЭИ по Савушкина" xfId="5162"/>
    <cellStyle name="_Книга1_МСАП_Ко-инвест строительство_АННЭИ по Савушкина_Копия Прикидка" xfId="7494"/>
    <cellStyle name="_Книга1_МСАП_Ко-инвест строительство_АННЭИ по Савушкина_Расчет_акт.2010.xls_ГУИОН_в_2" xfId="7495"/>
    <cellStyle name="_Книга1_МСАП_Ко-инвест строительство_АННЭИ по Савушкина_расчеты_по Грибу" xfId="7496"/>
    <cellStyle name="_Книга1_МСАП_Ко-инвест строительство_выборка" xfId="5163"/>
    <cellStyle name="_Книга1_МСАП_Ко-инвест строительство_выборка_Доходник" xfId="7497"/>
    <cellStyle name="_Книга1_МСАП_Ко-инвест строительство_выборка_Инвест_Л_Голикова_ОК" xfId="7498"/>
    <cellStyle name="_Книга1_МСАП_Ко-инвест строительство_Доходник" xfId="7499"/>
    <cellStyle name="_Книга1_МСАП_Ко-инвест строительство_ДП  расчет залог Московский и сравнительний" xfId="1519"/>
    <cellStyle name="_Книга1_МСАП_Ко-инвест строительство_ДП  расчет залог Московский и сравнительний_!Доход-срав_Фонтанка 20к с коэфместо" xfId="7500"/>
    <cellStyle name="_Книга1_МСАП_Ко-инвест строительство_ДП  расчет залог Московский и сравнительний_Отчет 7 линия Мегафон" xfId="1520"/>
    <cellStyle name="_Книга1_МСАП_Ко-инвест строительство_ДП  расчет залог Московский и сравнительний_расчет" xfId="1521"/>
    <cellStyle name="_Книга1_МСАП_Ко-инвест строительство_ДП  расчет залог Московский и сравнительний_Расчет_Аптеки" xfId="1522"/>
    <cellStyle name="_Книга1_МСАП_Ко-инвест строительство_ДП  расчет залог Московский и сравнительний_Расчет_УИМП_Дальн_14 (version 1)" xfId="1523"/>
    <cellStyle name="_Книга1_МСАП_Ко-инвест строительство_ДП  расчет залог Московский и сравнительний_расчеты 2009 прикид" xfId="1524"/>
    <cellStyle name="_Книга1_МСАП_Ко-инвест строительство_ДП_балкания" xfId="1525"/>
    <cellStyle name="_Книга1_МСАП_Ко-инвест строительство_ДП_балкания_!Доход-срав_Фонтанка 20к с коэфместо" xfId="7501"/>
    <cellStyle name="_Книга1_МСАП_Ко-инвест строительство_ДП_балкания_Отчет 7 линия Мегафон" xfId="1526"/>
    <cellStyle name="_Книга1_МСАП_Ко-инвест строительство_ДП_балкания_расчет" xfId="1527"/>
    <cellStyle name="_Книга1_МСАП_Ко-инвест строительство_ДП_балкания_Расчет_Аптеки" xfId="1528"/>
    <cellStyle name="_Книга1_МСАП_Ко-инвест строительство_ДП_балкания_Расчет_УИМП_Дальн_14 (version 1)" xfId="1529"/>
    <cellStyle name="_Книга1_МСАП_Ко-инвест строительство_ДП_балкания_расчеты 2009 прикид" xfId="1530"/>
    <cellStyle name="_Книга1_МСАП_Ко-инвест строительство_ДП_ЗаКад" xfId="1531"/>
    <cellStyle name="_Книга1_МСАП_Ко-инвест строительство_ДП_ЗаКад_!Доход-срав_Фонтанка 20к с коэфместо" xfId="7502"/>
    <cellStyle name="_Книга1_МСАП_Ко-инвест строительство_ДП_ЗаКад_Отчет 7 линия Мегафон" xfId="1532"/>
    <cellStyle name="_Книга1_МСАП_Ко-инвест строительство_ДП_ЗаКад_расчет" xfId="1533"/>
    <cellStyle name="_Книга1_МСАП_Ко-инвест строительство_ДП_ЗаКад_Расчет_Аптеки" xfId="1534"/>
    <cellStyle name="_Книга1_МСАП_Ко-инвест строительство_ДП_ЗаКад_Расчет_УИМП_Дальн_14 (version 1)" xfId="1535"/>
    <cellStyle name="_Книга1_МСАП_Ко-инвест строительство_ДП_ЗаКад_расчеты 2009 прикид" xfId="1536"/>
    <cellStyle name="_Книга1_МСАП_Ко-инвест строительство_ДП_лит.м Д" xfId="1537"/>
    <cellStyle name="_Книга1_МСАП_Ко-инвест строительство_ДП_лит.Я" xfId="1538"/>
    <cellStyle name="_Книга1_МСАП_Ко-инвест строительство_ЗП_Нова" xfId="1539"/>
    <cellStyle name="_Книга1_МСАП_Ко-инвест строительство_Инвест_Л_Голикова_ОК" xfId="7503"/>
    <cellStyle name="_Книга1_МСАП_Ко-инвест строительство_Книга1" xfId="1540"/>
    <cellStyle name="_Книга1_МСАП_Ко-инвест строительство_Крестовка 2008 май Мороз" xfId="1541"/>
    <cellStyle name="_Книга1_МСАП_Ко-инвест строительство_Крестовка 2008 май Мороз_v.1_ОТЧЕТ_Вологодская обл., г. Вологда_09.11.09" xfId="5164"/>
    <cellStyle name="_Книга1_МСАП_Ко-инвест строительство_Крестовка 2008 май Мороз_v.1_ОТЧЕТ_Вологодская обл., г. Вологда_09.11.09_" xfId="5165"/>
    <cellStyle name="_Книга1_МСАП_Ко-инвест строительство_октябрь 2008 расчеты" xfId="1542"/>
    <cellStyle name="_Книга1_МСАП_Ко-инвест строительство_октябрь 2008 расчеты_!Доход-срав_Фонтанка 20к с коэфместо" xfId="7504"/>
    <cellStyle name="_Книга1_МСАП_Ко-инвест строительство_октябрь 2008 расчеты_Отчет 7 линия Мегафон" xfId="1543"/>
    <cellStyle name="_Книга1_МСАП_Ко-инвест строительство_октябрь 2008 расчеты_расчет" xfId="1544"/>
    <cellStyle name="_Книга1_МСАП_Ко-инвест строительство_октябрь 2008 расчеты_Расчет_Аптеки" xfId="1545"/>
    <cellStyle name="_Книга1_МСАП_Ко-инвест строительство_октябрь 2008 расчеты_Расчет_УИМП_Дальн_14 (version 1)" xfId="1546"/>
    <cellStyle name="_Книга1_МСАП_Ко-инвест строительство_октябрь 2008 расчеты_расчеты 2009 прикид" xfId="1547"/>
    <cellStyle name="_Книга1_МСАП_Ко-инвест строительство_расчет" xfId="1548"/>
    <cellStyle name="_Книга1_МСАП_Ко-инвест строительство_РАСЧЕТ итоговый" xfId="1549"/>
    <cellStyle name="_Книга1_МСАП_Ко-инвест строительство_расчет Континент" xfId="1550"/>
    <cellStyle name="_Книга1_МСАП_Ко-инвест строительство_расчет ПМК ЗП и СП итог" xfId="1551"/>
    <cellStyle name="_Книга1_МСАП_Ко-инвест строительство_расчет складской комплекс В" xfId="1552"/>
    <cellStyle name="_Книга1_МСАП_Ко-инвест строительство_Расчёт_версия ум." xfId="5166"/>
    <cellStyle name="_Книга1_МСАП_Ко-инвест строительство_Расчёт_версия ум._Доходник" xfId="7505"/>
    <cellStyle name="_Книга1_МСАП_Ко-инвест строительство_Расчёт_версия ум._Инвест_Л_Голикова_ОК" xfId="7506"/>
    <cellStyle name="_Книга1_МСАП_Ко-инвест строительство_Расчет_Итог_компенсационный с рыночн.зем." xfId="7507"/>
    <cellStyle name="_Книга1_МСАП_Ко-инвест строительство_РАСЧЕТ_Правды 16_встройка-оф" xfId="5167"/>
    <cellStyle name="_Книга1_МСАП_Ко-инвест строительство_расчет_Савушкина_15.10" xfId="1553"/>
    <cellStyle name="_Книга1_МСАП_Ко-инвест строительство_расчет_Савушкина_15.10_!Доход-срав_Фонтанка 20к с коэфместо" xfId="7508"/>
    <cellStyle name="_Книга1_МСАП_Ко-инвест строительство_расчет_Савушкина_15.10_Отчет 7 линия Мегафон" xfId="1554"/>
    <cellStyle name="_Книга1_МСАП_Ко-инвест строительство_расчет_Савушкина_15.10_расчет" xfId="1555"/>
    <cellStyle name="_Книга1_МСАП_Ко-инвест строительство_расчет_Савушкина_15.10_Расчет_Аптеки" xfId="1556"/>
    <cellStyle name="_Книга1_МСАП_Ко-инвест строительство_расчет_Савушкина_15.10_Расчет_УИМП_Дальн_14 (version 1)" xfId="1557"/>
    <cellStyle name="_Книга1_МСАП_Ко-инвест строительство_расчет_Савушкина_15.10_расчеты 2009 прикид" xfId="1558"/>
    <cellStyle name="_Книга1_МСАП_Ко-инвест строительство_Ресторан4" xfId="5168"/>
    <cellStyle name="_Книга1_МСАП_Ко-инвест строительство_Ресторан4_Копия Прикидка" xfId="7509"/>
    <cellStyle name="_Книга1_МСАП_Ко-инвест строительство_Ресторан4_Расчет_акт.2010.xls_ГУИОН_в_2" xfId="7510"/>
    <cellStyle name="_Книга1_МСАП_Ко-инвест строительство_Ресторан4_расчеты_по Грибу" xfId="7511"/>
    <cellStyle name="_Книга1_МСАП_Ко-инвест строительство_Рост стоимости строительства" xfId="1559"/>
    <cellStyle name="_Книга1_МСАП_Ко-инвест строительство_Рост стоимости строительства_v.1_ОТЧЕТ_Вологодская обл., г. Вологда_09.11.09" xfId="5169"/>
    <cellStyle name="_Книга1_МСАП_Ко-инвест строительство_Рост стоимости строительства_v.1_ОТЧЕТ_Вологодская обл., г. Вологда_09.11.09_" xfId="5170"/>
    <cellStyle name="_Книга1_МСАП_Ко-инвест строительство_Свод расчетов по земле_220908_итог" xfId="1560"/>
    <cellStyle name="_Книга1_МСАП_Ко-инвест строительство_СП_квартиры" xfId="1561"/>
    <cellStyle name="_Книга1_МСАП_Ко-инвест строительство_СП_квартиры_v.1_ОТЧЕТ_Вологодская обл., г. Вологда_09.11.09" xfId="5171"/>
    <cellStyle name="_Книга1_МСАП_Ко-инвест строительство_СП_квартиры_v.1_ОТЧЕТ_Вологодская обл., г. Вологда_09.11.09_" xfId="5172"/>
    <cellStyle name="_Книга1_МСАП_Ко-Инвест_новое стр-Р" xfId="5173"/>
    <cellStyle name="_Книга1_МСАП_Ко-Инвест_новое стр-Р_Доходник" xfId="7512"/>
    <cellStyle name="_Книга1_МСАП_Ко-Инвест_новое стр-Р_Инвест_Л_Голикова_ОК" xfId="7513"/>
    <cellStyle name="_Книга1_МСАП_КО-ИНВЕСТ_ст.Кирова" xfId="5174"/>
    <cellStyle name="_Книга1_МСАП_КО-ИНВЕСТ_ст.Кирова_Доходник" xfId="7514"/>
    <cellStyle name="_Книга1_МСАП_КО-ИНВЕСТ_ст.Кирова_Инвест_Л_Голикова_ОК" xfId="7515"/>
    <cellStyle name="_Книга1_МСАП_Комарово_35500000_ИТОГ_new" xfId="5175"/>
    <cellStyle name="_Книга1_МСАП_Копия v.13_М.Морская_18-20_19.02.2008" xfId="1562"/>
    <cellStyle name="_Книга1_МСАП_Копия исходная информация и расчеты (version 1)" xfId="7516"/>
    <cellStyle name="_Книга1_МСАП_Копия Копия Расчёт_cv1_новый_2" xfId="7517"/>
    <cellStyle name="_Книга1_МСАП_Копия на. реки Крестовки декабрь 2007-25" xfId="5176"/>
    <cellStyle name="_Книга1_МСАП_Копия на. реки Крестовки декабрь 2007-25_Доходник" xfId="7518"/>
    <cellStyle name="_Книга1_МСАП_Копия на. реки Крестовки декабрь 2007-25_Инвест_Л_Голикова_ОК" xfId="7519"/>
    <cellStyle name="_Книга1_МСАП_Копия Расчет жилья земля" xfId="7520"/>
    <cellStyle name="_Книга1_МСАП_Копия Расчет Стародер ИСПРАВЛЕН" xfId="7521"/>
    <cellStyle name="_Книга1_МСАП_Копия Ценные бумаги1" xfId="7522"/>
    <cellStyle name="_Книга1_МСАП_Крестовка 2008 май Мороз" xfId="1563"/>
    <cellStyle name="_Книга1_МСАП_Крестовка 2008 май Мороз_v.1_ОТЧЕТ_Вологодская обл., г. Вологда_09.11.09" xfId="5177"/>
    <cellStyle name="_Книга1_МСАП_Крестовка 2008 май Мороз_v.1_ОТЧЕТ_Вологодская обл., г. Вологда_09.11.09_" xfId="5178"/>
    <cellStyle name="_Книга1_МСАП_Луга-2, Западная, 16- 1" xfId="1564"/>
    <cellStyle name="_Книга1_МСАП_Марина1" xfId="5179"/>
    <cellStyle name="_Книга1_МСАП_Марина1_Доходник" xfId="7523"/>
    <cellStyle name="_Книга1_МСАП_Марина1_Инвест_Л_Голикова_ОК" xfId="7524"/>
    <cellStyle name="_Книга1_МСАП_МСА" xfId="5180"/>
    <cellStyle name="_Книга1_МСАП_Начало_ рыночная" xfId="5181"/>
    <cellStyle name="_Книга1_МСАП_Новые расчеты_2 (version 2)" xfId="5182"/>
    <cellStyle name="_Книга1_МСАП_Новые расчеты_2 (version 2)_Доходник" xfId="7525"/>
    <cellStyle name="_Книга1_МСАП_Новые расчеты_2 (version 2)_Инвест_Л_Голикова_ОК" xfId="7526"/>
    <cellStyle name="_Книга1_МСАП_Общее парковая комплекс" xfId="1565"/>
    <cellStyle name="_Книга1_МСАП_Окончательный вариант_АНЭИ и доходник" xfId="5183"/>
    <cellStyle name="_Книга1_МСАП_Окончательный вариант_АНЭИ и доходник_Доходник" xfId="7527"/>
    <cellStyle name="_Книга1_МСАП_Окончательный вариант_АНЭИ и доходник_Инвест_Л_Голикова_ОК" xfId="7528"/>
    <cellStyle name="_Книга1_МСАП_октябрь 2008 расчеты" xfId="1566"/>
    <cellStyle name="_Книга1_МСАП_октябрь 2008 расчеты_!Доход-срав_Фонтанка 20к с коэфместо" xfId="7529"/>
    <cellStyle name="_Книга1_МСАП_октябрь 2008 расчеты_Отчет 7 линия Мегафон" xfId="1567"/>
    <cellStyle name="_Книга1_МСАП_октябрь 2008 расчеты_расчет" xfId="1568"/>
    <cellStyle name="_Книга1_МСАП_октябрь 2008 расчеты_Расчет_Аптеки" xfId="1569"/>
    <cellStyle name="_Книга1_МСАП_октябрь 2008 расчеты_Расчет_УИМП_Дальн_14 (version 1)" xfId="1570"/>
    <cellStyle name="_Книга1_МСАП_октябрь 2008 расчеты_расчеты 2009 прикид" xfId="1571"/>
    <cellStyle name="_Книга1_МСАП_Определение ликвидационной стоимости объекта оценки_1" xfId="1572"/>
    <cellStyle name="_Книга1_МСАП_Определение ликвидационной стоимости объекта оценки_1_Доходник" xfId="7530"/>
    <cellStyle name="_Книга1_МСАП_Определение ликвидационной стоимости объекта оценки_1_Инвест_Л_Голикова_ОК" xfId="7531"/>
    <cellStyle name="_Книга1_МСАП_основные расчеты_правка" xfId="5184"/>
    <cellStyle name="_Книга1_МСАП_основные расчеты_правка_Доходник" xfId="7532"/>
    <cellStyle name="_Книга1_МСАП_основные расчеты_правка_Инвест_Л_Голикова_ОК" xfId="7533"/>
    <cellStyle name="_Книга1_МСАП_от Карины" xfId="5185"/>
    <cellStyle name="_Книга1_МСАП_Отчет Евродиск итог" xfId="7534"/>
    <cellStyle name="_Книга1_МСАП_Отчет Евродиск итог_Доходник" xfId="7535"/>
    <cellStyle name="_Книга1_МСАП_Отчет Евродиск итог_Инвест_Л_Голикова_ОК" xfId="7536"/>
    <cellStyle name="_Книга1_МСАП_Отчет Чайковского, д. 2" xfId="1573"/>
    <cellStyle name="_Книга1_МСАП_Отчет Чайковского, д. 2_Доходник" xfId="7537"/>
    <cellStyle name="_Книга1_МСАП_Отчет Чайковского, д. 2_Инвест_Л_Голикова_ОК" xfId="7538"/>
    <cellStyle name="_Книга1_МСАП_Отчет Чайковского, д. 2_Книга1" xfId="1574"/>
    <cellStyle name="_Книга1_МСАП_Отчет Ш-О!_другая ставка дисконта" xfId="5186"/>
    <cellStyle name="_Книга1_МСАП_Отчет Ш-О_14.06_другие аналоги для земли" xfId="1575"/>
    <cellStyle name="_Книга1_МСАП_Отчет Ш-О_14.06_другие аналоги для земли_4ABB384" xfId="1576"/>
    <cellStyle name="_Книга1_МСАП_Отчет Ш-О_14.06_другие аналоги для земли_v.1_ОТЧЕТ" xfId="1577"/>
    <cellStyle name="_Книга1_МСАП_Отчет Ш-О_14.06_другие аналоги для земли_v.1_ОТЧЕТ_Вологодская обл., г. Вологда_09.11.09" xfId="5187"/>
    <cellStyle name="_Книга1_МСАП_Отчет Ш-О_14.06_другие аналоги для земли_v.1_ОТЧЕТ_Вологодская обл., г. Вологда_09.11.09_" xfId="5188"/>
    <cellStyle name="_Книга1_МСАП_Отчет Ш-О_14.06_другие аналоги для земли_v.4_ОТЧЕТ_Красная Пресня_встройка_09.12.2008" xfId="1578"/>
    <cellStyle name="_Книга1_МСАП_Отчет Ш-О_14.06_другие аналоги для земли_Доходник" xfId="7539"/>
    <cellStyle name="_Книга1_МСАП_Отчет Ш-О_14.06_другие аналоги для земли_Инвест_Л_Голикова_ОК" xfId="7540"/>
    <cellStyle name="_Книга1_МСАП_Отчет Ш-О_14.06_другие аналоги для земли_Книга1" xfId="1579"/>
    <cellStyle name="_Книга1_МСАП_Отчет Ш-О_14.06_другие аналоги для земли_СП_квартиры" xfId="1580"/>
    <cellStyle name="_Книга1_МСАП_Отчет Ш-О_14.06_другие аналоги для земли_СП_квартиры_v.1_ОТЧЕТ_Вологодская обл., г. Вологда_09.11.09" xfId="5189"/>
    <cellStyle name="_Книга1_МСАП_Отчет Ш-О_14.06_другие аналоги для земли_СП_квартиры_v.1_ОТЧЕТ_Вологодская обл., г. Вологда_09.11.09_" xfId="5190"/>
    <cellStyle name="_Книга1_МСАП_ОТЧЕТ_Б.Зеленина" xfId="1581"/>
    <cellStyle name="_Книга1_МСАП_ОТЧЕТ_Инструментальная,3_Красногвардеец" xfId="1582"/>
    <cellStyle name="_Книга1_МСАП_ОТЧЕТ_Красногвардеец" xfId="1583"/>
    <cellStyle name="_Книга1_МСАП_ОТЧЕТ_Красногвардеец 2" xfId="1584"/>
    <cellStyle name="_Книга1_МСАП_ОТЧЕТ_Красногвардеец_ РАСЧЕТ_луга-осз" xfId="7541"/>
    <cellStyle name="_Книга1_МСАП_ОТЧЕТ_Красногвардеец_ РАСЧЕТы_рождествено" xfId="5191"/>
    <cellStyle name="_Книга1_МСАП_ОТЧЕТ_Красногвардеец_!Доход-срав_Фонтанка 20к с коэфместо" xfId="1585"/>
    <cellStyle name="_Книга1_МСАП_ОТЧЕТ_Красногвардеец_1" xfId="1586"/>
    <cellStyle name="_Книга1_МСАП_ОТЧЕТ_Красногвардеец_4ABB384" xfId="1587"/>
    <cellStyle name="_Книга1_МСАП_ОТЧЕТ_Красногвардеец_restoran ок К" xfId="5192"/>
    <cellStyle name="_Книга1_МСАП_ОТЧЕТ_Красногвардеец_restoran ок К_Доходник" xfId="7542"/>
    <cellStyle name="_Книга1_МСАП_ОТЧЕТ_Красногвардеец_restoran ок К_Инвест_Л_Голикова_ОК" xfId="7543"/>
    <cellStyle name="_Книга1_МСАП_ОТЧЕТ_Красногвардеец_v.1_ОТЧЕТ" xfId="1588"/>
    <cellStyle name="_Книга1_МСАП_ОТЧЕТ_Красногвардеец_v.1_ОТЧЕТ_Вологодская обл., г. Вологда_09.11.09" xfId="5193"/>
    <cellStyle name="_Книга1_МСАП_ОТЧЕТ_Красногвардеец_v.1_ОТЧЕТ_Вологодская обл., г. Вологда_09.11.09_" xfId="5194"/>
    <cellStyle name="_Книга1_МСАП_ОТЧЕТ_Красногвардеец_v.4_ОТЧЕТ_Красная Пресня_встройка_09.12.2008" xfId="1589"/>
    <cellStyle name="_Книга1_МСАП_ОТЧЕТ_Красногвардеец_АННЭИ по Савушкина" xfId="5195"/>
    <cellStyle name="_Книга1_МСАП_ОТЧЕТ_Красногвардеец_АННЭИ по Савушкина_Копия Прикидка" xfId="7544"/>
    <cellStyle name="_Книга1_МСАП_ОТЧЕТ_Красногвардеец_АННЭИ по Савушкина_Расчет_акт.2010.xls_ГУИОН_в_2" xfId="7545"/>
    <cellStyle name="_Книга1_МСАП_ОТЧЕТ_Красногвардеец_АННЭИ по Савушкина_расчеты_по Грибу" xfId="7546"/>
    <cellStyle name="_Книга1_МСАП_ОТЧЕТ_Красногвардеец_выборка" xfId="5196"/>
    <cellStyle name="_Книга1_МСАП_ОТЧЕТ_Красногвардеец_выборка_Доходник" xfId="7547"/>
    <cellStyle name="_Книга1_МСАП_ОТЧЕТ_Красногвардеец_выборка_Инвест_Л_Голикова_ОК" xfId="7548"/>
    <cellStyle name="_Книга1_МСАП_ОТЧЕТ_Красногвардеец_Доходник" xfId="7549"/>
    <cellStyle name="_Книга1_МСАП_ОТЧЕТ_Красногвардеец_ДП  расчет залог Московский и сравнительний" xfId="1590"/>
    <cellStyle name="_Книга1_МСАП_ОТЧЕТ_Красногвардеец_ДП  расчет залог Московский и сравнительний_!Доход-срав_Фонтанка 20к с коэфместо" xfId="7550"/>
    <cellStyle name="_Книга1_МСАП_ОТЧЕТ_Красногвардеец_ДП  расчет залог Московский и сравнительний_Отчет 7 линия Мегафон" xfId="1591"/>
    <cellStyle name="_Книга1_МСАП_ОТЧЕТ_Красногвардеец_ДП  расчет залог Московский и сравнительний_расчет" xfId="1592"/>
    <cellStyle name="_Книга1_МСАП_ОТЧЕТ_Красногвардеец_ДП  расчет залог Московский и сравнительний_Расчет_Аптеки" xfId="1593"/>
    <cellStyle name="_Книга1_МСАП_ОТЧЕТ_Красногвардеец_ДП  расчет залог Московский и сравнительний_Расчет_УИМП_Дальн_14 (version 1)" xfId="1594"/>
    <cellStyle name="_Книга1_МСАП_ОТЧЕТ_Красногвардеец_ДП  расчет залог Московский и сравнительний_расчеты 2009 прикид" xfId="1595"/>
    <cellStyle name="_Книга1_МСАП_ОТЧЕТ_Красногвардеец_ДП_балкания" xfId="1596"/>
    <cellStyle name="_Книга1_МСАП_ОТЧЕТ_Красногвардеец_ДП_балкания_!Доход-срав_Фонтанка 20к с коэфместо" xfId="7551"/>
    <cellStyle name="_Книга1_МСАП_ОТЧЕТ_Красногвардеец_ДП_балкания_Отчет 7 линия Мегафон" xfId="1597"/>
    <cellStyle name="_Книга1_МСАП_ОТЧЕТ_Красногвардеец_ДП_балкания_расчет" xfId="1598"/>
    <cellStyle name="_Книга1_МСАП_ОТЧЕТ_Красногвардеец_ДП_балкания_Расчет_Аптеки" xfId="1599"/>
    <cellStyle name="_Книга1_МСАП_ОТЧЕТ_Красногвардеец_ДП_балкания_Расчет_УИМП_Дальн_14 (version 1)" xfId="1600"/>
    <cellStyle name="_Книга1_МСАП_ОТЧЕТ_Красногвардеец_ДП_балкания_расчеты 2009 прикид" xfId="1601"/>
    <cellStyle name="_Книга1_МСАП_ОТЧЕТ_Красногвардеец_ДП_ЗаКад" xfId="1602"/>
    <cellStyle name="_Книга1_МСАП_ОТЧЕТ_Красногвардеец_ДП_ЗаКад_!Доход-срав_Фонтанка 20к с коэфместо" xfId="7552"/>
    <cellStyle name="_Книга1_МСАП_ОТЧЕТ_Красногвардеец_ДП_ЗаКад_Отчет 7 линия Мегафон" xfId="1603"/>
    <cellStyle name="_Книга1_МСАП_ОТЧЕТ_Красногвардеец_ДП_ЗаКад_расчет" xfId="1604"/>
    <cellStyle name="_Книга1_МСАП_ОТЧЕТ_Красногвардеец_ДП_ЗаКад_Расчет_Аптеки" xfId="1605"/>
    <cellStyle name="_Книга1_МСАП_ОТЧЕТ_Красногвардеец_ДП_ЗаКад_Расчет_УИМП_Дальн_14 (version 1)" xfId="1606"/>
    <cellStyle name="_Книга1_МСАП_ОТЧЕТ_Красногвардеец_ДП_ЗаКад_расчеты 2009 прикид" xfId="1607"/>
    <cellStyle name="_Книга1_МСАП_ОТЧЕТ_Красногвардеец_ДП_лит.м Д" xfId="1608"/>
    <cellStyle name="_Книга1_МСАП_ОТЧЕТ_Красногвардеец_ДП_лит.Я" xfId="1609"/>
    <cellStyle name="_Книга1_МСАП_ОТЧЕТ_Красногвардеец_ЗП_Нова" xfId="1610"/>
    <cellStyle name="_Книга1_МСАП_ОТЧЕТ_Красногвардеец_Инвест_Л_Голикова_ОК" xfId="7553"/>
    <cellStyle name="_Книга1_МСАП_ОТЧЕТ_Красногвардеец_Книга1" xfId="1611"/>
    <cellStyle name="_Книга1_МСАП_ОТЧЕТ_Красногвардеец_Крестовка 2008 май Мороз" xfId="1612"/>
    <cellStyle name="_Книга1_МСАП_ОТЧЕТ_Красногвардеец_Крестовка 2008 май Мороз_v.1_ОТЧЕТ_Вологодская обл., г. Вологда_09.11.09" xfId="5197"/>
    <cellStyle name="_Книга1_МСАП_ОТЧЕТ_Красногвардеец_Крестовка 2008 май Мороз_v.1_ОТЧЕТ_Вологодская обл., г. Вологда_09.11.09_" xfId="5198"/>
    <cellStyle name="_Книга1_МСАП_ОТЧЕТ_Красногвардеец_октябрь 2008 расчеты" xfId="1613"/>
    <cellStyle name="_Книга1_МСАП_ОТЧЕТ_Красногвардеец_октябрь 2008 расчеты_!Доход-срав_Фонтанка 20к с коэфместо" xfId="7554"/>
    <cellStyle name="_Книга1_МСАП_ОТЧЕТ_Красногвардеец_октябрь 2008 расчеты_Отчет 7 линия Мегафон" xfId="1614"/>
    <cellStyle name="_Книга1_МСАП_ОТЧЕТ_Красногвардеец_октябрь 2008 расчеты_расчет" xfId="1615"/>
    <cellStyle name="_Книга1_МСАП_ОТЧЕТ_Красногвардеец_октябрь 2008 расчеты_Расчет_Аптеки" xfId="1616"/>
    <cellStyle name="_Книга1_МСАП_ОТЧЕТ_Красногвардеец_октябрь 2008 расчеты_Расчет_УИМП_Дальн_14 (version 1)" xfId="1617"/>
    <cellStyle name="_Книга1_МСАП_ОТЧЕТ_Красногвардеец_октябрь 2008 расчеты_расчеты 2009 прикид" xfId="1618"/>
    <cellStyle name="_Книга1_МСАП_ОТЧЕТ_Красногвардеец_расчет" xfId="1619"/>
    <cellStyle name="_Книга1_МСАП_ОТЧЕТ_Красногвардеец_РАСЧЕТ итоговый" xfId="1620"/>
    <cellStyle name="_Книга1_МСАП_ОТЧЕТ_Красногвардеец_расчет Континент" xfId="1621"/>
    <cellStyle name="_Книга1_МСАП_ОТЧЕТ_Красногвардеец_расчет ПМК ЗП и СП итог" xfId="1622"/>
    <cellStyle name="_Книга1_МСАП_ОТЧЕТ_Красногвардеец_расчет складской комплекс В" xfId="1623"/>
    <cellStyle name="_Книга1_МСАП_ОТЧЕТ_Красногвардеец_Расчёт_версия ум." xfId="5199"/>
    <cellStyle name="_Книга1_МСАП_ОТЧЕТ_Красногвардеец_Расчёт_версия ум._Доходник" xfId="7555"/>
    <cellStyle name="_Книга1_МСАП_ОТЧЕТ_Красногвардеец_Расчёт_версия ум._Инвест_Л_Голикова_ОК" xfId="7556"/>
    <cellStyle name="_Книга1_МСАП_ОТЧЕТ_Красногвардеец_Расчет_Итог_компенсационный с рыночн.зем." xfId="7557"/>
    <cellStyle name="_Книга1_МСАП_ОТЧЕТ_Красногвардеец_РАСЧЕТ_Правды 16_встройка-оф" xfId="5200"/>
    <cellStyle name="_Книга1_МСАП_ОТЧЕТ_Красногвардеец_расчет_Савушкина_15.10" xfId="1624"/>
    <cellStyle name="_Книга1_МСАП_ОТЧЕТ_Красногвардеец_расчет_Савушкина_15.10_!Доход-срав_Фонтанка 20к с коэфместо" xfId="7558"/>
    <cellStyle name="_Книга1_МСАП_ОТЧЕТ_Красногвардеец_расчет_Савушкина_15.10_Отчет 7 линия Мегафон" xfId="1625"/>
    <cellStyle name="_Книга1_МСАП_ОТЧЕТ_Красногвардеец_расчет_Савушкина_15.10_расчет" xfId="1626"/>
    <cellStyle name="_Книга1_МСАП_ОТЧЕТ_Красногвардеец_расчет_Савушкина_15.10_Расчет_Аптеки" xfId="1627"/>
    <cellStyle name="_Книга1_МСАП_ОТЧЕТ_Красногвардеец_расчет_Савушкина_15.10_Расчет_УИМП_Дальн_14 (version 1)" xfId="1628"/>
    <cellStyle name="_Книга1_МСАП_ОТЧЕТ_Красногвардеец_расчет_Савушкина_15.10_расчеты 2009 прикид" xfId="1629"/>
    <cellStyle name="_Книга1_МСАП_ОТЧЕТ_Красногвардеец_Ресторан4" xfId="5201"/>
    <cellStyle name="_Книга1_МСАП_ОТЧЕТ_Красногвардеец_Ресторан4_Копия Прикидка" xfId="7559"/>
    <cellStyle name="_Книга1_МСАП_ОТЧЕТ_Красногвардеец_Ресторан4_Расчет_акт.2010.xls_ГУИОН_в_2" xfId="7560"/>
    <cellStyle name="_Книга1_МСАП_ОТЧЕТ_Красногвардеец_Ресторан4_расчеты_по Грибу" xfId="7561"/>
    <cellStyle name="_Книга1_МСАП_ОТЧЕТ_Красногвардеец_Рост стоимости строительства" xfId="1630"/>
    <cellStyle name="_Книга1_МСАП_ОТЧЕТ_Красногвардеец_Рост стоимости строительства_v.1_ОТЧЕТ_Вологодская обл., г. Вологда_09.11.09" xfId="5202"/>
    <cellStyle name="_Книга1_МСАП_ОТЧЕТ_Красногвардеец_Рост стоимости строительства_v.1_ОТЧЕТ_Вологодская обл., г. Вологда_09.11.09_" xfId="5203"/>
    <cellStyle name="_Книга1_МСАП_ОТЧЕТ_Красногвардеец_Свод расчетов по земле_220908_итог" xfId="1631"/>
    <cellStyle name="_Книга1_МСАП_ОТЧЕТ_Красногвардеец_СП_квартиры" xfId="1632"/>
    <cellStyle name="_Книга1_МСАП_ОТЧЕТ_Красногвардеец_СП_квартиры_v.1_ОТЧЕТ_Вологодская обл., г. Вологда_09.11.09" xfId="5204"/>
    <cellStyle name="_Книга1_МСАП_ОТЧЕТ_Красногвардеец_СП_квартиры_v.1_ОТЧЕТ_Вологодская обл., г. Вологда_09.11.09_" xfId="5205"/>
    <cellStyle name="_Книга1_МСАП_ОТЧЕТ_Ниссан_со_спец.стоимостью" xfId="1633"/>
    <cellStyle name="_Книга1_МСАП_ОТЧЕТ_Ниссан_со_спец.стоимостью_4ABB384" xfId="1634"/>
    <cellStyle name="_Книга1_МСАП_ОТЧЕТ_Ниссан_со_спец.стоимостью_v.1_ОТЧЕТ" xfId="1635"/>
    <cellStyle name="_Книга1_МСАП_ОТЧЕТ_Ниссан_со_спец.стоимостью_v.1_ОТЧЕТ_Вологодская обл., г. Вологда_09.11.09" xfId="5206"/>
    <cellStyle name="_Книга1_МСАП_ОТЧЕТ_Ниссан_со_спец.стоимостью_v.1_ОТЧЕТ_Вологодская обл., г. Вологда_09.11.09_" xfId="5207"/>
    <cellStyle name="_Книга1_МСАП_ОТЧЕТ_Ниссан_со_спец.стоимостью_v.4_ОТЧЕТ_Красная Пресня_встройка_09.12.2008" xfId="1636"/>
    <cellStyle name="_Книга1_МСАП_ОТЧЕТ_Ниссан_со_спец.стоимостью_Доходник" xfId="7562"/>
    <cellStyle name="_Книга1_МСАП_ОТЧЕТ_Ниссан_со_спец.стоимостью_Инвест_Л_Голикова_ОК" xfId="7563"/>
    <cellStyle name="_Книга1_МСАП_ОТЧЕТ_Ниссан_со_спец.стоимостью_Книга1" xfId="1637"/>
    <cellStyle name="_Книга1_МСАП_ОТЧЕТ_Ниссан_со_спец.стоимостью_СП_квартиры" xfId="1638"/>
    <cellStyle name="_Книга1_МСАП_ОТЧЕТ_Ниссан_со_спец.стоимостью_СП_квартиры_v.1_ОТЧЕТ_Вологодская обл., г. Вологда_09.11.09" xfId="5208"/>
    <cellStyle name="_Книга1_МСАП_ОТЧЕТ_Ниссан_со_спец.стоимостью_СП_квартиры_v.1_ОТЧЕТ_Вологодская обл., г. Вологда_09.11.09_" xfId="5209"/>
    <cellStyle name="_Книга1_МСАП_ОТЧЕТКрасногвардеец" xfId="1639"/>
    <cellStyle name="_Книга1_МСАП_офис_квартиры" xfId="7564"/>
    <cellStyle name="_Книга1_МСАП_Пежо" xfId="1640"/>
    <cellStyle name="_Книга1_МСАП_Пестеля, со скидкой-V2" xfId="7565"/>
    <cellStyle name="_Книга1_МСАП_Петергофское ш 72_все_расч ноя уменьш" xfId="7566"/>
    <cellStyle name="_Книга1_МСАП_Платон_Затратник" xfId="1641"/>
    <cellStyle name="_Книга1_МСАП_Платон_Затратник_4ABB384" xfId="1642"/>
    <cellStyle name="_Книга1_МСАП_Платон_Затратник_v.1_ОТЧЕТ" xfId="1643"/>
    <cellStyle name="_Книга1_МСАП_Платон_Затратник_v.1_ОТЧЕТ_Вологодская обл., г. Вологда_09.11.09" xfId="5210"/>
    <cellStyle name="_Книга1_МСАП_Платон_Затратник_v.1_ОТЧЕТ_Вологодская обл., г. Вологда_09.11.09_" xfId="5211"/>
    <cellStyle name="_Книга1_МСАП_Платон_Затратник_v.4_ОТЧЕТ_Красная Пресня_встройка_09.12.2008" xfId="1644"/>
    <cellStyle name="_Книга1_МСАП_Платон_Затратник_Доходник" xfId="7567"/>
    <cellStyle name="_Книга1_МСАП_Платон_Затратник_Инвест_Л_Голикова_ОК" xfId="7568"/>
    <cellStyle name="_Книга1_МСАП_Платон_Затратник_Книга1" xfId="1645"/>
    <cellStyle name="_Книга1_МСАП_Платон_Затратник_СП_квартиры" xfId="1646"/>
    <cellStyle name="_Книга1_МСАП_Платон_Затратник_СП_квартиры_v.1_ОТЧЕТ_Вологодская обл., г. Вологда_09.11.09" xfId="5212"/>
    <cellStyle name="_Книга1_МСАП_Платон_Затратник_СП_квартиры_v.1_ОТЧЕТ_Вологодская обл., г. Вологда_09.11.09_" xfId="5213"/>
    <cellStyle name="_Книга1_МСАП_Прикидка" xfId="1647"/>
    <cellStyle name="_Книга1_МСАП_Прикидка_4ABB384" xfId="1648"/>
    <cellStyle name="_Книга1_МСАП_Прикидка_v.1_ОТЧЕТ" xfId="1649"/>
    <cellStyle name="_Книга1_МСАП_Прикидка_v.1_ОТЧЕТ_Вологодская обл., г. Вологда_09.11.09" xfId="5214"/>
    <cellStyle name="_Книга1_МСАП_Прикидка_v.1_ОТЧЕТ_Вологодская обл., г. Вологда_09.11.09_" xfId="5215"/>
    <cellStyle name="_Книга1_МСАП_Прикидка_v.4_ОТЧЕТ_Красная Пресня_встройка_09.12.2008" xfId="1650"/>
    <cellStyle name="_Книга1_МСАП_Прикидка_Доходник" xfId="7569"/>
    <cellStyle name="_Книга1_МСАП_Прикидка_Инвест_Л_Голикова_ОК" xfId="7570"/>
    <cellStyle name="_Книга1_МСАП_Прикидка_Книга1" xfId="1651"/>
    <cellStyle name="_Книга1_МСАП_Прикидка_СП_квартиры" xfId="1652"/>
    <cellStyle name="_Книга1_МСАП_Прикидка_СП_квартиры_v.1_ОТЧЕТ_Вологодская обл., г. Вологда_09.11.09" xfId="5216"/>
    <cellStyle name="_Книга1_МСАП_Прикидка_СП_квартиры_v.1_ОТЧЕТ_Вологодская обл., г. Вологда_09.11.09_" xfId="5217"/>
    <cellStyle name="_Книга1_МСАП_прикидка_строительство" xfId="1653"/>
    <cellStyle name="_Книга1_МСАП_прикидка_строительство_v.1_ОТЧЕТ_Вологодская обл., г. Вологда_09.11.09" xfId="5218"/>
    <cellStyle name="_Книга1_МСАП_прикидка_строительство_v.1_ОТЧЕТ_Вологодская обл., г. Вологда_09.11.09_" xfId="5219"/>
    <cellStyle name="_Книга1_МСАП_Расч земли мет ост КС" xfId="5220"/>
    <cellStyle name="_Книга1_МСАП_Расч Казанская аттест" xfId="7571"/>
    <cellStyle name="_Книга1_МСАП_Расч Казанская ОК" xfId="7572"/>
    <cellStyle name="_Книга1_МСАП_Расч Казанская переделка" xfId="7573"/>
    <cellStyle name="_Книга1_МСАП_Расч Карповка 2009 ок" xfId="5221"/>
    <cellStyle name="_Книга1_МСАП_Расч_Торг2" xfId="5222"/>
    <cellStyle name="_Книга1_МСАП_Расч_Торг2_Доходник" xfId="7574"/>
    <cellStyle name="_Книга1_МСАП_Расч_Торг2_Инвест_Л_Голикова_ОК" xfId="7575"/>
    <cellStyle name="_Книга1_МСАП_расчет" xfId="1654"/>
    <cellStyle name="_Книга1_МСАП_расчёт" xfId="5223"/>
    <cellStyle name="_Книга1_МСАП_Расчет (со всеми доп. затратами)" xfId="5224"/>
    <cellStyle name="_Книга1_МСАП_Расчет (со всеми доп. затратами)_Доходник" xfId="7576"/>
    <cellStyle name="_Книга1_МСАП_Расчет (со всеми доп. затратами)_Инвест_Л_Голикова_ОК" xfId="7577"/>
    <cellStyle name="_Книга1_МСАП_Расчет (со всеми доп. затратами)_правка" xfId="5225"/>
    <cellStyle name="_Книга1_МСАП_Расчет (со всеми доп. затратами)_правка_Доходник" xfId="7578"/>
    <cellStyle name="_Книга1_МСАП_Расчет (со всеми доп. затратами)_правка_Инвест_Л_Голикова_ОК" xfId="7579"/>
    <cellStyle name="_Книга1_МСАП_Расчет v6 по новому ТЗ" xfId="7580"/>
    <cellStyle name="_Книга1_МСАП_Расчет внешнего износа-Нат" xfId="7581"/>
    <cellStyle name="_Книга1_МСАП_Расчет дох и ср" xfId="7582"/>
    <cellStyle name="_Книга1_МСАП_Расчет дох и ср 2 вар" xfId="7583"/>
    <cellStyle name="_Книга1_МСАП_Расчет жилья земля" xfId="5226"/>
    <cellStyle name="_Книга1_МСАП_Расчет жилья земля2" xfId="7584"/>
    <cellStyle name="_Книга1_МСАП_Расчет жилья ОКОНЧ" xfId="7585"/>
    <cellStyle name="_Книга1_МСАП_расчет затрат" xfId="1655"/>
    <cellStyle name="_Книга1_МСАП_Расчёт затрат на строительство_земля вс" xfId="1656"/>
    <cellStyle name="_Книга1_МСАП_Расчёт затрат на строительство_земля вс_Доходник" xfId="7586"/>
    <cellStyle name="_Книга1_МСАП_Расчёт затрат на строительство_земля вс_Инвест_Л_Голикова_ОК" xfId="7587"/>
    <cellStyle name="_Книга1_МСАП_Расчёт затрат на строительство_земля вс_Книга1" xfId="1657"/>
    <cellStyle name="_Книга1_МСАП_РАсчёт затрат на строительство-2009" xfId="5227"/>
    <cellStyle name="_Книга1_МСАП_РАсчёт затрат на строительство-рыночная" xfId="7588"/>
    <cellStyle name="_Книга1_МСАП_расчет затрат_4ABB384" xfId="1658"/>
    <cellStyle name="_Книга1_МСАП_расчет затрат_v.1_ОТЧЕТ" xfId="1659"/>
    <cellStyle name="_Книга1_МСАП_расчет затрат_v.1_ОТЧЕТ_Вологодская обл., г. Вологда_09.11.09" xfId="5228"/>
    <cellStyle name="_Книга1_МСАП_расчет затрат_v.1_ОТЧЕТ_Вологодская обл., г. Вологда_09.11.09_" xfId="5229"/>
    <cellStyle name="_Книга1_МСАП_расчет затрат_v.4_ОТЧЕТ_Красная Пресня_встройка_09.12.2008" xfId="1660"/>
    <cellStyle name="_Книга1_МСАП_расчет затрат_Доходник" xfId="7589"/>
    <cellStyle name="_Книга1_МСАП_расчет затрат_Инвест_Л_Голикова_ОК" xfId="7590"/>
    <cellStyle name="_Книга1_МСАП_расчет затрат_Книга1" xfId="1661"/>
    <cellStyle name="_Книга1_МСАП_расчет затрат_Расчет_Итог_компенсационный с рыночн.зем." xfId="7591"/>
    <cellStyle name="_Книга1_МСАП_расчет затрат_Рост стоимости строительства" xfId="1662"/>
    <cellStyle name="_Книга1_МСАП_расчет затрат_Рост стоимости строительства_v.1_ОТЧЕТ_Вологодская обл., г. Вологда_09.11.09" xfId="5230"/>
    <cellStyle name="_Книга1_МСАП_расчет затрат_Рост стоимости строительства_v.1_ОТЧЕТ_Вологодская обл., г. Вологда_09.11.09_" xfId="5231"/>
    <cellStyle name="_Книга1_МСАП_расчет затрат_СП_квартиры" xfId="1663"/>
    <cellStyle name="_Книга1_МСАП_расчет затрат_СП_квартиры_v.1_ОТЧЕТ_Вологодская обл., г. Вологда_09.11.09" xfId="5232"/>
    <cellStyle name="_Книга1_МСАП_расчет затрат_СП_квартиры_v.1_ОТЧЕТ_Вологодская обл., г. Вологда_09.11.09_" xfId="5233"/>
    <cellStyle name="_Книга1_МСАП_расчет затрат2 Актуализ Настя" xfId="1664"/>
    <cellStyle name="_Книга1_МСАП_расчет затрат2 Актуализ Настя_4ABB384" xfId="1665"/>
    <cellStyle name="_Книга1_МСАП_расчет затрат2 Актуализ Настя_v.1_ОТЧЕТ" xfId="1666"/>
    <cellStyle name="_Книга1_МСАП_расчет затрат2 Актуализ Настя_v.1_ОТЧЕТ_Вологодская обл., г. Вологда_09.11.09" xfId="5234"/>
    <cellStyle name="_Книга1_МСАП_расчет затрат2 Актуализ Настя_v.1_ОТЧЕТ_Вологодская обл., г. Вологда_09.11.09_" xfId="5235"/>
    <cellStyle name="_Книга1_МСАП_расчет затрат2 Актуализ Настя_v.4_ОТЧЕТ_Красная Пресня_встройка_09.12.2008" xfId="1667"/>
    <cellStyle name="_Книга1_МСАП_расчет затрат2 Актуализ Настя_Доходник" xfId="7592"/>
    <cellStyle name="_Книга1_МСАП_расчет затрат2 Актуализ Настя_Инвест_Л_Голикова_ОК" xfId="7593"/>
    <cellStyle name="_Книга1_МСАП_расчет затрат2 Актуализ Настя_Книга1" xfId="1668"/>
    <cellStyle name="_Книга1_МСАП_расчет затрат3 ИТОГ" xfId="1669"/>
    <cellStyle name="_Книга1_МСАП_Расчет инв. в ГУИОН" xfId="5236"/>
    <cellStyle name="_Книга1_МСАП_расчет Инвестиционная_45" xfId="1670"/>
    <cellStyle name="_Книга1_МСАП_РАСЧЕТ итоговый" xfId="1671"/>
    <cellStyle name="_Книга1_МСАП_Расчет Каменноостровский" xfId="5237"/>
    <cellStyle name="_Книга1_МСАП_Расчет Комендантский 43 рынок" xfId="7594"/>
    <cellStyle name="_Книга1_МСАП_расчет Континент" xfId="1672"/>
    <cellStyle name="_Книга1_МСАП_Расчет корп 51" xfId="7595"/>
    <cellStyle name="_Книга1_МСАП_Расчет Марина рыночная_N" xfId="5238"/>
    <cellStyle name="_Книга1_МСАП_расчет оф с гост" xfId="7596"/>
    <cellStyle name="_Книга1_МСАП_Расчет Паркинг сравнит2" xfId="5239"/>
    <cellStyle name="_Книга1_МСАП_расчет ПМК ЗП и СП итог" xfId="1673"/>
    <cellStyle name="_Книга1_МСАП_расчет Попова новый" xfId="1674"/>
    <cellStyle name="_Книга1_МСАП_расчет Попова новый_4ABB384" xfId="1675"/>
    <cellStyle name="_Книга1_МСАП_расчет Попова новый_v.1_ОТЧЕТ" xfId="1676"/>
    <cellStyle name="_Книга1_МСАП_расчет Попова новый_v.1_ОТЧЕТ_Вологодская обл., г. Вологда_09.11.09" xfId="5240"/>
    <cellStyle name="_Книга1_МСАП_расчет Попова новый_v.1_ОТЧЕТ_Вологодская обл., г. Вологда_09.11.09_" xfId="5241"/>
    <cellStyle name="_Книга1_МСАП_расчет Попова новый_v.4_ОТЧЕТ_Красная Пресня_встройка_09.12.2008" xfId="1677"/>
    <cellStyle name="_Книга1_МСАП_расчет Попова новый_Доходник" xfId="7597"/>
    <cellStyle name="_Книга1_МСАП_расчет Попова новый_Инвест_Л_Голикова_ОК" xfId="7598"/>
    <cellStyle name="_Книга1_МСАП_расчет Попова новый_Книга1" xfId="1678"/>
    <cellStyle name="_Книга1_МСАП_расчет Попова новый_Рост стоимости строительства" xfId="1679"/>
    <cellStyle name="_Книга1_МСАП_расчет Попова новый_Рост стоимости строительства_v.1_ОТЧЕТ_Вологодская обл., г. Вологда_09.11.09" xfId="5242"/>
    <cellStyle name="_Книга1_МСАП_расчет Попова новый_Рост стоимости строительства_v.1_ОТЧЕТ_Вологодская обл., г. Вологда_09.11.09_" xfId="5243"/>
    <cellStyle name="_Книга1_МСАП_расчет Попова новый_СП_квартиры" xfId="1680"/>
    <cellStyle name="_Книга1_МСАП_расчет Попова новый_СП_квартиры_v.1_ОТЧЕТ_Вологодская обл., г. Вологда_09.11.09" xfId="5244"/>
    <cellStyle name="_Книга1_МСАП_расчет Попова новый_СП_квартиры_v.1_ОТЧЕТ_Вологодская обл., г. Вологда_09.11.09_" xfId="5245"/>
    <cellStyle name="_Книга1_МСАП_Расчет рыночная_Школьная и Туристская_N" xfId="5246"/>
    <cellStyle name="_Книга1_МСАП_Расчет рыночная_Школьная и Туристская_М.Д." xfId="5247"/>
    <cellStyle name="_Книга1_МСАП_Расчет Салова 72 ИСПР" xfId="7599"/>
    <cellStyle name="_Книга1_МСАП_расчет складской комплекс В" xfId="1681"/>
    <cellStyle name="_Книга1_МСАП_Расчет Стародер ИСПРАВЛЕН" xfId="7600"/>
    <cellStyle name="_Книга1_МСАП_Расчет торговля" xfId="7601"/>
    <cellStyle name="_Книга1_МСАП_Расчет февраль 2008-равными частями-много встроек-3" xfId="1682"/>
    <cellStyle name="_Книга1_МСАП_Расчет февраль 2008-равными частями-много встроек-3_Доходник" xfId="7602"/>
    <cellStyle name="_Книга1_МСАП_Расчет февраль 2008-равными частями-много встроек-3_Инвест_Л_Голикова_ОК" xfId="7603"/>
    <cellStyle name="_Книга1_МСАП_Расчет февраль 2008-равными частями-много встроек-3_Книга1" xfId="1683"/>
    <cellStyle name="_Книга1_МСАП_Расчет, Бурда" xfId="1684"/>
    <cellStyle name="_Книга1_МСАП_Расчет, Бурда_Доходник" xfId="7604"/>
    <cellStyle name="_Книга1_МСАП_Расчет, Бурда_Инвест_Л_Голикова_ОК" xfId="7605"/>
    <cellStyle name="_Книга1_МСАП_Расчет, Бурда_Книга1" xfId="1685"/>
    <cellStyle name="_Книга1_МСАП_Расчет_" xfId="1686"/>
    <cellStyle name="_Книга1_МСАП_Расчет_!!!!расчет_new_с полезной площадью_ИТОГ" xfId="7606"/>
    <cellStyle name="_Книга1_МСАП_Расчет_!Расчет_землигольф...июнь 2009" xfId="7607"/>
    <cellStyle name="_Книга1_МСАП_Расчет__4ABB384" xfId="1687"/>
    <cellStyle name="_Книга1_МСАП_Расчет__v.1_ОТЧЕТ" xfId="1688"/>
    <cellStyle name="_Книга1_МСАП_Расчет__v.1_ОТЧЕТ_Вологодская обл., г. Вологда_09.11.09" xfId="5248"/>
    <cellStyle name="_Книга1_МСАП_Расчет__v.1_ОТЧЕТ_Вологодская обл., г. Вологда_09.11.09_" xfId="5249"/>
    <cellStyle name="_Книга1_МСАП_Расчет__v.4_ОТЧЕТ_Красная Пресня_встройка_09.12.2008" xfId="1689"/>
    <cellStyle name="_Книга1_МСАП_Расчет__Доходник" xfId="7608"/>
    <cellStyle name="_Книга1_МСАП_Расчет__Инвест_Л_Голикова_ОК" xfId="7609"/>
    <cellStyle name="_Книга1_МСАП_Расчет__Книга1" xfId="1690"/>
    <cellStyle name="_Книга1_МСАП_Расчет__СП_квартиры" xfId="1691"/>
    <cellStyle name="_Книга1_МСАП_Расчет__СП_квартиры_v.1_ОТЧЕТ_Вологодская обл., г. Вологда_09.11.09" xfId="5250"/>
    <cellStyle name="_Книга1_МСАП_Расчет__СП_квартиры_v.1_ОТЧЕТ_Вологодская обл., г. Вологда_09.11.09_" xfId="5251"/>
    <cellStyle name="_Книга1_МСАП_Расчет_1" xfId="1692"/>
    <cellStyle name="_Книга1_МСАП_Расчёт_1(2)" xfId="5252"/>
    <cellStyle name="_Книга1_МСАП_расчет_1_Инвест_Л_Голикова_ОК" xfId="7610"/>
    <cellStyle name="_Книга1_МСАП_Расчет_1_Копия арендные ставки" xfId="7611"/>
    <cellStyle name="_Книга1_МСАП_Расчет_10 линия_рын_правка" xfId="7612"/>
    <cellStyle name="_Книга1_МСАП_Расчёт_10_версия 2" xfId="5253"/>
    <cellStyle name="_Книга1_МСАП_Расчет_16" xfId="1693"/>
    <cellStyle name="_Книга1_МСАП_Расчёт_2" xfId="1694"/>
    <cellStyle name="_Книга1_МСАП_РАсчёт_2_ РАСЧЕТ_луга-осз" xfId="7613"/>
    <cellStyle name="_Книга1_МСАП_РАсчёт_2_ РАСЧЕТы_рождествено" xfId="5254"/>
    <cellStyle name="_Книга1_МСАП_РАсчёт_2_!!!!расчет_new_с полезной площадью_ИТОГ" xfId="7614"/>
    <cellStyle name="_Книга1_МСАП_Расчёт_2_01_Крестовский" xfId="5255"/>
    <cellStyle name="_Книга1_МСАП_Расчёт_2_01_Южная" xfId="7615"/>
    <cellStyle name="_Книга1_МСАП_Расчёт_2_08_Турухтанные_все_расч ОКОНЧ" xfId="7616"/>
    <cellStyle name="_Книга1_МСАП_РАсчёт_2_10 линия_рын_правка" xfId="7617"/>
    <cellStyle name="_Книга1_МСАП_Расчёт_2_10_Казакова(с новыми ТЭП)" xfId="5256"/>
    <cellStyle name="_Книга1_МСАП_Расчёт_2_11_Казакова" xfId="5257"/>
    <cellStyle name="_Книга1_МСАП_Расчёт_2_4_РАСЧЕТ_ЛОМО ОСЗ подгон" xfId="1695"/>
    <cellStyle name="_Книга1_МСАП_РАсчёт_2_75 приказ" xfId="5258"/>
    <cellStyle name="_Книга1_МСАП_РАсчёт_2_75 приказ_Доходник" xfId="7618"/>
    <cellStyle name="_Книга1_МСАП_РАсчёт_2_75 приказ_Инвест_Л_Голикова_ОК" xfId="7619"/>
    <cellStyle name="_Книга1_МСАП_Расчёт_2_9_Расч_Торг+Паркинг!" xfId="5259"/>
    <cellStyle name="_Книга1_МСАП_Расчёт_2_9_Расч_Торг+Паркинг-восстановлен" xfId="5260"/>
    <cellStyle name="_Книга1_МСАП_Расчёт_2_9_Расч_ФОК+Офис" xfId="7620"/>
    <cellStyle name="_Книга1_МСАП_РАсчёт_2_IFF1" xfId="1696"/>
    <cellStyle name="_Книга1_МСАП_РАсчёт_2_IFF1_4ABB384" xfId="1697"/>
    <cellStyle name="_Книга1_МСАП_РАсчёт_2_IFF1_v.1_ОТЧЕТ" xfId="1698"/>
    <cellStyle name="_Книга1_МСАП_РАсчёт_2_IFF1_v.1_ОТЧЕТ_Вологодская обл., г. Вологда_09.11.09" xfId="5261"/>
    <cellStyle name="_Книга1_МСАП_РАсчёт_2_IFF1_v.1_ОТЧЕТ_Вологодская обл., г. Вологда_09.11.09_" xfId="5262"/>
    <cellStyle name="_Книга1_МСАП_РАсчёт_2_IFF1_v.4_ОТЧЕТ_Красная Пресня_встройка_09.12.2008" xfId="1699"/>
    <cellStyle name="_Книга1_МСАП_РАсчёт_2_IFF1_Доходник" xfId="7621"/>
    <cellStyle name="_Книга1_МСАП_РАсчёт_2_IFF1_Инвест_Л_Голикова_ОК" xfId="7622"/>
    <cellStyle name="_Книга1_МСАП_РАсчёт_2_IFF1_Книга1" xfId="1700"/>
    <cellStyle name="_Книга1_МСАП_РАсчёт_2_IFF1_СП_квартиры" xfId="1701"/>
    <cellStyle name="_Книга1_МСАП_РАсчёт_2_IFF1_СП_квартиры_v.1_ОТЧЕТ_Вологодская обл., г. Вологда_09.11.09" xfId="5263"/>
    <cellStyle name="_Книга1_МСАП_РАсчёт_2_IFF1_СП_квартиры_v.1_ОТЧЕТ_Вологодская обл., г. Вологда_09.11.09_" xfId="5264"/>
    <cellStyle name="_Книга1_МСАП_РАсчёт_2_Kniga2" xfId="7623"/>
    <cellStyle name="_Книга1_МСАП_РАсчёт_2_restoran ок К" xfId="5265"/>
    <cellStyle name="_Книга1_МСАП_РАсчёт_2_restoran ок К_Доходник" xfId="7624"/>
    <cellStyle name="_Книга1_МСАП_РАсчёт_2_restoran ок К_Инвест_Л_Голикова_ОК" xfId="7625"/>
    <cellStyle name="_Книга1_МСАП_Расчёт_2_v.1_Медянка" xfId="7626"/>
    <cellStyle name="_Книга1_МСАП_Расчёт_2_v.1_Медянка новый" xfId="7627"/>
    <cellStyle name="_Книга1_МСАП_Расчёт_2_v.1_ОТЧЕТ_Танкистов, 17 А, Б" xfId="7628"/>
    <cellStyle name="_Книга1_МСАП_Расчёт_2_v.13_ОТЧЕТ_Инструментальная_04.06.2008" xfId="1702"/>
    <cellStyle name="_Книга1_МСАП_Расчёт_2_v.19_М.Морская_18-20_28.05.2008" xfId="7629"/>
    <cellStyle name="_Книга1_МСАП_Расчёт_2_v.5_Малый пр. В.О., д. 58" xfId="7630"/>
    <cellStyle name="_Книга1_МСАП_Расчёт_2_v.8_М.Морская_18-20_26.12.2007" xfId="1703"/>
    <cellStyle name="_Книга1_МСАП_РАсчёт_2_v2_Новая Ладога" xfId="7631"/>
    <cellStyle name="_Книга1_МСАП_РАсчёт_2_v2_Новая Ладога_Доходник" xfId="7632"/>
    <cellStyle name="_Книга1_МСАП_РАсчёт_2_v2_Новая Ладога_Инвест_Л_Голикова_ОК" xfId="7633"/>
    <cellStyle name="_Книга1_МСАП_РАсчёт_2_v3_Камская_12.03.2008" xfId="1704"/>
    <cellStyle name="_Книга1_МСАП_РАсчёт_2_v3_Камская_12.03.2008_4ABB384" xfId="1705"/>
    <cellStyle name="_Книга1_МСАП_РАсчёт_2_v3_Камская_12.03.2008_v.1_ОТЧЕТ" xfId="1706"/>
    <cellStyle name="_Книга1_МСАП_РАсчёт_2_v3_Камская_12.03.2008_v.1_ОТЧЕТ_Вологодская обл., г. Вологда_09.11.09" xfId="5266"/>
    <cellStyle name="_Книга1_МСАП_РАсчёт_2_v3_Камская_12.03.2008_v.1_ОТЧЕТ_Вологодская обл., г. Вологда_09.11.09_" xfId="5267"/>
    <cellStyle name="_Книга1_МСАП_РАсчёт_2_v3_Камская_12.03.2008_v.4_ОТЧЕТ_Красная Пресня_встройка_09.12.2008" xfId="1707"/>
    <cellStyle name="_Книга1_МСАП_РАсчёт_2_v3_Камская_12.03.2008_Доходник" xfId="7634"/>
    <cellStyle name="_Книга1_МСАП_РАсчёт_2_v3_Камская_12.03.2008_Инвест_Л_Голикова_ОК" xfId="7635"/>
    <cellStyle name="_Книга1_МСАП_РАсчёт_2_анализ" xfId="7636"/>
    <cellStyle name="_Книга1_МСАП_РАсчёт_2_анализ (version 1)" xfId="5268"/>
    <cellStyle name="_Книга1_МСАП_РАсчёт_2_анализ (version 1)_Доходник" xfId="7637"/>
    <cellStyle name="_Книга1_МСАП_РАсчёт_2_анализ (version 1)_Инвест_Л_Голикова_ОК" xfId="7638"/>
    <cellStyle name="_Книга1_МСАП_РАсчёт_2_анализ_ДП" xfId="7639"/>
    <cellStyle name="_Книга1_МСАП_РАсчёт_2_анализ_Расчет_Анисим_new" xfId="7640"/>
    <cellStyle name="_Книга1_МСАП_РАсчёт_2_анализ_Расчет_Анисим_ИТОГ" xfId="7641"/>
    <cellStyle name="_Книга1_МСАП_Расчёт_2_Анализ_Расчет_Красное Село_рынок_NEW" xfId="7642"/>
    <cellStyle name="_Книга1_МСАП_Расчёт_2_Анализ_Расчет_Красное Село_рынок_new_2" xfId="7643"/>
    <cellStyle name="_Книга1_МСАП_Расчёт_2_Анализ_Расчет_Красное Село_рынок_после ГУИОН" xfId="7644"/>
    <cellStyle name="_Книга1_МСАП_РАсчёт_2_анализ_Расчет_Меди" xfId="7645"/>
    <cellStyle name="_Книга1_МСАП_РАсчёт_2_анализ_Расчеты" xfId="7646"/>
    <cellStyle name="_Книга1_МСАП_РАсчёт_2_Анализ_Энгельса 2009_нов3" xfId="7647"/>
    <cellStyle name="_Книга1_МСАП_РАсчёт_2_Анализ_Энгельса_правка" xfId="5269"/>
    <cellStyle name="_Книга1_МСАП_РАсчёт_2_Анализ_Энгельса_правка_Доходник" xfId="7648"/>
    <cellStyle name="_Книга1_МСАП_РАсчёт_2_Анализ_Энгельса_правка_Инвест_Л_Голикова_ОК" xfId="7649"/>
    <cellStyle name="_Книга1_МСАП_РАсчёт_2_Аналоги" xfId="1708"/>
    <cellStyle name="_Книга1_МСАП_РАсчёт_2_аналоги аренда1" xfId="7650"/>
    <cellStyle name="_Книга1_МСАП_РАсчёт_2_АННЭИ по Савушкина" xfId="5270"/>
    <cellStyle name="_Книга1_МСАП_РАсчёт_2_АННЭИ по Савушкина_Копия Прикидка" xfId="7651"/>
    <cellStyle name="_Книга1_МСАП_РАсчёт_2_АННЭИ по Савушкина_Расчет_акт.2010.xls_ГУИОН_в_2" xfId="7652"/>
    <cellStyle name="_Книга1_МСАП_РАсчёт_2_АННЭИ по Савушкина_расчеты_по Грибу" xfId="7653"/>
    <cellStyle name="_Книга1_МСАП_Расчёт_2_аренда" xfId="1709"/>
    <cellStyle name="_Книга1_МСАП_Расчёт_2_Арендн_ставки" xfId="5271"/>
    <cellStyle name="_Книга1_МСАП_Расчёт_2_АрСтавки" xfId="7654"/>
    <cellStyle name="_Книга1_МСАП_Расчёт_2_АС, СП_Казанская " xfId="5272"/>
    <cellStyle name="_Книга1_МСАП_Расчёт_2_АС, СП_Казанская (4901)" xfId="5273"/>
    <cellStyle name="_Книга1_МСАП_Расчёт_2_АС, СП_Казанская (4932)" xfId="5274"/>
    <cellStyle name="_Книга1_МСАП_Расчёт_2_АС_Торг_Оф_Склад для корп 51xls" xfId="7655"/>
    <cellStyle name="_Книга1_МСАП_Расчёт_2_Без затрат жильё_М" xfId="5275"/>
    <cellStyle name="_Книга1_МСАП_Расчёт_2_Большая Зеленина_Том I_30.01.2008" xfId="7656"/>
    <cellStyle name="_Книга1_МСАП_РАсчёт_2_варианты_1" xfId="5276"/>
    <cellStyle name="_Книга1_МСАП_РАсчёт_2_варианты_1_Доходник" xfId="7657"/>
    <cellStyle name="_Книга1_МСАП_РАсчёт_2_варианты_1_Инвест_Л_Голикова_ОК" xfId="7658"/>
    <cellStyle name="_Книга1_МСАП_РАсчёт_2_Воейково, правка" xfId="7659"/>
    <cellStyle name="_Книга1_МСАП_РАсчёт_2_Воейково, правка_Доходник" xfId="7660"/>
    <cellStyle name="_Книга1_МСАП_РАсчёт_2_Воейково, правка_Инвест_Л_Голикова_ОК" xfId="7661"/>
    <cellStyle name="_Книга1_МСАП_РАсчёт_2_Все расч ок" xfId="5277"/>
    <cellStyle name="_Книга1_МСАП_РАсчёт_2_выборка" xfId="5278"/>
    <cellStyle name="_Книга1_МСАП_РАсчёт_2_выборка_Доходник" xfId="7662"/>
    <cellStyle name="_Книга1_МСАП_РАсчёт_2_выборка_Инвест_Л_Голикова_ОК" xfId="7663"/>
    <cellStyle name="_Книга1_МСАП_Расчёт_2_ГЭСН-1" xfId="7664"/>
    <cellStyle name="_Книга1_МСАП_Расчёт_2_Д.19_расчетК" xfId="5279"/>
    <cellStyle name="_Книга1_МСАП_Расчёт_2_Демонтаж" xfId="7665"/>
    <cellStyle name="_Книга1_МСАП_РАсчёт_2_Для гостиницы" xfId="7666"/>
    <cellStyle name="_Книга1_МСАП_РАсчёт_2_Для гостиницы_N" xfId="7667"/>
    <cellStyle name="_Книга1_МСАП_РАсчёт_2_доход_Энгельса_инвест_2009" xfId="7668"/>
    <cellStyle name="_Книга1_МСАП_РАсчёт_2_Доходник" xfId="7669"/>
    <cellStyle name="_Книга1_МСАП_РАсчёт_2_Доходник - Красногвардейский, 15, лит, Л" xfId="1710"/>
    <cellStyle name="_Книга1_МСАП_РАсчёт_2_Доходник - Красногвардейский, 15, лит, Л-июнь" xfId="1711"/>
    <cellStyle name="_Книга1_МСАП_РАсчёт_2_Доходник - Красногвардейский, 15, лит, Л-июнь_Доходник" xfId="7670"/>
    <cellStyle name="_Книга1_МСАП_РАсчёт_2_Доходник - Красногвардейский, 15, лит, Л-июнь_Инвест_Л_Голикова_ОК" xfId="7671"/>
    <cellStyle name="_Книга1_МСАП_РАсчёт_2_Доходник - Красногвардейский, 15, лит, Л-июнь_Книга1" xfId="1712"/>
    <cellStyle name="_Книга1_МСАП_РАсчёт_2_Доходник 2008 октябрь" xfId="1713"/>
    <cellStyle name="_Книга1_МСАП_РАсчёт_2_Доходник 2008 октябрь_Доходник" xfId="7672"/>
    <cellStyle name="_Книга1_МСАП_РАсчёт_2_Доходник 2008 октябрь_Инвест_Л_Голикова_ОК" xfId="7673"/>
    <cellStyle name="_Книга1_МСАП_РАсчёт_2_Доходник 2008 октябрь_Книга1" xfId="1714"/>
    <cellStyle name="_Книга1_МСАП_Расчёт_2_Доходные таблицы по Ставского" xfId="5280"/>
    <cellStyle name="_Книга1_МСАП_РАсчёт_2_доходный (version 1)" xfId="5281"/>
    <cellStyle name="_Книга1_МСАП_РАсчёт_2_доходный (version 1)_Доходник" xfId="7674"/>
    <cellStyle name="_Книга1_МСАП_РАсчёт_2_доходный (version 1)_Инвест_Л_Голикова_ОК" xfId="7675"/>
    <cellStyle name="_Книга1_МСАП_РАсчёт_2_доходный 2009-4" xfId="7676"/>
    <cellStyle name="_Книга1_МСАП_Расчёт_2_Доходный Крюков" xfId="5282"/>
    <cellStyle name="_Книга1_МСАП_РАсчёт_2_Затр жильё_Карина" xfId="7677"/>
    <cellStyle name="_Книга1_МСАП_Расчёт_2_Затр и реконстри" xfId="5283"/>
    <cellStyle name="_Книга1_МСАП_Расчёт_2_Затр и реконстри (version 1)" xfId="5284"/>
    <cellStyle name="_Книга1_МСАП_Расчёт_2_Затр_Моск2" xfId="5285"/>
    <cellStyle name="_Книга1_МСАП_РАсчёт_2_затраник" xfId="7678"/>
    <cellStyle name="_Книга1_МСАП_РАсчёт_2_Затратник- Красногвардейский, 15Л - v" xfId="1715"/>
    <cellStyle name="_Книга1_МСАП_РАсчёт_2_Затратник- Красногвардейский, 15Л - v_Доходник" xfId="7679"/>
    <cellStyle name="_Книга1_МСАП_РАсчёт_2_Затратник- Красногвардейский, 15Л - v_Книга1" xfId="1716"/>
    <cellStyle name="_Книга1_МСАП_РАсчёт_2_Затратник новое строительство Ставского" xfId="5286"/>
    <cellStyle name="_Книга1_МСАП_РАсчёт_2_Затратник новое строительство Ставского_Доходник" xfId="7680"/>
    <cellStyle name="_Книга1_МСАП_Расчёт_2_Затратник_Чкаловский" xfId="1717"/>
    <cellStyle name="_Книга1_МСАП_Расчёт_2_затратный" xfId="5287"/>
    <cellStyle name="_Книга1_МСАП_Расчёт_2_затраты" xfId="5288"/>
    <cellStyle name="_Книга1_МСАП_РАсчёт_2_затраты на реконструкцию" xfId="7681"/>
    <cellStyle name="_Книга1_МСАП_Расчёт_2_Затраты на Строит" xfId="5289"/>
    <cellStyle name="_Книга1_МСАП_Расчёт_2_Затраты на строительства" xfId="5290"/>
    <cellStyle name="_Книга1_МСАП_РАсчёт_2_Затраты на строительство" xfId="7682"/>
    <cellStyle name="_Книга1_МСАП_Расчёт_2_затраты на строительство_new" xfId="1718"/>
    <cellStyle name="_Книга1_МСАП_РАсчёт_2_Затраты на строительство_ДП" xfId="7683"/>
    <cellStyle name="_Книга1_МСАП_РАсчёт_2_Затраты на строительство_Книга2" xfId="7684"/>
    <cellStyle name="_Книга1_МСАП_Расчёт_2_затраты на строительство_прикидка с затратами" xfId="7685"/>
    <cellStyle name="_Книга1_МСАП_РАсчёт_2_Затраты на строительство_Расчеты" xfId="7686"/>
    <cellStyle name="_Книга1_МСАП_РАсчёт_2_затраты на строительство_Энг_2009 2" xfId="7687"/>
    <cellStyle name="_Книга1_МСАП_Расчёт_2_Затраты Электропульт 2" xfId="7688"/>
    <cellStyle name="_Книга1_МСАП_Расчёт_2_затраты_малый" xfId="5291"/>
    <cellStyle name="_Книга1_МСАП_Расчёт_2_Затраты_последние" xfId="1719"/>
    <cellStyle name="_Книга1_МСАП_Расчёт_2_Затраты_последние_на август" xfId="7689"/>
    <cellStyle name="_Книга1_МСАП_РАсчёт_2_земля АНЭИ" xfId="5292"/>
    <cellStyle name="_Книга1_МСАП_РАсчёт_2_земля АНЭИ_Доходник" xfId="7690"/>
    <cellStyle name="_Книга1_МСАП_РАсчёт_2_Инвест_Л_Голикова_ОК" xfId="7691"/>
    <cellStyle name="_Книга1_МСАП_Расчёт_2_Ириновский-Лазо-аналоги-ТК" xfId="7692"/>
    <cellStyle name="_Книга1_МСАП_Расчёт_2_исходные данные (табл)" xfId="5293"/>
    <cellStyle name="_Книга1_МСАП_Расчёт_2_Итог расчет" xfId="7693"/>
    <cellStyle name="_Книга1_МСАП_РАсчёт_2_Казанская 47" xfId="5294"/>
    <cellStyle name="_Книга1_МСАП_РАсчёт_2_Казанская 47_Доходник" xfId="7694"/>
    <cellStyle name="_Книга1_МСАП_РАсчёт_2_Квартиры" xfId="1720"/>
    <cellStyle name="_Книга1_МСАП_Расчёт_2_квартиры центр" xfId="7695"/>
    <cellStyle name="_Книга1_МСАП_РАсчёт_2_Квартиры_4ABB384" xfId="1721"/>
    <cellStyle name="_Книга1_МСАП_РАсчёт_2_Квартиры_v.1_ОТЧЕТ" xfId="1722"/>
    <cellStyle name="_Книга1_МСАП_РАсчёт_2_Квартиры_v.1_ОТЧЕТ_Вологодская обл., г. Вологда_09.11.09" xfId="5295"/>
    <cellStyle name="_Книга1_МСАП_РАсчёт_2_Квартиры_v.1_ОТЧЕТ_Вологодская обл., г. Вологда_09.11.09_" xfId="5296"/>
    <cellStyle name="_Книга1_МСАП_РАсчёт_2_Квартиры_v.4_ОТЧЕТ_Красная Пресня_встройка_09.12.2008" xfId="1723"/>
    <cellStyle name="_Книга1_МСАП_РАсчёт_2_Квартиры_доход" xfId="7696"/>
    <cellStyle name="_Книга1_МСАП_РАсчёт_2_Квартиры_Доходник" xfId="7697"/>
    <cellStyle name="_Книга1_МСАП_РАсчёт_2_Квартиры_Книга1" xfId="1724"/>
    <cellStyle name="_Книга1_МСАП_РАсчёт_2_Квартиры_СП_квартиры" xfId="1725"/>
    <cellStyle name="_Книга1_МСАП_РАсчёт_2_Квартиры_СП_квартиры_v.1_ОТЧЕТ_Вологодская обл., г. Вологда_09.11.09" xfId="5297"/>
    <cellStyle name="_Книга1_МСАП_РАсчёт_2_Квартиры_СП_квартиры_v.1_ОТЧЕТ_Вологодская обл., г. Вологда_09.11.09_" xfId="5298"/>
    <cellStyle name="_Книга1_МСАП_Расчёт_2_Книга1" xfId="5299"/>
    <cellStyle name="_Книга1_МСАП_РАсчёт_2_Книга1_!АНЭИ и доходник_ИC2_исправл" xfId="7698"/>
    <cellStyle name="_Книга1_МСАП_РАсчёт_2_Книга1_!Расчет_землигольф...июнь 2009" xfId="7699"/>
    <cellStyle name="_Книга1_МСАП_РАсчёт_2_Книга1_1" xfId="7700"/>
    <cellStyle name="_Книга1_МСАП_РАсчёт_2_Книга1_квартиры центр" xfId="7701"/>
    <cellStyle name="_Книга1_МСАП_Расчёт_2_Книга1_Расчет_торговля" xfId="7702"/>
    <cellStyle name="_Книга1_МСАП_Расчёт_2_Книга2" xfId="7703"/>
    <cellStyle name="_Книга1_МСАП_РАсчёт_2_Книга3" xfId="5300"/>
    <cellStyle name="_Книга1_МСАП_Расчёт_2_КО_ИНВЕСТ" xfId="5301"/>
    <cellStyle name="_Книга1_МСАП_Расчёт_2_КО_ИНВЕСТ для 07" xfId="1726"/>
    <cellStyle name="_Книга1_МСАП_Расчёт_2_КО_ИНВЕСТ для 07_увел." xfId="7704"/>
    <cellStyle name="_Книга1_МСАП_Расчёт_2_КО_ИНВЕСТ_СТО" xfId="5302"/>
    <cellStyle name="_Книга1_МСАП_Расчёт_2_КО-ИНВЕСТ_ст.Кирова" xfId="5303"/>
    <cellStyle name="_Книга1_МСАП_Расчёт_2_Комарово_17 млн" xfId="7705"/>
    <cellStyle name="_Книга1_МСАП_Расчёт_2_Комарово_35500000_ИТОГ_new" xfId="5304"/>
    <cellStyle name="_Книга1_МСАП_Расчёт_2_Копия затратный" xfId="7706"/>
    <cellStyle name="_Книга1_МСАП_Расчёт_2_Копия исходная информация и расчеты (version 1)" xfId="7707"/>
    <cellStyle name="_Книга1_МСАП_Расчёт_2_Копия Расчет Стародер ИСПРАВЛЕН" xfId="7708"/>
    <cellStyle name="_Книга1_МСАП_РАсчёт_2_Копия Торговля (без имен)" xfId="1727"/>
    <cellStyle name="_Книга1_МСАП_РАсчёт_2_Копия Торговля (без имен)_4ABB384" xfId="1728"/>
    <cellStyle name="_Книга1_МСАП_РАсчёт_2_Копия Торговля (без имен)_v.1_ОТЧЕТ" xfId="1729"/>
    <cellStyle name="_Книга1_МСАП_РАсчёт_2_Копия Торговля (без имен)_v.1_ОТЧЕТ_Вологодская обл., г. Вологда_09.11.09" xfId="5305"/>
    <cellStyle name="_Книга1_МСАП_РАсчёт_2_Копия Торговля (без имен)_v.1_ОТЧЕТ_Вологодская обл., г. Вологда_09.11.09_" xfId="5306"/>
    <cellStyle name="_Книга1_МСАП_РАсчёт_2_Копия Торговля (без имен)_v.4_ОТЧЕТ_Красная Пресня_встройка_09.12.2008" xfId="1730"/>
    <cellStyle name="_Книга1_МСАП_РАсчёт_2_Копия Торговля (без имен)_Доходник" xfId="7709"/>
    <cellStyle name="_Книга1_МСАП_РАсчёт_2_Копия Торговля (без имен)_Книга1" xfId="1731"/>
    <cellStyle name="_Книга1_МСАП_РАсчёт_2_Копия Торговля (без имен)_СП_квартиры" xfId="1732"/>
    <cellStyle name="_Книга1_МСАП_РАсчёт_2_Копия Торговля (без имен)_СП_квартиры_v.1_ОТЧЕТ_Вологодская обл., г. Вологда_09.11.09" xfId="5307"/>
    <cellStyle name="_Книга1_МСАП_РАсчёт_2_Копия Торговля (без имен)_СП_квартиры_v.1_ОТЧЕТ_Вологодская обл., г. Вологда_09.11.09_" xfId="5308"/>
    <cellStyle name="_Книга1_МСАП_РАсчёт_2_Копия Ценные бумаги1" xfId="7710"/>
    <cellStyle name="_Книга1_МСАП_РАсчёт_2_Крестовка 2008 май Мороз" xfId="1733"/>
    <cellStyle name="_Книга1_МСАП_РАсчёт_2_Крестовка 2008 май Мороз_v.1_ОТЧЕТ_Вологодская обл., г. Вологда_09.11.09" xfId="5309"/>
    <cellStyle name="_Книга1_МСАП_РАсчёт_2_Крестовка 2008 май Мороз_v.1_ОТЧЕТ_Вологодская обл., г. Вологда_09.11.09_" xfId="5310"/>
    <cellStyle name="_Книга1_МСАП_Расчёт_2_Лист1" xfId="7711"/>
    <cellStyle name="_Книга1_МСАП_РАсчёт_2_Луга-2, Западная, 16- 1" xfId="1734"/>
    <cellStyle name="_Книга1_МСАП_РАсчёт_2_Луга-2, Западная, 16- 1_Доходник" xfId="7712"/>
    <cellStyle name="_Книга1_МСАП_РАсчёт_2_Луга-2, Западная, 16- 1_Книга1" xfId="1735"/>
    <cellStyle name="_Книга1_МСАП_РАсчёт_2_наб. реки Карповки доходный 04.05" xfId="7713"/>
    <cellStyle name="_Книга1_МСАП_РАсчёт_2_Начало_ рыночная" xfId="5311"/>
    <cellStyle name="_Книга1_МСАП_РАсчёт_2_Начало_ рыночная_Доходник" xfId="7714"/>
    <cellStyle name="_Книга1_МСАП_Расчёт_2_Новые расчеты_2 (version 2)" xfId="5312"/>
    <cellStyle name="_Книга1_МСАП_Расчёт_2_основные расчеты_правка" xfId="5313"/>
    <cellStyle name="_Книга1_МСАП_РАсчёт_2_от Карины" xfId="5314"/>
    <cellStyle name="_Книга1_МСАП_РАсчёт_2_от Карины_Доходник" xfId="7715"/>
    <cellStyle name="_Книга1_МСАП_Расчёт_2_Отчет Евродиск итог" xfId="7716"/>
    <cellStyle name="_Книга1_МСАП_Расчёт_2_Отчет Чайковского, д. 2" xfId="1736"/>
    <cellStyle name="_Книга1_МСАП_Расчёт_2_Отчет Ш-О!_другая ставка дисконта" xfId="5315"/>
    <cellStyle name="_Книга1_МСАП_Расчёт_2_Отчет Ш-О_14.06_другие аналоги для земли" xfId="1737"/>
    <cellStyle name="_Книга1_МСАП_Расчёт_2_Отчет_Московский пр., д (version 1)" xfId="7717"/>
    <cellStyle name="_Книга1_МСАП_Расчёт_2_офис_квартиры" xfId="7718"/>
    <cellStyle name="_Книга1_МСАП_РАсчёт_2_Офис+Гостиница_ставки_IFF" xfId="1738"/>
    <cellStyle name="_Книга1_МСАП_РАсчёт_2_Офис+Гостиница_ставки_IFF_4ABB384" xfId="1739"/>
    <cellStyle name="_Книга1_МСАП_РАсчёт_2_Офис+Гостиница_ставки_IFF_v.1_ОТЧЕТ" xfId="1740"/>
    <cellStyle name="_Книга1_МСАП_РАсчёт_2_Офис+Гостиница_ставки_IFF_v.1_ОТЧЕТ_Вологодская обл., г. Вологда_09.11.09" xfId="5316"/>
    <cellStyle name="_Книга1_МСАП_РАсчёт_2_Офис+Гостиница_ставки_IFF_v.1_ОТЧЕТ_Вологодская обл., г. Вологда_09.11.09_" xfId="5317"/>
    <cellStyle name="_Книга1_МСАП_РАсчёт_2_Офис+Гостиница_ставки_IFF_v.4_ОТЧЕТ_Красная Пресня_встройка_09.12.2008" xfId="1741"/>
    <cellStyle name="_Книга1_МСАП_РАсчёт_2_Офис+Гостиница_ставки_IFF_Доходник" xfId="7719"/>
    <cellStyle name="_Книга1_МСАП_РАсчёт_2_Офис+Гостиница_ставки_IFF_Книга1" xfId="1742"/>
    <cellStyle name="_Книга1_МСАП_РАсчёт_2_Офис+Гостиница_ставки_IFF_СП_квартиры" xfId="1743"/>
    <cellStyle name="_Книга1_МСАП_РАсчёт_2_Офис+Гостиница_ставки_IFF_СП_квартиры_v.1_ОТЧЕТ_Вологодская обл., г. Вологда_09.11.09" xfId="5318"/>
    <cellStyle name="_Книга1_МСАП_РАсчёт_2_Офис+Гостиница_ставки_IFF_СП_квартиры_v.1_ОТЧЕТ_Вологодская обл., г. Вологда_09.11.09_" xfId="5319"/>
    <cellStyle name="_Книга1_МСАП_Расчёт_2_Параметры_РС земли" xfId="7720"/>
    <cellStyle name="_Книга1_МСАП_РАсчёт_2_Пестеля, со скидкой-V3_ - ГЭСН" xfId="7721"/>
    <cellStyle name="_Книга1_МСАП_РАсчёт_2_Пестеля, со скидкой-V3_ - ГЭСН_Доходник" xfId="7722"/>
    <cellStyle name="_Книга1_МСАП_Расчёт_2_Петергофское ш 72_все_расч ноя уменьш" xfId="7723"/>
    <cellStyle name="_Книга1_МСАП_РАсчёт_2_Пр_Обуховской Обороны_д_51_расчет 6.0 (правка для ФСО)" xfId="7724"/>
    <cellStyle name="_Книга1_МСАП_РАсчёт_2_Пр_Обуховской Обороны_д_51_расчет 6.0 (правка для ФСО)_Доходник" xfId="7725"/>
    <cellStyle name="_Книга1_МСАП_РАсчёт_2_Пример" xfId="1744"/>
    <cellStyle name="_Книга1_МСАП_РАсчёт_2_Пример_4ABB384" xfId="1745"/>
    <cellStyle name="_Книга1_МСАП_РАсчёт_2_Пример_v.1_ОТЧЕТ" xfId="1746"/>
    <cellStyle name="_Книга1_МСАП_РАсчёт_2_Пример_v.1_ОТЧЕТ_Вологодская обл., г. Вологда_09.11.09" xfId="5320"/>
    <cellStyle name="_Книга1_МСАП_РАсчёт_2_Пример_v.1_ОТЧЕТ_Вологодская обл., г. Вологда_09.11.09_" xfId="5321"/>
    <cellStyle name="_Книга1_МСАП_РАсчёт_2_Пример_v.4_ОТЧЕТ_Красная Пресня_встройка_09.12.2008" xfId="1747"/>
    <cellStyle name="_Книга1_МСАП_РАсчёт_2_Пример_Доходник" xfId="7726"/>
    <cellStyle name="_Книга1_МСАП_РАсчёт_2_Расч земли мет ост КС" xfId="5322"/>
    <cellStyle name="_Книга1_МСАП_РАсчёт_2_Расч земли мет ост КС_Доходник" xfId="7727"/>
    <cellStyle name="_Книга1_МСАП_РАсчёт_2_Расч Казанская аттест" xfId="7728"/>
    <cellStyle name="_Книга1_МСАП_РАсчёт_2_Расч Казанская ОК" xfId="7729"/>
    <cellStyle name="_Книга1_МСАП_РАсчёт_2_Расч Казанская переделка" xfId="7730"/>
    <cellStyle name="_Книга1_МСАП_РАсчёт_2_Расч Карповка 2009 ок" xfId="5323"/>
    <cellStyle name="_Книга1_МСАП_Расчёт_2_Расч_Торг2" xfId="5324"/>
    <cellStyle name="_Книга1_МСАП_Расчёт_2_Расчет" xfId="1748"/>
    <cellStyle name="_Книга1_МСАП_Расчёт_2_расчёт" xfId="5325"/>
    <cellStyle name="_Книга1_МСАП_Расчёт_2_Расчет (со всеми доп. затратами)" xfId="5326"/>
    <cellStyle name="_Книга1_МСАП_Расчёт_2_Расчет (со всеми доп. затратами)_правка" xfId="5327"/>
    <cellStyle name="_Книга1_МСАП_РАсчёт_2_Расчёт 2009-4" xfId="7731"/>
    <cellStyle name="_Книга1_МСАП_РАсчёт_2_Расчёт 2009-4_Доходник" xfId="7732"/>
    <cellStyle name="_Книга1_МСАП_Расчёт_2_Расчет v6 по новому ТЗ" xfId="7733"/>
    <cellStyle name="_Книга1_МСАП_РАсчёт_2_Расчет дох и ср" xfId="7734"/>
    <cellStyle name="_Книга1_МСАП_РАсчёт_2_Расчет дох и ср 2 вар" xfId="7735"/>
    <cellStyle name="_Книга1_МСАП_РАсчёт_2_Расчет жилья земля" xfId="5328"/>
    <cellStyle name="_Книга1_МСАП_РАсчёт_2_Расчет жилья земля2" xfId="7736"/>
    <cellStyle name="_Книга1_МСАП_Расчёт_2_Расчет жилья ОКОНЧ" xfId="7737"/>
    <cellStyle name="_Книга1_МСАП_Расчёт_2_расчет затрат" xfId="1749"/>
    <cellStyle name="_Книга1_МСАП_Расчёт_2_РАсчёт затрат на строительство" xfId="7738"/>
    <cellStyle name="_Книга1_МСАП_Расчёт_2_Расчёт затрат на строительство_земля вс" xfId="1750"/>
    <cellStyle name="_Книга1_МСАП_Расчёт_2_РАсчёт затрат на строительство-2009" xfId="5329"/>
    <cellStyle name="_Книга1_МСАП_Расчёт_2_РАсчёт затрат на строительство-2009 август" xfId="7739"/>
    <cellStyle name="_Книга1_МСАП_Расчёт_2_РАсчёт затрат на строительство-рыночная" xfId="7740"/>
    <cellStyle name="_Книга1_МСАП_РАсчёт_2_Расчет инв. в ГУИОН" xfId="5330"/>
    <cellStyle name="_Книга1_МСАП_РАсчёт_2_Расчет инв. в ГУИОН_Доходник" xfId="7741"/>
    <cellStyle name="_Книга1_МСАП_РАсчёт_2_расчет Инвестиционная_45" xfId="1751"/>
    <cellStyle name="_Книга1_МСАП_РАсчёт_2_расчет Инвестиционная_45_4ABB384" xfId="1752"/>
    <cellStyle name="_Книга1_МСАП_РАсчёт_2_расчет Инвестиционная_45_v.1_ОТЧЕТ" xfId="1753"/>
    <cellStyle name="_Книга1_МСАП_РАсчёт_2_расчет Инвестиционная_45_v.1_ОТЧЕТ_Вологодская обл., г. Вологда_09.11.09" xfId="5331"/>
    <cellStyle name="_Книга1_МСАП_РАсчёт_2_расчет Инвестиционная_45_v.1_ОТЧЕТ_Вологодская обл., г. Вологда_09.11.09_" xfId="5332"/>
    <cellStyle name="_Книга1_МСАП_РАсчёт_2_расчет Инвестиционная_45_v.4_ОТЧЕТ_Красная Пресня_встройка_09.12.2008" xfId="1754"/>
    <cellStyle name="_Книга1_МСАП_РАсчёт_2_расчет Инвестиционная_45_Доходник" xfId="7742"/>
    <cellStyle name="_Книга1_МСАП_РАсчёт_2_Расчет Каменноостровский" xfId="5333"/>
    <cellStyle name="_Книга1_МСАП_Расчёт_2_расчет Книпович" xfId="5334"/>
    <cellStyle name="_Книга1_МСАП_Расчёт_2_РАсчёт количества номеров" xfId="5335"/>
    <cellStyle name="_Книга1_МСАП_РАсчёт_2_Расчет Комендантский 43 рынок" xfId="7743"/>
    <cellStyle name="_Книга1_МСАП_РАсчёт_2_Расчет корп 51" xfId="7744"/>
    <cellStyle name="_Книга1_МСАП_Расчёт_2_расчет Кузнечный" xfId="5336"/>
    <cellStyle name="_Книга1_МСАП_РАсчёт_2_Расчет Марина рыночная_N" xfId="5337"/>
    <cellStyle name="_Книга1_МСАП_РАсчёт_2_Расчет Марина рыночная_N_Доходник" xfId="7745"/>
    <cellStyle name="_Книга1_МСАП_Расчёт_2_расчет оф с гост" xfId="7746"/>
    <cellStyle name="_Книга1_МСАП_РАсчёт_2_Расчет Паркинг сравнит2" xfId="5338"/>
    <cellStyle name="_Книга1_МСАП_РАсчёт_2_Расчет Паркинг сравнит2_Доходник" xfId="7747"/>
    <cellStyle name="_Книга1_МСАП_Расчёт_2_расчет Попова новый" xfId="1755"/>
    <cellStyle name="_Книга1_МСАП_Расчёт_2_расчет рынок" xfId="7748"/>
    <cellStyle name="_Книга1_МСАП_РАсчёт_2_Расчет рыночная_Школьная и Туристская_N" xfId="5339"/>
    <cellStyle name="_Книга1_МСАП_РАсчёт_2_Расчет рыночная_Школьная и Туристская_N_Доходник" xfId="7749"/>
    <cellStyle name="_Книга1_МСАП_РАсчёт_2_Расчет рыночная_Школьная и Туристская_М.Д." xfId="5340"/>
    <cellStyle name="_Книга1_МСАП_Расчёт_2_Расчет Салова 72 ИСПР" xfId="7750"/>
    <cellStyle name="_Книга1_МСАП_Расчёт_2_Расчет Стародер ИСПРАВЛЕН" xfId="7751"/>
    <cellStyle name="_Книга1_МСАП_Расчёт_2_Расчет торговля" xfId="7752"/>
    <cellStyle name="_Книга1_МСАП_Расчёт_2_Расчет февраль 2008-равными частями-много встроек-3" xfId="1756"/>
    <cellStyle name="_Книга1_МСАП_РАсчёт_2_Расчет_ Расчет_Лиговский_рын_Бушля" xfId="7753"/>
    <cellStyle name="_Книга1_МСАП_РАсчёт_2_Расчет_!!!!расчет_new_с полезной площадью_ИТОГ" xfId="7754"/>
    <cellStyle name="_Книга1_МСАП_Расчёт_2_Расчет_!АНЭИ и доходник_ИC2_исправл" xfId="7755"/>
    <cellStyle name="_Книга1_МСАП_РАсчёт_2_Расчет_01_Крестовский" xfId="5341"/>
    <cellStyle name="_Книга1_МСАП_РАсчёт_2_Расчёт_1(2)" xfId="5342"/>
    <cellStyle name="_Книга1_МСАП_РАсчёт_2_Расчёт_1(2)_Доходник" xfId="7756"/>
    <cellStyle name="_Книга1_МСАП_РАсчёт_2_Расчет_10 линия паркинг инвест" xfId="7757"/>
    <cellStyle name="_Книга1_МСАП_Расчёт_2_Расчет_10 линия паркинг инвест_АНЭИ лит. Д 1" xfId="7758"/>
    <cellStyle name="_Книга1_МСАП_РАсчёт_2_Расчет_10 линия паркинг инвест_расчеты лит Д" xfId="7759"/>
    <cellStyle name="_Книга1_МСАП_Расчёт_2_Расчет_10 линия паркинг0" xfId="7760"/>
    <cellStyle name="_Книга1_МСАП_Расчёт_2_Расчет_10 линия рынок" xfId="7761"/>
    <cellStyle name="_Книга1_МСАП_Расчёт_2_Расчет_10 линия_рын_правка" xfId="5343"/>
    <cellStyle name="_Книга1_МСАП_Расчёт_2_Расчет_10 линия_рын_правкаКС" xfId="7762"/>
    <cellStyle name="_Книга1_МСАП_РАсчёт_2_Расчёт_10_версия 2" xfId="5344"/>
    <cellStyle name="_Книга1_МСАП_РАсчёт_2_Расчёт_10_версия 2_Доходник" xfId="7763"/>
    <cellStyle name="_Книга1_МСАП_РАсчёт_2_Расчет_16" xfId="1757"/>
    <cellStyle name="_Книга1_МСАП_РАсчёт_2_Расчет_16_Доходник" xfId="7764"/>
    <cellStyle name="_Книга1_МСАП_РАсчёт_2_Расчет_16_Книга1" xfId="1758"/>
    <cellStyle name="_Книга1_МСАП_РАсчёт_2_Расчет_2009" xfId="7765"/>
    <cellStyle name="_Книга1_МСАП_Расчёт_2_РАсчёт_3_после последнего изменения площадей" xfId="1759"/>
    <cellStyle name="_Книга1_МСАП_Расчёт_2_Расчет_Kniga2" xfId="7766"/>
    <cellStyle name="_Книга1_МСАП_РАсчёт_2_Расчет_актуализация" xfId="7767"/>
    <cellStyle name="_Книга1_МСАП_РАсчёт_2_Расчет_Анализ" xfId="7768"/>
    <cellStyle name="_Книга1_МСАП_Расчёт_2_Расчет_Анализ_Энгельса 2009_нов3" xfId="7769"/>
    <cellStyle name="_Книга1_МСАП_РАсчёт_2_Расчет_АНЭИ лит. Д 1" xfId="7770"/>
    <cellStyle name="_Книга1_МСАП_РАсчёт_2_Расчет_Арендн_ставки" xfId="7771"/>
    <cellStyle name="_Книга1_МСАП_РАсчёт_2_Расчет_АрСтавки" xfId="7772"/>
    <cellStyle name="_Книга1_МСАП_РАсчёт_2_Расчёт_версия" xfId="1760"/>
    <cellStyle name="_Книга1_МСАП_Расчёт_2_Расчёт_версия 1" xfId="5345"/>
    <cellStyle name="_Книга1_МСАП_РАсчёт_2_Расчёт_версия ум." xfId="5346"/>
    <cellStyle name="_Книга1_МСАП_РАсчёт_2_Расчёт_версия ум._Доходник" xfId="7773"/>
    <cellStyle name="_Книга1_МСАП_Расчёт_2_Расчет_Выборгское шоссе_расчетИТОГ_после ГУИОН" xfId="5347"/>
    <cellStyle name="_Книга1_МСАП_Расчёт_2_Расчет_Девятого янв_пересечсо Складским ок" xfId="5348"/>
    <cellStyle name="_Книга1_МСАП_Расчёт_2_Расчет_ДИсконт" xfId="7774"/>
    <cellStyle name="_Книга1_МСАП_Расчёт_2_Расчет_Для гостиницы" xfId="7775"/>
    <cellStyle name="_Книга1_МСАП_Расчёт_2_Расчет_Для гостиницы_N" xfId="7776"/>
    <cellStyle name="_Книга1_МСАП_Расчёт_2_Расчет_дорого" xfId="1761"/>
    <cellStyle name="_Книга1_МСАП_Расчёт_2_Расчет_доход_Энгельса_инвест_2009" xfId="7777"/>
    <cellStyle name="_Книга1_МСАП_Расчёт_2_Расчет_ДП" xfId="7778"/>
    <cellStyle name="_Книга1_МСАП_Расчёт_2_Расчет_Затр_Моск2" xfId="5349"/>
    <cellStyle name="_Книга1_МСАП_Расчёт_2_Расчет_затраты" xfId="5350"/>
    <cellStyle name="_Книга1_МСАП_Расчёт_2_Расчет_Затраты (version 1)_копия" xfId="7779"/>
    <cellStyle name="_Книга1_МСАП_Расчёт_2_Расчет_Затраты (version2000)_копия" xfId="5351"/>
    <cellStyle name="_Книга1_МСАП_Расчёт_2_Расчет_затраты Карповка" xfId="5352"/>
    <cellStyle name="_Книга1_МСАП_Расчёт_2_Расчет_затраты на новое стр" xfId="7780"/>
    <cellStyle name="_Книга1_МСАП_РАсчёт_2_Расчет_затраты на строительство" xfId="7781"/>
    <cellStyle name="_Книга1_МСАП_Расчёт_2_Расчет_Затраты Электропульт 2" xfId="7782"/>
    <cellStyle name="_Книга1_МСАП_Расчёт_2_Расчет_земля_под_гольф_клуб" xfId="7783"/>
    <cellStyle name="_Книга1_МСАП_РАсчёт_2_Расчет_Ириновский-Лазо-аналоги-ТК" xfId="7784"/>
    <cellStyle name="_Книга1_МСАП_РАсчёт_2_Расчет_Итог_компенсационный с рыночн.зем." xfId="5353"/>
    <cellStyle name="_Книга1_МСАП_РАсчёт_2_Расчет_Итог_компенсационный с рыночн.зем._Доходник" xfId="7785"/>
    <cellStyle name="_Книга1_МСАП_РАсчёт_2_Расчет_итог_правка" xfId="7786"/>
    <cellStyle name="_Книга1_МСАП_РАсчёт_2_Расчёт_Карина" xfId="5354"/>
    <cellStyle name="_Книга1_МСАП_РАсчёт_2_Расчёт_Карина_Доходник" xfId="7787"/>
    <cellStyle name="_Книга1_МСАП_Расчёт_2_Расчет_Квартиры_доход" xfId="5355"/>
    <cellStyle name="_Книга1_МСАП_РАсчёт_2_Расчет_Книга1" xfId="5356"/>
    <cellStyle name="_Книга1_МСАП_Расчёт_2_Расчет_Книга1_1" xfId="7788"/>
    <cellStyle name="_Книга1_МСАП_Расчёт_2_Расчет_Книга2" xfId="5357"/>
    <cellStyle name="_Книга1_МСАП_РАсчёт_2_Расчет_Книга3" xfId="5358"/>
    <cellStyle name="_Книга1_МСАП_РАсчёт_2_Расчет_Комарово_17 млн" xfId="7789"/>
    <cellStyle name="_Книга1_МСАП_РАсчёт_2_Расчет_Комарово_35500000_ИТОГ_new" xfId="5359"/>
    <cellStyle name="_Книга1_МСАП_РАсчёт_2_Расчет_Копия исходная информация и расчеты (version 1)" xfId="7790"/>
    <cellStyle name="_Книга1_МСАП_РАсчёт_2_Расчет_Копия Расчет_Анисимовская дорога_уч2" xfId="5360"/>
    <cellStyle name="_Книга1_МСАП_РАсчёт_2_Расчет_корп_50_ОКОНЧАТ" xfId="7791"/>
    <cellStyle name="_Книга1_МСАП_РАсчёт_2_Расчет_корп_51 ИЮЛЬ" xfId="7792"/>
    <cellStyle name="_Книга1_МСАП_Расчёт_2_Расчет_Куйбышева_29_ОКОНЧ1" xfId="7793"/>
    <cellStyle name="_Книга1_МСАП_РАсчёт_2_Расчет_Лист1" xfId="7794"/>
    <cellStyle name="_Книга1_МСАП_РАсчёт_2_Расчет_Мариенбург_актуализация" xfId="5361"/>
    <cellStyle name="_Книга1_МСАП_РАсчёт_2_Расчет_Мариенбург_актуализация_Доходник" xfId="7795"/>
    <cellStyle name="_Книга1_МСАП_РАсчёт_2_Расчет_Меди (version 2)" xfId="7796"/>
    <cellStyle name="_Книга1_МСАП_РАсчёт_2_Расчёт_Михайлова_new_2_после ГУИОН" xfId="7797"/>
    <cellStyle name="_Книга1_МСАП_Расчёт_2_Расчет_Московское торг" xfId="7798"/>
    <cellStyle name="_Книга1_МСАП_Расчёт_2_Расчет_Московское_ш_д_16 др" xfId="5362"/>
    <cellStyle name="_Книга1_МСАП_Расчёт_2_Расчет_Московское2" xfId="7799"/>
    <cellStyle name="_Книга1_МСАП_Расчёт_2_Расчет_Московское2др" xfId="7800"/>
    <cellStyle name="_Книга1_МСАП_Расчёт_2_Расчет_Начало и прикидки" xfId="7801"/>
    <cellStyle name="_Книга1_МСАП_РАсчёт_2_Расчёт_начало_инвестиционная-пр" xfId="5363"/>
    <cellStyle name="_Книга1_МСАП_Расчёт_2_РАСЧЕТ_Невка итог (version 1)" xfId="5364"/>
    <cellStyle name="_Книга1_МСАП_Расчёт_2_РАСЧЕТ_Невка итог (version 1)today" xfId="5365"/>
    <cellStyle name="_Книга1_МСАП_Расчёт_2_Расчет_Новые расчетя" xfId="7802"/>
    <cellStyle name="_Книга1_МСАП_РАсчёт_2_Расчет_Обух. Обороны_ЛЕНТА" xfId="7803"/>
    <cellStyle name="_Книга1_МСАП_РАсчёт_2_Расчет_Обух. Обороны_ЛЕНТА_new_2" xfId="7804"/>
    <cellStyle name="_Книга1_МСАП_Расчёт_2_расчет_Оримэекс" xfId="1762"/>
    <cellStyle name="_Книга1_МСАП_Расчёт_2_Расчет_офисы_доход" xfId="7805"/>
    <cellStyle name="_Книга1_МСАП_РАсчёт_2_Расчет_Песочный2" xfId="7806"/>
    <cellStyle name="_Книга1_МСАП_РАсчёт_2_Расчет_Песочный2_Доходник" xfId="7807"/>
    <cellStyle name="_Книга1_МСАП_РАсчёт_2_РАСЧЕТ_Правды 16_встройка-оф" xfId="5366"/>
    <cellStyle name="_Книга1_МСАП_РАсчёт_2_Расчёт_правка рыночной" xfId="5367"/>
    <cellStyle name="_Книга1_МСАП_РАсчёт_2_Расчёт_правка рыночной КС" xfId="7808"/>
    <cellStyle name="_Книга1_МСАП_РАсчёт_2_Расчёт_правка рыночной_Доходник" xfId="7809"/>
    <cellStyle name="_Книга1_МСАП_РАсчёт_2_Расчет_прикидка с затратами" xfId="7810"/>
    <cellStyle name="_Книга1_МСАП_Расчёт_2_Расчет_прикидки" xfId="7811"/>
    <cellStyle name="_Книга1_МСАП_Расчёт_2_расчет_Прилукская_37" xfId="7812"/>
    <cellStyle name="_Книга1_МСАП_Расчёт_2_расчет_Прилукская_37_на июль 2007" xfId="7813"/>
    <cellStyle name="_Книга1_МСАП_РАсчёт_2_Расчет_Прокофьева_ИТОГ" xfId="7814"/>
    <cellStyle name="_Книга1_МСАП_РАсчёт_2_Расчет_Расчет" xfId="7815"/>
    <cellStyle name="_Книга1_МСАП_РАсчёт_2_Расчет_расчёт" xfId="5368"/>
    <cellStyle name="_Книга1_МСАП_Расчёт_2_Расчет_Расчет арендной платы за землю" xfId="7816"/>
    <cellStyle name="_Книга1_МСАП_Расчёт_2_Расчет_Расчет Бухарестская 142 Бушля" xfId="7817"/>
    <cellStyle name="_Книга1_МСАП_Расчёт_2_Расчет_Расчет жилья земля" xfId="5369"/>
    <cellStyle name="_Книга1_МСАП_Расчёт_2_Расчет_Расчет итог с-в Шаврова 41" xfId="7818"/>
    <cellStyle name="_Книга1_МСАП_Расчёт_2_Расчет_Расчет Каменноостровский" xfId="5370"/>
    <cellStyle name="_Книга1_МСАП_Расчёт_2_Расчет_Расчет Комендантский 43 рынок" xfId="7819"/>
    <cellStyle name="_Книга1_МСАП_РАсчёт_2_Расчет_Расчет Московское ш д 16" xfId="5371"/>
    <cellStyle name="_Книга1_МСАП_РАсчёт_2_Расчет_расчет оф с гост" xfId="7820"/>
    <cellStyle name="_Книга1_МСАП_Расчёт_2_Расчет_Расчет рыночная_Школьная 124_М.Д.-новая1" xfId="5372"/>
    <cellStyle name="_Книга1_МСАП_РАсчёт_2_Расчет_Расчет Салова 72 ИСПР" xfId="7821"/>
    <cellStyle name="_Книга1_МСАП_РАсчёт_2_Расчет_расчёт_!!!!расчет_new_с полезной площадью_ИТОГ" xfId="7822"/>
    <cellStyle name="_Книга1_МСАП_Расчёт_2_Расчет_Расчет_1" xfId="7823"/>
    <cellStyle name="_Книга1_МСАП_Расчёт_2_Расчет_Расчёт_1" xfId="7824"/>
    <cellStyle name="_Книга1_МСАП_РАсчёт_2_Расчет_расчёт_10 линия_рын_правка" xfId="7825"/>
    <cellStyle name="_Книга1_МСАП_РАсчёт_2_Расчет_Расчет_4-й Верхний пер_ИТОГ" xfId="5373"/>
    <cellStyle name="_Книга1_МСАП_Расчёт_2_Расчет_расчет_new ИТОГ" xfId="5374"/>
    <cellStyle name="_Книга1_МСАП_Расчёт_2_Расчет_Расчёт_Анализ" xfId="7826"/>
    <cellStyle name="_Книга1_МСАП_РАсчёт_2_Расчет_Расчет_Анисимовская дорога (2 уч)" xfId="7827"/>
    <cellStyle name="_Книга1_МСАП_РАсчёт_2_Расчет_Расчет_Анисимовская дорога_уч1_произв_склад" xfId="5375"/>
    <cellStyle name="_Книга1_МСАП_Расчёт_2_Расчет_Расчёт_АрСтавки" xfId="7828"/>
    <cellStyle name="_Книга1_МСАП_Расчёт_2_Расчет_Расчет_Бухарестская,_142" xfId="7829"/>
    <cellStyle name="_Книга1_МСАП_Расчёт_2_Расчет_Расчет_Бухарестская,_142_инвест.актуал._ГУИОНxls" xfId="7830"/>
    <cellStyle name="_Книга1_МСАП_Расчёт_2_Расчет_Расчет_Бухарестская,_142_инвест1" xfId="7831"/>
    <cellStyle name="_Книга1_МСАП_Расчёт_2_Расчет_Расчет_Бухарестская,_142_инвест1 Бушля" xfId="7832"/>
    <cellStyle name="_Книга1_МСАП_РАсчёт_2_Расчет_Расчет_Доходник" xfId="7833"/>
    <cellStyle name="_Книга1_МСАП_РАсчёт_2_Расчет_Расчет_затраты" xfId="7834"/>
    <cellStyle name="_Книга1_МСАП_РАсчёт_2_Расчет_Расчет_Зотовский пр._после ГУИОН" xfId="7835"/>
    <cellStyle name="_Книга1_МСАП_РАсчёт_2_Расчет_Расчет_ИТОГ" xfId="5376"/>
    <cellStyle name="_Книга1_МСАП_РАсчёт_2_Расчет_Расчет_ИТОГ_Доходник" xfId="7836"/>
    <cellStyle name="_Книга1_МСАП_РАсчёт_2_Расчет_Расчет_Книга2" xfId="7837"/>
    <cellStyle name="_Книга1_МСАП_Расчёт_2_Расчет_Расчёт_Копия исходная информация и расчеты (version 1)" xfId="7838"/>
    <cellStyle name="_Книга1_МСАП_РАсчёт_2_Расчет_Расчет_корп_50_ОКОНЧАТ" xfId="7839"/>
    <cellStyle name="_Книга1_МСАП_РАсчёт_2_Расчет_Расчет_корп_51 ИЮЛЬ" xfId="7840"/>
    <cellStyle name="_Книга1_МСАП_Расчёт_2_Расчет_Расчет_Красное Село_рынок_NEW" xfId="7841"/>
    <cellStyle name="_Книга1_МСАП_Расчёт_2_Расчет_Расчет_Красное Село_рынок_после ГУИОН" xfId="7842"/>
    <cellStyle name="_Книга1_МСАП_Расчёт_2_Расчет_Расчет_Красное Село_рынок_после ГУИОН_испр" xfId="7843"/>
    <cellStyle name="_Книга1_МСАП_Расчёт_2_Расчет_Расчет_Куйбышева_29_ОКОНЧ" xfId="7844"/>
    <cellStyle name="_Книга1_МСАП_РАсчёт_2_Расчет_Расчет_Лиговский 180" xfId="7845"/>
    <cellStyle name="_Книга1_МСАП_РАсчёт_2_Расчет_Расчет_Лиговский 180_инвест" xfId="7846"/>
    <cellStyle name="_Книга1_МСАП_РАсчёт_2_Расчет_Расчет_Лиговский_рын" xfId="7847"/>
    <cellStyle name="_Книга1_МСАП_Расчёт_2_Расчет_Расчет_Меди" xfId="7848"/>
    <cellStyle name="_Книга1_МСАП_Расчёт_2_Расчет_Расчёт_Михайлова_new_2_после ГУИОН" xfId="7849"/>
    <cellStyle name="_Книга1_МСАП_РАсчёт_2_Расчет_Расчет_Московское торг" xfId="7850"/>
    <cellStyle name="_Книга1_МСАП_РАсчёт_2_Расчет_Расчет_Московское2" xfId="7851"/>
    <cellStyle name="_Книга1_МСАП_РАсчёт_2_Расчет_Расчет_Народного ополчения, уч-к 1_офис Вася" xfId="7852"/>
    <cellStyle name="_Книга1_МСАП_Расчёт_2_Расчет_Расчет_начало расчетов" xfId="7853"/>
    <cellStyle name="_Книга1_МСАП_Расчёт_2_Расчет_Расчёт_начало_инвестиционная-пр" xfId="5377"/>
    <cellStyle name="_Книга1_МСАП_РАсчёт_2_Расчет_Расчет_Новикова" xfId="7854"/>
    <cellStyle name="_Книга1_МСАП_Расчёт_2_Расчет_Расчет_Обводный канал, 28_Кривошея" xfId="7855"/>
    <cellStyle name="_Книга1_МСАП_РАсчёт_2_Расчет_Расчет_Обводный, 28_пром" xfId="7856"/>
    <cellStyle name="_Книга1_МСАП_Расчёт_2_Расчет_Расчет_Обух. Обороны_ЛЕНТА" xfId="7857"/>
    <cellStyle name="_Книга1_МСАП_Расчёт_2_Расчет_Расчет_Обух. Обороны_ЛЕНТА_new_2" xfId="7858"/>
    <cellStyle name="_Книга1_МСАП_Расчёт_2_Расчет_Расчет_Петергофское ш 72_все_расч ноя уменьш" xfId="7859"/>
    <cellStyle name="_Книга1_МСАП_РАсчёт_2_Расчет_расчет_Прилукская_37" xfId="7860"/>
    <cellStyle name="_Книга1_МСАП_РАсчёт_2_Расчет_расчет_Прилукская_37_на июль 2007" xfId="7861"/>
    <cellStyle name="_Книга1_МСАП_РАсчёт_2_Расчет_Расчет_Прокофьева_ИТОГ" xfId="7862"/>
    <cellStyle name="_Книга1_МСАП_РАсчёт_2_Расчет_Расчет_Расчет гостин Рубиншт" xfId="7863"/>
    <cellStyle name="_Книга1_МСАП_Расчёт_2_Расчет_Расчет_Расчет жилья ОКОНЧ" xfId="7864"/>
    <cellStyle name="_Книга1_МСАП_Расчёт_2_Расчет_Расчет_Расчет_Куйбышева_29_ОКОНЧ1" xfId="7865"/>
    <cellStyle name="_Книга1_МСАП_РАсчёт_2_Расчет_расчёт_Расчёт_Михайлова_new_2_после ГУИОН" xfId="7866"/>
    <cellStyle name="_Книга1_МСАП_РАсчёт_2_Расчет_расчёт_Расчет_Обух. Обороны_ЛЕНТА_new_2" xfId="7867"/>
    <cellStyle name="_Книга1_МСАП_Расчёт_2_Расчет_Расчёт_расчет_Прилукская_37" xfId="7868"/>
    <cellStyle name="_Книга1_МСАП_Расчёт_2_Расчет_Расчёт_расчет_Прилукская_37_на июль 2007" xfId="7869"/>
    <cellStyle name="_Книга1_МСАП_РАсчёт_2_Расчет_расчёт_Расчеты" xfId="7870"/>
    <cellStyle name="_Книга1_МСАП_РАсчёт_2_Расчет_Расчет_расчеты ПЕРЕДЕЛКА" xfId="7871"/>
    <cellStyle name="_Книга1_МСАП_Расчёт_2_Расчет_Расчет_Расчеты_1 (version 1)" xfId="7872"/>
    <cellStyle name="_Книга1_МСАП_РАсчёт_2_Расчет_Расчет_расчеты_аренда" xfId="7873"/>
    <cellStyle name="_Книга1_МСАП_РАсчёт_2_Расчет_Расчёт_рын-1" xfId="7874"/>
    <cellStyle name="_Книга1_МСАП_РАсчёт_2_Расчет_Расчёт_рыночная-пр" xfId="5378"/>
    <cellStyle name="_Книга1_МСАП_Расчёт_2_Расчет_расчет_Сестрорецк" xfId="5379"/>
    <cellStyle name="_Книга1_МСАП_РАсчёт_2_Расчет_Расчет_Сестрорецк_ИТОГ_после ГУИОН" xfId="7875"/>
    <cellStyle name="_Книга1_МСАП_РАсчёт_2_Расчет_расчет_солодовня_Петровский" xfId="5380"/>
    <cellStyle name="_Книга1_МСАП_РАсчёт_2_Расчет_Расчет_Тарховка" xfId="7876"/>
    <cellStyle name="_Книга1_МСАП_РАсчёт_2_Расчет_Расчет_Тарховка_после ГУИОН_3" xfId="7877"/>
    <cellStyle name="_Книга1_МСАП_Расчёт_2_Расчет_Расчет_торговля" xfId="7878"/>
    <cellStyle name="_Книга1_МСАП_Расчёт_2_Расчет_Расчет_торговля_разница проектов" xfId="7879"/>
    <cellStyle name="_Книга1_МСАП_Расчёт_2_Расчет_Расчет_торговля_разница проектов_1" xfId="7880"/>
    <cellStyle name="_Книга1_МСАП_РАсчёт_2_Расчет_Расчет_Тульская_гостиница КС" xfId="7881"/>
    <cellStyle name="_Книга1_МСАП_РАсчёт_2_Расчет_Расчет_Тульская_торг" xfId="7882"/>
    <cellStyle name="_Книга1_МСАП_РАсчёт_2_Расчет_Расчет_Фонтанка_офис" xfId="7883"/>
    <cellStyle name="_Книга1_МСАП_Расчёт_2_Расчет_Расчет_Холмистая_ак" xfId="5381"/>
    <cellStyle name="_Книга1_МСАП_РАсчёт_2_Расчет_Расчёт_Шостаковича_участок 1(восточнее Симонова)_том1" xfId="7884"/>
    <cellStyle name="_Книга1_МСАП_РАсчёт_2_Расчет_Расчет_Электропультовцев, 7_промка_Бушля" xfId="7885"/>
    <cellStyle name="_Книга1_МСАП_Расчёт_2_Расчет_Расчёт-пр" xfId="5382"/>
    <cellStyle name="_Книга1_МСАП_Расчёт_2_Расчет_Расчеты" xfId="7886"/>
    <cellStyle name="_Книга1_МСАП_Расчёт_2_Расчет_расчеты лит Д" xfId="7887"/>
    <cellStyle name="_Книга1_МСАП_Расчёт_2_Расчет_расчеты Шушары земля" xfId="5383"/>
    <cellStyle name="_Книга1_МСАП_Расчёт_2_Расчет_расчеты Шушары земля0" xfId="5384"/>
    <cellStyle name="_Книга1_МСАП_Расчёт_2_Расчёт_рыночная-пр" xfId="5385"/>
    <cellStyle name="_Книга1_МСАП_РАсчёт_2_Расчет_РЭРЗ (version 1)" xfId="5386"/>
    <cellStyle name="_Книга1_МСАП_РАсчёт_2_Расчет_РЭРЗ (version 1)_Доходник" xfId="7888"/>
    <cellStyle name="_Книга1_МСАП_РАсчёт_2_Расчет_Сестрорецк_ИТОГ_после ГУИОН" xfId="7889"/>
    <cellStyle name="_Книга1_МСАП_РАсчёт_2_Расчет_Смета снос" xfId="7890"/>
    <cellStyle name="_Книга1_МСАП_РАсчёт_2_Расчет_снос" xfId="7891"/>
    <cellStyle name="_Книга1_МСАП_РАсчёт_2_расчет_солодовня_Петровский" xfId="7892"/>
    <cellStyle name="_Книга1_МСАП_Расчёт_2_Расчет_Сравнительный" xfId="7893"/>
    <cellStyle name="_Книга1_МСАП_Расчёт_2_Расчет_Сравнительный Тульская" xfId="7894"/>
    <cellStyle name="_Книга1_МСАП_Расчёт_2_Расчет_Строительство_ГУИОН 1" xfId="7895"/>
    <cellStyle name="_Книга1_МСАП_Расчёт_2_Расчет_Тарховка" xfId="7896"/>
    <cellStyle name="_Книга1_МСАП_Расчёт_2_Расчет_Тарховка_после ГУИОН_3" xfId="7897"/>
    <cellStyle name="_Книга1_МСАП_РАсчёт_2_Расчет_торговля" xfId="7898"/>
    <cellStyle name="_Книга1_МСАП_РАсчёт_2_Расчет_ТЭП от проектировщика" xfId="7899"/>
    <cellStyle name="_Книга1_МСАП_РАсчёт_2_Расчёт_Уманский_дальше" xfId="7900"/>
    <cellStyle name="_Книга1_МСАП_РАсчёт_2_Расчет_Холмистая_ак" xfId="5387"/>
    <cellStyle name="_Книга1_МСАП_Расчёт_2_Расчёт_Шостаковича_участок 1(восточнее Симонова)_том1" xfId="7901"/>
    <cellStyle name="_Книга1_МСАП_РАсчёт_2_Расчет_Электропульт" xfId="7902"/>
    <cellStyle name="_Книга1_МСАП_Расчёт_2_Расчет_Юнона актуализ" xfId="5388"/>
    <cellStyle name="_Книга1_МСАП_РАсчёт_2_Расчёт_Якорная промка ОК" xfId="5389"/>
    <cellStyle name="_Книга1_МСАП_Расчёт_2_Расчет-Выборг-новый-версия2" xfId="5390"/>
    <cellStyle name="_Книга1_МСАП_Расчёт_2_Расчет-Выборг-новый-версия3" xfId="5391"/>
    <cellStyle name="_Книга1_МСАП_РАсчёт_2_Расчетики" xfId="7903"/>
    <cellStyle name="_Книга1_МСАП_РАсчёт_2_Расчёт-подгонка" xfId="5392"/>
    <cellStyle name="_Книга1_МСАП_РАсчёт_2_Расчёт-пр" xfId="5393"/>
    <cellStyle name="_Книга1_МСАП_РАсчёт_2_Расчеты" xfId="7904"/>
    <cellStyle name="_Книга1_МСАП_РАсчёт_2_Расчеты в отчет - V1" xfId="7905"/>
    <cellStyle name="_Книга1_МСАП_РАсчёт_2_Расчеты в отчет - V1_Доходник" xfId="7906"/>
    <cellStyle name="_Книга1_МСАП_РАсчёт_2_расчеты всего" xfId="5394"/>
    <cellStyle name="_Книга1_МСАП_РАсчёт_2_расчеты всего_Доходник" xfId="7907"/>
    <cellStyle name="_Книга1_МСАП_РАсчёт_2_Расчеты для отчета__" xfId="7908"/>
    <cellStyle name="_Книга1_МСАП_РАсчёт_2_Расчеты для отчета___Доходник" xfId="7909"/>
    <cellStyle name="_Книга1_МСАП_Расчёт_2_расчеты доходным" xfId="7910"/>
    <cellStyle name="_Книга1_МСАП_Расчёт_2_расчеты_большой" xfId="1763"/>
    <cellStyle name="_Книга1_МСАП_РАсчёт_2_Расчеты_нов2" xfId="5395"/>
    <cellStyle name="_Книга1_МСАП_РАсчёт_2_Расчеты_нов2_Доходник" xfId="7911"/>
    <cellStyle name="_Книга1_МСАП_РАсчёт_2_Расчеты_Савушкина_паркинг" xfId="5396"/>
    <cellStyle name="_Книга1_МСАП_РАсчёт_2_Расчеты_Савушкина_паркинг_Доходник" xfId="7912"/>
    <cellStyle name="_Книга1_МСАП_Расчёт_2_Расчеты-Настя вариант2" xfId="5397"/>
    <cellStyle name="_Книга1_МСАП_РАсчёт_2_реконструкция_" xfId="1764"/>
    <cellStyle name="_Книга1_МСАП_РАсчёт_2_реконструкция__!!!!расчет_new_с полезной площадью_ИТОГ" xfId="7913"/>
    <cellStyle name="_Книга1_МСАП_РАсчёт_2_реконструкция__4ABB384" xfId="1765"/>
    <cellStyle name="_Книга1_МСАП_РАсчёт_2_реконструкция__v.1_ОТЧЕТ" xfId="1766"/>
    <cellStyle name="_Книга1_МСАП_РАсчёт_2_реконструкция__v.1_ОТЧЕТ_Вологодская обл., г. Вологда_09.11.09" xfId="5398"/>
    <cellStyle name="_Книга1_МСАП_РАсчёт_2_реконструкция__v.1_ОТЧЕТ_Вологодская обл., г. Вологда_09.11.09_" xfId="5399"/>
    <cellStyle name="_Книга1_МСАП_РАсчёт_2_реконструкция__v.4_ОТЧЕТ_Красная Пресня_встройка_09.12.2008" xfId="1767"/>
    <cellStyle name="_Книга1_МСАП_РАсчёт_2_реконструкция__анализ" xfId="7914"/>
    <cellStyle name="_Книга1_МСАП_РАсчёт_2_реконструкция__Доходник" xfId="7915"/>
    <cellStyle name="_Книга1_МСАП_РАсчёт_2_реконструкция__Затраты на строительство" xfId="7916"/>
    <cellStyle name="_Книга1_МСАП_РАсчёт_2_реконструкция__Книга1" xfId="1768"/>
    <cellStyle name="_Книга1_МСАП_РАсчёт_2_реконструкция__Книга2" xfId="7917"/>
    <cellStyle name="_Книга1_МСАП_Расчёт_2_Реконструкция__Копия Расчет Стародер ИСПРАВЛЕН" xfId="7918"/>
    <cellStyle name="_Книга1_МСАП_Расчёт_2_Реконструкция__Копия Расчет_Анисим_new_после ГУИОН" xfId="7919"/>
    <cellStyle name="_Книга1_МСАП_Расчёт_2_Реконструкция__прикидка с затратами" xfId="7920"/>
    <cellStyle name="_Книга1_МСАП_Расчёт_2_Реконструкция__Расчет жилья ОКОНЧ" xfId="7921"/>
    <cellStyle name="_Книга1_МСАП_РАсчёт_2_реконструкция__Расчет итог" xfId="7922"/>
    <cellStyle name="_Книга1_МСАП_РАсчёт_2_реконструкция__Расчет итог с-в Шаврова 41" xfId="7923"/>
    <cellStyle name="_Книга1_МСАП_Расчёт_2_Реконструкция__Расчет Салова 72 ИСПР" xfId="7924"/>
    <cellStyle name="_Книга1_МСАП_Расчёт_2_Реконструкция__Расчет Стародер ИСПРАВЛЕН" xfId="7925"/>
    <cellStyle name="_Книга1_МСАП_Расчёт_2_Реконструкция__Расчет_Анисим_new" xfId="7926"/>
    <cellStyle name="_Книга1_МСАП_Расчёт_2_Реконструкция__Расчет_Анисим_ИТОГ" xfId="7927"/>
    <cellStyle name="_Книга1_МСАП_РАсчёт_2_реконструкция__Расчет_Анисимовская дорога (2 уч)" xfId="7928"/>
    <cellStyle name="_Книга1_МСАП_РАсчёт_2_реконструкция__Расчет_Красное Село_рынок_NEW" xfId="7929"/>
    <cellStyle name="_Книга1_МСАП_РАсчёт_2_реконструкция__Расчет_Красное Село_рынок_new_2" xfId="7930"/>
    <cellStyle name="_Книга1_МСАП_РАсчёт_2_реконструкция__Расчет_Красное Село_рынок_после ГУИОН" xfId="7931"/>
    <cellStyle name="_Книга1_МСАП_Расчёт_2_Реконструкция__Расчет_Куйбышева_29_ОКОНЧ" xfId="7932"/>
    <cellStyle name="_Книга1_МСАП_Расчёт_2_Реконструкция__Расчет_Куйбышева_29_ОКОНЧ1" xfId="7933"/>
    <cellStyle name="_Книга1_МСАП_Расчёт_2_Реконструкция__Расчет_Меди" xfId="7934"/>
    <cellStyle name="_Книга1_МСАП_Расчёт_2_Реконструкция__расчеты доходным" xfId="7935"/>
    <cellStyle name="_Книга1_МСАП_РАсчёт_2_реконструкция__Реконструкция_дорого" xfId="7936"/>
    <cellStyle name="_Книга1_МСАП_РАсчёт_2_реконструкция__СП_квартиры" xfId="1769"/>
    <cellStyle name="_Книга1_МСАП_РАсчёт_2_реконструкция__СП_квартиры_v.1_ОТЧЕТ_Вологодская обл., г. Вологда_09.11.09" xfId="5400"/>
    <cellStyle name="_Книга1_МСАП_РАсчёт_2_реконструкция__СП_квартиры_v.1_ОТЧЕТ_Вологодская обл., г. Вологда_09.11.09_" xfId="5401"/>
    <cellStyle name="_Книга1_МСАП_Расчёт_2_Реконструкция_дорого" xfId="7937"/>
    <cellStyle name="_Книга1_МСАП_РАсчёт_2_Ресторан4" xfId="5402"/>
    <cellStyle name="_Книга1_МСАП_РАсчёт_2_Ресторан4_Копия Прикидка" xfId="7938"/>
    <cellStyle name="_Книга1_МСАП_РАсчёт_2_Ресторан4_Расчет_акт.2010.xls_ГУИОН_в_2" xfId="7939"/>
    <cellStyle name="_Книга1_МСАП_РАсчёт_2_Ресторан4_расчеты_по Грибу" xfId="7940"/>
    <cellStyle name="_Книга1_МСАП_РАсчёт_2_Рост стоимости строительства" xfId="1770"/>
    <cellStyle name="_Книга1_МСАП_РАсчёт_2_Рост стоимости строительства_v.1_ОТЧЕТ_Вологодская обл., г. Вологда_09.11.09" xfId="5403"/>
    <cellStyle name="_Книга1_МСАП_РАсчёт_2_Рост стоимости строительства_v.1_ОТЧЕТ_Вологодская обл., г. Вологда_09.11.09_" xfId="5404"/>
    <cellStyle name="_Книга1_МСАП_РАсчёт_2_руставели-2 Леша" xfId="1771"/>
    <cellStyle name="_Книга1_МСАП_РАсчёт_2_руставели-2 Леша_4ABB384" xfId="1772"/>
    <cellStyle name="_Книга1_МСАП_РАсчёт_2_руставели-2 Леша_v.1_ОТЧЕТ" xfId="1773"/>
    <cellStyle name="_Книга1_МСАП_РАсчёт_2_руставели-2 Леша_v.1_ОТЧЕТ_Вологодская обл., г. Вологда_09.11.09" xfId="5405"/>
    <cellStyle name="_Книга1_МСАП_РАсчёт_2_руставели-2 Леша_v.1_ОТЧЕТ_Вологодская обл., г. Вологда_09.11.09_" xfId="5406"/>
    <cellStyle name="_Книга1_МСАП_РАсчёт_2_руставели-2 Леша_v.4_ОТЧЕТ_Красная Пресня_встройка_09.12.2008" xfId="1774"/>
    <cellStyle name="_Книга1_МСАП_РАсчёт_2_руставели-2 Леша_Доходник" xfId="7941"/>
    <cellStyle name="_Книга1_МСАП_РАсчёт_2_руставели-2 Леша_Книга1" xfId="1775"/>
    <cellStyle name="_Книга1_МСАП_Расчёт_2_сводка по БЦ" xfId="1776"/>
    <cellStyle name="_Книга1_МСАП_РАсчёт_2_Смета снос" xfId="7942"/>
    <cellStyle name="_Книга1_МСАП_РАсчёт_2_Сравнит ЗУ д.21" xfId="5407"/>
    <cellStyle name="_Книга1_МСАП_РАсчёт_2_Сравнит ЗУ д.21_Доходник" xfId="7943"/>
    <cellStyle name="_Книга1_МСАП_Расчёт_2_Сравнит оф" xfId="5408"/>
    <cellStyle name="_Книга1_МСАП_Расчёт_2_Сравнит торг" xfId="5409"/>
    <cellStyle name="_Книга1_МСАП_Расчёт_2_Сравнит торг_!!!!расчет_new_с полезной площадью_ИТОГ" xfId="7944"/>
    <cellStyle name="_Книга1_МСАП_РАсчёт_2_Сравнит торг_08_Турухтанные_все_расч ОКОНЧ" xfId="7945"/>
    <cellStyle name="_Книга1_МСАП_Расчёт_2_Сравнит торг_10 линия_рын_правка" xfId="7946"/>
    <cellStyle name="_Книга1_МСАП_Расчёт_2_Сравнит торг_Анализ" xfId="7947"/>
    <cellStyle name="_Книга1_МСАП_Расчёт_2_Сравнит торг_анализ_красное село" xfId="7948"/>
    <cellStyle name="_Книга1_МСАП_Расчёт_2_Сравнит торг_Арендн_ставки" xfId="7949"/>
    <cellStyle name="_Книга1_МСАП_Расчёт_2_Сравнит торг_АрСтавки" xfId="7950"/>
    <cellStyle name="_Книга1_МСАП_РАсчёт_2_Сравнит торг_Затр_Моск2" xfId="5410"/>
    <cellStyle name="_Книга1_МСАП_Расчёт_2_Сравнит торг_Затраты на строительство" xfId="7951"/>
    <cellStyle name="_Книга1_МСАП_РАсчёт_2_Сравнит торг_Затраты Электропульт 2" xfId="7952"/>
    <cellStyle name="_Книга1_МСАП_Расчёт_2_Сравнит торг_Индустриальный_инвест_паркинг2" xfId="7953"/>
    <cellStyle name="_Книга1_МСАП_Расчёт_2_Сравнит торг_Индустриальный_рын_паркинг" xfId="7954"/>
    <cellStyle name="_Книга1_МСАП_Расчёт_2_Сравнит торг_Квартиры_доход" xfId="7955"/>
    <cellStyle name="_Книга1_МСАП_Расчёт_2_Сравнит торг_Книга2" xfId="7956"/>
    <cellStyle name="_Книга1_МСАП_РАсчёт_2_Сравнит торг_Петергофское ш 72_все_расч ноя уменьш" xfId="7957"/>
    <cellStyle name="_Книга1_МСАП_Расчёт_2_Сравнит торг_Расч Казанская аттест" xfId="7958"/>
    <cellStyle name="_Книга1_МСАП_Расчёт_2_Сравнит торг_Расч Казанская переделка" xfId="7959"/>
    <cellStyle name="_Книга1_МСАП_Расчёт_2_Сравнит торг_Расч Карповка 2009" xfId="7960"/>
    <cellStyle name="_Книга1_МСАП_РАсчёт_2_Сравнит торг_Расчет" xfId="7961"/>
    <cellStyle name="_Книга1_МСАП_РАсчёт_2_Сравнит торг_Расчёт" xfId="7962"/>
    <cellStyle name="_Книга1_МСАП_РАсчёт_2_Сравнит торг_Расчет жилья ОКОНЧ" xfId="7963"/>
    <cellStyle name="_Книга1_МСАП_РАсчёт_2_Сравнит торг_Расчет итог с-в Шаврова 41" xfId="7964"/>
    <cellStyle name="_Книга1_МСАП_РАсчёт_2_Сравнит торг_Расчет итог Фучика" xfId="7965"/>
    <cellStyle name="_Книга1_МСАП_Расчёт_2_Сравнит торг_Расчет корп 51" xfId="7966"/>
    <cellStyle name="_Книга1_МСАП_Расчёт_2_Сравнит торг_Расчет Московское ш д 16" xfId="5411"/>
    <cellStyle name="_Книга1_МСАП_Расчёт_2_Сравнит торг_расчет оф с гост" xfId="7967"/>
    <cellStyle name="_Книга1_МСАП_РАсчёт_2_Сравнит торг_Расчет Стародер ИСПРАВЛЕН" xfId="7968"/>
    <cellStyle name="_Книга1_МСАП_Расчёт_2_Сравнит торг_Расчет_Анисимовская дорога (2 уч)" xfId="7969"/>
    <cellStyle name="_Книга1_МСАП_РАсчёт_2_Сравнит торг_Расчет_земля с улучш_Б" xfId="7970"/>
    <cellStyle name="_Книга1_МСАП_Расчёт_2_Сравнит торг_Расчет_Зотовский пр._после ГУИОН" xfId="7971"/>
    <cellStyle name="_Книга1_МСАП_Расчёт_2_Сравнит торг_Расчет_корп_50_ОКОНЧАТ" xfId="7972"/>
    <cellStyle name="_Книга1_МСАП_Расчёт_2_Сравнит торг_Расчет_корп_51 ИЮЛЬ" xfId="7973"/>
    <cellStyle name="_Книга1_МСАП_РАсчёт_2_Сравнит торг_Расчет_Красное Село_рынок_NEW" xfId="7974"/>
    <cellStyle name="_Книга1_МСАП_РАсчёт_2_Сравнит торг_Расчет_Красное Село_рынок_после ГУИОН" xfId="7975"/>
    <cellStyle name="_Книга1_МСАП_РАсчёт_2_Сравнит торг_Расчет_Красное Село_рынок_после ГУИОН_испр" xfId="7976"/>
    <cellStyle name="_Книга1_МСАП_РАсчёт_2_Сравнит торг_Расчет_Куйбышева_29_ОКОНЧ1" xfId="7977"/>
    <cellStyle name="_Книга1_МСАП_РАсчёт_2_Сравнит торг_Расчет_Меди" xfId="7978"/>
    <cellStyle name="_Книга1_МСАП_РАсчёт_2_Сравнит торг_Расчет_Меди (version 2)" xfId="7979"/>
    <cellStyle name="_Книга1_МСАП_Расчёт_2_Сравнит торг_Расчёт_Михайлова_new_2_после ГУИОН" xfId="7980"/>
    <cellStyle name="_Книга1_МСАП_Расчёт_2_Сравнит торг_Расчет_Московское торг" xfId="7981"/>
    <cellStyle name="_Книга1_МСАП_Расчёт_2_Сравнит торг_Расчет_Московское2" xfId="7982"/>
    <cellStyle name="_Книга1_МСАП_Расчёт_2_Сравнит торг_Расчет_Новикова" xfId="7983"/>
    <cellStyle name="_Книга1_МСАП_Расчёт_2_Сравнит торг_Расчет_Обух. Обороны_ЛЕНТА_new_2" xfId="7984"/>
    <cellStyle name="_Книга1_МСАП_Расчёт_2_Сравнит торг_расчет_Прилукская_37" xfId="7985"/>
    <cellStyle name="_Книга1_МСАП_РАсчёт_2_Сравнит торг_Расчет_торговля" xfId="7986"/>
    <cellStyle name="_Книга1_МСАП_РАсчёт_2_Сравнит торг_Расчет_торговля_разница проектов" xfId="7987"/>
    <cellStyle name="_Книга1_МСАП_РАсчёт_2_Сравнит торг_Расчет_торговля_разница проектов_1" xfId="7988"/>
    <cellStyle name="_Книга1_МСАП_Расчёт_2_Сравнит торг_расчеты" xfId="7989"/>
    <cellStyle name="_Книга1_МСАП_РАсчёт_2_Сравнит торг_расчеты доходным" xfId="7990"/>
    <cellStyle name="_Книга1_МСАП_Расчёт_2_Сравнит торг_Смета снос" xfId="7991"/>
    <cellStyle name="_Книга1_МСАП_Расчёт_2_Сравнит торг_ТЭП от проектировщика" xfId="7992"/>
    <cellStyle name="_Книга1_МСАП_РАсчёт_2_Сравнит торг_ФИ_лит. Б (офис)_Текущ " xfId="7993"/>
    <cellStyle name="_Книга1_МСАП_Расчёт_2_Сравнит торг_Электропульт" xfId="7994"/>
    <cellStyle name="_Книга1_МСАП_РАсчёт_2_Сравнит торг_Юнона актуализ" xfId="5412"/>
    <cellStyle name="_Книга1_МСАП_РАсчёт_2_сравнительный" xfId="5413"/>
    <cellStyle name="_Книга1_МСАП_РАсчёт_2_Сравнительный ЗУ 9 Января (СТО)" xfId="5414"/>
    <cellStyle name="_Книга1_МСАП_РАсчёт_2_Сравнительный ЗУ 9 Января (СТО)_Доходник" xfId="7995"/>
    <cellStyle name="_Книга1_МСАП_РАсчёт_2_сравнительный ЗУ мороз" xfId="7996"/>
    <cellStyle name="_Книга1_МСАП_Расчёт_2_Сравнительный рек. здания с доб. корр. перед.пр." xfId="7997"/>
    <cellStyle name="_Книга1_МСАП_РАсчёт_2_сравнительный_Доходник" xfId="7998"/>
    <cellStyle name="_Книга1_МСАП_РАсчёт_2_Сравнительный01" xfId="1777"/>
    <cellStyle name="_Книга1_МСАП_РАсчёт_2_Сравнительный01_4ABB384" xfId="1778"/>
    <cellStyle name="_Книга1_МСАП_РАсчёт_2_Сравнительный01_v.1_ОТЧЕТ" xfId="1779"/>
    <cellStyle name="_Книга1_МСАП_РАсчёт_2_Сравнительный01_v.1_ОТЧЕТ_Вологодская обл., г. Вологда_09.11.09" xfId="5415"/>
    <cellStyle name="_Книга1_МСАП_РАсчёт_2_Сравнительный01_v.1_ОТЧЕТ_Вологодская обл., г. Вологда_09.11.09_" xfId="5416"/>
    <cellStyle name="_Книга1_МСАП_РАсчёт_2_Сравнительный01_v.4_ОТЧЕТ_Красная Пресня_встройка_09.12.2008" xfId="1780"/>
    <cellStyle name="_Книга1_МСАП_РАсчёт_2_Сравнительный01_Доходник" xfId="7999"/>
    <cellStyle name="_Книга1_МСАП_РАсчёт_2_Сравнительный01_Книга1" xfId="1781"/>
    <cellStyle name="_Книга1_МСАП_РАсчёт_2_Сравнительный03" xfId="1782"/>
    <cellStyle name="_Книга1_МСАП_РАсчёт_2_Сравнительный03_4ABB384" xfId="1783"/>
    <cellStyle name="_Книга1_МСАП_РАсчёт_2_Сравнительный03_v.1_ОТЧЕТ" xfId="1784"/>
    <cellStyle name="_Книга1_МСАП_РАсчёт_2_Сравнительный03_v.1_ОТЧЕТ_Вологодская обл., г. Вологда_09.11.09" xfId="5417"/>
    <cellStyle name="_Книга1_МСАП_РАсчёт_2_Сравнительный03_v.1_ОТЧЕТ_Вологодская обл., г. Вологда_09.11.09_" xfId="5418"/>
    <cellStyle name="_Книга1_МСАП_РАсчёт_2_Сравнительный03_v.4_ОТЧЕТ_Красная Пресня_встройка_09.12.2008" xfId="1785"/>
    <cellStyle name="_Книга1_МСАП_РАсчёт_2_Сравнительный03_Доходник" xfId="8000"/>
    <cellStyle name="_Книга1_МСАП_РАсчёт_2_Сравнительный03_Книга1" xfId="1786"/>
    <cellStyle name="_Книга1_МСАП_РАсчёт_2_СТО" xfId="5419"/>
    <cellStyle name="_Книга1_МСАП_РАсчёт_2_СТО доход1" xfId="5420"/>
    <cellStyle name="_Книга1_МСАП_РАсчёт_2_СТО_Доходник" xfId="8001"/>
    <cellStyle name="_Книга1_МСАП_Расчёт_2_стр-во" xfId="1787"/>
    <cellStyle name="_Книга1_МСАП_Расчёт_2_строительство" xfId="5421"/>
    <cellStyle name="_Книга1_МСАП_Расчёт_2_строительство_1_новое" xfId="5422"/>
    <cellStyle name="_Книга1_МСАП_РАсчёт_2_Торговля" xfId="1788"/>
    <cellStyle name="_Книга1_МСАП_РАсчёт_2_Торговля_4ABB384" xfId="1789"/>
    <cellStyle name="_Книга1_МСАП_РАсчёт_2_Торговля_v.1_ОТЧЕТ" xfId="1790"/>
    <cellStyle name="_Книга1_МСАП_РАсчёт_2_Торговля_v.1_ОТЧЕТ_Вологодская обл., г. Вологда_09.11.09" xfId="5423"/>
    <cellStyle name="_Книга1_МСАП_РАсчёт_2_Торговля_v.1_ОТЧЕТ_Вологодская обл., г. Вологда_09.11.09_" xfId="5424"/>
    <cellStyle name="_Книга1_МСАП_РАсчёт_2_Торговля_v.4_ОТЧЕТ_Красная Пресня_встройка_09.12.2008" xfId="1791"/>
    <cellStyle name="_Книга1_МСАП_РАсчёт_2_Торговля_Доходник" xfId="8002"/>
    <cellStyle name="_Книга1_МСАП_РАсчёт_2_Торговля_Книга1" xfId="1792"/>
    <cellStyle name="_Книга1_МСАП_РАсчёт_2_Торговля_СП_квартиры" xfId="1793"/>
    <cellStyle name="_Книга1_МСАП_РАсчёт_2_Торговля_СП_квартиры_v.1_ОТЧЕТ_Вологодская обл., г. Вологда_09.11.09" xfId="5425"/>
    <cellStyle name="_Книга1_МСАП_РАсчёт_2_Торговля_СП_квартиры_v.1_ОТЧЕТ_Вологодская обл., г. Вологда_09.11.09_" xfId="5426"/>
    <cellStyle name="_Книга1_МСАП_РАсчёт_2_ТЭП" xfId="8003"/>
    <cellStyle name="_Книга1_МСАП_РАсчёт_2_УПБС" xfId="5427"/>
    <cellStyle name="_Книга1_МСАП_РАсчёт_2_УПБС_Доходник" xfId="8004"/>
    <cellStyle name="_Книга1_МСАП_Расчёт_2_физ_из_ВСН 53-86р" xfId="1794"/>
    <cellStyle name="_Книга1_МСАП_Расчёт_2_Фонтанка" xfId="5428"/>
    <cellStyle name="_Книга1_МСАП_РАсчёт_2_Цены" xfId="5429"/>
    <cellStyle name="_Книга1_МСАП_РАсчёт_2_Шаблон для отчета" xfId="8005"/>
    <cellStyle name="_Книга1_МСАП_Расчёт_2_Шаблон_Ко_инвест Рихтовка" xfId="1795"/>
    <cellStyle name="_Книга1_МСАП_Расчёт_2_Юнона актуализ" xfId="8006"/>
    <cellStyle name="_Книга1_МСАП_Расчёт_2_Юнона июнь 09" xfId="8007"/>
    <cellStyle name="_Книга1_МСАП_Расчёт_2_Юнона ОК" xfId="5430"/>
    <cellStyle name="_Книга1_МСАП_РАсчёт_3_после последнего изменения площадей" xfId="1796"/>
    <cellStyle name="_Книга1_МСАП_РАсчёт_3_после последнего изменения площадей_4ABB384" xfId="1797"/>
    <cellStyle name="_Книга1_МСАП_РАсчёт_3_после последнего изменения площадей_v.1_ОТЧЕТ" xfId="1798"/>
    <cellStyle name="_Книга1_МСАП_РАсчёт_3_после последнего изменения площадей_v.1_ОТЧЕТ_Вологодская обл., г. Вологда_09.11.09" xfId="5431"/>
    <cellStyle name="_Книга1_МСАП_РАсчёт_3_после последнего изменения площадей_v.1_ОТЧЕТ_Вологодская обл., г. Вологда_09.11.09_" xfId="5432"/>
    <cellStyle name="_Книга1_МСАП_РАсчёт_3_после последнего изменения площадей_v.4_ОТЧЕТ_Красная Пресня_встройка_09.12.2008" xfId="1799"/>
    <cellStyle name="_Книга1_МСАП_РАсчёт_3_после последнего изменения площадей_Доходник" xfId="8008"/>
    <cellStyle name="_Книга1_МСАП_РАсчёт_3_после последнего изменения площадей_Книга1" xfId="1800"/>
    <cellStyle name="_Книга1_МСАП_РАсчёт_3_после последнего изменения площадей_Расчет_Итог_компенсационный с рыночн.зем." xfId="8009"/>
    <cellStyle name="_Книга1_МСАП_РАсчёт_3_после последнего изменения площадей_Рост стоимости строительства" xfId="1801"/>
    <cellStyle name="_Книга1_МСАП_РАсчёт_3_после последнего изменения площадей_Рост стоимости строительства_v.1_ОТЧЕТ_Вологодская обл., г. Вологда_09.11.09" xfId="5433"/>
    <cellStyle name="_Книга1_МСАП_РАсчёт_3_после последнего изменения площадей_Рост стоимости строительства_v.1_ОТЧЕТ_Вологодская обл., г. Вологда_09.11.09_" xfId="5434"/>
    <cellStyle name="_Книга1_МСАП_РАсчёт_3_после последнего изменения площадей_СП_квартиры" xfId="1802"/>
    <cellStyle name="_Книга1_МСАП_РАсчёт_3_после последнего изменения площадей_СП_квартиры_v.1_ОТЧЕТ_Вологодская обл., г. Вологда_09.11.09" xfId="5435"/>
    <cellStyle name="_Книга1_МСАП_РАсчёт_3_после последнего изменения площадей_СП_квартиры_v.1_ОТЧЕТ_Вологодская обл., г. Вологда_09.11.09_" xfId="5436"/>
    <cellStyle name="_Книга1_МСАП_Расчет_4ABB384" xfId="1803"/>
    <cellStyle name="_Книга1_МСАП_Расчет_4-й Верхний пер_ИТОГ" xfId="5437"/>
    <cellStyle name="_Книга1_МСАП_расчет_new ИТОГ" xfId="5438"/>
    <cellStyle name="_Книга1_МСАП_Расчет_v.1_ОТЧЕТ" xfId="1804"/>
    <cellStyle name="_Книга1_МСАП_Расчет_v.1_ОТЧЕТ_Вологодская обл., г. Вологда_09.11.09" xfId="5439"/>
    <cellStyle name="_Книга1_МСАП_Расчет_v.1_ОТЧЕТ_Вологодская обл., г. Вологда_09.11.09_" xfId="5440"/>
    <cellStyle name="_Книга1_МСАП_Расчет_v.4_ОТЧЕТ_Красная Пресня_встройка_09.12.2008" xfId="1805"/>
    <cellStyle name="_Книга1_МСАП_Расчет_актуализация" xfId="8010"/>
    <cellStyle name="_Книга1_МСАП_Расчет_Анализ" xfId="8011"/>
    <cellStyle name="_Книга1_МСАП_Расчет_анализ_красное село" xfId="8012"/>
    <cellStyle name="_Книга1_МСАП_Расчет_аналоги аренда1" xfId="8013"/>
    <cellStyle name="_Книга1_МСАП_Расчет_Арендн_ставки" xfId="8014"/>
    <cellStyle name="_Книга1_МСАП_Расчет_АрСтавки" xfId="8015"/>
    <cellStyle name="_Книга1_МСАП_Расчёт_версия 1" xfId="8016"/>
    <cellStyle name="_Книга1_МСАП_Расчёт_версия продолжение_сошедшейся расчёт (ттт)" xfId="1806"/>
    <cellStyle name="_Книга1_МСАП_Расчет_Девятого янв_пересечсо Складским ок" xfId="5441"/>
    <cellStyle name="_Книга1_МСАП_Расчет_Для гостиницы" xfId="8017"/>
    <cellStyle name="_Книга1_МСАП_Расчет_Для гостиницы_N" xfId="8018"/>
    <cellStyle name="_Книга1_МСАП_Расчет_дорого" xfId="1807"/>
    <cellStyle name="_Книга1_МСАП_Расчет_дорого_4ABB384" xfId="1808"/>
    <cellStyle name="_Книга1_МСАП_Расчет_дорого_v.1_ОТЧЕТ" xfId="1809"/>
    <cellStyle name="_Книга1_МСАП_Расчет_дорого_v.1_ОТЧЕТ_Вологодская обл., г. Вологда_09.11.09" xfId="5442"/>
    <cellStyle name="_Книга1_МСАП_Расчет_дорого_v.1_ОТЧЕТ_Вологодская обл., г. Вологда_09.11.09_" xfId="5443"/>
    <cellStyle name="_Книга1_МСАП_Расчет_дорого_v.4_ОТЧЕТ_Красная Пресня_встройка_09.12.2008" xfId="1810"/>
    <cellStyle name="_Книга1_МСАП_Расчет_дорого_Доходник" xfId="8019"/>
    <cellStyle name="_Книга1_МСАП_Расчет_доход_Энгельса_инвест_2009" xfId="8020"/>
    <cellStyle name="_Книга1_МСАП_Расчет_Доходник" xfId="8021"/>
    <cellStyle name="_Книга1_МСАП_Расчёт_доходник" xfId="1811"/>
    <cellStyle name="_Книга1_МСАП_Расчет_Затр_Моск2" xfId="5444"/>
    <cellStyle name="_Книга1_МСАП_Расчет_затрат_17.06.09" xfId="1812"/>
    <cellStyle name="_Книга1_МСАП_Расчет_Затратник новое строительство Ставского" xfId="5445"/>
    <cellStyle name="_Книга1_МСАП_Расчет_Затратник новое строительство Ставского_Доходник" xfId="8022"/>
    <cellStyle name="_Книга1_МСАП_Расчет_затраты" xfId="5446"/>
    <cellStyle name="_Книга1_МСАП_Расчет_затраты Карповка" xfId="5447"/>
    <cellStyle name="_Книга1_МСАП_Расчет_затраты на новое стр" xfId="8023"/>
    <cellStyle name="_Книга1_МСАП_Расчет_Затраты на строительство" xfId="8024"/>
    <cellStyle name="_Книга1_МСАП_Расчет_затраты на строительство_Энг_2009 2" xfId="8025"/>
    <cellStyle name="_Книга1_МСАП_Расчет_Затраты строительства ДДУ" xfId="8026"/>
    <cellStyle name="_Книга1_МСАП_Расчет_Затраты Электропульт 2" xfId="8027"/>
    <cellStyle name="_Книга1_МСАП_Расчет_Затраты, реконструкция 04.05" xfId="8028"/>
    <cellStyle name="_Книга1_МСАП_Расчет_земля с улучш_Б" xfId="8029"/>
    <cellStyle name="_Книга1_МСАП_Расчет_Инвест_Л_Голикова_ОК" xfId="8030"/>
    <cellStyle name="_Книга1_МСАП_Расчет_Индустриальный_инвест_паркинг2" xfId="8031"/>
    <cellStyle name="_Книга1_МСАП_Расчет_Индустриальный_рын_паркинг" xfId="8032"/>
    <cellStyle name="_Книга1_МСАП_расчёт_исх" xfId="1813"/>
    <cellStyle name="_Книга1_МСАП_расчёт_исх_4ABB384" xfId="1814"/>
    <cellStyle name="_Книга1_МСАП_расчёт_исх_restoran ок К" xfId="5448"/>
    <cellStyle name="_Книга1_МСАП_расчёт_исх_restoran ок К_Доходник" xfId="8033"/>
    <cellStyle name="_Книга1_МСАП_расчёт_исх_v.1_ОТЧЕТ" xfId="1815"/>
    <cellStyle name="_Книга1_МСАП_расчёт_исх_v.1_ОТЧЕТ_Вологодская обл., г. Вологда_09.11.09" xfId="5449"/>
    <cellStyle name="_Книга1_МСАП_расчёт_исх_v.1_ОТЧЕТ_Вологодская обл., г. Вологда_09.11.09_" xfId="5450"/>
    <cellStyle name="_Книга1_МСАП_расчёт_исх_v.4_ОТЧЕТ_Красная Пресня_встройка_09.12.2008" xfId="1816"/>
    <cellStyle name="_Книга1_МСАП_расчёт_исх_АННЭИ по Савушкина" xfId="5451"/>
    <cellStyle name="_Книга1_МСАП_расчёт_исх_АННЭИ по Савушкина_Копия Прикидка" xfId="8034"/>
    <cellStyle name="_Книга1_МСАП_расчёт_исх_АННЭИ по Савушкина_Расчет_акт.2010.xls_ГУИОН_в_2" xfId="8035"/>
    <cellStyle name="_Книга1_МСАП_расчёт_исх_АННЭИ по Савушкина_расчеты_по Грибу" xfId="8036"/>
    <cellStyle name="_Книга1_МСАП_расчёт_исх_выборка" xfId="5452"/>
    <cellStyle name="_Книга1_МСАП_расчёт_исх_выборка_Доходник" xfId="8037"/>
    <cellStyle name="_Книга1_МСАП_расчёт_исх_Доходник" xfId="8038"/>
    <cellStyle name="_Книга1_МСАП_расчёт_исх_Книга1" xfId="1817"/>
    <cellStyle name="_Книга1_МСАП_расчёт_исх_Расчёт_версия ум." xfId="5453"/>
    <cellStyle name="_Книга1_МСАП_расчёт_исх_Расчёт_версия ум._Доходник" xfId="8039"/>
    <cellStyle name="_Книга1_МСАП_расчёт_исх_Расчет_Итог_компенсационный с рыночн.зем." xfId="8040"/>
    <cellStyle name="_Книга1_МСАП_расчёт_исх_Ресторан4" xfId="5454"/>
    <cellStyle name="_Книга1_МСАП_расчёт_исх_Ресторан4_Копия Прикидка" xfId="8041"/>
    <cellStyle name="_Книга1_МСАП_расчёт_исх_Ресторан4_Расчет_акт.2010.xls_ГУИОН_в_2" xfId="8042"/>
    <cellStyle name="_Книга1_МСАП_расчёт_исх_Ресторан4_расчеты_по Грибу" xfId="8043"/>
    <cellStyle name="_Книга1_МСАП_расчёт_исх_СП_квартиры" xfId="1818"/>
    <cellStyle name="_Книга1_МСАП_расчёт_исх_СП_квартиры_v.1_ОТЧЕТ_Вологодская обл., г. Вологда_09.11.09" xfId="5455"/>
    <cellStyle name="_Книга1_МСАП_расчёт_исх_СП_квартиры_v.1_ОТЧЕТ_Вологодская обл., г. Вологда_09.11.09_" xfId="5456"/>
    <cellStyle name="_Книга1_МСАП_Расчёт_итог" xfId="1819"/>
    <cellStyle name="_Книга1_МСАП_Расчет_Итог_компенсационный" xfId="1820"/>
    <cellStyle name="_Книга1_МСАП_Расчет_Итог_компенсационный с рыночн.зем." xfId="1821"/>
    <cellStyle name="_Книга1_МСАП_Расчет_Итог_компенсационный с рыночн.зем._1" xfId="8044"/>
    <cellStyle name="_Книга1_МСАП_Расчет_Итог_компенсационный с рыночн.зем._Доходник" xfId="8045"/>
    <cellStyle name="_Книга1_МСАП_Расчет_Итог_компенсационный с рыночн.зем._Книга1" xfId="1822"/>
    <cellStyle name="_Книга1_МСАП_Расчет_Итог_компенсационный_Доходник" xfId="8046"/>
    <cellStyle name="_Книга1_МСАП_Расчет_Итог_компенсационный_Книга1" xfId="1823"/>
    <cellStyle name="_Книга1_МСАП_Расчёт_Карина" xfId="5457"/>
    <cellStyle name="_Книга1_МСАП_Расчет_квартиры центр" xfId="8047"/>
    <cellStyle name="_Книга1_МСАП_Расчет_Квартиры_доход" xfId="8048"/>
    <cellStyle name="_Книга1_МСАП_Расчет_Книга1" xfId="1824"/>
    <cellStyle name="_Книга1_МСАП_Расчет_Книга2" xfId="8049"/>
    <cellStyle name="_Книга1_МСАП_Расчет_Копия арендные ставки" xfId="8050"/>
    <cellStyle name="_Книга1_МСАП_Расчет_Копия Расчет жилья земля" xfId="8051"/>
    <cellStyle name="_Книга1_МСАП_Расчет_корп_50_ОКОНЧАТ" xfId="8052"/>
    <cellStyle name="_Книга1_МСАП_Расчет_корп_51 ИЮЛЬ" xfId="8053"/>
    <cellStyle name="_Книга1_МСАП_Расчет_Куйбышева_29_ОКОНЧ1" xfId="8054"/>
    <cellStyle name="_Книга1_МСАП_Расчет_Меди (version 2)" xfId="8055"/>
    <cellStyle name="_Книга1_МСАП_Расчёт_Михайлова_new_2" xfId="8056"/>
    <cellStyle name="_Книга1_МСАП_Расчёт_Михайлова_new_2_после ГУИОН" xfId="8057"/>
    <cellStyle name="_Книга1_МСАП_Расчет_Московское торг" xfId="8058"/>
    <cellStyle name="_Книга1_МСАП_Расчет_Московское_ш_д_16 др" xfId="5458"/>
    <cellStyle name="_Книга1_МСАП_Расчет_Московское2" xfId="8059"/>
    <cellStyle name="_Книга1_МСАП_Расчет_Московское2др" xfId="8060"/>
    <cellStyle name="_Книга1_МСАП_Расчёт_начало_инвестиционная-пр" xfId="5459"/>
    <cellStyle name="_Книга1_МСАП_РАСЧЕТ_Невка итог (version 1)" xfId="5460"/>
    <cellStyle name="_Книга1_МСАП_РАСЧЕТ_Невка итог (version 1)_Доходник" xfId="8061"/>
    <cellStyle name="_Книга1_МСАП_РАСЧЕТ_Невка итог (version 1)today" xfId="5461"/>
    <cellStyle name="_Книга1_МСАП_РАСЧЕТ_Невка итог (version 1)today_Доходник" xfId="8062"/>
    <cellStyle name="_Книга1_МСАП_Расчет_Обух. Обороны_ЛЕНТА" xfId="8063"/>
    <cellStyle name="_Книга1_МСАП_Расчет_Обух. Обороны_ЛЕНТА_new_2" xfId="8064"/>
    <cellStyle name="_Книга1_МСАП_расчет_оренбургская+энгельса_квалиметрия_офисы" xfId="5462"/>
    <cellStyle name="_Книга1_МСАП_расчет_оренбургская+энгельса_квалиметрия_офисы_Доходник" xfId="8065"/>
    <cellStyle name="_Книга1_МСАП_расчет_Оримэекс" xfId="1825"/>
    <cellStyle name="_Книга1_МСАП_расчет_Оримэекс_4ABB384" xfId="1826"/>
    <cellStyle name="_Книга1_МСАП_расчет_Оримэекс_v.1_ОТЧЕТ" xfId="1827"/>
    <cellStyle name="_Книга1_МСАП_расчет_Оримэекс_v.1_ОТЧЕТ_Вологодская обл., г. Вологда_09.11.09" xfId="5463"/>
    <cellStyle name="_Книга1_МСАП_расчет_Оримэекс_v.1_ОТЧЕТ_Вологодская обл., г. Вологда_09.11.09_" xfId="5464"/>
    <cellStyle name="_Книга1_МСАП_расчет_Оримэекс_v.4_ОТЧЕТ_Красная Пресня_встройка_09.12.2008" xfId="1828"/>
    <cellStyle name="_Книга1_МСАП_расчет_Оримэекс_Доходник" xfId="8066"/>
    <cellStyle name="_Книга1_МСАП_расчет_Оримэекс_Книга1" xfId="1829"/>
    <cellStyle name="_Книга1_МСАП_расчет_Оримэекс_Расчет_Итог_компенсационный с рыночн.зем." xfId="8067"/>
    <cellStyle name="_Книга1_МСАП_расчет_Оримэекс_Рост стоимости строительства" xfId="1830"/>
    <cellStyle name="_Книга1_МСАП_расчет_Оримэекс_Рост стоимости строительства_v.1_ОТЧЕТ_Вологодская обл., г. Вологда_09.11.09" xfId="5465"/>
    <cellStyle name="_Книга1_МСАП_расчет_Оримэекс_Рост стоимости строительства_v.1_ОТЧЕТ_Вологодская обл., г. Вологда_09.11.09_" xfId="5466"/>
    <cellStyle name="_Книга1_МСАП_расчет_Оримэекс_СП_квартиры" xfId="1831"/>
    <cellStyle name="_Книга1_МСАП_расчет_Оримэекс_СП_квартиры_v.1_ОТЧЕТ_Вологодская обл., г. Вологда_09.11.09" xfId="5467"/>
    <cellStyle name="_Книга1_МСАП_расчет_Оримэекс_СП_квартиры_v.1_ОТЧЕТ_Вологодская обл., г. Вологда_09.11.09_" xfId="5468"/>
    <cellStyle name="_Книга1_МСАП_Расчет_от Стабровской" xfId="8068"/>
    <cellStyle name="_Книга1_МСАП_РАСЧЕТ_Правды 16_встройка-оф" xfId="5469"/>
    <cellStyle name="_Книга1_МСАП_Расчёт_правка рыночной" xfId="5470"/>
    <cellStyle name="_Книга1_МСАП_Расчёт_правка рыночной КС" xfId="8069"/>
    <cellStyle name="_Книга1_МСАП_расчет_Прилукская_37" xfId="8070"/>
    <cellStyle name="_Книга1_МСАП_расчет_Прилукская_37_на июль 2007" xfId="8071"/>
    <cellStyle name="_Книга1_МСАП_Расчет_Прокофьева_ИТОГ" xfId="8072"/>
    <cellStyle name="_Книга1_МСАП_Расчет_Расчет" xfId="8073"/>
    <cellStyle name="_Книга1_МСАП_Расчет_расчёт" xfId="5471"/>
    <cellStyle name="_Книга1_МСАП_Расчет_Расчет жилья земля" xfId="5472"/>
    <cellStyle name="_Книга1_МСАП_Расчет_Расчет жилья земля2" xfId="8074"/>
    <cellStyle name="_Книга1_МСАП_Расчет_Расчет жилья ОКОНЧ" xfId="8075"/>
    <cellStyle name="_Книга1_МСАП_Расчет_Расчет итог с-в Шаврова 41" xfId="8076"/>
    <cellStyle name="_Книга1_МСАП_Расчет_Расчет итог Фучика" xfId="8077"/>
    <cellStyle name="_Книга1_МСАП_Расчет_Расчет Комендантский 43 рынок" xfId="8078"/>
    <cellStyle name="_Книга1_МСАП_Расчет_Расчет Московское ш д 16" xfId="5473"/>
    <cellStyle name="_Книга1_МСАП_Расчет_Расчет рыночная_Школьная 124_М.Д.-новая1" xfId="8079"/>
    <cellStyle name="_Книга1_МСАП_Расчет_Расчет Салова 72 ИСПР" xfId="8080"/>
    <cellStyle name="_Книга1_МСАП_Расчет_Расчет Стародер ИСПРАВЛЕН" xfId="8081"/>
    <cellStyle name="_Книга1_МСАП_Расчет_расчёт_!!!!расчет_new_с полезной площадью_ИТОГ" xfId="8082"/>
    <cellStyle name="_Книга1_МСАП_Расчет_Расчёт_1" xfId="8083"/>
    <cellStyle name="_Книга1_МСАП_Расчет_расчёт_10 линия_рын_правка" xfId="8084"/>
    <cellStyle name="_Книга1_МСАП_Расчет_Расчёт_Анализ" xfId="8085"/>
    <cellStyle name="_Книга1_МСАП_Расчет_Расчет_Анисимовская дорога (2 уч)" xfId="8086"/>
    <cellStyle name="_Книга1_МСАП_Расчет_Расчёт_АрСтавки" xfId="8087"/>
    <cellStyle name="_Книга1_МСАП_Расчет_Расчет_земля с улучш_Б" xfId="8088"/>
    <cellStyle name="_Книга1_МСАП_Расчет_Расчет_Зотовский пр._после ГУИОН" xfId="8089"/>
    <cellStyle name="_Книга1_МСАП_Расчет_Расчет_Итог_компенсационный с рыночн.зем." xfId="8090"/>
    <cellStyle name="_Книга1_МСАП_Расчет_Расчёт_Копия исходная информация и расчеты (version 1)" xfId="8091"/>
    <cellStyle name="_Книга1_МСАП_Расчет_Расчет_корп_50_ОКОНЧАТ" xfId="8092"/>
    <cellStyle name="_Книга1_МСАП_Расчет_Расчет_корп_51 ИЮЛЬ" xfId="8093"/>
    <cellStyle name="_Книга1_МСАП_Расчет_Расчет_Красное Село_рынок_NEW" xfId="8094"/>
    <cellStyle name="_Книга1_МСАП_Расчет_Расчет_Красное Село_рынок_после ГУИОН" xfId="8095"/>
    <cellStyle name="_Книга1_МСАП_Расчет_Расчет_Красное Село_рынок_после ГУИОН_испр" xfId="8096"/>
    <cellStyle name="_Книга1_МСАП_Расчет_Расчет_Куйбышева_29_ОКОНЧ" xfId="8097"/>
    <cellStyle name="_Книга1_МСАП_Расчет_Расчет_Куйбышева_29_ОКОНЧ1" xfId="8098"/>
    <cellStyle name="_Книга1_МСАП_Расчет_Расчет_Меди" xfId="8099"/>
    <cellStyle name="_Книга1_МСАП_Расчет_Расчёт_Михайлова_new_2_после ГУИОН" xfId="8100"/>
    <cellStyle name="_Книга1_МСАП_Расчет_Расчет_Московское торг" xfId="8101"/>
    <cellStyle name="_Книга1_МСАП_Расчет_Расчет_Московское2" xfId="8102"/>
    <cellStyle name="_Книга1_МСАП_Расчет_Расчёт_начало_инвестиционная-пр" xfId="5474"/>
    <cellStyle name="_Книга1_МСАП_Расчет_Расчет_Новикова" xfId="8103"/>
    <cellStyle name="_Книга1_МСАП_Расчет_Расчет_Обух. Обороны_ЛЕНТА_new_2" xfId="8104"/>
    <cellStyle name="_Книга1_МСАП_Расчет_расчет_Прилукская_37" xfId="8105"/>
    <cellStyle name="_Книга1_МСАП_Расчет_расчёт_Расчёт_Михайлова_new_2_после ГУИОН" xfId="8106"/>
    <cellStyle name="_Книга1_МСАП_Расчет_расчёт_Расчет_Обух. Обороны_ЛЕНТА_new_2" xfId="8107"/>
    <cellStyle name="_Книга1_МСАП_Расчет_Расчёт_расчет_Прилукская_37" xfId="8108"/>
    <cellStyle name="_Книга1_МСАП_Расчет_Расчёт_расчет_Прилукская_37_на июль 2007" xfId="8109"/>
    <cellStyle name="_Книга1_МСАП_Расчет_расчёт_Расчеты" xfId="8110"/>
    <cellStyle name="_Книга1_МСАП_Расчет_Расчёт_рын-1" xfId="8111"/>
    <cellStyle name="_Книга1_МСАП_Расчет_Расчёт_рыночная-пр" xfId="5475"/>
    <cellStyle name="_Книга1_МСАП_Расчет_Расчет_Тарховка_после ГУИОН_3" xfId="8112"/>
    <cellStyle name="_Книга1_МСАП_Расчет_Расчет_торговля" xfId="8113"/>
    <cellStyle name="_Книга1_МСАП_Расчет_Расчет_торговля_разница проектов" xfId="8114"/>
    <cellStyle name="_Книга1_МСАП_Расчет_Расчет_торговля_разница проектов_1" xfId="8115"/>
    <cellStyle name="_Книга1_МСАП_Расчет_Расчет_ТЭП" xfId="8116"/>
    <cellStyle name="_Книга1_МСАП_Расчет_Расчет_Холмистая_ак" xfId="5476"/>
    <cellStyle name="_Книга1_МСАП_Расчет_Расчёт_Шостаковича_участок 1(восточнее Симонова)_том1" xfId="8117"/>
    <cellStyle name="_Книга1_МСАП_Расчет_Расчёт-пр" xfId="5477"/>
    <cellStyle name="_Книга1_МСАП_Расчет_Расчеты" xfId="8118"/>
    <cellStyle name="_Книга1_МСАП_Расчет_расчеты доходным" xfId="8119"/>
    <cellStyle name="_Книга1_МСАП_Расчет_расчеты Шушары земля0" xfId="8120"/>
    <cellStyle name="_Книга1_МСАП_Расчет_Расчеты_доходник" xfId="8121"/>
    <cellStyle name="_Книга1_МСАП_Расчет_Расчеты_доходник (version 1)" xfId="8122"/>
    <cellStyle name="_Книга1_МСАП_Расчет_Расчеты_ДС_Седова_бизнес_на 22" xfId="8123"/>
    <cellStyle name="_Книга1_МСАП_Расчет_Реконструкция_" xfId="8124"/>
    <cellStyle name="_Книга1_МСАП_Расчет_Реконструкция_дорого" xfId="8125"/>
    <cellStyle name="_Книга1_МСАП_Расчёт_рыночная-пр" xfId="5478"/>
    <cellStyle name="_Книга1_МСАП_Расчет_РЭРЗ (version 1)" xfId="5479"/>
    <cellStyle name="_Книга1_МСАП_расчет_Савушкина_15.10" xfId="1832"/>
    <cellStyle name="_Книга1_МСАП_расчет_Савушкина_15.10_!Доход-срав_Фонтанка 20к с коэфместо" xfId="8126"/>
    <cellStyle name="_Книга1_МСАП_расчет_Савушкина_15.10_Отчет 7 линия Мегафон" xfId="1833"/>
    <cellStyle name="_Книга1_МСАП_расчет_Савушкина_15.10_расчет" xfId="1834"/>
    <cellStyle name="_Книга1_МСАП_расчет_Савушкина_15.10_Расчет_Аптеки" xfId="1835"/>
    <cellStyle name="_Книга1_МСАП_расчет_Савушкина_15.10_Расчет_УИМП_Дальн_14 (version 1)" xfId="1836"/>
    <cellStyle name="_Книга1_МСАП_расчет_Савушкина_15.10_расчеты 2009 прикид" xfId="1837"/>
    <cellStyle name="_Книга1_МСАП_Расчет_Сестрорецк_ИТОГ_после ГУИОН" xfId="8127"/>
    <cellStyle name="_Книга1_МСАП_Расчет_Смета снос" xfId="8128"/>
    <cellStyle name="_Книга1_МСАП_расчет_солодовня_Петровский" xfId="8129"/>
    <cellStyle name="_Книга1_МСАП_Расчет_Тарховка" xfId="8130"/>
    <cellStyle name="_Книга1_МСАП_Расчет_Тарховка_после ГУИОН_3" xfId="8131"/>
    <cellStyle name="_Книга1_МСАП_Расчет_торговля" xfId="8132"/>
    <cellStyle name="_Книга1_МСАП_Расчет_ТЭП от проектировщика" xfId="8133"/>
    <cellStyle name="_Книга1_МСАП_Расчёт_Уманский_дальше" xfId="8134"/>
    <cellStyle name="_Книга1_МСАП_Расчет_ФИ_лит. Б (офис)_Текущ " xfId="8135"/>
    <cellStyle name="_Книга1_МСАП_Расчет_Холмистая_ак" xfId="5480"/>
    <cellStyle name="_Книга1_МСАП_Расчёт_Шостаковича_участок 1(восточнее Симонова)_том1" xfId="8136"/>
    <cellStyle name="_Книга1_МСАП_Расчет_Штурманская_24_А_через право аренды_B" xfId="8137"/>
    <cellStyle name="_Книга1_МСАП_Расчет_Электропульт" xfId="8138"/>
    <cellStyle name="_Книга1_МСАП_Расчет_Юнона актуализ" xfId="5481"/>
    <cellStyle name="_Книга1_МСАП_Расчёт_Якорная промка ОК" xfId="5482"/>
    <cellStyle name="_Книга1_МСАП_Расчетики" xfId="8139"/>
    <cellStyle name="_Книга1_МСАП_Расчёт-июль 2007-дом" xfId="1838"/>
    <cellStyle name="_Книга1_МСАП_Расчёт-подгонка" xfId="5483"/>
    <cellStyle name="_Книга1_МСАП_Расчёт-пр" xfId="5484"/>
    <cellStyle name="_Книга1_МСАП_Расчеты" xfId="8140"/>
    <cellStyle name="_Книга1_МСАП_расчеты всего" xfId="5485"/>
    <cellStyle name="_Книга1_МСАП_расчеты доходным" xfId="8141"/>
    <cellStyle name="_Книга1_МСАП_расчеты_большой" xfId="1839"/>
    <cellStyle name="_Книга1_МСАП_расчеты_большой_4ABB384" xfId="1840"/>
    <cellStyle name="_Книга1_МСАП_расчеты_большой_restoran ок К" xfId="5486"/>
    <cellStyle name="_Книга1_МСАП_расчеты_большой_restoran ок К_Доходник" xfId="8142"/>
    <cellStyle name="_Книга1_МСАП_расчеты_большой_v.1_ОТЧЕТ" xfId="1841"/>
    <cellStyle name="_Книга1_МСАП_расчеты_большой_v.1_ОТЧЕТ_Вологодская обл., г. Вологда_09.11.09" xfId="5487"/>
    <cellStyle name="_Книга1_МСАП_расчеты_большой_v.1_ОТЧЕТ_Вологодская обл., г. Вологда_09.11.09_" xfId="5488"/>
    <cellStyle name="_Книга1_МСАП_расчеты_большой_v.4_ОТЧЕТ_Красная Пресня_встройка_09.12.2008" xfId="1842"/>
    <cellStyle name="_Книга1_МСАП_расчеты_большой_АННЭИ по Савушкина" xfId="5489"/>
    <cellStyle name="_Книга1_МСАП_расчеты_большой_АННЭИ по Савушкина_Копия Прикидка" xfId="8143"/>
    <cellStyle name="_Книга1_МСАП_расчеты_большой_АННЭИ по Савушкина_Расчет_акт.2010.xls_ГУИОН_в_2" xfId="8144"/>
    <cellStyle name="_Книга1_МСАП_расчеты_большой_АННЭИ по Савушкина_расчеты_по Грибу" xfId="8145"/>
    <cellStyle name="_Книга1_МСАП_расчеты_большой_выборка" xfId="5490"/>
    <cellStyle name="_Книга1_МСАП_расчеты_большой_выборка_Доходник" xfId="8146"/>
    <cellStyle name="_Книга1_МСАП_расчеты_большой_Доходник" xfId="8147"/>
    <cellStyle name="_Книга1_МСАП_расчеты_большой_Книга1" xfId="1843"/>
    <cellStyle name="_Книга1_МСАП_расчеты_большой_Расчёт_версия ум." xfId="5491"/>
    <cellStyle name="_Книга1_МСАП_расчеты_большой_Расчёт_версия ум._Доходник" xfId="8148"/>
    <cellStyle name="_Книга1_МСАП_расчеты_большой_Ресторан4" xfId="5492"/>
    <cellStyle name="_Книга1_МСАП_расчеты_большой_Ресторан4_Копия Прикидка" xfId="8149"/>
    <cellStyle name="_Книга1_МСАП_расчеты_большой_Ресторан4_Расчет_акт.2010.xls_ГУИОН_в_2" xfId="8150"/>
    <cellStyle name="_Книга1_МСАП_расчеты_большой_Ресторан4_расчеты_по Грибу" xfId="8151"/>
    <cellStyle name="_Книга1_МСАП_Расчеты_Савушкина_паркинг" xfId="5493"/>
    <cellStyle name="_Книга1_МСАП_Расчеты-Настя вариант2" xfId="5494"/>
    <cellStyle name="_Книга1_МСАП_Реконструкция6" xfId="1844"/>
    <cellStyle name="_Книга1_МСАП_Реконструкция6_Доходник" xfId="8152"/>
    <cellStyle name="_Книга1_МСАП_Реконструкция6_Книга1" xfId="1845"/>
    <cellStyle name="_Книга1_МСАП_руставели-2 Леша" xfId="1846"/>
    <cellStyle name="_Книга1_МСАП_Свод расчетов по земле_220908_итог" xfId="1847"/>
    <cellStyle name="_Книга1_МСАП_сводка по БЦ" xfId="1848"/>
    <cellStyle name="_Книга1_МСАП_сводка по БЦ_4ABB384" xfId="1849"/>
    <cellStyle name="_Книга1_МСАП_сводка по БЦ_v.1_ОТЧЕТ" xfId="1850"/>
    <cellStyle name="_Книга1_МСАП_сводка по БЦ_v.1_ОТЧЕТ_Вологодская обл., г. Вологда_09.11.09" xfId="5495"/>
    <cellStyle name="_Книга1_МСАП_сводка по БЦ_v.1_ОТЧЕТ_Вологодская обл., г. Вологда_09.11.09_" xfId="5496"/>
    <cellStyle name="_Книга1_МСАП_сводка по БЦ_v.4_ОТЧЕТ_Красная Пресня_встройка_09.12.2008" xfId="1851"/>
    <cellStyle name="_Книга1_МСАП_сводка по БЦ_Доходник" xfId="8153"/>
    <cellStyle name="_Книга1_МСАП_сводка по БЦ_Книга1" xfId="1852"/>
    <cellStyle name="_Книга1_МСАП_сводка по БЦ_Расчет_Итог_компенсационный с рыночн.зем." xfId="8154"/>
    <cellStyle name="_Книга1_МСАП_сводка по БЦ_Рост стоимости строительства" xfId="1853"/>
    <cellStyle name="_Книга1_МСАП_сводка по БЦ_Рост стоимости строительства_v.1_ОТЧЕТ_Вологодская обл., г. Вологда_09.11.09" xfId="5497"/>
    <cellStyle name="_Книга1_МСАП_сводка по БЦ_Рост стоимости строительства_v.1_ОТЧЕТ_Вологодская обл., г. Вологда_09.11.09_" xfId="5498"/>
    <cellStyle name="_Книга1_МСАП_сводка по БЦ_СП_квартиры" xfId="1854"/>
    <cellStyle name="_Книга1_МСАП_сводка по БЦ_СП_квартиры_v.1_ОТЧЕТ_Вологодская обл., г. Вологда_09.11.09" xfId="5499"/>
    <cellStyle name="_Книга1_МСАП_сводка по БЦ_СП_квартиры_v.1_ОТЧЕТ_Вологодская обл., г. Вологда_09.11.09_" xfId="5500"/>
    <cellStyle name="_Книга1_МСАП_Смета снос" xfId="8155"/>
    <cellStyle name="_Книга1_МСАП_Сравнит ЗУ д.21" xfId="5501"/>
    <cellStyle name="_Книга1_МСАП_Сравнит оф" xfId="5502"/>
    <cellStyle name="_Книга1_МСАП_Сравнит торг" xfId="5503"/>
    <cellStyle name="_Книга1_МСАП_Сравнит торг_!!!!расчет_new_с полезной площадью_ИТОГ" xfId="8156"/>
    <cellStyle name="_Книга1_МСАП_Сравнит торг_08_Турухтанные_все_расч ОКОНЧ" xfId="8157"/>
    <cellStyle name="_Книга1_МСАП_Сравнит торг_10 линия_рын_правка" xfId="8158"/>
    <cellStyle name="_Книга1_МСАП_Сравнит торг_Анализ" xfId="8159"/>
    <cellStyle name="_Книга1_МСАП_Сравнит торг_анализ_красное село" xfId="8160"/>
    <cellStyle name="_Книга1_МСАП_Сравнит торг_Арендн_ставки" xfId="8161"/>
    <cellStyle name="_Книга1_МСАП_Сравнит торг_АрСтавки" xfId="8162"/>
    <cellStyle name="_Книга1_МСАП_Сравнит торг_Затр_Моск2" xfId="5504"/>
    <cellStyle name="_Книга1_МСАП_Сравнит торг_Затраты на строительство" xfId="8163"/>
    <cellStyle name="_Книга1_МСАП_Сравнит торг_Затраты Электропульт 2" xfId="8164"/>
    <cellStyle name="_Книга1_МСАП_Сравнит торг_Индустриальный_инвест_паркинг2" xfId="8165"/>
    <cellStyle name="_Книга1_МСАП_Сравнит торг_Индустриальный_рын_паркинг" xfId="8166"/>
    <cellStyle name="_Книга1_МСАП_Сравнит торг_Квартиры_доход" xfId="8167"/>
    <cellStyle name="_Книга1_МСАП_Сравнит торг_Книга2" xfId="8168"/>
    <cellStyle name="_Книга1_МСАП_Сравнит торг_Петергофское ш 72_все_расч ноя уменьш" xfId="8169"/>
    <cellStyle name="_Книга1_МСАП_Сравнит торг_Расч Казанская аттест" xfId="8170"/>
    <cellStyle name="_Книга1_МСАП_Сравнит торг_Расч Казанская переделка" xfId="8171"/>
    <cellStyle name="_Книга1_МСАП_Сравнит торг_Расч Карповка 2009" xfId="8172"/>
    <cellStyle name="_Книга1_МСАП_Сравнит торг_Расчет" xfId="8173"/>
    <cellStyle name="_Книга1_МСАП_Сравнит торг_Расчёт" xfId="8174"/>
    <cellStyle name="_Книга1_МСАП_Сравнит торг_Расчет жилья ОКОНЧ" xfId="8175"/>
    <cellStyle name="_Книга1_МСАП_Сравнит торг_Расчет итог с-в Шаврова 41" xfId="8176"/>
    <cellStyle name="_Книга1_МСАП_Сравнит торг_Расчет итог Фучика" xfId="8177"/>
    <cellStyle name="_Книга1_МСАП_Сравнит торг_Расчет корп 51" xfId="8178"/>
    <cellStyle name="_Книга1_МСАП_Сравнит торг_Расчет Московское ш д 16" xfId="5505"/>
    <cellStyle name="_Книга1_МСАП_Сравнит торг_расчет оф с гост" xfId="8179"/>
    <cellStyle name="_Книга1_МСАП_Сравнит торг_Расчет Стародер ИСПРАВЛЕН" xfId="8180"/>
    <cellStyle name="_Книга1_МСАП_Сравнит торг_Расчет_Анисимовская дорога (2 уч)" xfId="8181"/>
    <cellStyle name="_Книга1_МСАП_Сравнит торг_Расчет_земля с улучш_Б" xfId="8182"/>
    <cellStyle name="_Книга1_МСАП_Сравнит торг_Расчет_Зотовский пр._после ГУИОН" xfId="8183"/>
    <cellStyle name="_Книга1_МСАП_Сравнит торг_Расчет_корп_50_ОКОНЧАТ" xfId="8184"/>
    <cellStyle name="_Книга1_МСАП_Сравнит торг_Расчет_корп_51 ИЮЛЬ" xfId="8185"/>
    <cellStyle name="_Книга1_МСАП_Сравнит торг_Расчет_Красное Село_рынок_NEW" xfId="8186"/>
    <cellStyle name="_Книга1_МСАП_Сравнит торг_Расчет_Красное Село_рынок_после ГУИОН" xfId="8187"/>
    <cellStyle name="_Книга1_МСАП_Сравнит торг_Расчет_Красное Село_рынок_после ГУИОН_испр" xfId="8188"/>
    <cellStyle name="_Книга1_МСАП_Сравнит торг_Расчет_Куйбышева_29_ОКОНЧ1" xfId="8189"/>
    <cellStyle name="_Книга1_МСАП_Сравнит торг_Расчет_Меди" xfId="8190"/>
    <cellStyle name="_Книга1_МСАП_Сравнит торг_Расчет_Меди (version 2)" xfId="8191"/>
    <cellStyle name="_Книга1_МСАП_Сравнит торг_Расчёт_Михайлова_new_2_после ГУИОН" xfId="8192"/>
    <cellStyle name="_Книга1_МСАП_Сравнит торг_Расчет_Московское торг" xfId="8193"/>
    <cellStyle name="_Книга1_МСАП_Сравнит торг_Расчет_Московское2" xfId="8194"/>
    <cellStyle name="_Книга1_МСАП_Сравнит торг_Расчет_Новикова" xfId="8195"/>
    <cellStyle name="_Книга1_МСАП_Сравнит торг_Расчет_Обух. Обороны_ЛЕНТА_new_2" xfId="8196"/>
    <cellStyle name="_Книга1_МСАП_Сравнит торг_расчет_Прилукская_37" xfId="8197"/>
    <cellStyle name="_Книга1_МСАП_Сравнит торг_Расчет_торговля" xfId="8198"/>
    <cellStyle name="_Книга1_МСАП_Сравнит торг_Расчет_торговля_разница проектов" xfId="8199"/>
    <cellStyle name="_Книга1_МСАП_Сравнит торг_Расчет_торговля_разница проектов_1" xfId="8200"/>
    <cellStyle name="_Книга1_МСАП_Сравнит торг_расчеты" xfId="8201"/>
    <cellStyle name="_Книга1_МСАП_Сравнит торг_расчеты доходным" xfId="8202"/>
    <cellStyle name="_Книга1_МСАП_Сравнит торг_Смета снос" xfId="8203"/>
    <cellStyle name="_Книга1_МСАП_Сравнит торг_ТЭП от проектировщика" xfId="8204"/>
    <cellStyle name="_Книга1_МСАП_Сравнит торг_ФИ_лит. Б (офис)_Текущ " xfId="8205"/>
    <cellStyle name="_Книга1_МСАП_Сравнит торг_Электропульт" xfId="8206"/>
    <cellStyle name="_Книга1_МСАП_Сравнит торг_Юнона актуализ" xfId="5506"/>
    <cellStyle name="_Книга1_МСАП_сравнительный" xfId="5507"/>
    <cellStyle name="_Книга1_МСАП_Сравнительный ЗУ 9 Января (СТО)" xfId="5508"/>
    <cellStyle name="_Книга1_МСАП_Сравнительный_земля" xfId="5509"/>
    <cellStyle name="_Книга1_МСАП_Сравнительный_земля_Доходник" xfId="8207"/>
    <cellStyle name="_Книга1_МСАП_Сравнительный01" xfId="1855"/>
    <cellStyle name="_Книга1_МСАП_Сравнительный03" xfId="1856"/>
    <cellStyle name="_Книга1_МСАП_Ставка Дисконта" xfId="8208"/>
    <cellStyle name="_Книга1_МСАП_СТО" xfId="5510"/>
    <cellStyle name="_Книга1_МСАП_СТО доход1" xfId="5511"/>
    <cellStyle name="_Книга1_МСАП_стр-во" xfId="1857"/>
    <cellStyle name="_Книга1_МСАП_стр-во_4ABB384" xfId="1858"/>
    <cellStyle name="_Книга1_МСАП_стр-во_v.1_ОТЧЕТ" xfId="1859"/>
    <cellStyle name="_Книга1_МСАП_стр-во_v.1_ОТЧЕТ_Вологодская обл., г. Вологда_09.11.09" xfId="5512"/>
    <cellStyle name="_Книга1_МСАП_стр-во_v.1_ОТЧЕТ_Вологодская обл., г. Вологда_09.11.09_" xfId="5513"/>
    <cellStyle name="_Книга1_МСАП_стр-во_v.4_ОТЧЕТ_Красная Пресня_встройка_09.12.2008" xfId="1860"/>
    <cellStyle name="_Книга1_МСАП_стр-во_Доходник" xfId="8209"/>
    <cellStyle name="_Книга1_МСАП_строительство" xfId="5514"/>
    <cellStyle name="_Книга1_МСАП_строительство_1_новое" xfId="5515"/>
    <cellStyle name="_Книга1_МСАП_строительство_1_новое_Доходник" xfId="8210"/>
    <cellStyle name="_Книга1_МСАП_строительство_Доходник" xfId="8211"/>
    <cellStyle name="_Книга1_МСАП_ткачук" xfId="1861"/>
    <cellStyle name="_Книга1_МСАП_ТЭП" xfId="8212"/>
    <cellStyle name="_Книга1_МСАП_Укрупненный расчет в текущем состоянии" xfId="1862"/>
    <cellStyle name="_Книга1_МСАП_УПБС" xfId="5516"/>
    <cellStyle name="_Книга1_МСАП_Учёте инфляции" xfId="8213"/>
    <cellStyle name="_Книга1_МСАП_ушел ВГУИОН_возвратные материалы" xfId="1863"/>
    <cellStyle name="_Книга1_МСАП_ушел ВГУИОН_возвратные материалы_4ABB384" xfId="1864"/>
    <cellStyle name="_Книга1_МСАП_ушел ВГУИОН_возвратные материалы_v.1_ОТЧЕТ" xfId="1865"/>
    <cellStyle name="_Книга1_МСАП_ушел ВГУИОН_возвратные материалы_v.1_ОТЧЕТ_Вологодская обл., г. Вологда_09.11.09" xfId="5517"/>
    <cellStyle name="_Книга1_МСАП_ушел ВГУИОН_возвратные материалы_v.1_ОТЧЕТ_Вологодская обл., г. Вологда_09.11.09_" xfId="5518"/>
    <cellStyle name="_Книга1_МСАП_ушел ВГУИОН_возвратные материалы_v.4_ОТЧЕТ_Красная Пресня_встройка_09.12.2008" xfId="1866"/>
    <cellStyle name="_Книга1_МСАП_ушел ВГУИОН_возвратные материалы_Доходник" xfId="8214"/>
    <cellStyle name="_Книга1_МСАП_ФИ_лит. Б (офис)_Текущ " xfId="8215"/>
    <cellStyle name="_Книга1_МСАП_физ_из_ВСН 53-86р" xfId="1867"/>
    <cellStyle name="_Книга1_МСАП_физ_из_ВСН 53-86р_Доходник" xfId="8216"/>
    <cellStyle name="_Книга1_МСАП_физ_из_ВСН 53-86р_Книга1" xfId="1868"/>
    <cellStyle name="_Книга1_МСАП_Фонтанка" xfId="5519"/>
    <cellStyle name="_Книга1_МСАП_Фонтанка_Доходник" xfId="8217"/>
    <cellStyle name="_Книга1_МСАП_Цены" xfId="5520"/>
    <cellStyle name="_Книга1_МСАП_Шаблон_Ко_инвест Рихтовка" xfId="1869"/>
    <cellStyle name="_Книга1_МСАП_Шаблон_Ко_инвест Рихтовка_Доходник" xfId="8218"/>
    <cellStyle name="_Книга1_МСАП_Шаблон_Ко_инвест Рихтовка_Книга1" xfId="1870"/>
    <cellStyle name="_Книга1_МСАП_Юнона актуализ" xfId="8219"/>
    <cellStyle name="_Книга1_МСАП_Юнона июнь 09" xfId="8220"/>
    <cellStyle name="_Книга1_МСАП_Юнона ОК" xfId="5521"/>
    <cellStyle name="_Книга1_МСАП_Юнона ОК_Доходник" xfId="8221"/>
    <cellStyle name="_Книга1_наб. реки Карповки доходный 04.05" xfId="8222"/>
    <cellStyle name="_Книга1_наб. реки Карповки доходный 04.05_Доходник" xfId="8223"/>
    <cellStyle name="_Книга1_Начало_ рыночная" xfId="1871"/>
    <cellStyle name="_Книга1_Начало_ рыночная_4ABB384" xfId="1872"/>
    <cellStyle name="_Книга1_Начало_ рыночная_v.1_ОТЧЕТ" xfId="1873"/>
    <cellStyle name="_Книга1_Начало_ рыночная_v.1_ОТЧЕТ_Вологодская обл., г. Вологда_09.11.09" xfId="5522"/>
    <cellStyle name="_Книга1_Начало_ рыночная_v.1_ОТЧЕТ_Вологодская обл., г. Вологда_09.11.09_" xfId="5523"/>
    <cellStyle name="_Книга1_Начало_ рыночная_v.4_ОТЧЕТ_Красная Пресня_встройка_09.12.2008" xfId="1874"/>
    <cellStyle name="_Книга1_Начало_ рыночная_Доходник" xfId="8224"/>
    <cellStyle name="_Книга1_Начало_ рыночная_Книга1" xfId="1875"/>
    <cellStyle name="_Книга1_начало_1" xfId="1876"/>
    <cellStyle name="_Книга1_Невки" xfId="8225"/>
    <cellStyle name="_Книга1_Новые расчеты_2 (version 2)" xfId="5524"/>
    <cellStyle name="_Книга1_Общее парковая комплекс" xfId="1877"/>
    <cellStyle name="_Книга1_Общее парковая комплекс_!Доход-срав_Фонтанка 20к с коэфместо" xfId="8226"/>
    <cellStyle name="_Книга1_Общее парковая комплекс_Отчет 7 линия Мегафон" xfId="1878"/>
    <cellStyle name="_Книга1_Общее парковая комплекс_расчет" xfId="1879"/>
    <cellStyle name="_Книга1_Общее парковая комплекс_Расчет_Аптеки" xfId="1880"/>
    <cellStyle name="_Книга1_Общее парковая комплекс_Расчет_УИМП_Дальн_14 (version 1)" xfId="1881"/>
    <cellStyle name="_Книга1_октябрь 2008 расчеты" xfId="1882"/>
    <cellStyle name="_Книга1_Октябрьская наб. лот4 последняя версия" xfId="1883"/>
    <cellStyle name="_Книга1_Октябрьская наб. лот4 последняя версия_4ABB384" xfId="1884"/>
    <cellStyle name="_Книга1_Октябрьская наб. лот4 последняя версия_v.1_ОТЧЕТ" xfId="1885"/>
    <cellStyle name="_Книга1_Октябрьская наб. лот4 последняя версия_v.1_ОТЧЕТ_Вологодская обл., г. Вологда_09.11.09" xfId="5525"/>
    <cellStyle name="_Книга1_Октябрьская наб. лот4 последняя версия_v.1_ОТЧЕТ_Вологодская обл., г. Вологда_09.11.09_" xfId="5526"/>
    <cellStyle name="_Книга1_Октябрьская наб. лот4 последняя версия_v.4_ОТЧЕТ_Красная Пресня_встройка_09.12.2008" xfId="1886"/>
    <cellStyle name="_Книга1_Октябрьская наб. лот4 последняя версия_Доходник" xfId="8227"/>
    <cellStyle name="_Книга1_Октябрьская наб. лот4 последняя версия_Книга1" xfId="1887"/>
    <cellStyle name="_Книга1_Октябрьская наб. лот4 последняя версия_Расчет_Итог_компенсационный с рыночн.зем." xfId="8228"/>
    <cellStyle name="_Книга1_Октябрьская наб. лот4 последняя версия_СП_квартиры" xfId="1888"/>
    <cellStyle name="_Книга1_Октябрьская наб. лот4 последняя версия_СП_квартиры_v.1_ОТЧЕТ_Вологодская обл., г. Вологда_09.11.09" xfId="5527"/>
    <cellStyle name="_Книга1_Октябрьская наб. лот4 последняя версия_СП_квартиры_v.1_ОТЧЕТ_Вологодская обл., г. Вологда_09.11.09_" xfId="5528"/>
    <cellStyle name="_Книга1_основные расчеты_правка" xfId="5529"/>
    <cellStyle name="_Книга1_от Карины" xfId="5530"/>
    <cellStyle name="_Книга1_от Стабровской" xfId="8229"/>
    <cellStyle name="_Книга1_Отчет" xfId="1889"/>
    <cellStyle name="_Книга1_Отчет 2" xfId="1890"/>
    <cellStyle name="_Книга1_Отчет Аларм-Моторс" xfId="1891"/>
    <cellStyle name="_Книга1_Отчет Аларм-Моторс_ РАСЧЕТ_луга-осз" xfId="8230"/>
    <cellStyle name="_Книга1_Отчет Аларм-Моторс_ РАСЧЕТы_рождествено" xfId="5531"/>
    <cellStyle name="_Книга1_Отчет Аларм-Моторс_!Доход-срав_Фонтанка 20к с коэфместо" xfId="1892"/>
    <cellStyle name="_Книга1_Отчет Аларм-Моторс_ДП  расчет залог Московский и сравнительний" xfId="1893"/>
    <cellStyle name="_Книга1_Отчет Аларм-Моторс_ДП  расчет залог Московский и сравнительний_!Доход-срав_Фонтанка 20к с коэфместо" xfId="8231"/>
    <cellStyle name="_Книга1_Отчет Аларм-Моторс_ДП  расчет залог Московский и сравнительний_Отчет 7 линия Мегафон" xfId="1894"/>
    <cellStyle name="_Книга1_Отчет Аларм-Моторс_ДП  расчет залог Московский и сравнительний_расчет" xfId="1895"/>
    <cellStyle name="_Книга1_Отчет Аларм-Моторс_ДП  расчет залог Московский и сравнительний_Расчет_Аптеки" xfId="1896"/>
    <cellStyle name="_Книга1_Отчет Аларм-Моторс_ДП  расчет залог Московский и сравнительний_Расчет_УИМП_Дальн_14 (version 1)" xfId="1897"/>
    <cellStyle name="_Книга1_Отчет Аларм-Моторс_ДП  расчет залог Московский и сравнительний_расчеты 2009 прикид" xfId="1898"/>
    <cellStyle name="_Книга1_Отчет Аларм-Моторс_ДП_балкания" xfId="1899"/>
    <cellStyle name="_Книга1_Отчет Аларм-Моторс_ДП_балкания_!Доход-срав_Фонтанка 20к с коэфместо" xfId="8232"/>
    <cellStyle name="_Книга1_Отчет Аларм-Моторс_ДП_балкания_Отчет 7 линия Мегафон" xfId="1900"/>
    <cellStyle name="_Книга1_Отчет Аларм-Моторс_ДП_балкания_расчет" xfId="1901"/>
    <cellStyle name="_Книга1_Отчет Аларм-Моторс_ДП_балкания_Расчет_Аптеки" xfId="1902"/>
    <cellStyle name="_Книга1_Отчет Аларм-Моторс_ДП_балкания_Расчет_УИМП_Дальн_14 (version 1)" xfId="1903"/>
    <cellStyle name="_Книга1_Отчет Аларм-Моторс_ДП_балкания_расчеты 2009 прикид" xfId="1904"/>
    <cellStyle name="_Книга1_Отчет Аларм-Моторс_ДП_ЗаКад" xfId="1905"/>
    <cellStyle name="_Книга1_Отчет Аларм-Моторс_ДП_ЗаКад_!Доход-срав_Фонтанка 20к с коэфместо" xfId="8233"/>
    <cellStyle name="_Книга1_Отчет Аларм-Моторс_ДП_ЗаКад_Отчет 7 линия Мегафон" xfId="1906"/>
    <cellStyle name="_Книга1_Отчет Аларм-Моторс_ДП_ЗаКад_расчет" xfId="1907"/>
    <cellStyle name="_Книга1_Отчет Аларм-Моторс_ДП_ЗаКад_Расчет_Аптеки" xfId="1908"/>
    <cellStyle name="_Книга1_Отчет Аларм-Моторс_ДП_ЗаКад_Расчет_УИМП_Дальн_14 (version 1)" xfId="1909"/>
    <cellStyle name="_Книга1_Отчет Аларм-Моторс_ДП_ЗаКад_расчеты 2009 прикид" xfId="1910"/>
    <cellStyle name="_Книга1_Отчет Аларм-Моторс_ДП_лит.м Д" xfId="1911"/>
    <cellStyle name="_Книга1_Отчет Аларм-Моторс_ДП_лит.Я" xfId="1912"/>
    <cellStyle name="_Книга1_Отчет Аларм-Моторс_ЗП_Нова" xfId="1913"/>
    <cellStyle name="_Книга1_Отчет Аларм-Моторс_октябрь 2008 расчеты" xfId="1914"/>
    <cellStyle name="_Книга1_Отчет Аларм-Моторс_октябрь 2008 расчеты_!Доход-срав_Фонтанка 20к с коэфместо" xfId="8234"/>
    <cellStyle name="_Книга1_Отчет Аларм-Моторс_октябрь 2008 расчеты_Отчет 7 линия Мегафон" xfId="1915"/>
    <cellStyle name="_Книга1_Отчет Аларм-Моторс_октябрь 2008 расчеты_расчет" xfId="1916"/>
    <cellStyle name="_Книга1_Отчет Аларм-Моторс_октябрь 2008 расчеты_Расчет_Аптеки" xfId="1917"/>
    <cellStyle name="_Книга1_Отчет Аларм-Моторс_октябрь 2008 расчеты_Расчет_УИМП_Дальн_14 (version 1)" xfId="1918"/>
    <cellStyle name="_Книга1_Отчет Аларм-Моторс_октябрь 2008 расчеты_расчеты 2009 прикид" xfId="1919"/>
    <cellStyle name="_Книга1_Отчет Аларм-Моторс_расчет" xfId="1920"/>
    <cellStyle name="_Книга1_Отчет Аларм-Моторс_РАСЧЕТ итоговый" xfId="1921"/>
    <cellStyle name="_Книга1_Отчет Аларм-Моторс_расчет Континент" xfId="1922"/>
    <cellStyle name="_Книга1_Отчет Аларм-Моторс_расчет ПМК ЗП и СП итог" xfId="1923"/>
    <cellStyle name="_Книга1_Отчет Аларм-Моторс_расчет складской комплекс В" xfId="1924"/>
    <cellStyle name="_Книга1_Отчет Аларм-Моторс_РАСЧЕТ_Правды 16_встройка-оф" xfId="5532"/>
    <cellStyle name="_Книга1_Отчет Аларм-Моторс_расчет_Савушкина_15.10" xfId="1925"/>
    <cellStyle name="_Книга1_Отчет Аларм-Моторс_расчет_Савушкина_15.10_!Доход-срав_Фонтанка 20к с коэфместо" xfId="8235"/>
    <cellStyle name="_Книга1_Отчет Аларм-Моторс_расчет_Савушкина_15.10_Отчет 7 линия Мегафон" xfId="1926"/>
    <cellStyle name="_Книга1_Отчет Аларм-Моторс_расчет_Савушкина_15.10_расчет" xfId="1927"/>
    <cellStyle name="_Книга1_Отчет Аларм-Моторс_расчет_Савушкина_15.10_Расчет_Аптеки" xfId="1928"/>
    <cellStyle name="_Книга1_Отчет Аларм-Моторс_расчет_Савушкина_15.10_Расчет_УИМП_Дальн_14 (version 1)" xfId="1929"/>
    <cellStyle name="_Книга1_Отчет Аларм-Моторс_расчет_Савушкина_15.10_расчеты 2009 прикид" xfId="1930"/>
    <cellStyle name="_Книга1_Отчет Аларм-Моторс_Свод расчетов по земле_220908_итог" xfId="1931"/>
    <cellStyle name="_Книга1_отчет вибротехник 2" xfId="1932"/>
    <cellStyle name="_Книга1_отчет вибротехник 2_ РАСЧЕТ_луга-осз" xfId="8236"/>
    <cellStyle name="_Книга1_отчет вибротехник 2_ РАСЧЕТы_рождествено" xfId="5533"/>
    <cellStyle name="_Книга1_отчет вибротехник 2_!Доход-срав_Фонтанка 20к с коэфместо" xfId="1933"/>
    <cellStyle name="_Книга1_отчет вибротехник 2_ДП  расчет залог Московский и сравнительний" xfId="1934"/>
    <cellStyle name="_Книга1_отчет вибротехник 2_ДП  расчет залог Московский и сравнительний_!Доход-срав_Фонтанка 20к с коэфместо" xfId="8237"/>
    <cellStyle name="_Книга1_отчет вибротехник 2_ДП  расчет залог Московский и сравнительний_Отчет 7 линия Мегафон" xfId="1935"/>
    <cellStyle name="_Книга1_отчет вибротехник 2_ДП  расчет залог Московский и сравнительний_расчет" xfId="1936"/>
    <cellStyle name="_Книга1_отчет вибротехник 2_ДП  расчет залог Московский и сравнительний_Расчет_Аптеки" xfId="1937"/>
    <cellStyle name="_Книга1_отчет вибротехник 2_ДП  расчет залог Московский и сравнительний_Расчет_УИМП_Дальн_14 (version 1)" xfId="1938"/>
    <cellStyle name="_Книга1_отчет вибротехник 2_ДП  расчет залог Московский и сравнительний_расчеты 2009 прикид" xfId="1939"/>
    <cellStyle name="_Книга1_отчет вибротехник 2_ДП_балкания" xfId="1940"/>
    <cellStyle name="_Книга1_отчет вибротехник 2_ДП_балкания_!Доход-срав_Фонтанка 20к с коэфместо" xfId="8238"/>
    <cellStyle name="_Книга1_отчет вибротехник 2_ДП_балкания_Отчет 7 линия Мегафон" xfId="1941"/>
    <cellStyle name="_Книга1_отчет вибротехник 2_ДП_балкания_расчет" xfId="1942"/>
    <cellStyle name="_Книга1_отчет вибротехник 2_ДП_балкания_Расчет_Аптеки" xfId="1943"/>
    <cellStyle name="_Книга1_отчет вибротехник 2_ДП_балкания_Расчет_УИМП_Дальн_14 (version 1)" xfId="1944"/>
    <cellStyle name="_Книга1_отчет вибротехник 2_ДП_балкания_расчеты 2009 прикид" xfId="1945"/>
    <cellStyle name="_Книга1_отчет вибротехник 2_ДП_ЗаКад" xfId="1946"/>
    <cellStyle name="_Книга1_отчет вибротехник 2_ДП_ЗаКад_!Доход-срав_Фонтанка 20к с коэфместо" xfId="8239"/>
    <cellStyle name="_Книга1_отчет вибротехник 2_ДП_ЗаКад_Отчет 7 линия Мегафон" xfId="1947"/>
    <cellStyle name="_Книга1_отчет вибротехник 2_ДП_ЗаКад_расчет" xfId="1948"/>
    <cellStyle name="_Книга1_отчет вибротехник 2_ДП_ЗаКад_Расчет_Аптеки" xfId="1949"/>
    <cellStyle name="_Книга1_отчет вибротехник 2_ДП_ЗаКад_Расчет_УИМП_Дальн_14 (version 1)" xfId="1950"/>
    <cellStyle name="_Книга1_отчет вибротехник 2_ДП_ЗаКад_расчеты 2009 прикид" xfId="1951"/>
    <cellStyle name="_Книга1_отчет вибротехник 2_ДП_лит.м Д" xfId="1952"/>
    <cellStyle name="_Книга1_отчет вибротехник 2_ДП_лит.Я" xfId="1953"/>
    <cellStyle name="_Книга1_отчет вибротехник 2_ЗП_Нова" xfId="1954"/>
    <cellStyle name="_Книга1_отчет вибротехник 2_октябрь 2008 расчеты" xfId="1955"/>
    <cellStyle name="_Книга1_отчет вибротехник 2_октябрь 2008 расчеты_!Доход-срав_Фонтанка 20к с коэфместо" xfId="8240"/>
    <cellStyle name="_Книга1_отчет вибротехник 2_октябрь 2008 расчеты_Отчет 7 линия Мегафон" xfId="1956"/>
    <cellStyle name="_Книга1_отчет вибротехник 2_октябрь 2008 расчеты_расчет" xfId="1957"/>
    <cellStyle name="_Книга1_отчет вибротехник 2_октябрь 2008 расчеты_Расчет_Аптеки" xfId="1958"/>
    <cellStyle name="_Книга1_отчет вибротехник 2_октябрь 2008 расчеты_Расчет_УИМП_Дальн_14 (version 1)" xfId="1959"/>
    <cellStyle name="_Книга1_отчет вибротехник 2_октябрь 2008 расчеты_расчеты 2009 прикид" xfId="1960"/>
    <cellStyle name="_Книга1_отчет вибротехник 2_расчет" xfId="1961"/>
    <cellStyle name="_Книга1_отчет вибротехник 2_РАСЧЕТ итоговый" xfId="1962"/>
    <cellStyle name="_Книга1_отчет вибротехник 2_расчет ПМК ЗП и СП итог" xfId="1963"/>
    <cellStyle name="_Книга1_отчет вибротехник 2_расчет складской комплекс В" xfId="1964"/>
    <cellStyle name="_Книга1_отчет вибротехник 2_РАСЧЕТ_Правды 16_встройка-оф" xfId="5534"/>
    <cellStyle name="_Книга1_отчет вибротехник 2_расчет_Савушкина_15.10" xfId="1965"/>
    <cellStyle name="_Книга1_отчет вибротехник 2_расчет_Савушкина_15.10_!Доход-срав_Фонтанка 20к с коэфместо" xfId="8241"/>
    <cellStyle name="_Книга1_отчет вибротехник 2_расчет_Савушкина_15.10_Отчет 7 линия Мегафон" xfId="1966"/>
    <cellStyle name="_Книга1_отчет вибротехник 2_расчет_Савушкина_15.10_расчет" xfId="1967"/>
    <cellStyle name="_Книга1_отчет вибротехник 2_расчет_Савушкина_15.10_Расчет_Аптеки" xfId="1968"/>
    <cellStyle name="_Книга1_отчет вибротехник 2_расчет_Савушкина_15.10_Расчет_УИМП_Дальн_14 (version 1)" xfId="1969"/>
    <cellStyle name="_Книга1_отчет вибротехник 2_расчет_Савушкина_15.10_расчеты 2009 прикид" xfId="1970"/>
    <cellStyle name="_Книга1_отчет вибротехник 2_Свод расчетов по земле_220908_итог" xfId="1971"/>
    <cellStyle name="_Книга1_Отчет Искрасофт" xfId="1972"/>
    <cellStyle name="_Книга1_Отчет Искрасофт_ РАСЧЕТ_луга-осз" xfId="8242"/>
    <cellStyle name="_Книга1_Отчет Искрасофт_ РАСЧЕТы_рождествено" xfId="5535"/>
    <cellStyle name="_Книга1_Отчет Искрасофт_!Доход-срав_Фонтанка 20к с коэфместо" xfId="1973"/>
    <cellStyle name="_Книга1_Отчет Искрасофт_расчет" xfId="1974"/>
    <cellStyle name="_Книга1_Отчет Искрасофт_РАСЧЕТ итоговый" xfId="1975"/>
    <cellStyle name="_Книга1_Отчет Искрасофт_расчет ПМК ЗП и СП итог" xfId="1976"/>
    <cellStyle name="_Книга1_Отчет Искрасофт_расчет складской комплекс В" xfId="1977"/>
    <cellStyle name="_Книга1_Отчет Искрасофт_РАСЧЕТ_Правды 16_встройка-оф" xfId="5536"/>
    <cellStyle name="_Книга1_Отчет КАПИТАЛ" xfId="1978"/>
    <cellStyle name="_Книга1_Отчет КАПИТАЛ_!Доход-срав_Фонтанка 20к с коэфместо" xfId="8243"/>
    <cellStyle name="_Книга1_Отчет КАПИТАЛ_Отчет 7 линия Мегафон" xfId="1979"/>
    <cellStyle name="_Книга1_Отчет КАПИТАЛ_расчет" xfId="1980"/>
    <cellStyle name="_Книга1_Отчет КАПИТАЛ_Расчет_Аптеки" xfId="1981"/>
    <cellStyle name="_Книга1_Отчет КАПИТАЛ_Расчет_УИМП_Дальн_14 (version 1)" xfId="1982"/>
    <cellStyle name="_Книга1_Отчет КАПИТАЛ_расчеты 2009 прикид" xfId="1983"/>
    <cellStyle name="_Книга1_Отчет Оредеж" xfId="1984"/>
    <cellStyle name="_Книга1_Отчет Оредеж_ РАСЧЕТ_луга-осз" xfId="8244"/>
    <cellStyle name="_Книга1_Отчет Оредеж_ РАСЧЕТы_рождествено" xfId="5537"/>
    <cellStyle name="_Книга1_Отчет Оредеж_!Доход-срав_Фонтанка 20к с коэфместо" xfId="1985"/>
    <cellStyle name="_Книга1_Отчет Оредеж_Доходник" xfId="8245"/>
    <cellStyle name="_Книга1_Отчет Оредеж_ДП  расчет залог Московский и сравнительний" xfId="1986"/>
    <cellStyle name="_Книга1_Отчет Оредеж_ДП  расчет залог Московский и сравнительний_!Доход-срав_Фонтанка 20к с коэфместо" xfId="8246"/>
    <cellStyle name="_Книга1_Отчет Оредеж_ДП  расчет залог Московский и сравнительний_Отчет 7 линия Мегафон" xfId="1987"/>
    <cellStyle name="_Книга1_Отчет Оредеж_ДП  расчет залог Московский и сравнительний_расчет" xfId="1988"/>
    <cellStyle name="_Книга1_Отчет Оредеж_ДП  расчет залог Московский и сравнительний_Расчет_Аптеки" xfId="1989"/>
    <cellStyle name="_Книга1_Отчет Оредеж_ДП  расчет залог Московский и сравнительний_Расчет_УИМП_Дальн_14 (version 1)" xfId="1990"/>
    <cellStyle name="_Книга1_Отчет Оредеж_ДП  расчет залог Московский и сравнительний_расчеты 2009 прикид" xfId="1991"/>
    <cellStyle name="_Книга1_Отчет Оредеж_ДП_балкания" xfId="1992"/>
    <cellStyle name="_Книга1_Отчет Оредеж_ДП_балкания_!Доход-срав_Фонтанка 20к с коэфместо" xfId="8247"/>
    <cellStyle name="_Книга1_Отчет Оредеж_ДП_балкания_Отчет 7 линия Мегафон" xfId="1993"/>
    <cellStyle name="_Книга1_Отчет Оредеж_ДП_балкания_расчет" xfId="1994"/>
    <cellStyle name="_Книга1_Отчет Оредеж_ДП_балкания_Расчет_Аптеки" xfId="1995"/>
    <cellStyle name="_Книга1_Отчет Оредеж_ДП_балкания_Расчет_УИМП_Дальн_14 (version 1)" xfId="1996"/>
    <cellStyle name="_Книга1_Отчет Оредеж_ДП_балкания_расчеты 2009 прикид" xfId="1997"/>
    <cellStyle name="_Книга1_Отчет Оредеж_ДП_ЗаКад" xfId="1998"/>
    <cellStyle name="_Книга1_Отчет Оредеж_ДП_ЗаКад_!Доход-срав_Фонтанка 20к с коэфместо" xfId="8248"/>
    <cellStyle name="_Книга1_Отчет Оредеж_ДП_ЗаКад_Отчет 7 линия Мегафон" xfId="1999"/>
    <cellStyle name="_Книга1_Отчет Оредеж_ДП_ЗаКад_расчет" xfId="2000"/>
    <cellStyle name="_Книга1_Отчет Оредеж_ДП_ЗаКад_Расчет_Аптеки" xfId="2001"/>
    <cellStyle name="_Книга1_Отчет Оредеж_ДП_ЗаКад_Расчет_УИМП_Дальн_14 (version 1)" xfId="2002"/>
    <cellStyle name="_Книга1_Отчет Оредеж_ДП_ЗаКад_расчеты 2009 прикид" xfId="2003"/>
    <cellStyle name="_Книга1_Отчет Оредеж_ДП_лит.м Д" xfId="2004"/>
    <cellStyle name="_Книга1_Отчет Оредеж_ДП_лит.Я" xfId="2005"/>
    <cellStyle name="_Книга1_Отчет Оредеж_ЗП_Нова" xfId="2006"/>
    <cellStyle name="_Книга1_Отчет Оредеж_октябрь 2008 расчеты" xfId="2007"/>
    <cellStyle name="_Книга1_Отчет Оредеж_октябрь 2008 расчеты_!Доход-срав_Фонтанка 20к с коэфместо" xfId="8249"/>
    <cellStyle name="_Книга1_Отчет Оредеж_октябрь 2008 расчеты_Отчет 7 линия Мегафон" xfId="2008"/>
    <cellStyle name="_Книга1_Отчет Оредеж_октябрь 2008 расчеты_расчет" xfId="2009"/>
    <cellStyle name="_Книга1_Отчет Оредеж_октябрь 2008 расчеты_Расчет_Аптеки" xfId="2010"/>
    <cellStyle name="_Книга1_Отчет Оредеж_октябрь 2008 расчеты_Расчет_УИМП_Дальн_14 (version 1)" xfId="2011"/>
    <cellStyle name="_Книга1_Отчет Оредеж_октябрь 2008 расчеты_расчеты 2009 прикид" xfId="2012"/>
    <cellStyle name="_Книга1_Отчет Оредеж_расчет" xfId="2013"/>
    <cellStyle name="_Книга1_Отчет Оредеж_РАСЧЕТ итоговый" xfId="2014"/>
    <cellStyle name="_Книга1_Отчет Оредеж_расчет Континент" xfId="2015"/>
    <cellStyle name="_Книга1_Отчет Оредеж_расчет ПМК ЗП и СП итог" xfId="2016"/>
    <cellStyle name="_Книга1_Отчет Оредеж_расчет складской комплекс В" xfId="2017"/>
    <cellStyle name="_Книга1_Отчет Оредеж_РАСЧЕТ_Правды 16_встройка-оф" xfId="5538"/>
    <cellStyle name="_Книга1_Отчет Оредеж_расчет_Савушкина_15.10" xfId="2018"/>
    <cellStyle name="_Книга1_Отчет Оредеж_расчет_Савушкина_15.10_!Доход-срав_Фонтанка 20к с коэфместо" xfId="8250"/>
    <cellStyle name="_Книга1_Отчет Оредеж_расчет_Савушкина_15.10_Отчет 7 линия Мегафон" xfId="2019"/>
    <cellStyle name="_Книга1_Отчет Оредеж_расчет_Савушкина_15.10_расчет" xfId="2020"/>
    <cellStyle name="_Книга1_Отчет Оредеж_расчет_Савушкина_15.10_Расчет_Аптеки" xfId="2021"/>
    <cellStyle name="_Книга1_Отчет Оредеж_расчет_Савушкина_15.10_Расчет_УИМП_Дальн_14 (version 1)" xfId="2022"/>
    <cellStyle name="_Книга1_Отчет Оредеж_расчет_Савушкина_15.10_расчеты 2009 прикид" xfId="2023"/>
    <cellStyle name="_Книга1_Отчет Оредеж_Свод расчетов по земле_220908_итог" xfId="2024"/>
    <cellStyle name="_Книга1_Отчет правка" xfId="2025"/>
    <cellStyle name="_Книга1_Отчет правка_ РАСЧЕТ_луга-осз" xfId="8251"/>
    <cellStyle name="_Книга1_Отчет правка_ РАСЧЕТы_рождествено" xfId="5539"/>
    <cellStyle name="_Книга1_Отчет правка_4ABB384" xfId="2026"/>
    <cellStyle name="_Книга1_Отчет правка_restoran ок К" xfId="5540"/>
    <cellStyle name="_Книга1_Отчет правка_restoran ок К_Доходник" xfId="8252"/>
    <cellStyle name="_Книга1_Отчет правка_v.1_ОТЧЕТ" xfId="2027"/>
    <cellStyle name="_Книга1_Отчет правка_v.1_ОТЧЕТ_Вологодская обл., г. Вологда_09.11.09" xfId="5541"/>
    <cellStyle name="_Книга1_Отчет правка_v.1_ОТЧЕТ_Вологодская обл., г. Вологда_09.11.09_" xfId="5542"/>
    <cellStyle name="_Книга1_Отчет правка_v.4_ОТЧЕТ_Красная Пресня_встройка_09.12.2008" xfId="2028"/>
    <cellStyle name="_Книга1_Отчет правка_АННЭИ по Савушкина" xfId="5543"/>
    <cellStyle name="_Книга1_Отчет правка_АННЭИ по Савушкина_Копия Прикидка" xfId="8253"/>
    <cellStyle name="_Книга1_Отчет правка_АННЭИ по Савушкина_Расчет_акт.2010.xls_ГУИОН_в_2" xfId="8254"/>
    <cellStyle name="_Книга1_Отчет правка_АННЭИ по Савушкина_расчеты_по Грибу" xfId="8255"/>
    <cellStyle name="_Книга1_Отчет правка_выборка" xfId="5544"/>
    <cellStyle name="_Книга1_Отчет правка_выборка_Доходник" xfId="8256"/>
    <cellStyle name="_Книга1_Отчет правка_Доходник" xfId="8257"/>
    <cellStyle name="_Книга1_Отчет правка_Книга1" xfId="2029"/>
    <cellStyle name="_Книга1_Отчет правка_Расчёт_версия ум." xfId="5545"/>
    <cellStyle name="_Книга1_Отчет правка_Расчёт_версия ум._Доходник" xfId="8258"/>
    <cellStyle name="_Книга1_Отчет правка_Расчет_Итог_компенсационный с рыночн.зем." xfId="8259"/>
    <cellStyle name="_Книга1_Отчет правка_РАСЧЕТ_Правды 16_встройка-оф" xfId="5546"/>
    <cellStyle name="_Книга1_Отчет правка_Ресторан4" xfId="5547"/>
    <cellStyle name="_Книга1_Отчет правка_Ресторан4_Копия Прикидка" xfId="8260"/>
    <cellStyle name="_Книга1_Отчет правка_Ресторан4_Расчет_акт.2010.xls_ГУИОН_в_2" xfId="8261"/>
    <cellStyle name="_Книга1_Отчет правка_Ресторан4_расчеты_по Грибу" xfId="8262"/>
    <cellStyle name="_Книга1_Отчет правка_Рост стоимости строительства" xfId="2030"/>
    <cellStyle name="_Книга1_Отчет правка_Рост стоимости строительства_v.1_ОТЧЕТ_Вологодская обл., г. Вологда_09.11.09" xfId="5548"/>
    <cellStyle name="_Книга1_Отчет правка_Рост стоимости строительства_v.1_ОТЧЕТ_Вологодская обл., г. Вологда_09.11.09_" xfId="5549"/>
    <cellStyle name="_Книга1_Отчет правка_СП_квартиры" xfId="2031"/>
    <cellStyle name="_Книга1_Отчет правка_СП_квартиры_v.1_ОТЧЕТ_Вологодская обл., г. Вологда_09.11.09" xfId="5550"/>
    <cellStyle name="_Книга1_Отчет правка_СП_квартиры_v.1_ОТЧЕТ_Вологодская обл., г. Вологда_09.11.09_" xfId="5551"/>
    <cellStyle name="_Книга1_Отчет стачек" xfId="2032"/>
    <cellStyle name="_Книга1_Отчет стачек 2" xfId="2033"/>
    <cellStyle name="_Книга1_Отчет стачек_ РАСЧЕТ_луга-осз" xfId="8263"/>
    <cellStyle name="_Книга1_Отчет стачек_ РАСЧЕТы_рождествено" xfId="5552"/>
    <cellStyle name="_Книга1_Отчет стачек_!Доход-срав_Фонтанка 20к с коэфместо" xfId="2034"/>
    <cellStyle name="_Книга1_Отчет стачек_4ABB384" xfId="2035"/>
    <cellStyle name="_Книга1_Отчет стачек_v.1_ОТЧЕТ" xfId="2036"/>
    <cellStyle name="_Книга1_Отчет стачек_v.1_ОТЧЕТ_Вологодская обл., г. Вологда_09.11.09" xfId="5553"/>
    <cellStyle name="_Книга1_Отчет стачек_v.1_ОТЧЕТ_Вологодская обл., г. Вологда_09.11.09_" xfId="5554"/>
    <cellStyle name="_Книга1_Отчет стачек_v.4_ОТЧЕТ_Красная Пресня_встройка_09.12.2008" xfId="2037"/>
    <cellStyle name="_Книга1_Отчет стачек_Доходник" xfId="8264"/>
    <cellStyle name="_Книга1_Отчет стачек_ДП  расчет залог Московский и сравнительний" xfId="2038"/>
    <cellStyle name="_Книга1_Отчет стачек_ДП  расчет залог Московский и сравнительний_!Доход-срав_Фонтанка 20к с коэфместо" xfId="8265"/>
    <cellStyle name="_Книга1_Отчет стачек_ДП  расчет залог Московский и сравнительний_Отчет 7 линия Мегафон" xfId="2039"/>
    <cellStyle name="_Книга1_Отчет стачек_ДП  расчет залог Московский и сравнительний_расчет" xfId="2040"/>
    <cellStyle name="_Книга1_Отчет стачек_ДП  расчет залог Московский и сравнительний_Расчет_Аптеки" xfId="2041"/>
    <cellStyle name="_Книга1_Отчет стачек_ДП  расчет залог Московский и сравнительний_Расчет_УИМП_Дальн_14 (version 1)" xfId="2042"/>
    <cellStyle name="_Книга1_Отчет стачек_ДП  расчет залог Московский и сравнительний_расчеты 2009 прикид" xfId="2043"/>
    <cellStyle name="_Книга1_Отчет стачек_ДП_балкания" xfId="2044"/>
    <cellStyle name="_Книга1_Отчет стачек_ДП_балкания_!Доход-срав_Фонтанка 20к с коэфместо" xfId="8266"/>
    <cellStyle name="_Книга1_Отчет стачек_ДП_балкания_Отчет 7 линия Мегафон" xfId="2045"/>
    <cellStyle name="_Книга1_Отчет стачек_ДП_балкания_расчет" xfId="2046"/>
    <cellStyle name="_Книга1_Отчет стачек_ДП_балкания_Расчет_Аптеки" xfId="2047"/>
    <cellStyle name="_Книга1_Отчет стачек_ДП_балкания_Расчет_УИМП_Дальн_14 (version 1)" xfId="2048"/>
    <cellStyle name="_Книга1_Отчет стачек_ДП_балкания_расчеты 2009 прикид" xfId="2049"/>
    <cellStyle name="_Книга1_Отчет стачек_ДП_ЗаКад" xfId="2050"/>
    <cellStyle name="_Книга1_Отчет стачек_ДП_ЗаКад_!Доход-срав_Фонтанка 20к с коэфместо" xfId="8267"/>
    <cellStyle name="_Книга1_Отчет стачек_ДП_ЗаКад_Отчет 7 линия Мегафон" xfId="2051"/>
    <cellStyle name="_Книга1_Отчет стачек_ДП_ЗаКад_расчет" xfId="2052"/>
    <cellStyle name="_Книга1_Отчет стачек_ДП_ЗаКад_Расчет_Аптеки" xfId="2053"/>
    <cellStyle name="_Книга1_Отчет стачек_ДП_ЗаКад_Расчет_УИМП_Дальн_14 (version 1)" xfId="2054"/>
    <cellStyle name="_Книга1_Отчет стачек_ДП_ЗаКад_расчеты 2009 прикид" xfId="2055"/>
    <cellStyle name="_Книга1_Отчет стачек_ДП_лит.м Д" xfId="2056"/>
    <cellStyle name="_Книга1_Отчет стачек_ДП_лит.Я" xfId="2057"/>
    <cellStyle name="_Книга1_Отчет стачек_ЗП_Нова" xfId="2058"/>
    <cellStyle name="_Книга1_Отчет стачек_Книга1" xfId="2059"/>
    <cellStyle name="_Книга1_Отчет стачек_октябрь 2008 расчеты" xfId="2060"/>
    <cellStyle name="_Книга1_Отчет стачек_октябрь 2008 расчеты_!Доход-срав_Фонтанка 20к с коэфместо" xfId="8268"/>
    <cellStyle name="_Книга1_Отчет стачек_октябрь 2008 расчеты_Отчет 7 линия Мегафон" xfId="2061"/>
    <cellStyle name="_Книга1_Отчет стачек_октябрь 2008 расчеты_расчет" xfId="2062"/>
    <cellStyle name="_Книга1_Отчет стачек_октябрь 2008 расчеты_Расчет_Аптеки" xfId="2063"/>
    <cellStyle name="_Книга1_Отчет стачек_октябрь 2008 расчеты_Расчет_УИМП_Дальн_14 (version 1)" xfId="2064"/>
    <cellStyle name="_Книга1_Отчет стачек_октябрь 2008 расчеты_расчеты 2009 прикид" xfId="2065"/>
    <cellStyle name="_Книга1_Отчет стачек_расчет" xfId="2066"/>
    <cellStyle name="_Книга1_Отчет стачек_РАСЧЕТ итоговый" xfId="2067"/>
    <cellStyle name="_Книга1_Отчет стачек_расчет Континент" xfId="2068"/>
    <cellStyle name="_Книга1_Отчет стачек_расчет ПМК ЗП и СП итог" xfId="2069"/>
    <cellStyle name="_Книга1_Отчет стачек_расчет складской комплекс В" xfId="2070"/>
    <cellStyle name="_Книга1_Отчет стачек_РАСЧЕТ_Правды 16_встройка-оф" xfId="5555"/>
    <cellStyle name="_Книга1_Отчет стачек_расчет_Савушкина_15.10" xfId="2071"/>
    <cellStyle name="_Книга1_Отчет стачек_расчет_Савушкина_15.10_!Доход-срав_Фонтанка 20к с коэфместо" xfId="8269"/>
    <cellStyle name="_Книга1_Отчет стачек_расчет_Савушкина_15.10_Отчет 7 линия Мегафон" xfId="2072"/>
    <cellStyle name="_Книга1_Отчет стачек_расчет_Савушкина_15.10_расчет" xfId="2073"/>
    <cellStyle name="_Книга1_Отчет стачек_расчет_Савушкина_15.10_Расчет_Аптеки" xfId="2074"/>
    <cellStyle name="_Книга1_Отчет стачек_расчет_Савушкина_15.10_Расчет_УИМП_Дальн_14 (version 1)" xfId="2075"/>
    <cellStyle name="_Книга1_Отчет стачек_расчет_Савушкина_15.10_расчеты 2009 прикид" xfId="2076"/>
    <cellStyle name="_Книга1_Отчет стачек_Свод расчетов по земле_220908_итог" xfId="2077"/>
    <cellStyle name="_Книга1_Отчет трест" xfId="2078"/>
    <cellStyle name="_Книга1_Отчет трест_ РАСЧЕТ_луга-осз" xfId="8270"/>
    <cellStyle name="_Книга1_Отчет трест_ РАСЧЕТы_рождествено" xfId="5556"/>
    <cellStyle name="_Книга1_Отчет трест_!Доход-срав_Фонтанка 20к с коэфместо" xfId="2079"/>
    <cellStyle name="_Книга1_Отчет трест_расчет" xfId="2080"/>
    <cellStyle name="_Книга1_Отчет трест_РАСЧЕТ итоговый" xfId="2081"/>
    <cellStyle name="_Книга1_Отчет трест_расчет ПМК ЗП и СП итог" xfId="2082"/>
    <cellStyle name="_Книга1_Отчет трест_расчет складской комплекс В" xfId="2083"/>
    <cellStyle name="_Книга1_Отчет трест_РАСЧЕТ_Правды 16_встройка-оф" xfId="5557"/>
    <cellStyle name="_Книга1_Отчет Чайковского, д. 2" xfId="5558"/>
    <cellStyle name="_Книга1_Отчет Чайковского, д. 2_Доходник" xfId="8271"/>
    <cellStyle name="_Книга1_Отчет Ш-О!_другая ставка дисконта" xfId="5559"/>
    <cellStyle name="_Книга1_Отчет Ш-О!_другая ставка дисконта_Доходник" xfId="8272"/>
    <cellStyle name="_Книга1_Отчет Ш-О_14.06_другие аналоги для земли" xfId="2084"/>
    <cellStyle name="_Книга1_Отчет Ш-О_14.06_другие аналоги для земли 2" xfId="2085"/>
    <cellStyle name="_Книга1_Отчет Ш-О_14.06_другие аналоги для земли_ РАСЧЕТ_луга-осз" xfId="8273"/>
    <cellStyle name="_Книга1_Отчет Ш-О_14.06_другие аналоги для земли_ РАСЧЕТы_рождествено" xfId="5560"/>
    <cellStyle name="_Книга1_Отчет Ш-О_14.06_другие аналоги для земли_!Доход-срав_Фонтанка 20к с коэфместо" xfId="2086"/>
    <cellStyle name="_Книга1_Отчет Ш-О_14.06_другие аналоги для земли_4ABB384" xfId="2087"/>
    <cellStyle name="_Книга1_Отчет Ш-О_14.06_другие аналоги для земли_v.1_ОТЧЕТ" xfId="2088"/>
    <cellStyle name="_Книга1_Отчет Ш-О_14.06_другие аналоги для земли_v.1_ОТЧЕТ_Вологодская обл., г. Вологда_09.11.09" xfId="5561"/>
    <cellStyle name="_Книга1_Отчет Ш-О_14.06_другие аналоги для земли_v.1_ОТЧЕТ_Вологодская обл., г. Вологда_09.11.09_" xfId="5562"/>
    <cellStyle name="_Книга1_Отчет Ш-О_14.06_другие аналоги для земли_v.4_ОТЧЕТ_Красная Пресня_встройка_09.12.2008" xfId="2089"/>
    <cellStyle name="_Книга1_Отчет Ш-О_14.06_другие аналоги для земли_Доходник" xfId="8274"/>
    <cellStyle name="_Книга1_Отчет Ш-О_14.06_другие аналоги для земли_ДП  расчет залог Московский и сравнительний" xfId="2090"/>
    <cellStyle name="_Книга1_Отчет Ш-О_14.06_другие аналоги для земли_ДП  расчет залог Московский и сравнительний_!Доход-срав_Фонтанка 20к с коэфместо" xfId="8275"/>
    <cellStyle name="_Книга1_Отчет Ш-О_14.06_другие аналоги для земли_ДП  расчет залог Московский и сравнительний_Отчет 7 линия Мегафон" xfId="2091"/>
    <cellStyle name="_Книга1_Отчет Ш-О_14.06_другие аналоги для земли_ДП  расчет залог Московский и сравнительний_расчет" xfId="2092"/>
    <cellStyle name="_Книга1_Отчет Ш-О_14.06_другие аналоги для земли_ДП  расчет залог Московский и сравнительний_Расчет_Аптеки" xfId="2093"/>
    <cellStyle name="_Книга1_Отчет Ш-О_14.06_другие аналоги для земли_ДП  расчет залог Московский и сравнительний_Расчет_УИМП_Дальн_14 (version 1)" xfId="2094"/>
    <cellStyle name="_Книга1_Отчет Ш-О_14.06_другие аналоги для земли_ДП  расчет залог Московский и сравнительний_расчеты 2009 прикид" xfId="2095"/>
    <cellStyle name="_Книга1_Отчет Ш-О_14.06_другие аналоги для земли_ДП_балкания" xfId="2096"/>
    <cellStyle name="_Книга1_Отчет Ш-О_14.06_другие аналоги для земли_ДП_балкания_!Доход-срав_Фонтанка 20к с коэфместо" xfId="8276"/>
    <cellStyle name="_Книга1_Отчет Ш-О_14.06_другие аналоги для земли_ДП_балкания_Отчет 7 линия Мегафон" xfId="2097"/>
    <cellStyle name="_Книга1_Отчет Ш-О_14.06_другие аналоги для земли_ДП_балкания_расчет" xfId="2098"/>
    <cellStyle name="_Книга1_Отчет Ш-О_14.06_другие аналоги для земли_ДП_балкания_Расчет_Аптеки" xfId="2099"/>
    <cellStyle name="_Книга1_Отчет Ш-О_14.06_другие аналоги для земли_ДП_балкания_Расчет_УИМП_Дальн_14 (version 1)" xfId="2100"/>
    <cellStyle name="_Книга1_Отчет Ш-О_14.06_другие аналоги для земли_ДП_балкания_расчеты 2009 прикид" xfId="2101"/>
    <cellStyle name="_Книга1_Отчет Ш-О_14.06_другие аналоги для земли_ДП_ЗаКад" xfId="2102"/>
    <cellStyle name="_Книга1_Отчет Ш-О_14.06_другие аналоги для земли_ДП_ЗаКад_!Доход-срав_Фонтанка 20к с коэфместо" xfId="8277"/>
    <cellStyle name="_Книга1_Отчет Ш-О_14.06_другие аналоги для земли_ДП_ЗаКад_Отчет 7 линия Мегафон" xfId="2103"/>
    <cellStyle name="_Книга1_Отчет Ш-О_14.06_другие аналоги для земли_ДП_ЗаКад_расчет" xfId="2104"/>
    <cellStyle name="_Книга1_Отчет Ш-О_14.06_другие аналоги для земли_ДП_ЗаКад_Расчет_Аптеки" xfId="2105"/>
    <cellStyle name="_Книга1_Отчет Ш-О_14.06_другие аналоги для земли_ДП_ЗаКад_Расчет_УИМП_Дальн_14 (version 1)" xfId="2106"/>
    <cellStyle name="_Книга1_Отчет Ш-О_14.06_другие аналоги для земли_ДП_ЗаКад_расчеты 2009 прикид" xfId="2107"/>
    <cellStyle name="_Книга1_Отчет Ш-О_14.06_другие аналоги для земли_ДП_лит.м Д" xfId="2108"/>
    <cellStyle name="_Книга1_Отчет Ш-О_14.06_другие аналоги для земли_ДП_лит.Я" xfId="2109"/>
    <cellStyle name="_Книга1_Отчет Ш-О_14.06_другие аналоги для земли_ЗП_Нова" xfId="2110"/>
    <cellStyle name="_Книга1_Отчет Ш-О_14.06_другие аналоги для земли_Книга1" xfId="2111"/>
    <cellStyle name="_Книга1_Отчет Ш-О_14.06_другие аналоги для земли_октябрь 2008 расчеты" xfId="2112"/>
    <cellStyle name="_Книга1_Отчет Ш-О_14.06_другие аналоги для земли_октябрь 2008 расчеты_!Доход-срав_Фонтанка 20к с коэфместо" xfId="8278"/>
    <cellStyle name="_Книга1_Отчет Ш-О_14.06_другие аналоги для земли_октябрь 2008 расчеты_Отчет 7 линия Мегафон" xfId="2113"/>
    <cellStyle name="_Книга1_Отчет Ш-О_14.06_другие аналоги для земли_октябрь 2008 расчеты_расчет" xfId="2114"/>
    <cellStyle name="_Книга1_Отчет Ш-О_14.06_другие аналоги для земли_октябрь 2008 расчеты_Расчет_Аптеки" xfId="2115"/>
    <cellStyle name="_Книга1_Отчет Ш-О_14.06_другие аналоги для земли_октябрь 2008 расчеты_Расчет_УИМП_Дальн_14 (version 1)" xfId="2116"/>
    <cellStyle name="_Книга1_Отчет Ш-О_14.06_другие аналоги для земли_октябрь 2008 расчеты_расчеты 2009 прикид" xfId="2117"/>
    <cellStyle name="_Книга1_Отчет Ш-О_14.06_другие аналоги для земли_расчет" xfId="2118"/>
    <cellStyle name="_Книга1_Отчет Ш-О_14.06_другие аналоги для земли_РАСЧЕТ итоговый" xfId="2119"/>
    <cellStyle name="_Книга1_Отчет Ш-О_14.06_другие аналоги для земли_расчет Континент" xfId="2120"/>
    <cellStyle name="_Книга1_Отчет Ш-О_14.06_другие аналоги для земли_расчет ПМК ЗП и СП итог" xfId="2121"/>
    <cellStyle name="_Книга1_Отчет Ш-О_14.06_другие аналоги для земли_расчет складской комплекс В" xfId="2122"/>
    <cellStyle name="_Книга1_Отчет Ш-О_14.06_другие аналоги для земли_РАСЧЕТ_Правды 16_встройка-оф" xfId="5563"/>
    <cellStyle name="_Книга1_Отчет Ш-О_14.06_другие аналоги для земли_расчет_Савушкина_15.10" xfId="2123"/>
    <cellStyle name="_Книга1_Отчет Ш-О_14.06_другие аналоги для земли_расчет_Савушкина_15.10_!Доход-срав_Фонтанка 20к с коэфместо" xfId="8279"/>
    <cellStyle name="_Книга1_Отчет Ш-О_14.06_другие аналоги для земли_расчет_Савушкина_15.10_Отчет 7 линия Мегафон" xfId="2124"/>
    <cellStyle name="_Книга1_Отчет Ш-О_14.06_другие аналоги для земли_расчет_Савушкина_15.10_расчет" xfId="2125"/>
    <cellStyle name="_Книга1_Отчет Ш-О_14.06_другие аналоги для земли_расчет_Савушкина_15.10_Расчет_Аптеки" xfId="2126"/>
    <cellStyle name="_Книга1_Отчет Ш-О_14.06_другие аналоги для земли_расчет_Савушкина_15.10_Расчет_УИМП_Дальн_14 (version 1)" xfId="2127"/>
    <cellStyle name="_Книга1_Отчет Ш-О_14.06_другие аналоги для земли_расчет_Савушкина_15.10_расчеты 2009 прикид" xfId="2128"/>
    <cellStyle name="_Книга1_Отчет Ш-О_14.06_другие аналоги для земли_Свод расчетов по земле_220908_итог" xfId="2129"/>
    <cellStyle name="_Книга1_Отчет Ш-О_14.06_другие аналоги для земли_СП_квартиры" xfId="2130"/>
    <cellStyle name="_Книга1_Отчет Ш-О_14.06_другие аналоги для земли_СП_квартиры_v.1_ОТЧЕТ_Вологодская обл., г. Вологда_09.11.09" xfId="5564"/>
    <cellStyle name="_Книга1_Отчет Ш-О_14.06_другие аналоги для земли_СП_квартиры_v.1_ОТЧЕТ_Вологодская обл., г. Вологда_09.11.09_" xfId="5565"/>
    <cellStyle name="_Книга1_Отчет Элис" xfId="2131"/>
    <cellStyle name="_Книга1_Отчет Элис_ РАСЧЕТ_луга-осз" xfId="8280"/>
    <cellStyle name="_Книга1_Отчет Элис_ РАСЧЕТы_рождествено" xfId="5566"/>
    <cellStyle name="_Книга1_Отчет Элис_!Доход-срав_Фонтанка 20к с коэфместо" xfId="2132"/>
    <cellStyle name="_Книга1_Отчет Элис_Доходник" xfId="8281"/>
    <cellStyle name="_Книга1_Отчет Элис_ДП  расчет залог Московский и сравнительний" xfId="2133"/>
    <cellStyle name="_Книга1_Отчет Элис_ДП  расчет залог Московский и сравнительний_!Доход-срав_Фонтанка 20к с коэфместо" xfId="8282"/>
    <cellStyle name="_Книга1_Отчет Элис_ДП  расчет залог Московский и сравнительний_Отчет 7 линия Мегафон" xfId="2134"/>
    <cellStyle name="_Книга1_Отчет Элис_ДП  расчет залог Московский и сравнительний_расчет" xfId="2135"/>
    <cellStyle name="_Книга1_Отчет Элис_ДП  расчет залог Московский и сравнительний_Расчет_Аптеки" xfId="2136"/>
    <cellStyle name="_Книга1_Отчет Элис_ДП  расчет залог Московский и сравнительний_Расчет_УИМП_Дальн_14 (version 1)" xfId="2137"/>
    <cellStyle name="_Книга1_Отчет Элис_ДП  расчет залог Московский и сравнительний_расчеты 2009 прикид" xfId="2138"/>
    <cellStyle name="_Книга1_Отчет Элис_ДП_балкания" xfId="2139"/>
    <cellStyle name="_Книга1_Отчет Элис_ДП_балкания_!Доход-срав_Фонтанка 20к с коэфместо" xfId="8283"/>
    <cellStyle name="_Книга1_Отчет Элис_ДП_балкания_Отчет 7 линия Мегафон" xfId="2140"/>
    <cellStyle name="_Книга1_Отчет Элис_ДП_балкания_расчет" xfId="2141"/>
    <cellStyle name="_Книга1_Отчет Элис_ДП_балкания_Расчет_Аптеки" xfId="2142"/>
    <cellStyle name="_Книга1_Отчет Элис_ДП_балкания_Расчет_УИМП_Дальн_14 (version 1)" xfId="2143"/>
    <cellStyle name="_Книга1_Отчет Элис_ДП_балкания_расчеты 2009 прикид" xfId="2144"/>
    <cellStyle name="_Книга1_Отчет Элис_ДП_ЗаКад" xfId="2145"/>
    <cellStyle name="_Книга1_Отчет Элис_ДП_ЗаКад_!Доход-срав_Фонтанка 20к с коэфместо" xfId="8284"/>
    <cellStyle name="_Книга1_Отчет Элис_ДП_ЗаКад_Отчет 7 линия Мегафон" xfId="2146"/>
    <cellStyle name="_Книга1_Отчет Элис_ДП_ЗаКад_расчет" xfId="2147"/>
    <cellStyle name="_Книга1_Отчет Элис_ДП_ЗаКад_Расчет_Аптеки" xfId="2148"/>
    <cellStyle name="_Книга1_Отчет Элис_ДП_ЗаКад_Расчет_УИМП_Дальн_14 (version 1)" xfId="2149"/>
    <cellStyle name="_Книга1_Отчет Элис_ДП_ЗаКад_расчеты 2009 прикид" xfId="2150"/>
    <cellStyle name="_Книга1_Отчет Элис_ДП_лит.м Д" xfId="2151"/>
    <cellStyle name="_Книга1_Отчет Элис_ДП_лит.Я" xfId="2152"/>
    <cellStyle name="_Книга1_Отчет Элис_ЗП_Нова" xfId="2153"/>
    <cellStyle name="_Книга1_Отчет Элис_октябрь 2008 расчеты" xfId="2154"/>
    <cellStyle name="_Книга1_Отчет Элис_октябрь 2008 расчеты_!Доход-срав_Фонтанка 20к с коэфместо" xfId="8285"/>
    <cellStyle name="_Книга1_Отчет Элис_октябрь 2008 расчеты_Отчет 7 линия Мегафон" xfId="2155"/>
    <cellStyle name="_Книга1_Отчет Элис_октябрь 2008 расчеты_расчет" xfId="2156"/>
    <cellStyle name="_Книга1_Отчет Элис_октябрь 2008 расчеты_Расчет_Аптеки" xfId="2157"/>
    <cellStyle name="_Книга1_Отчет Элис_октябрь 2008 расчеты_Расчет_УИМП_Дальн_14 (version 1)" xfId="2158"/>
    <cellStyle name="_Книга1_Отчет Элис_октябрь 2008 расчеты_расчеты 2009 прикид" xfId="2159"/>
    <cellStyle name="_Книга1_Отчет Элис_расчет" xfId="2160"/>
    <cellStyle name="_Книга1_Отчет Элис_РАСЧЕТ итоговый" xfId="2161"/>
    <cellStyle name="_Книга1_Отчет Элис_расчет Континент" xfId="2162"/>
    <cellStyle name="_Книга1_Отчет Элис_расчет ПМК ЗП и СП итог" xfId="2163"/>
    <cellStyle name="_Книга1_Отчет Элис_расчет складской комплекс В" xfId="2164"/>
    <cellStyle name="_Книга1_Отчет Элис_РАСЧЕТ_Правды 16_встройка-оф" xfId="5567"/>
    <cellStyle name="_Книга1_Отчет Элис_расчет_Савушкина_15.10" xfId="2165"/>
    <cellStyle name="_Книга1_Отчет Элис_расчет_Савушкина_15.10_!Доход-срав_Фонтанка 20к с коэфместо" xfId="8286"/>
    <cellStyle name="_Книга1_Отчет Элис_расчет_Савушкина_15.10_Отчет 7 линия Мегафон" xfId="2166"/>
    <cellStyle name="_Книга1_Отчет Элис_расчет_Савушкина_15.10_расчет" xfId="2167"/>
    <cellStyle name="_Книга1_Отчет Элис_расчет_Савушкина_15.10_Расчет_Аптеки" xfId="2168"/>
    <cellStyle name="_Книга1_Отчет Элис_расчет_Савушкина_15.10_Расчет_УИМП_Дальн_14 (version 1)" xfId="2169"/>
    <cellStyle name="_Книга1_Отчет Элис_расчет_Савушкина_15.10_расчеты 2009 прикид" xfId="2170"/>
    <cellStyle name="_Книга1_Отчет Элис_Свод расчетов по земле_220908_итог" xfId="2171"/>
    <cellStyle name="_Книга1_Отчет_ Ломо ОСЗ" xfId="2172"/>
    <cellStyle name="_Книга1_Отчет_ Ломо ОСЗ_!Доход-срав_Фонтанка 20к с коэфместо" xfId="2173"/>
    <cellStyle name="_Книга1_Отчет_ Ломо ОСЗ_Отчет 7 линия Мегафон" xfId="2174"/>
    <cellStyle name="_Книга1_Отчет_ Ломо ОСЗ_расчет" xfId="2175"/>
    <cellStyle name="_Книга1_Отчет_ Ломо ОСЗ_РАСЧЕТ итоговый" xfId="2176"/>
    <cellStyle name="_Книга1_Отчет_ Ломо ОСЗ_Расчет_УИМП_Дальн_14 (version 1)" xfId="2177"/>
    <cellStyle name="_Книга1_Отчет_ РАСЧЕТ_луга-осз" xfId="8287"/>
    <cellStyle name="_Книга1_Отчет_ РАСЧЕТы_рождествено" xfId="5568"/>
    <cellStyle name="_Книга1_Отчет_!Доход-срав_Фонтанка 20к с коэфместо" xfId="2178"/>
    <cellStyle name="_Книга1_Отчет_4ABB384" xfId="2179"/>
    <cellStyle name="_Книга1_Отчет_restoran ок К" xfId="5569"/>
    <cellStyle name="_Книга1_Отчет_restoran ок К_Доходник" xfId="8288"/>
    <cellStyle name="_Книга1_Отчет_v.1_ОТЧЕТ" xfId="2180"/>
    <cellStyle name="_Книга1_Отчет_v.1_ОТЧЕТ_Вологодская обл., г. Вологда_09.11.09" xfId="5570"/>
    <cellStyle name="_Книга1_Отчет_v.1_ОТЧЕТ_Вологодская обл., г. Вологда_09.11.09_" xfId="5571"/>
    <cellStyle name="_Книга1_Отчет_v.4_ОТЧЕТ_Красная Пресня_встройка_09.12.2008" xfId="2181"/>
    <cellStyle name="_Книга1_Отчет_АННЭИ по Савушкина" xfId="5572"/>
    <cellStyle name="_Книга1_Отчет_АННЭИ по Савушкина_Копия Прикидка" xfId="8289"/>
    <cellStyle name="_Книга1_Отчет_АННЭИ по Савушкина_Расчет_акт.2010.xls_ГУИОН_в_2" xfId="8290"/>
    <cellStyle name="_Книга1_Отчет_АННЭИ по Савушкина_расчеты_по Грибу" xfId="8291"/>
    <cellStyle name="_Книга1_ОТЧЕТ_Б.Зеленина" xfId="2182"/>
    <cellStyle name="_Книга1_ОТЧЕТ_Б.Зеленина_4ABB384" xfId="2183"/>
    <cellStyle name="_Книга1_ОТЧЕТ_Б.Зеленина_v.1_ОТЧЕТ" xfId="2184"/>
    <cellStyle name="_Книга1_ОТЧЕТ_Б.Зеленина_v.1_ОТЧЕТ_Вологодская обл., г. Вологда_09.11.09" xfId="5573"/>
    <cellStyle name="_Книга1_ОТЧЕТ_Б.Зеленина_v.1_ОТЧЕТ_Вологодская обл., г. Вологда_09.11.09_" xfId="5574"/>
    <cellStyle name="_Книга1_ОТЧЕТ_Б.Зеленина_v.4_ОТЧЕТ_Красная Пресня_встройка_09.12.2008" xfId="2185"/>
    <cellStyle name="_Книга1_ОТЧЕТ_Б.Зеленина_Доходник" xfId="8292"/>
    <cellStyle name="_Книга1_ОТЧЕТ_Б.Зеленина_Книга1" xfId="2186"/>
    <cellStyle name="_Книга1_ОТЧЕТ_Б.Зеленина_СП_квартиры" xfId="2187"/>
    <cellStyle name="_Книга1_ОТЧЕТ_Б.Зеленина_СП_квартиры_v.1_ОТЧЕТ_Вологодская обл., г. Вологда_09.11.09" xfId="5575"/>
    <cellStyle name="_Книга1_ОТЧЕТ_Б.Зеленина_СП_квартиры_v.1_ОТЧЕТ_Вологодская обл., г. Вологда_09.11.09_" xfId="5576"/>
    <cellStyle name="_Книга1_Отчет_выборка" xfId="5577"/>
    <cellStyle name="_Книга1_Отчет_выборка_Доходник" xfId="8293"/>
    <cellStyle name="_Книга1_Отчет_Доходник" xfId="8294"/>
    <cellStyle name="_Книга1_Отчет_ДП  расчет залог Московский и сравнительний" xfId="2188"/>
    <cellStyle name="_Книга1_Отчет_ДП  расчет залог Московский и сравнительний_!Доход-срав_Фонтанка 20к с коэфместо" xfId="8295"/>
    <cellStyle name="_Книга1_Отчет_ДП  расчет залог Московский и сравнительний_Отчет 7 линия Мегафон" xfId="2189"/>
    <cellStyle name="_Книга1_Отчет_ДП  расчет залог Московский и сравнительний_расчет" xfId="2190"/>
    <cellStyle name="_Книга1_Отчет_ДП  расчет залог Московский и сравнительний_Расчет_Аптеки" xfId="2191"/>
    <cellStyle name="_Книга1_Отчет_ДП  расчет залог Московский и сравнительний_Расчет_УИМП_Дальн_14 (version 1)" xfId="2192"/>
    <cellStyle name="_Книга1_Отчет_ДП  расчет залог Московский и сравнительний_расчеты 2009 прикид" xfId="2193"/>
    <cellStyle name="_Книга1_Отчет_ДП_балкания" xfId="2194"/>
    <cellStyle name="_Книга1_Отчет_ДП_балкания_!Доход-срав_Фонтанка 20к с коэфместо" xfId="8296"/>
    <cellStyle name="_Книга1_Отчет_ДП_балкания_Отчет 7 линия Мегафон" xfId="2195"/>
    <cellStyle name="_Книга1_Отчет_ДП_балкания_расчет" xfId="2196"/>
    <cellStyle name="_Книга1_Отчет_ДП_балкания_Расчет_Аптеки" xfId="2197"/>
    <cellStyle name="_Книга1_Отчет_ДП_балкания_Расчет_УИМП_Дальн_14 (version 1)" xfId="2198"/>
    <cellStyle name="_Книга1_Отчет_ДП_балкания_расчеты 2009 прикид" xfId="2199"/>
    <cellStyle name="_Книга1_Отчет_ДП_ЗаКад" xfId="2200"/>
    <cellStyle name="_Книга1_Отчет_ДП_ЗаКад_!Доход-срав_Фонтанка 20к с коэфместо" xfId="8297"/>
    <cellStyle name="_Книга1_Отчет_ДП_ЗаКад_Отчет 7 линия Мегафон" xfId="2201"/>
    <cellStyle name="_Книга1_Отчет_ДП_ЗаКад_расчет" xfId="2202"/>
    <cellStyle name="_Книга1_Отчет_ДП_ЗаКад_Расчет_Аптеки" xfId="2203"/>
    <cellStyle name="_Книга1_Отчет_ДП_ЗаКад_Расчет_УИМП_Дальн_14 (version 1)" xfId="2204"/>
    <cellStyle name="_Книга1_Отчет_ДП_ЗаКад_расчеты 2009 прикид" xfId="2205"/>
    <cellStyle name="_Книга1_Отчет_ДП_лит.м Д" xfId="2206"/>
    <cellStyle name="_Книга1_Отчет_ДП_лит.Я" xfId="2207"/>
    <cellStyle name="_Книга1_Отчет_ЗП_Нова" xfId="2208"/>
    <cellStyle name="_Книга1_ОТЧЕТ_Инструментальная,3_Красногвардеец" xfId="2209"/>
    <cellStyle name="_Книга1_ОТЧЕТ_Инструментальная,3_Красногвардеец_4ABB384" xfId="2210"/>
    <cellStyle name="_Книга1_ОТЧЕТ_Инструментальная,3_Красногвардеец_restoran ок К" xfId="5578"/>
    <cellStyle name="_Книга1_ОТЧЕТ_Инструментальная,3_Красногвардеец_restoran ок К_Доходник" xfId="8298"/>
    <cellStyle name="_Книга1_ОТЧЕТ_Инструментальная,3_Красногвардеец_v.1_ОТЧЕТ" xfId="2211"/>
    <cellStyle name="_Книга1_ОТЧЕТ_Инструментальная,3_Красногвардеец_v.1_ОТЧЕТ_Вологодская обл., г. Вологда_09.11.09" xfId="5579"/>
    <cellStyle name="_Книга1_ОТЧЕТ_Инструментальная,3_Красногвардеец_v.1_ОТЧЕТ_Вологодская обл., г. Вологда_09.11.09_" xfId="5580"/>
    <cellStyle name="_Книга1_ОТЧЕТ_Инструментальная,3_Красногвардеец_v.4_ОТЧЕТ_Красная Пресня_встройка_09.12.2008" xfId="2212"/>
    <cellStyle name="_Книга1_ОТЧЕТ_Инструментальная,3_Красногвардеец_АННЭИ по Савушкина" xfId="5581"/>
    <cellStyle name="_Книга1_ОТЧЕТ_Инструментальная,3_Красногвардеец_АННЭИ по Савушкина_Копия Прикидка" xfId="8299"/>
    <cellStyle name="_Книга1_ОТЧЕТ_Инструментальная,3_Красногвардеец_АННЭИ по Савушкина_Расчет_акт.2010.xls_ГУИОН_в_2" xfId="8300"/>
    <cellStyle name="_Книга1_ОТЧЕТ_Инструментальная,3_Красногвардеец_АННЭИ по Савушкина_расчеты_по Грибу" xfId="8301"/>
    <cellStyle name="_Книга1_ОТЧЕТ_Инструментальная,3_Красногвардеец_выборка" xfId="5582"/>
    <cellStyle name="_Книга1_ОТЧЕТ_Инструментальная,3_Красногвардеец_выборка_Доходник" xfId="8302"/>
    <cellStyle name="_Книга1_ОТЧЕТ_Инструментальная,3_Красногвардеец_Доходник" xfId="8303"/>
    <cellStyle name="_Книга1_ОТЧЕТ_Инструментальная,3_Красногвардеец_Книга1" xfId="2213"/>
    <cellStyle name="_Книга1_ОТЧЕТ_Инструментальная,3_Красногвардеец_Расчёт_версия ум." xfId="5583"/>
    <cellStyle name="_Книга1_ОТЧЕТ_Инструментальная,3_Красногвардеец_Расчёт_версия ум._Доходник" xfId="8304"/>
    <cellStyle name="_Книга1_ОТЧЕТ_Инструментальная,3_Красногвардеец_Ресторан4" xfId="5584"/>
    <cellStyle name="_Книга1_ОТЧЕТ_Инструментальная,3_Красногвардеец_Ресторан4_Копия Прикидка" xfId="8305"/>
    <cellStyle name="_Книга1_ОТЧЕТ_Инструментальная,3_Красногвардеец_Ресторан4_Расчет_акт.2010.xls_ГУИОН_в_2" xfId="8306"/>
    <cellStyle name="_Книга1_ОТЧЕТ_Инструментальная,3_Красногвардеец_Ресторан4_расчеты_по Грибу" xfId="8307"/>
    <cellStyle name="_Книга1_Отчет_Книга1" xfId="2214"/>
    <cellStyle name="_Книга1_ОТЧЕТ_Комарово" xfId="2215"/>
    <cellStyle name="_Книга1_ОТЧЕТ_Красногвардеец" xfId="2216"/>
    <cellStyle name="_Книга1_ОТЧЕТ_Красногвардеец_1" xfId="2217"/>
    <cellStyle name="_Книга1_ОТЧЕТ_Красногвардеец_1_Доходник" xfId="8308"/>
    <cellStyle name="_Книга1_ОТЧЕТ_Красногвардеец_1_Книга1" xfId="2218"/>
    <cellStyle name="_Книга1_Отчет_Крестовка 2008 май Мороз" xfId="2219"/>
    <cellStyle name="_Книга1_Отчет_Крестовка 2008 май Мороз_v.1_ОТЧЕТ_Вологодская обл., г. Вологда_09.11.09" xfId="5585"/>
    <cellStyle name="_Книга1_Отчет_Крестовка 2008 май Мороз_v.1_ОТЧЕТ_Вологодская обл., г. Вологда_09.11.09_" xfId="5586"/>
    <cellStyle name="_Книга1_Отчет_Московский пр., д (version 1)" xfId="8309"/>
    <cellStyle name="_Книга1_ОТЧЕТ_Ниссан_со_спец.стоимостью" xfId="2220"/>
    <cellStyle name="_Книга1_Отчет_октябрь 2008 расчеты" xfId="2221"/>
    <cellStyle name="_Книга1_Отчет_октябрь 2008 расчеты_!Доход-срав_Фонтанка 20к с коэфместо" xfId="8310"/>
    <cellStyle name="_Книга1_Отчет_октябрь 2008 расчеты_Отчет 7 линия Мегафон" xfId="2222"/>
    <cellStyle name="_Книга1_Отчет_октябрь 2008 расчеты_расчет" xfId="2223"/>
    <cellStyle name="_Книга1_Отчет_октябрь 2008 расчеты_Расчет_Аптеки" xfId="2224"/>
    <cellStyle name="_Книга1_Отчет_октябрь 2008 расчеты_Расчет_УИМП_Дальн_14 (version 1)" xfId="2225"/>
    <cellStyle name="_Книга1_Отчет_октябрь 2008 расчеты_расчеты 2009 прикид" xfId="2226"/>
    <cellStyle name="_Книга1_Отчет_расчет" xfId="2227"/>
    <cellStyle name="_Книга1_Отчет_РАСЧЕТ итоговый" xfId="2228"/>
    <cellStyle name="_Книга1_Отчет_расчет Континент" xfId="2229"/>
    <cellStyle name="_Книга1_Отчет_расчет ПМК ЗП и СП итог" xfId="2230"/>
    <cellStyle name="_Книга1_Отчет_расчет складской комплекс В" xfId="2231"/>
    <cellStyle name="_Книга1_Отчет_Расчёт_версия ум." xfId="5587"/>
    <cellStyle name="_Книга1_Отчет_Расчёт_версия ум._Доходник" xfId="8311"/>
    <cellStyle name="_Книга1_Отчет_Расчет_Итог_компенсационный с рыночн.зем." xfId="8312"/>
    <cellStyle name="_Книга1_Отчет_РАСЧЕТ_Правды 16_встройка-оф" xfId="5588"/>
    <cellStyle name="_Книга1_Отчет_расчет_Савушкина_15.10" xfId="2232"/>
    <cellStyle name="_Книга1_Отчет_расчет_Савушкина_15.10_!Доход-срав_Фонтанка 20к с коэфместо" xfId="8313"/>
    <cellStyle name="_Книга1_Отчет_расчет_Савушкина_15.10_Отчет 7 линия Мегафон" xfId="2233"/>
    <cellStyle name="_Книга1_Отчет_расчет_Савушкина_15.10_расчет" xfId="2234"/>
    <cellStyle name="_Книга1_Отчет_расчет_Савушкина_15.10_Расчет_Аптеки" xfId="2235"/>
    <cellStyle name="_Книга1_Отчет_расчет_Савушкина_15.10_Расчет_УИМП_Дальн_14 (version 1)" xfId="2236"/>
    <cellStyle name="_Книга1_Отчет_расчет_Савушкина_15.10_расчеты 2009 прикид" xfId="2237"/>
    <cellStyle name="_Книга1_Отчет_Ресторан4" xfId="5589"/>
    <cellStyle name="_Книга1_Отчет_Ресторан4_Копия Прикидка" xfId="8314"/>
    <cellStyle name="_Книга1_Отчет_Ресторан4_Расчет_акт.2010.xls_ГУИОН_в_2" xfId="8315"/>
    <cellStyle name="_Книга1_Отчет_Ресторан4_расчеты_по Грибу" xfId="8316"/>
    <cellStyle name="_Книга1_Отчет_Рост стоимости строительства" xfId="2238"/>
    <cellStyle name="_Книга1_Отчет_Рост стоимости строительства_v.1_ОТЧЕТ_Вологодская обл., г. Вологда_09.11.09" xfId="5590"/>
    <cellStyle name="_Книга1_Отчет_Рост стоимости строительства_v.1_ОТЧЕТ_Вологодская обл., г. Вологда_09.11.09_" xfId="5591"/>
    <cellStyle name="_Книга1_Отчет_Свод расчетов по земле_220908_итог" xfId="2239"/>
    <cellStyle name="_Книга1_Отчет_СП_квартиры" xfId="2240"/>
    <cellStyle name="_Книга1_Отчет_СП_квартиры_v.1_ОТЧЕТ_Вологодская обл., г. Вологда_09.11.09" xfId="5592"/>
    <cellStyle name="_Книга1_Отчет_СП_квартиры_v.1_ОТЧЕТ_Вологодская обл., г. Вологда_09.11.09_" xfId="5593"/>
    <cellStyle name="_Книга1_ОТЧЕТКрасногвардеец" xfId="2241"/>
    <cellStyle name="_Книга1_ОТЧЕТКрасногвардеец_Доходник" xfId="8317"/>
    <cellStyle name="_Книга1_ОТЧЕТКрасногвардеец_Книга1" xfId="2242"/>
    <cellStyle name="_Книга1_отчет-Парфюм" xfId="2243"/>
    <cellStyle name="_Книга1_отчет-Парфюм_ РАСЧЕТ_луга-осз" xfId="8318"/>
    <cellStyle name="_Книга1_отчет-Парфюм_ РАСЧЕТы_рождествено" xfId="5594"/>
    <cellStyle name="_Книга1_отчет-Парфюм_!Доход-срав_Фонтанка 20к с коэфместо" xfId="2244"/>
    <cellStyle name="_Книга1_отчет-Парфюм_расчет" xfId="2245"/>
    <cellStyle name="_Книга1_отчет-Парфюм_РАСЧЕТ итоговый" xfId="2246"/>
    <cellStyle name="_Книга1_отчет-Парфюм_расчет ПМК ЗП и СП итог" xfId="2247"/>
    <cellStyle name="_Книга1_отчет-Парфюм_расчет складской комплекс В" xfId="2248"/>
    <cellStyle name="_Книга1_отчет-Парфюм_РАСЧЕТ_Правды 16_встройка-оф" xfId="5595"/>
    <cellStyle name="_Книга1_Офис + гараж  на Яблочкова" xfId="2249"/>
    <cellStyle name="_Книга1_офис_квартиры" xfId="8319"/>
    <cellStyle name="_Книга1_Офисы" xfId="2250"/>
    <cellStyle name="_Книга1_Офисы_4ABB384" xfId="2251"/>
    <cellStyle name="_Книга1_Офисы_v.1_ОТЧЕТ" xfId="2252"/>
    <cellStyle name="_Книга1_Офисы_v.1_ОТЧЕТ_Вологодская обл., г. Вологда_09.11.09" xfId="5596"/>
    <cellStyle name="_Книга1_Офисы_v.1_ОТЧЕТ_Вологодская обл., г. Вологда_09.11.09_" xfId="5597"/>
    <cellStyle name="_Книга1_Офисы_v.4_ОТЧЕТ_Красная Пресня_встройка_09.12.2008" xfId="2253"/>
    <cellStyle name="_Книга1_офисы_доход" xfId="8320"/>
    <cellStyle name="_Книга1_Офисы_Доходник" xfId="8321"/>
    <cellStyle name="_Книга1_Офисы_Книга1" xfId="2254"/>
    <cellStyle name="_Книга1_Офисы_СП_квартиры" xfId="2255"/>
    <cellStyle name="_Книга1_Офисы_СП_квартиры_v.1_ОТЧЕТ_Вологодская обл., г. Вологда_09.11.09" xfId="5598"/>
    <cellStyle name="_Книга1_Офисы_СП_квартиры_v.1_ОТЧЕТ_Вологодская обл., г. Вологда_09.11.09_" xfId="5599"/>
    <cellStyle name="_Книга1_Параметры" xfId="8322"/>
    <cellStyle name="_Книга1_Параметры_Доходник" xfId="8323"/>
    <cellStyle name="_Книга1_Параметры_РС земли" xfId="8324"/>
    <cellStyle name="_Книга1_Паркинг" xfId="2256"/>
    <cellStyle name="_Книга1_Паркинги в жилье" xfId="5600"/>
    <cellStyle name="_Книга1_Пежо" xfId="2257"/>
    <cellStyle name="_Книга1_Пестеля, со скидкой-V2" xfId="8325"/>
    <cellStyle name="_Книга1_Пестеля, со скидкой-V2_Доходник" xfId="8326"/>
    <cellStyle name="_Книга1_Пестеля, со скидкой-V3_ - ГЭСН" xfId="8327"/>
    <cellStyle name="_Книга1_Пестеля, со скидкой-V3_ - ГЭСН_Доходник" xfId="8328"/>
    <cellStyle name="_Книга1_Пестеля, со скидкой-V3_(николай)" xfId="8329"/>
    <cellStyle name="_Книга1_Пестеля, со скидкой-V3_(николай)_Доходник" xfId="8330"/>
    <cellStyle name="_Книга1_Петергофское ш 72_все_расч ноя уменьш" xfId="8331"/>
    <cellStyle name="_Книга1_Платон_Затратник" xfId="2258"/>
    <cellStyle name="_Книга1_Пр_Обуховской Обороны_д_51_расчет 6.0 (правка ААМ)" xfId="2259"/>
    <cellStyle name="_Книга1_Пр_Обуховской Обороны_д_51_расчет 6.0 (правка ААМ)_v.1_ОТЧЕТ_Вологодская обл., г. Вологда_09.11.09" xfId="5601"/>
    <cellStyle name="_Книга1_Пр_Обуховской Обороны_д_51_расчет 6.0 (правка ААМ)_v.1_ОТЧЕТ_Вологодская обл., г. Вологда_09.11.09_" xfId="5602"/>
    <cellStyle name="_Книга1_Пр_Обуховской Обороны_д_51_расчет 6.0 (правка ААМ)_Доходник" xfId="8332"/>
    <cellStyle name="_Книга1_Пр_Обуховской Обороны_д_51_расчет 6.0 (правка ААМ)_Книга1" xfId="2260"/>
    <cellStyle name="_Книга1_Пр_Обуховской Обороны_д_51_расчет 6.0 (правка для ФСО)" xfId="2261"/>
    <cellStyle name="_Книга1_Пр_Обуховской Обороны_д_51_расчет 6.0 (правка для ФСО)_Доходник" xfId="8333"/>
    <cellStyle name="_Книга1_Пр_Обуховской Обороны_д_51_расчет 6.0 (правка для ФСО)_Книга1" xfId="2262"/>
    <cellStyle name="_Книга1_Прикидка" xfId="2263"/>
    <cellStyle name="_Книга1_прикидка Московский, 94" xfId="2264"/>
    <cellStyle name="_Книга1_прикидка Московский, 94_4ABB384" xfId="2265"/>
    <cellStyle name="_Книга1_прикидка Московский, 94_v.1_ОТЧЕТ" xfId="2266"/>
    <cellStyle name="_Книга1_прикидка Московский, 94_v.1_ОТЧЕТ_Вологодская обл., г. Вологда_09.11.09" xfId="5603"/>
    <cellStyle name="_Книга1_прикидка Московский, 94_v.1_ОТЧЕТ_Вологодская обл., г. Вологда_09.11.09_" xfId="5604"/>
    <cellStyle name="_Книга1_прикидка Московский, 94_v.4_ОТЧЕТ_Красная Пресня_встройка_09.12.2008" xfId="2267"/>
    <cellStyle name="_Книга1_прикидка Московский, 94_Доходник" xfId="8334"/>
    <cellStyle name="_Книга1_прикидка Московский, 94_Книга1" xfId="2268"/>
    <cellStyle name="_Книга1_прикидка Московский, 94_СП_квартиры" xfId="2269"/>
    <cellStyle name="_Книга1_прикидка Московский, 94_СП_квартиры_v.1_ОТЧЕТ_Вологодская обл., г. Вологда_09.11.09" xfId="5605"/>
    <cellStyle name="_Книга1_прикидка Московский, 94_СП_квартиры_v.1_ОТЧЕТ_Вологодская обл., г. Вологда_09.11.09_" xfId="5606"/>
    <cellStyle name="_Книга1_Прикидка расчетов_29.01" xfId="2270"/>
    <cellStyle name="_Книга1_прикидка с затратами" xfId="8335"/>
    <cellStyle name="_Книга1_Прикидка ул. Дыбенко" xfId="2271"/>
    <cellStyle name="_Книга1_прикидка_строительство" xfId="2272"/>
    <cellStyle name="_Книга1_прикидки" xfId="2273"/>
    <cellStyle name="_Книга1_прикидки_ РАСЧЕТ_луга-осз" xfId="8336"/>
    <cellStyle name="_Книга1_прикидки_ РАСЧЕТы_рождествено" xfId="5607"/>
    <cellStyle name="_Книга1_прикидки_1" xfId="8337"/>
    <cellStyle name="_Книга1_прикидки_v.1_ОТЧЕТ_Вологодская обл., г. Вологда_09.11.09" xfId="5608"/>
    <cellStyle name="_Книга1_прикидки_v.1_ОТЧЕТ_Вологодская обл., г. Вологда_09.11.09_" xfId="5609"/>
    <cellStyle name="_Книга1_прикидки_Доходник" xfId="8338"/>
    <cellStyle name="_Книга1_прикидки_Книга1" xfId="2274"/>
    <cellStyle name="_Книга1_прикидки_Расчет_Итог_компенсационный с рыночн.зем." xfId="8339"/>
    <cellStyle name="_Книга1_прикидки_РАСЧЕТ_Правды 16_встройка-оф" xfId="5610"/>
    <cellStyle name="_Книга1_Пример" xfId="2275"/>
    <cellStyle name="_Книга1_пример для оренбургской" xfId="5611"/>
    <cellStyle name="_Книга1_пример для оренбургской_Доходник" xfId="8340"/>
    <cellStyle name="_Книга1_проект 2 нов" xfId="2276"/>
    <cellStyle name="_Книга1_проект 2 нов_Доходник" xfId="8341"/>
    <cellStyle name="_Книга1_проект 2 нов_Книга1" xfId="2277"/>
    <cellStyle name="_Книга1_проект 2 нов_Расчет_Итог_компенсационный с рыночн.зем." xfId="8342"/>
    <cellStyle name="_Книга1_разбивка от ЗАказчика" xfId="2278"/>
    <cellStyle name="_Книга1_Расч земли мет ост КС" xfId="5612"/>
    <cellStyle name="_Книга1_Расч земли мет ост КС_Доходник" xfId="8343"/>
    <cellStyle name="_Книга1_Расч Казанская" xfId="5613"/>
    <cellStyle name="_Книга1_Расч Казанская аттест" xfId="8344"/>
    <cellStyle name="_Книга1_Расч Казанская ОК" xfId="8345"/>
    <cellStyle name="_Книга1_Расч Казанская переделка" xfId="8346"/>
    <cellStyle name="_Книга1_Расч Казанская_Доходник" xfId="8347"/>
    <cellStyle name="_Книга1_Расч Карповка 2009" xfId="5614"/>
    <cellStyle name="_Книга1_Расч Карповка 2009 ок" xfId="5615"/>
    <cellStyle name="_Книга1_Расч_Торг2" xfId="5616"/>
    <cellStyle name="_Книга1_РАСЧЕТ" xfId="2279"/>
    <cellStyle name="_Книга1_Расчёт" xfId="5617"/>
    <cellStyle name="_Книга1_Расчет   C   НДС-ИТОГ-0,8" xfId="8348"/>
    <cellStyle name="_Книга1_Расчет   C   НДС-ИТОГ-0,8_Доходник" xfId="8349"/>
    <cellStyle name="_Книга1_РАСЧЕТ  итог" xfId="2280"/>
    <cellStyle name="_Книга1_Расчет (со всеми доп. затратами)" xfId="5618"/>
    <cellStyle name="_Книга1_Расчет (со всеми доп. затратами)_правка" xfId="5619"/>
    <cellStyle name="_Книга1_Расчет _ правка на 29 04 2008  " xfId="2281"/>
    <cellStyle name="_Книга1_Расчет _Чапаева 15_БЦ В+_ на 15 02 2008  " xfId="2282"/>
    <cellStyle name="_Книга1_расчет 04.09.2007-2" xfId="2283"/>
    <cellStyle name="_Книга1_расчет 2008_Стремберг" xfId="2284"/>
    <cellStyle name="_Книга1_расчет 2008_Стремберг_!Доход-срав_Фонтанка 20к с коэфместо" xfId="8350"/>
    <cellStyle name="_Книга1_Расчёт 2009-4" xfId="8351"/>
    <cellStyle name="_Книга1_расчет 6 Красноармейская" xfId="2285"/>
    <cellStyle name="_Книга1_расчет 6 Красноармейская_!Доход-срав_Фонтанка 20к с коэфместо" xfId="2286"/>
    <cellStyle name="_Книга1_расчет 6 Красноармейская_РАСЧЕТ  итог" xfId="2287"/>
    <cellStyle name="_Книга1_Расчет v1" xfId="2288"/>
    <cellStyle name="_Книга1_Расчет v1_ РАСЧЕТ_луга-осз" xfId="8352"/>
    <cellStyle name="_Книга1_Расчет v1_ РАСЧЕТы_рождествено" xfId="5620"/>
    <cellStyle name="_Книга1_Расчет v1_4ABB384" xfId="2289"/>
    <cellStyle name="_Книга1_Расчет v1_v.1_ОТЧЕТ" xfId="2290"/>
    <cellStyle name="_Книга1_Расчет v1_v.1_ОТЧЕТ_Вологодская обл., г. Вологда_09.11.09" xfId="5621"/>
    <cellStyle name="_Книга1_Расчет v1_v.1_ОТЧЕТ_Вологодская обл., г. Вологда_09.11.09_" xfId="5622"/>
    <cellStyle name="_Книга1_Расчет v1_v.4_ОТЧЕТ_Красная Пресня_встройка_09.12.2008" xfId="2291"/>
    <cellStyle name="_Книга1_Расчет v1_Доходник" xfId="8353"/>
    <cellStyle name="_Книга1_Расчет v1_Книга1" xfId="2292"/>
    <cellStyle name="_Книга1_Расчет v1_Крестовка 2008 май Мороз" xfId="2293"/>
    <cellStyle name="_Книга1_Расчет v1_Крестовка 2008 май Мороз_v.1_ОТЧЕТ_Вологодская обл., г. Вологда_09.11.09" xfId="5623"/>
    <cellStyle name="_Книга1_Расчет v1_Крестовка 2008 май Мороз_v.1_ОТЧЕТ_Вологодская обл., г. Вологда_09.11.09_" xfId="5624"/>
    <cellStyle name="_Книга1_Расчет v1_Расчет_Итог_компенсационный с рыночн.зем." xfId="8354"/>
    <cellStyle name="_Книга1_Расчет v1_РАСЧЕТ_Правды 16_встройка-оф" xfId="5625"/>
    <cellStyle name="_Книга1_Расчет v1_Рост стоимости строительства" xfId="2294"/>
    <cellStyle name="_Книга1_Расчет v1_Рост стоимости строительства_v.1_ОТЧЕТ_Вологодская обл., г. Вологда_09.11.09" xfId="5626"/>
    <cellStyle name="_Книга1_Расчет v1_Рост стоимости строительства_v.1_ОТЧЕТ_Вологодская обл., г. Вологда_09.11.09_" xfId="5627"/>
    <cellStyle name="_Книга1_Расчет v1_СП_квартиры" xfId="2295"/>
    <cellStyle name="_Книга1_Расчет v1_СП_квартиры_v.1_ОТЧЕТ_Вологодская обл., г. Вологда_09.11.09" xfId="5628"/>
    <cellStyle name="_Книга1_Расчет v1_СП_квартиры_v.1_ОТЧЕТ_Вологодская обл., г. Вологда_09.11.09_" xfId="5629"/>
    <cellStyle name="_Книга1_Расчет v6 по новому ТЗ" xfId="8355"/>
    <cellStyle name="_Книга1_Расчет БЦ  МСФО 2008" xfId="2296"/>
    <cellStyle name="_Книга1_Расчет БЦ 2008" xfId="2297"/>
    <cellStyle name="_Книга1_расчет весы и участок" xfId="2298"/>
    <cellStyle name="_Книга1_расчет весы и участок_ РАСЧЕТ_луга-осз" xfId="8356"/>
    <cellStyle name="_Книга1_расчет весы и участок_ РАСЧЕТы_рождествено" xfId="5630"/>
    <cellStyle name="_Книга1_расчет весы и участок_!Доход-срав_Фонтанка 20к с коэфместо" xfId="2299"/>
    <cellStyle name="_Книга1_расчет весы и участок_Доходник" xfId="8357"/>
    <cellStyle name="_Книга1_расчет весы и участок_ДП  расчет залог Московский и сравнительний" xfId="2300"/>
    <cellStyle name="_Книга1_расчет весы и участок_ДП  расчет залог Московский и сравнительний_!Доход-срав_Фонтанка 20к с коэфместо" xfId="8358"/>
    <cellStyle name="_Книга1_расчет весы и участок_ДП  расчет залог Московский и сравнительний_Отчет 7 линия Мегафон" xfId="2301"/>
    <cellStyle name="_Книга1_расчет весы и участок_ДП  расчет залог Московский и сравнительний_расчет" xfId="2302"/>
    <cellStyle name="_Книга1_расчет весы и участок_ДП  расчет залог Московский и сравнительний_Расчет_Аптеки" xfId="2303"/>
    <cellStyle name="_Книга1_расчет весы и участок_ДП  расчет залог Московский и сравнительний_Расчет_УИМП_Дальн_14 (version 1)" xfId="2304"/>
    <cellStyle name="_Книга1_расчет весы и участок_ДП  расчет залог Московский и сравнительний_расчеты 2009 прикид" xfId="2305"/>
    <cellStyle name="_Книга1_расчет весы и участок_ДП_балкания" xfId="2306"/>
    <cellStyle name="_Книга1_расчет весы и участок_ДП_балкания_!Доход-срав_Фонтанка 20к с коэфместо" xfId="8359"/>
    <cellStyle name="_Книга1_расчет весы и участок_ДП_балкания_Отчет 7 линия Мегафон" xfId="2307"/>
    <cellStyle name="_Книга1_расчет весы и участок_ДП_балкания_расчет" xfId="2308"/>
    <cellStyle name="_Книга1_расчет весы и участок_ДП_балкания_Расчет_Аптеки" xfId="2309"/>
    <cellStyle name="_Книга1_расчет весы и участок_ДП_балкания_Расчет_УИМП_Дальн_14 (version 1)" xfId="2310"/>
    <cellStyle name="_Книга1_расчет весы и участок_ДП_балкания_расчеты 2009 прикид" xfId="2311"/>
    <cellStyle name="_Книга1_расчет весы и участок_ДП_ЗаКад" xfId="2312"/>
    <cellStyle name="_Книга1_расчет весы и участок_ДП_ЗаКад_!Доход-срав_Фонтанка 20к с коэфместо" xfId="8360"/>
    <cellStyle name="_Книга1_расчет весы и участок_ДП_ЗаКад_Отчет 7 линия Мегафон" xfId="2313"/>
    <cellStyle name="_Книга1_расчет весы и участок_ДП_ЗаКад_расчет" xfId="2314"/>
    <cellStyle name="_Книга1_расчет весы и участок_ДП_ЗаКад_Расчет_Аптеки" xfId="2315"/>
    <cellStyle name="_Книга1_расчет весы и участок_ДП_ЗаКад_Расчет_УИМП_Дальн_14 (version 1)" xfId="2316"/>
    <cellStyle name="_Книга1_расчет весы и участок_ДП_ЗаКад_расчеты 2009 прикид" xfId="2317"/>
    <cellStyle name="_Книга1_расчет весы и участок_ДП_лит.м Д" xfId="2318"/>
    <cellStyle name="_Книга1_расчет весы и участок_ДП_лит.Я" xfId="2319"/>
    <cellStyle name="_Книга1_расчет весы и участок_ЗП_Нова" xfId="2320"/>
    <cellStyle name="_Книга1_расчет весы и участок_октябрь 2008 расчеты" xfId="2321"/>
    <cellStyle name="_Книга1_расчет весы и участок_октябрь 2008 расчеты_!Доход-срав_Фонтанка 20к с коэфместо" xfId="8361"/>
    <cellStyle name="_Книга1_расчет весы и участок_октябрь 2008 расчеты_Отчет 7 линия Мегафон" xfId="2322"/>
    <cellStyle name="_Книга1_расчет весы и участок_октябрь 2008 расчеты_расчет" xfId="2323"/>
    <cellStyle name="_Книга1_расчет весы и участок_октябрь 2008 расчеты_Расчет_Аптеки" xfId="2324"/>
    <cellStyle name="_Книга1_расчет весы и участок_октябрь 2008 расчеты_Расчет_УИМП_Дальн_14 (version 1)" xfId="2325"/>
    <cellStyle name="_Книга1_расчет весы и участок_октябрь 2008 расчеты_расчеты 2009 прикид" xfId="2326"/>
    <cellStyle name="_Книга1_расчет весы и участок_расчет" xfId="2327"/>
    <cellStyle name="_Книга1_расчет весы и участок_РАСЧЕТ итоговый" xfId="2328"/>
    <cellStyle name="_Книга1_расчет весы и участок_расчет Континент" xfId="2329"/>
    <cellStyle name="_Книга1_расчет весы и участок_расчет ПМК ЗП и СП итог" xfId="2330"/>
    <cellStyle name="_Книга1_расчет весы и участок_расчет складской комплекс В" xfId="2331"/>
    <cellStyle name="_Книга1_расчет весы и участок_РАСЧЕТ_Правды 16_встройка-оф" xfId="5631"/>
    <cellStyle name="_Книга1_расчет весы и участок_расчет_Савушкина_15.10" xfId="2332"/>
    <cellStyle name="_Книга1_расчет весы и участок_расчет_Савушкина_15.10_!Доход-срав_Фонтанка 20к с коэфместо" xfId="8362"/>
    <cellStyle name="_Книга1_расчет весы и участок_расчет_Савушкина_15.10_Отчет 7 линия Мегафон" xfId="2333"/>
    <cellStyle name="_Книга1_расчет весы и участок_расчет_Савушкина_15.10_расчет" xfId="2334"/>
    <cellStyle name="_Книга1_расчет весы и участок_расчет_Савушкина_15.10_Расчет_Аптеки" xfId="2335"/>
    <cellStyle name="_Книга1_расчет весы и участок_расчет_Савушкина_15.10_Расчет_УИМП_Дальн_14 (version 1)" xfId="2336"/>
    <cellStyle name="_Книга1_расчет весы и участок_расчет_Савушкина_15.10_расчеты 2009 прикид" xfId="2337"/>
    <cellStyle name="_Книга1_расчет весы и участок_Свод расчетов по земле_220908_итог" xfId="2338"/>
    <cellStyle name="_Книга1_Расчет внешнего износа-Нат" xfId="8363"/>
    <cellStyle name="_Книга1_Расчет для отчета А от 19.09.2008" xfId="8364"/>
    <cellStyle name="_Книга1_Расчет дох и ср" xfId="8365"/>
    <cellStyle name="_Книга1_Расчет дох и ср 2 вар" xfId="8366"/>
    <cellStyle name="_Книга1_Расчет жилья земля" xfId="5632"/>
    <cellStyle name="_Книга1_Расчет жилья земля2" xfId="8367"/>
    <cellStyle name="_Книга1_Расчет жилья ОКОНЧ" xfId="8368"/>
    <cellStyle name="_Книга1_расчет затрат" xfId="2339"/>
    <cellStyle name="_Книга1_РАсчёт затрат на строительство" xfId="8369"/>
    <cellStyle name="_Книга1_Расчёт затрат на строительство_земля вс" xfId="2340"/>
    <cellStyle name="_Книга1_РАсчёт затрат на строительство-2009" xfId="5633"/>
    <cellStyle name="_Книга1_РАсчёт затрат на строительство-2009 август" xfId="8370"/>
    <cellStyle name="_Книга1_РАсчёт затрат на строительство-рыночная" xfId="8371"/>
    <cellStyle name="_Книга1_расчет затрат2 Актуализ Настя" xfId="2341"/>
    <cellStyle name="_Книга1_расчет затрат3 ИТОГ" xfId="2342"/>
    <cellStyle name="_Книга1_Расчет инв. в ГУИОН" xfId="5634"/>
    <cellStyle name="_Книга1_Расчет инв. в ГУИОН_Доходник" xfId="8372"/>
    <cellStyle name="_Книга1_Расчет итог Фучика" xfId="8373"/>
    <cellStyle name="_Книга1_РАСЧЕТ итоговый" xfId="2343"/>
    <cellStyle name="_Книга1_Расчет Каменноостровский" xfId="5635"/>
    <cellStyle name="_Книга1_расчет Книпович" xfId="5636"/>
    <cellStyle name="_Книга1_расчет Книпович_ РАСЧЕТ_луга-осз" xfId="8374"/>
    <cellStyle name="_Книга1_расчет Книпович_ РАСЧЕТы_рождествено" xfId="5637"/>
    <cellStyle name="_Книга1_расчет Книпович_РАСЧЕТ_Правды 16_встройка-оф" xfId="5638"/>
    <cellStyle name="_Книга1_Расчет Комендантский 43 рынок" xfId="8375"/>
    <cellStyle name="_Книга1_расчет Континент" xfId="2344"/>
    <cellStyle name="_Книга1_Расчет корп 51" xfId="8376"/>
    <cellStyle name="_Книга1_Расчет Крестовский 15" xfId="2345"/>
    <cellStyle name="_Книга1_расчет Кузнечный" xfId="5639"/>
    <cellStyle name="_Книга1_расчет Кузнечный_ РАСЧЕТ_луга-осз" xfId="8377"/>
    <cellStyle name="_Книга1_расчет Кузнечный_ РАСЧЕТы_рождествено" xfId="5640"/>
    <cellStyle name="_Книга1_расчет Кузнечный_РАСЧЕТ_Правды 16_встройка-оф" xfId="5641"/>
    <cellStyle name="_Книга1_Расчет Ленгипротранс 2008" xfId="2346"/>
    <cellStyle name="_Книга1_Расчет Ленгипротранс правка" xfId="2347"/>
    <cellStyle name="_Книга1_Расчет Лисий Нос" xfId="8378"/>
    <cellStyle name="_Книга1_Расчет Марина рыночная_N" xfId="5642"/>
    <cellStyle name="_Книга1_Расчет Марина рыночная_N_Доходник" xfId="8379"/>
    <cellStyle name="_Книга1_Расчет Москва-Радио 2 исправленный 08.08" xfId="2348"/>
    <cellStyle name="_Книга1_Расчет Москва-Радио 2 исправленный 08.08_ РАСЧЕТ_луга-осз" xfId="8380"/>
    <cellStyle name="_Книга1_Расчет Москва-Радио 2 исправленный 08.08_ РАСЧЕТы_рождествено" xfId="5643"/>
    <cellStyle name="_Книга1_Расчет Москва-Радио 2 исправленный 08.08_v.1_ОТЧЕТ_Вологодская обл., г. Вологда_09.11.09" xfId="5644"/>
    <cellStyle name="_Книга1_Расчет Москва-Радио 2 исправленный 08.08_v.1_ОТЧЕТ_Вологодская обл., г. Вологда_09.11.09_" xfId="5645"/>
    <cellStyle name="_Книга1_Расчет Москва-Радио 2 исправленный 08.08_Доходник" xfId="8381"/>
    <cellStyle name="_Книга1_Расчет Москва-Радио 2 исправленный 08.08_Книга1" xfId="2349"/>
    <cellStyle name="_Книга1_Расчет Москва-Радио 2 исправленный 08.08_Расчет_Итог_компенсационный с рыночн.зем." xfId="8382"/>
    <cellStyle name="_Книга1_Расчет Москва-Радио 2 исправленный 08.08_РАСЧЕТ_Правды 16_встройка-оф" xfId="5646"/>
    <cellStyle name="_Книга1_Расчет Московское ш д 16" xfId="5647"/>
    <cellStyle name="_Книга1_Расчет особняк Гейрота 2009.xls итог" xfId="2350"/>
    <cellStyle name="_Книга1_расчет офисы Юля" xfId="2351"/>
    <cellStyle name="_Книга1_расчет офисы Юля_!Доход-срав_Фонтанка 20к с коэфместо" xfId="8383"/>
    <cellStyle name="_Книга1_Расчет Паркинг сравнит2" xfId="5648"/>
    <cellStyle name="_Книга1_Расчет Паркинг сравнит2_Доходник" xfId="8384"/>
    <cellStyle name="_Книга1_расчет ПМК враки" xfId="2352"/>
    <cellStyle name="_Книга1_расчет ПМК враки_ РАСЧЕТ_луга-осз" xfId="8385"/>
    <cellStyle name="_Книга1_расчет ПМК враки_ РАСЧЕТы_рождествено" xfId="5649"/>
    <cellStyle name="_Книга1_расчет ПМК враки_!Доход-срав_Фонтанка 20к с коэфместо" xfId="2353"/>
    <cellStyle name="_Книга1_расчет ПМК враки_расчет" xfId="2354"/>
    <cellStyle name="_Книга1_расчет ПМК враки_РАСЧЕТ итоговый" xfId="2355"/>
    <cellStyle name="_Книга1_расчет ПМК враки_расчет ПМК ЗП и СП итог" xfId="2356"/>
    <cellStyle name="_Книга1_расчет ПМК враки_расчет складской комплекс В" xfId="2357"/>
    <cellStyle name="_Книга1_расчет ПМК враки_РАСЧЕТ_Правды 16_встройка-оф" xfId="5650"/>
    <cellStyle name="_Книга1_расчет ПМК ЗП и СП итог" xfId="2358"/>
    <cellStyle name="_Книга1_Расчёт последний_итог" xfId="8386"/>
    <cellStyle name="_Книга1_расчет Рассвет без ндс" xfId="2359"/>
    <cellStyle name="_Книга1_расчет рынок" xfId="8387"/>
    <cellStyle name="_Книга1_Расчет рыночная_Школьная " xfId="5651"/>
    <cellStyle name="_Книга1_Расчет рыночная_Школьная _Доходник" xfId="8388"/>
    <cellStyle name="_Книга1_Расчет рыночная_Школьная и Туристская_N" xfId="5652"/>
    <cellStyle name="_Книга1_Расчет рыночная_Школьная и Туристская_N_Доходник" xfId="8389"/>
    <cellStyle name="_Книга1_Расчет рыночная_Школьная и Туристская_М.Д." xfId="5653"/>
    <cellStyle name="_Книга1_Расчет Салова 72 ИСПР" xfId="8390"/>
    <cellStyle name="_Книга1_Расчет Сива" xfId="2360"/>
    <cellStyle name="_Книга1_Расчет Сива_ РАСЧЕТ_луга-осз" xfId="8391"/>
    <cellStyle name="_Книга1_Расчет Сива_ РАСЧЕТы_рождествено" xfId="5654"/>
    <cellStyle name="_Книга1_Расчет Сива_!Доход-срав_Фонтанка 20к с коэфместо" xfId="2361"/>
    <cellStyle name="_Книга1_Расчет Сива_расчет" xfId="2362"/>
    <cellStyle name="_Книга1_Расчет Сива_РАСЧЕТ итоговый" xfId="2363"/>
    <cellStyle name="_Книга1_Расчет Сива_расчет ПМК ЗП и СП итог" xfId="2364"/>
    <cellStyle name="_Книга1_Расчет Сива_расчет складской комплекс В" xfId="2365"/>
    <cellStyle name="_Книга1_Расчет Сива_РАСЧЕТ_Правды 16_встройка-оф" xfId="5655"/>
    <cellStyle name="_Книга1_расчет складской комплекс В" xfId="2366"/>
    <cellStyle name="_Книга1_Расчет Стародер ИСПРАВЛЕН" xfId="8392"/>
    <cellStyle name="_Книга1_Расчет торговля" xfId="8393"/>
    <cellStyle name="_Книга1_Расчет ТЭП предв" xfId="8394"/>
    <cellStyle name="_Книга1_Расчет ул.Харченко" xfId="2367"/>
    <cellStyle name="_Книга1_Расчет ул.Харченко_ РАСЧЕТ_луга-осз" xfId="8395"/>
    <cellStyle name="_Книга1_Расчет ул.Харченко_ РАСЧЕТы_рождествено" xfId="5656"/>
    <cellStyle name="_Книга1_Расчет ул.Харченко_4ABB384" xfId="2368"/>
    <cellStyle name="_Книга1_Расчет ул.Харченко_restoran ок К" xfId="5657"/>
    <cellStyle name="_Книга1_Расчет ул.Харченко_restoran ок К_Доходник" xfId="8396"/>
    <cellStyle name="_Книга1_Расчет ул.Харченко_v.1_ОТЧЕТ" xfId="2369"/>
    <cellStyle name="_Книга1_Расчет ул.Харченко_v.1_ОТЧЕТ_Вологодская обл., г. Вологда_09.11.09" xfId="5658"/>
    <cellStyle name="_Книга1_Расчет ул.Харченко_v.1_ОТЧЕТ_Вологодская обл., г. Вологда_09.11.09_" xfId="5659"/>
    <cellStyle name="_Книга1_Расчет ул.Харченко_v.4_ОТЧЕТ_Красная Пресня_встройка_09.12.2008" xfId="2370"/>
    <cellStyle name="_Книга1_Расчет ул.Харченко_АННЭИ по Савушкина" xfId="5660"/>
    <cellStyle name="_Книга1_Расчет ул.Харченко_АННЭИ по Савушкина_Копия Прикидка" xfId="8397"/>
    <cellStyle name="_Книга1_Расчет ул.Харченко_АННЭИ по Савушкина_Расчет_акт.2010.xls_ГУИОН_в_2" xfId="8398"/>
    <cellStyle name="_Книга1_Расчет ул.Харченко_АННЭИ по Савушкина_расчеты_по Грибу" xfId="8399"/>
    <cellStyle name="_Книга1_Расчет ул.Харченко_выборка" xfId="5661"/>
    <cellStyle name="_Книга1_Расчет ул.Харченко_выборка_Доходник" xfId="8400"/>
    <cellStyle name="_Книга1_Расчет ул.Харченко_Доходник" xfId="8401"/>
    <cellStyle name="_Книга1_Расчет ул.Харченко_Книга1" xfId="2371"/>
    <cellStyle name="_Книга1_Расчет ул.Харченко_Крестовка 2008 май Мороз" xfId="2372"/>
    <cellStyle name="_Книга1_Расчет ул.Харченко_Крестовка 2008 май Мороз_v.1_ОТЧЕТ_Вологодская обл., г. Вологда_09.11.09" xfId="5662"/>
    <cellStyle name="_Книга1_Расчет ул.Харченко_Крестовка 2008 май Мороз_v.1_ОТЧЕТ_Вологодская обл., г. Вологда_09.11.09_" xfId="5663"/>
    <cellStyle name="_Книга1_Расчет ул.Харченко_Расчёт_версия ум." xfId="5664"/>
    <cellStyle name="_Книга1_Расчет ул.Харченко_Расчёт_версия ум._Доходник" xfId="8402"/>
    <cellStyle name="_Книга1_Расчет ул.Харченко_Расчет_Итог_компенсационный с рыночн.зем." xfId="8403"/>
    <cellStyle name="_Книга1_Расчет ул.Харченко_РАСЧЕТ_Правды 16_встройка-оф" xfId="5665"/>
    <cellStyle name="_Книга1_Расчет ул.Харченко_Ресторан4" xfId="5666"/>
    <cellStyle name="_Книга1_Расчет ул.Харченко_Ресторан4_Копия Прикидка" xfId="8404"/>
    <cellStyle name="_Книга1_Расчет ул.Харченко_Ресторан4_Расчет_акт.2010.xls_ГУИОН_в_2" xfId="8405"/>
    <cellStyle name="_Книга1_Расчет ул.Харченко_Ресторан4_расчеты_по Грибу" xfId="8406"/>
    <cellStyle name="_Книга1_Расчет ул.Харченко_Рост стоимости строительства" xfId="2373"/>
    <cellStyle name="_Книга1_Расчет ул.Харченко_Рост стоимости строительства_v.1_ОТЧЕТ_Вологодская обл., г. Вологда_09.11.09" xfId="5667"/>
    <cellStyle name="_Книга1_Расчет ул.Харченко_Рост стоимости строительства_v.1_ОТЧЕТ_Вологодская обл., г. Вологда_09.11.09_" xfId="5668"/>
    <cellStyle name="_Книга1_Расчет ул.Харченко_СП_квартиры" xfId="2374"/>
    <cellStyle name="_Книга1_Расчет ул.Харченко_СП_квартиры_v.1_ОТЧЕТ_Вологодская обл., г. Вологда_09.11.09" xfId="5669"/>
    <cellStyle name="_Книга1_Расчет ул.Харченко_СП_квартиры_v.1_ОТЧЕТ_Вологодская обл., г. Вологда_09.11.09_" xfId="5670"/>
    <cellStyle name="_Книга1_Расчет февраль 2008-равными частями-много встроек-3" xfId="2375"/>
    <cellStyle name="_Книга1_Расчет Химический 2009.xls c неправильным зу" xfId="2376"/>
    <cellStyle name="_Книга1_расчет Холдинг Л" xfId="2377"/>
    <cellStyle name="_Книга1_расчет Холдинг Л_ РАСЧЕТ_луга-осз" xfId="8407"/>
    <cellStyle name="_Книга1_расчет Холдинг Л_ РАСЧЕТы_рождествено" xfId="5671"/>
    <cellStyle name="_Книга1_расчет Холдинг Л_!Доход-срав_Фонтанка 20к с коэфместо" xfId="2378"/>
    <cellStyle name="_Книга1_расчет Холдинг Л_расчет" xfId="2379"/>
    <cellStyle name="_Книга1_расчет Холдинг Л_РАСЧЕТ итоговый" xfId="2380"/>
    <cellStyle name="_Книга1_расчет Холдинг Л_расчет ПМК ЗП и СП итог" xfId="2381"/>
    <cellStyle name="_Книга1_расчет Холдинг Л_расчет складской комплекс В" xfId="2382"/>
    <cellStyle name="_Книга1_расчет Холдинг Л_РАСЧЕТ_Правды 16_встройка-оф" xfId="5672"/>
    <cellStyle name="_Книга1_Расчет, Бурда" xfId="2383"/>
    <cellStyle name="_Книга1_Расчет, Колпино, Загородная, 51А" xfId="2384"/>
    <cellStyle name="_Книга1_Расчет_" xfId="2385"/>
    <cellStyle name="_Книга1_Расчет_ 3-Р-1" xfId="2386"/>
    <cellStyle name="_Книга1_Расчет_!!!!расчет_new_с полезной площадью_ИТОГ" xfId="8408"/>
    <cellStyle name="_Книга1_Расчёт_!!!!расчет_new_с полезной площадью_ИТОГ" xfId="8409"/>
    <cellStyle name="_Книга1_расчет_1" xfId="2387"/>
    <cellStyle name="_Книга1_расчёт_1" xfId="5673"/>
    <cellStyle name="_Книга1_Расчёт_1(2)" xfId="5674"/>
    <cellStyle name="_Книга1_расчет_1_ РАСЧЕТ_луга-осз" xfId="8410"/>
    <cellStyle name="_Книга1_расчет_1_ РАСЧЕТы_рождествено" xfId="5675"/>
    <cellStyle name="_Книга1_расчет_1_!Доход-срав_Фонтанка 20к с коэфместо" xfId="2388"/>
    <cellStyle name="_Книга1_РАСЧЕТ_1_1" xfId="2389"/>
    <cellStyle name="_Книга1_Расчет_1_Доходник" xfId="8411"/>
    <cellStyle name="_Книга1_Расчет_1_Книга1" xfId="2390"/>
    <cellStyle name="_Книга1_Расчет_1_Копия арендные ставки" xfId="8412"/>
    <cellStyle name="_Книга1_Расчет_1_Пестеля, со скидкой-V3_ - ГЭСН" xfId="8413"/>
    <cellStyle name="_Книга1_Расчет_1_Пестеля, со скидкой-V3_ - ГЭСН_Доходник" xfId="8414"/>
    <cellStyle name="_Книга1_расчет_1_расчет" xfId="2391"/>
    <cellStyle name="_Книга1_Расчет_1_Расчет   C   НДС-ИТОГ-0,8" xfId="8415"/>
    <cellStyle name="_Книга1_Расчет_1_Расчет   C   НДС-ИТОГ-0,8_Доходник" xfId="8416"/>
    <cellStyle name="_Книга1_расчет_1_РАСЧЕТ итоговый" xfId="2392"/>
    <cellStyle name="_Книга1_расчет_1_расчет ПМК ЗП и СП итог" xfId="2393"/>
    <cellStyle name="_Книга1_расчет_1_расчет складской комплекс В" xfId="2394"/>
    <cellStyle name="_Книга1_расчет_1_РАСЧЕТ_Правды 16_встройка-оф" xfId="5676"/>
    <cellStyle name="_Книга1_Расчет_1_Расчеты в отчет - V2" xfId="8417"/>
    <cellStyle name="_Книга1_Расчет_10 линия_рын_правка" xfId="8418"/>
    <cellStyle name="_Книга1_Расчёт_10 линия_рын_правка" xfId="8419"/>
    <cellStyle name="_Книга1_Расчёт_10_версия 2" xfId="5677"/>
    <cellStyle name="_Книга1_Расчёт_10_версия 2_Доходник" xfId="8420"/>
    <cellStyle name="_Книга1_Расчет_16" xfId="2395"/>
    <cellStyle name="_Книга1_Расчет_16_Доходник" xfId="8421"/>
    <cellStyle name="_Книга1_Расчет_16_Книга1" xfId="2396"/>
    <cellStyle name="_Книга1_расчет_18 линия" xfId="2397"/>
    <cellStyle name="_Книга1_расчет_18 линия_ РАСЧЕТ_луга-осз" xfId="8422"/>
    <cellStyle name="_Книга1_расчет_18 линия_ РАСЧЕТы_рождествено" xfId="5678"/>
    <cellStyle name="_Книга1_расчет_18 линия_!Доход-срав_Фонтанка 20к с коэфместо" xfId="2398"/>
    <cellStyle name="_Книга1_расчет_18 линия_расчет" xfId="2399"/>
    <cellStyle name="_Книга1_расчет_18 линия_РАСЧЕТ итоговый" xfId="2400"/>
    <cellStyle name="_Книга1_расчет_18 линия_расчет ПМК ЗП и СП итог" xfId="2401"/>
    <cellStyle name="_Книга1_расчет_18 линия_расчет складской комплекс В" xfId="2402"/>
    <cellStyle name="_Книга1_расчет_18 линия_РАСЧЕТ_Правды 16_встройка-оф" xfId="5679"/>
    <cellStyle name="_Книга1_расчет_2" xfId="2403"/>
    <cellStyle name="_Книга1_Расчёт_2" xfId="2404"/>
    <cellStyle name="_Книга1_Расчёт_2 2" xfId="2405"/>
    <cellStyle name="_Книга1_расчет_2 Советская" xfId="2406"/>
    <cellStyle name="_Книга1_расчет_2 Советская 2" xfId="2407"/>
    <cellStyle name="_Книга1_расчет_2 Советская_ РАСЧЕТ_луга-осз" xfId="8423"/>
    <cellStyle name="_Книга1_расчет_2 Советская_ РАСЧЕТы_рождествено" xfId="5680"/>
    <cellStyle name="_Книга1_расчет_2 Советская_!Доход-срав_Фонтанка 20к с коэфместо" xfId="2408"/>
    <cellStyle name="_Книга1_расчет_2 Советская_4ABB384" xfId="2409"/>
    <cellStyle name="_Книга1_расчет_2 Советская_v.1_ОТЧЕТ" xfId="2410"/>
    <cellStyle name="_Книга1_расчет_2 Советская_v.1_ОТЧЕТ_Вологодская обл., г. Вологда_09.11.09" xfId="5681"/>
    <cellStyle name="_Книга1_расчет_2 Советская_v.1_ОТЧЕТ_Вологодская обл., г. Вологда_09.11.09_" xfId="5682"/>
    <cellStyle name="_Книга1_расчет_2 Советская_v.4_ОТЧЕТ_Красная Пресня_встройка_09.12.2008" xfId="2411"/>
    <cellStyle name="_Книга1_расчет_2 Советская_Доходник" xfId="8424"/>
    <cellStyle name="_Книга1_расчет_2 Советская_ДП  расчет залог Московский и сравнительний" xfId="2412"/>
    <cellStyle name="_Книга1_расчет_2 Советская_ДП  расчет залог Московский и сравнительний_!Доход-срав_Фонтанка 20к с коэфместо" xfId="8425"/>
    <cellStyle name="_Книга1_расчет_2 Советская_ДП  расчет залог Московский и сравнительний_Отчет 7 линия Мегафон" xfId="2413"/>
    <cellStyle name="_Книга1_расчет_2 Советская_ДП  расчет залог Московский и сравнительний_расчет" xfId="2414"/>
    <cellStyle name="_Книга1_расчет_2 Советская_ДП  расчет залог Московский и сравнительний_Расчет_Аптеки" xfId="2415"/>
    <cellStyle name="_Книга1_расчет_2 Советская_ДП  расчет залог Московский и сравнительний_Расчет_УИМП_Дальн_14 (version 1)" xfId="2416"/>
    <cellStyle name="_Книга1_расчет_2 Советская_ДП  расчет залог Московский и сравнительний_расчеты 2009 прикид" xfId="2417"/>
    <cellStyle name="_Книга1_расчет_2 Советская_ДП_балкания" xfId="2418"/>
    <cellStyle name="_Книга1_расчет_2 Советская_ДП_балкания_!Доход-срав_Фонтанка 20к с коэфместо" xfId="8426"/>
    <cellStyle name="_Книга1_расчет_2 Советская_ДП_балкания_Отчет 7 линия Мегафон" xfId="2419"/>
    <cellStyle name="_Книга1_расчет_2 Советская_ДП_балкания_расчет" xfId="2420"/>
    <cellStyle name="_Книга1_расчет_2 Советская_ДП_балкания_Расчет_Аптеки" xfId="2421"/>
    <cellStyle name="_Книга1_расчет_2 Советская_ДП_балкания_Расчет_УИМП_Дальн_14 (version 1)" xfId="2422"/>
    <cellStyle name="_Книга1_расчет_2 Советская_ДП_балкания_расчеты 2009 прикид" xfId="2423"/>
    <cellStyle name="_Книга1_расчет_2 Советская_ДП_ЗаКад" xfId="2424"/>
    <cellStyle name="_Книга1_расчет_2 Советская_ДП_ЗаКад_!Доход-срав_Фонтанка 20к с коэфместо" xfId="8427"/>
    <cellStyle name="_Книга1_расчет_2 Советская_ДП_ЗаКад_Отчет 7 линия Мегафон" xfId="2425"/>
    <cellStyle name="_Книга1_расчет_2 Советская_ДП_ЗаКад_расчет" xfId="2426"/>
    <cellStyle name="_Книга1_расчет_2 Советская_ДП_ЗаКад_Расчет_Аптеки" xfId="2427"/>
    <cellStyle name="_Книга1_расчет_2 Советская_ДП_ЗаКад_Расчет_УИМП_Дальн_14 (version 1)" xfId="2428"/>
    <cellStyle name="_Книга1_расчет_2 Советская_ДП_ЗаКад_расчеты 2009 прикид" xfId="2429"/>
    <cellStyle name="_Книга1_расчет_2 Советская_ДП_лит.м Д" xfId="2430"/>
    <cellStyle name="_Книга1_расчет_2 Советская_ДП_лит.Я" xfId="2431"/>
    <cellStyle name="_Книга1_расчет_2 Советская_ЗП_Нова" xfId="2432"/>
    <cellStyle name="_Книга1_расчет_2 Советская_Книга1" xfId="2433"/>
    <cellStyle name="_Книга1_расчет_2 Советская_октябрь 2008 расчеты" xfId="2434"/>
    <cellStyle name="_Книга1_расчет_2 Советская_октябрь 2008 расчеты_!Доход-срав_Фонтанка 20к с коэфместо" xfId="8428"/>
    <cellStyle name="_Книга1_расчет_2 Советская_октябрь 2008 расчеты_Отчет 7 линия Мегафон" xfId="2435"/>
    <cellStyle name="_Книга1_расчет_2 Советская_октябрь 2008 расчеты_расчет" xfId="2436"/>
    <cellStyle name="_Книга1_расчет_2 Советская_октябрь 2008 расчеты_Расчет_Аптеки" xfId="2437"/>
    <cellStyle name="_Книга1_расчет_2 Советская_октябрь 2008 расчеты_Расчет_УИМП_Дальн_14 (version 1)" xfId="2438"/>
    <cellStyle name="_Книга1_расчет_2 Советская_октябрь 2008 расчеты_расчеты 2009 прикид" xfId="2439"/>
    <cellStyle name="_Книга1_расчет_2 Советская_расчет" xfId="2440"/>
    <cellStyle name="_Книга1_расчет_2 Советская_РАСЧЕТ итоговый" xfId="2441"/>
    <cellStyle name="_Книга1_расчет_2 Советская_расчет Континент" xfId="2442"/>
    <cellStyle name="_Книга1_расчет_2 Советская_расчет ПМК ЗП и СП итог" xfId="2443"/>
    <cellStyle name="_Книга1_расчет_2 Советская_расчет складской комплекс В" xfId="2444"/>
    <cellStyle name="_Книга1_расчет_2 Советская_РАСЧЕТ_Правды 16_встройка-оф" xfId="5683"/>
    <cellStyle name="_Книга1_расчет_2 Советская_расчет_Савушкина_15.10" xfId="2445"/>
    <cellStyle name="_Книга1_расчет_2 Советская_расчет_Савушкина_15.10_!Доход-срав_Фонтанка 20к с коэфместо" xfId="8429"/>
    <cellStyle name="_Книга1_расчет_2 Советская_расчет_Савушкина_15.10_Отчет 7 линия Мегафон" xfId="2446"/>
    <cellStyle name="_Книга1_расчет_2 Советская_расчет_Савушкина_15.10_расчет" xfId="2447"/>
    <cellStyle name="_Книга1_расчет_2 Советская_расчет_Савушкина_15.10_Расчет_Аптеки" xfId="2448"/>
    <cellStyle name="_Книга1_расчет_2 Советская_расчет_Савушкина_15.10_Расчет_УИМП_Дальн_14 (version 1)" xfId="2449"/>
    <cellStyle name="_Книга1_расчет_2 Советская_расчет_Савушкина_15.10_расчеты 2009 прикид" xfId="2450"/>
    <cellStyle name="_Книга1_расчет_2 Советская_Свод расчетов по земле_220908_итог" xfId="2451"/>
    <cellStyle name="_Книга1_Расчёт_2_ РАСЧЕТ_луга-осз" xfId="8430"/>
    <cellStyle name="_Книга1_Расчёт_2_ РАСЧЕТы_рождествено" xfId="5684"/>
    <cellStyle name="_Книга1_Расчёт_2_!Доход-срав_Фонтанка 20к с коэфместо" xfId="2452"/>
    <cellStyle name="_Книга1_РАсчёт_2_1" xfId="2453"/>
    <cellStyle name="_Книга1_Расчёт_2_4ABB384" xfId="2454"/>
    <cellStyle name="_Книга1_Расчёт_2_restoran ок К" xfId="5685"/>
    <cellStyle name="_Книга1_Расчёт_2_restoran ок К_Доходник" xfId="8431"/>
    <cellStyle name="_Книга1_Расчёт_2_v.1_ОТЧЕТ" xfId="2455"/>
    <cellStyle name="_Книга1_Расчёт_2_v.1_ОТЧЕТ_Вологодская обл., г. Вологда_09.11.09" xfId="5686"/>
    <cellStyle name="_Книга1_Расчёт_2_v.1_ОТЧЕТ_Вологодская обл., г. Вологда_09.11.09_" xfId="5687"/>
    <cellStyle name="_Книга1_Расчёт_2_v.4_ОТЧЕТ_Красная Пресня_встройка_09.12.2008" xfId="2456"/>
    <cellStyle name="_Книга1_Расчёт_2_АННЭИ по Савушкина" xfId="5688"/>
    <cellStyle name="_Книга1_Расчёт_2_АННЭИ по Савушкина_Копия Прикидка" xfId="8432"/>
    <cellStyle name="_Книга1_Расчёт_2_АННЭИ по Савушкина_Расчет_акт.2010.xls_ГУИОН_в_2" xfId="8433"/>
    <cellStyle name="_Книга1_Расчёт_2_АННЭИ по Савушкина_расчеты_по Грибу" xfId="8434"/>
    <cellStyle name="_Книга1_Расчёт_2_выборка" xfId="5689"/>
    <cellStyle name="_Книга1_Расчёт_2_выборка_Доходник" xfId="8435"/>
    <cellStyle name="_Книга1_Расчёт_2_Доходник" xfId="8436"/>
    <cellStyle name="_Книга1_Расчёт_2_ДП  расчет залог Московский и сравнительний" xfId="2457"/>
    <cellStyle name="_Книга1_Расчёт_2_ДП  расчет залог Московский и сравнительний_!Доход-срав_Фонтанка 20к с коэфместо" xfId="8437"/>
    <cellStyle name="_Книга1_Расчёт_2_ДП  расчет залог Московский и сравнительний_Отчет 7 линия Мегафон" xfId="2458"/>
    <cellStyle name="_Книга1_Расчёт_2_ДП  расчет залог Московский и сравнительний_расчет" xfId="2459"/>
    <cellStyle name="_Книга1_Расчёт_2_ДП  расчет залог Московский и сравнительний_Расчет_Аптеки" xfId="2460"/>
    <cellStyle name="_Книга1_Расчёт_2_ДП  расчет залог Московский и сравнительний_Расчет_УИМП_Дальн_14 (version 1)" xfId="2461"/>
    <cellStyle name="_Книга1_Расчёт_2_ДП  расчет залог Московский и сравнительний_расчеты 2009 прикид" xfId="2462"/>
    <cellStyle name="_Книга1_Расчёт_2_ДП_балкания" xfId="2463"/>
    <cellStyle name="_Книга1_Расчёт_2_ДП_балкания_!Доход-срав_Фонтанка 20к с коэфместо" xfId="8438"/>
    <cellStyle name="_Книга1_Расчёт_2_ДП_балкания_Отчет 7 линия Мегафон" xfId="2464"/>
    <cellStyle name="_Книга1_Расчёт_2_ДП_балкания_расчет" xfId="2465"/>
    <cellStyle name="_Книга1_Расчёт_2_ДП_балкания_Расчет_Аптеки" xfId="2466"/>
    <cellStyle name="_Книга1_Расчёт_2_ДП_балкания_Расчет_УИМП_Дальн_14 (version 1)" xfId="2467"/>
    <cellStyle name="_Книга1_Расчёт_2_ДП_балкания_расчеты 2009 прикид" xfId="2468"/>
    <cellStyle name="_Книга1_Расчёт_2_ДП_ЗаКад" xfId="2469"/>
    <cellStyle name="_Книга1_Расчёт_2_ДП_ЗаКад_!Доход-срав_Фонтанка 20к с коэфместо" xfId="8439"/>
    <cellStyle name="_Книга1_Расчёт_2_ДП_ЗаКад_Отчет 7 линия Мегафон" xfId="2470"/>
    <cellStyle name="_Книга1_Расчёт_2_ДП_ЗаКад_расчет" xfId="2471"/>
    <cellStyle name="_Книга1_Расчёт_2_ДП_ЗаКад_Расчет_Аптеки" xfId="2472"/>
    <cellStyle name="_Книга1_Расчёт_2_ДП_ЗаКад_Расчет_УИМП_Дальн_14 (version 1)" xfId="2473"/>
    <cellStyle name="_Книга1_Расчёт_2_ДП_ЗаКад_расчеты 2009 прикид" xfId="2474"/>
    <cellStyle name="_Книга1_Расчёт_2_ДП_лит.м Д" xfId="2475"/>
    <cellStyle name="_Книга1_Расчёт_2_ДП_лит.Я" xfId="2476"/>
    <cellStyle name="_Книга1_Расчёт_2_ЗП_Нова" xfId="2477"/>
    <cellStyle name="_Книга1_Расчёт_2_Книга1" xfId="2478"/>
    <cellStyle name="_Книга1_Расчёт_2_Крестовка 2008 май Мороз" xfId="2479"/>
    <cellStyle name="_Книга1_Расчёт_2_Крестовка 2008 май Мороз_v.1_ОТЧЕТ_Вологодская обл., г. Вологда_09.11.09" xfId="5690"/>
    <cellStyle name="_Книга1_Расчёт_2_Крестовка 2008 май Мороз_v.1_ОТЧЕТ_Вологодская обл., г. Вологда_09.11.09_" xfId="5691"/>
    <cellStyle name="_Книга1_Расчёт_2_октябрь 2008 расчеты" xfId="2480"/>
    <cellStyle name="_Книга1_Расчёт_2_октябрь 2008 расчеты_!Доход-срав_Фонтанка 20к с коэфместо" xfId="8440"/>
    <cellStyle name="_Книга1_Расчёт_2_октябрь 2008 расчеты_Отчет 7 линия Мегафон" xfId="2481"/>
    <cellStyle name="_Книга1_Расчёт_2_октябрь 2008 расчеты_расчет" xfId="2482"/>
    <cellStyle name="_Книга1_Расчёт_2_октябрь 2008 расчеты_Расчет_Аптеки" xfId="2483"/>
    <cellStyle name="_Книга1_Расчёт_2_октябрь 2008 расчеты_Расчет_УИМП_Дальн_14 (version 1)" xfId="2484"/>
    <cellStyle name="_Книга1_Расчёт_2_октябрь 2008 расчеты_расчеты 2009 прикид" xfId="2485"/>
    <cellStyle name="_Книга1_Расчёт_2_расчет" xfId="2486"/>
    <cellStyle name="_Книга1_Расчёт_2_РАСЧЕТ итоговый" xfId="2487"/>
    <cellStyle name="_Книга1_Расчёт_2_расчет Континент" xfId="2488"/>
    <cellStyle name="_Книга1_Расчёт_2_расчет ПМК ЗП и СП итог" xfId="2489"/>
    <cellStyle name="_Книга1_Расчёт_2_расчет складской комплекс В" xfId="2490"/>
    <cellStyle name="_Книга1_Расчёт_2_Расчёт_версия ум." xfId="5692"/>
    <cellStyle name="_Книга1_Расчёт_2_Расчёт_версия ум._Доходник" xfId="8441"/>
    <cellStyle name="_Книга1_Расчёт_2_Расчет_Итог_компенсационный с рыночн.зем." xfId="8442"/>
    <cellStyle name="_Книга1_Расчёт_2_РАСЧЕТ_Правды 16_встройка-оф" xfId="5693"/>
    <cellStyle name="_Книга1_Расчёт_2_расчет_Савушкина_15.10" xfId="2491"/>
    <cellStyle name="_Книга1_Расчёт_2_расчет_Савушкина_15.10_!Доход-срав_Фонтанка 20к с коэфместо" xfId="8443"/>
    <cellStyle name="_Книга1_Расчёт_2_расчет_Савушкина_15.10_Отчет 7 линия Мегафон" xfId="2492"/>
    <cellStyle name="_Книга1_Расчёт_2_расчет_Савушкина_15.10_расчет" xfId="2493"/>
    <cellStyle name="_Книга1_Расчёт_2_расчет_Савушкина_15.10_Расчет_Аптеки" xfId="2494"/>
    <cellStyle name="_Книга1_Расчёт_2_расчет_Савушкина_15.10_Расчет_УИМП_Дальн_14 (version 1)" xfId="2495"/>
    <cellStyle name="_Книга1_Расчёт_2_расчет_Савушкина_15.10_расчеты 2009 прикид" xfId="2496"/>
    <cellStyle name="_Книга1_Расчёт_2_Ресторан4" xfId="5694"/>
    <cellStyle name="_Книга1_Расчёт_2_Ресторан4_Копия Прикидка" xfId="8444"/>
    <cellStyle name="_Книга1_Расчёт_2_Ресторан4_Расчет_акт.2010.xls_ГУИОН_в_2" xfId="8445"/>
    <cellStyle name="_Книга1_Расчёт_2_Ресторан4_расчеты_по Грибу" xfId="8446"/>
    <cellStyle name="_Книга1_Расчёт_2_Рост стоимости строительства" xfId="2497"/>
    <cellStyle name="_Книга1_Расчёт_2_Рост стоимости строительства_v.1_ОТЧЕТ_Вологодская обл., г. Вологда_09.11.09" xfId="5695"/>
    <cellStyle name="_Книга1_Расчёт_2_Рост стоимости строительства_v.1_ОТЧЕТ_Вологодская обл., г. Вологда_09.11.09_" xfId="5696"/>
    <cellStyle name="_Книга1_Расчёт_2_Свод расчетов по земле_220908_итог" xfId="2498"/>
    <cellStyle name="_Книга1_Расчёт_2_СП_квартиры" xfId="2499"/>
    <cellStyle name="_Книга1_Расчёт_2_СП_квартиры_v.1_ОТЧЕТ_Вологодская обл., г. Вологда_09.11.09" xfId="5697"/>
    <cellStyle name="_Книга1_Расчёт_2_СП_квартиры_v.1_ОТЧЕТ_Вологодская обл., г. Вологда_09.11.09_" xfId="5698"/>
    <cellStyle name="_Книга1_Расчет_2009" xfId="8447"/>
    <cellStyle name="_Книга1_Расчёт_3" xfId="2500"/>
    <cellStyle name="_Книга1_Расчёт_3 (version 2)" xfId="2501"/>
    <cellStyle name="_Книга1_Расчет_3 Советская  гост" xfId="5699"/>
    <cellStyle name="_Книга1_РАсчёт_3_после последнего изменения площадей" xfId="2502"/>
    <cellStyle name="_Книга1_Расчет_4-й Верхний пер_ИТОГ" xfId="5700"/>
    <cellStyle name="_Книга1_РАсчёт_5_актуал" xfId="2503"/>
    <cellStyle name="_Книга1_расчет_6 Красноармейская" xfId="2504"/>
    <cellStyle name="_Книга1_расчет_6 Красноармейская_ РАСЧЕТ_луга-осз" xfId="8448"/>
    <cellStyle name="_Книга1_расчет_6 Красноармейская_ РАСЧЕТы_рождествено" xfId="5701"/>
    <cellStyle name="_Книга1_расчет_6 Красноармейская_!Доход-срав_Фонтанка 20к с коэфместо" xfId="2505"/>
    <cellStyle name="_Книга1_расчет_6 Красноармейская_ДП  расчет залог Московский и сравнительний" xfId="2506"/>
    <cellStyle name="_Книга1_расчет_6 Красноармейская_ДП  расчет залог Московский и сравнительний_!Доход-срав_Фонтанка 20к с коэфместо" xfId="8449"/>
    <cellStyle name="_Книга1_расчет_6 Красноармейская_ДП  расчет залог Московский и сравнительний_Отчет 7 линия Мегафон" xfId="2507"/>
    <cellStyle name="_Книга1_расчет_6 Красноармейская_ДП  расчет залог Московский и сравнительний_расчет" xfId="2508"/>
    <cellStyle name="_Книга1_расчет_6 Красноармейская_ДП  расчет залог Московский и сравнительний_Расчет_Аптеки" xfId="2509"/>
    <cellStyle name="_Книга1_расчет_6 Красноармейская_ДП  расчет залог Московский и сравнительний_Расчет_УИМП_Дальн_14 (version 1)" xfId="2510"/>
    <cellStyle name="_Книга1_расчет_6 Красноармейская_ДП  расчет залог Московский и сравнительний_расчеты 2009 прикид" xfId="2511"/>
    <cellStyle name="_Книга1_расчет_6 Красноармейская_ДП_балкания" xfId="2512"/>
    <cellStyle name="_Книга1_расчет_6 Красноармейская_ДП_балкания_!Доход-срав_Фонтанка 20к с коэфместо" xfId="8450"/>
    <cellStyle name="_Книга1_расчет_6 Красноармейская_ДП_балкания_Отчет 7 линия Мегафон" xfId="2513"/>
    <cellStyle name="_Книга1_расчет_6 Красноармейская_ДП_балкания_расчет" xfId="2514"/>
    <cellStyle name="_Книга1_расчет_6 Красноармейская_ДП_балкания_Расчет_Аптеки" xfId="2515"/>
    <cellStyle name="_Книга1_расчет_6 Красноармейская_ДП_балкания_Расчет_УИМП_Дальн_14 (version 1)" xfId="2516"/>
    <cellStyle name="_Книга1_расчет_6 Красноармейская_ДП_балкания_расчеты 2009 прикид" xfId="2517"/>
    <cellStyle name="_Книга1_расчет_6 Красноармейская_ДП_ЗаКад" xfId="2518"/>
    <cellStyle name="_Книга1_расчет_6 Красноармейская_ДП_ЗаКад_!Доход-срав_Фонтанка 20к с коэфместо" xfId="8451"/>
    <cellStyle name="_Книга1_расчет_6 Красноармейская_ДП_ЗаКад_Отчет 7 линия Мегафон" xfId="2519"/>
    <cellStyle name="_Книга1_расчет_6 Красноармейская_ДП_ЗаКад_расчет" xfId="2520"/>
    <cellStyle name="_Книга1_расчет_6 Красноармейская_ДП_ЗаКад_Расчет_Аптеки" xfId="2521"/>
    <cellStyle name="_Книга1_расчет_6 Красноармейская_ДП_ЗаКад_Расчет_УИМП_Дальн_14 (version 1)" xfId="2522"/>
    <cellStyle name="_Книга1_расчет_6 Красноармейская_ДП_ЗаКад_расчеты 2009 прикид" xfId="2523"/>
    <cellStyle name="_Книга1_расчет_6 Красноармейская_ДП_лит.м Д" xfId="2524"/>
    <cellStyle name="_Книга1_расчет_6 Красноармейская_ДП_лит.Я" xfId="2525"/>
    <cellStyle name="_Книга1_расчет_6 Красноармейская_ЗП_Нова" xfId="2526"/>
    <cellStyle name="_Книга1_расчет_6 Красноармейская_март" xfId="2527"/>
    <cellStyle name="_Книга1_расчет_6 Красноармейская_март_ РАСЧЕТ_луга-осз" xfId="8452"/>
    <cellStyle name="_Книга1_расчет_6 Красноармейская_март_ РАСЧЕТы_рождествено" xfId="5702"/>
    <cellStyle name="_Книга1_расчет_6 Красноармейская_март_!Доход-срав_Фонтанка 20к с коэфместо" xfId="2528"/>
    <cellStyle name="_Книга1_расчет_6 Красноармейская_март_расчет" xfId="2529"/>
    <cellStyle name="_Книга1_расчет_6 Красноармейская_март_расчет ПМК ЗП и СП итог" xfId="2530"/>
    <cellStyle name="_Книга1_расчет_6 Красноармейская_март_расчет складской комплекс В" xfId="2531"/>
    <cellStyle name="_Книга1_расчет_6 Красноармейская_март_РАСЧЕТ_Правды 16_встройка-оф" xfId="5703"/>
    <cellStyle name="_Книга1_расчет_6 Красноармейская_октябрь 2008 расчеты" xfId="2532"/>
    <cellStyle name="_Книга1_расчет_6 Красноармейская_октябрь 2008 расчеты_!Доход-срав_Фонтанка 20к с коэфместо" xfId="8453"/>
    <cellStyle name="_Книга1_расчет_6 Красноармейская_октябрь 2008 расчеты_Отчет 7 линия Мегафон" xfId="2533"/>
    <cellStyle name="_Книга1_расчет_6 Красноармейская_октябрь 2008 расчеты_расчет" xfId="2534"/>
    <cellStyle name="_Книга1_расчет_6 Красноармейская_октябрь 2008 расчеты_Расчет_Аптеки" xfId="2535"/>
    <cellStyle name="_Книга1_расчет_6 Красноармейская_октябрь 2008 расчеты_Расчет_УИМП_Дальн_14 (version 1)" xfId="2536"/>
    <cellStyle name="_Книга1_расчет_6 Красноармейская_октябрь 2008 расчеты_расчеты 2009 прикид" xfId="2537"/>
    <cellStyle name="_Книга1_расчет_6 Красноармейская_расчет" xfId="2538"/>
    <cellStyle name="_Книга1_расчет_6 Красноармейская_РАСЧЕТ итоговый" xfId="2539"/>
    <cellStyle name="_Книга1_расчет_6 Красноармейская_расчет Континент" xfId="2540"/>
    <cellStyle name="_Книга1_расчет_6 Красноармейская_расчет ПМК ЗП и СП итог" xfId="2541"/>
    <cellStyle name="_Книга1_расчет_6 Красноармейская_расчет складской комплекс В" xfId="2542"/>
    <cellStyle name="_Книга1_расчет_6 Красноармейская_РАСЧЕТ_Правды 16_встройка-оф" xfId="5704"/>
    <cellStyle name="_Книга1_расчет_6 Красноармейская_расчет_Савушкина_15.10" xfId="2543"/>
    <cellStyle name="_Книга1_расчет_6 Красноармейская_расчет_Савушкина_15.10_!Доход-срав_Фонтанка 20к с коэфместо" xfId="8454"/>
    <cellStyle name="_Книга1_расчет_6 Красноармейская_расчет_Савушкина_15.10_Отчет 7 линия Мегафон" xfId="2544"/>
    <cellStyle name="_Книга1_расчет_6 Красноармейская_расчет_Савушкина_15.10_расчет" xfId="2545"/>
    <cellStyle name="_Книга1_расчет_6 Красноармейская_расчет_Савушкина_15.10_Расчет_Аптеки" xfId="2546"/>
    <cellStyle name="_Книга1_расчет_6 Красноармейская_расчет_Савушкина_15.10_Расчет_УИМП_Дальн_14 (version 1)" xfId="2547"/>
    <cellStyle name="_Книга1_расчет_6 Красноармейская_расчет_Савушкина_15.10_расчеты 2009 прикид" xfId="2548"/>
    <cellStyle name="_Книга1_расчет_6 Красноармейская_Свод расчетов по земле_220908_итог" xfId="2549"/>
    <cellStyle name="_Книга1_Расчёт_8_версия 2" xfId="5705"/>
    <cellStyle name="_Книга1_Расчёт_8_версия 2_Доходник" xfId="8455"/>
    <cellStyle name="_Книга1_расчет_new ИТОГ" xfId="5706"/>
    <cellStyle name="_Книга1_Расчет_v.4_ОТЧЕТ_Б. Татарская, д. 38" xfId="8456"/>
    <cellStyle name="_Книга1_Расчёт_актуализ111" xfId="2550"/>
    <cellStyle name="_Книга1_Расчет_актуализация" xfId="8457"/>
    <cellStyle name="_Книга1_Расчет_Анализ" xfId="8458"/>
    <cellStyle name="_Книга1_Расчёт_Анализ" xfId="8459"/>
    <cellStyle name="_Книга1_Расчет_анализ_красное село" xfId="8460"/>
    <cellStyle name="_Книга1_Расчёт_анализ_красное село" xfId="8461"/>
    <cellStyle name="_Книга1_Расчет_аналоги аренда1" xfId="8462"/>
    <cellStyle name="_Книга1_Расчет_Аналоги-коттеджные поселки(IFF)" xfId="5707"/>
    <cellStyle name="_Книга1_расчет_Антоненко" xfId="2551"/>
    <cellStyle name="_Книга1_расчет_Антоненко_ РАСЧЕТ_луга-осз" xfId="8463"/>
    <cellStyle name="_Книга1_расчет_Антоненко_ РАСЧЕТы_рождествено" xfId="5708"/>
    <cellStyle name="_Книга1_расчет_Антоненко_!Доход-срав_Фонтанка 20к с коэфместо" xfId="2552"/>
    <cellStyle name="_Книга1_расчет_Антоненко_расчет" xfId="2553"/>
    <cellStyle name="_Книга1_расчет_Антоненко_РАСЧЕТ итоговый" xfId="2554"/>
    <cellStyle name="_Книга1_расчет_Антоненко_расчет ПМК ЗП и СП итог" xfId="2555"/>
    <cellStyle name="_Книга1_расчет_Антоненко_расчет складской комплекс В" xfId="2556"/>
    <cellStyle name="_Книга1_расчет_Антоненко_РАСЧЕТ_Правды 16_встройка-оф" xfId="5709"/>
    <cellStyle name="_Книга1_Расчет_Арендн_ставки" xfId="8464"/>
    <cellStyle name="_Книга1_Расчёт_Арендн_ставки" xfId="8465"/>
    <cellStyle name="_Книга1_Расчет_АрСтавки" xfId="8466"/>
    <cellStyle name="_Книга1_Расчёт_АрСтавки" xfId="8467"/>
    <cellStyle name="_Книга1_Расчёт_версия" xfId="2557"/>
    <cellStyle name="_Книга1_Расчёт_версия 1" xfId="8468"/>
    <cellStyle name="_Книга1_Расчёт_версия продолжение_сошедшейся расчёт (ттт)" xfId="2558"/>
    <cellStyle name="_Книга1_Расчёт_версия ум." xfId="5710"/>
    <cellStyle name="_Книга1_Расчёт_версия ум._Доходник" xfId="8469"/>
    <cellStyle name="_Книга1_расчет_версия_0" xfId="2559"/>
    <cellStyle name="_Книга1_расчет_версия_0_4ABB384" xfId="2560"/>
    <cellStyle name="_Книга1_расчет_версия_0_v.1_ОТЧЕТ" xfId="2561"/>
    <cellStyle name="_Книга1_расчет_версия_0_v.1_ОТЧЕТ_Вологодская обл., г. Вологда_09.11.09" xfId="5711"/>
    <cellStyle name="_Книга1_расчет_версия_0_v.1_ОТЧЕТ_Вологодская обл., г. Вологда_09.11.09_" xfId="5712"/>
    <cellStyle name="_Книга1_расчет_версия_0_v.4_ОТЧЕТ_Красная Пресня_встройка_09.12.2008" xfId="2562"/>
    <cellStyle name="_Книга1_расчет_версия_0_АННЭИ по Савушкина" xfId="5713"/>
    <cellStyle name="_Книга1_расчет_версия_0_АННЭИ по Савушкина_Копия Прикидка" xfId="8470"/>
    <cellStyle name="_Книга1_расчет_версия_0_АННЭИ по Савушкина_Расчет_акт.2010.xls_ГУИОН_в_2" xfId="8471"/>
    <cellStyle name="_Книга1_расчет_версия_0_АННЭИ по Савушкина_расчеты_по Грибу" xfId="8472"/>
    <cellStyle name="_Книга1_расчет_версия_0_Доходник" xfId="8473"/>
    <cellStyle name="_Книга1_расчет_версия_0_Расчёт_версия ум." xfId="5714"/>
    <cellStyle name="_Книга1_расчет_версия_0_Расчёт_версия ум._Доходник" xfId="8474"/>
    <cellStyle name="_Книга1_расчет_версия_0_Ресторан4" xfId="5715"/>
    <cellStyle name="_Книга1_расчет_версия_0_Ресторан4_Копия Прикидка" xfId="8475"/>
    <cellStyle name="_Книга1_расчет_версия_0_Ресторан4_Расчет_акт.2010.xls_ГУИОН_в_2" xfId="8476"/>
    <cellStyle name="_Книга1_расчет_версия_0_Ресторан4_расчеты_по Грибу" xfId="8477"/>
    <cellStyle name="_Книга1_расчет_версия_1" xfId="2563"/>
    <cellStyle name="_Книга1_расчет_версия_1_4ABB384" xfId="2564"/>
    <cellStyle name="_Книга1_расчет_версия_1_v.1_ОТЧЕТ" xfId="2565"/>
    <cellStyle name="_Книга1_расчет_версия_1_v.1_ОТЧЕТ_Вологодская обл., г. Вологда_09.11.09" xfId="5716"/>
    <cellStyle name="_Книга1_расчет_версия_1_v.1_ОТЧЕТ_Вологодская обл., г. Вологда_09.11.09_" xfId="5717"/>
    <cellStyle name="_Книга1_расчет_версия_1_v.4_ОТЧЕТ_Красная Пресня_встройка_09.12.2008" xfId="2566"/>
    <cellStyle name="_Книга1_расчет_версия_1_Доходник" xfId="8478"/>
    <cellStyle name="_Книга1_расчет_версия_1_Книга1" xfId="2567"/>
    <cellStyle name="_Книга1_расчет_версия_1_СП_квартиры" xfId="2568"/>
    <cellStyle name="_Книга1_расчет_версия_1_СП_квартиры_v.1_ОТЧЕТ_Вологодская обл., г. Вологда_09.11.09" xfId="5718"/>
    <cellStyle name="_Книга1_расчет_версия_1_СП_квартиры_v.1_ОТЧЕТ_Вологодская обл., г. Вологда_09.11.09_" xfId="5719"/>
    <cellStyle name="_Книга1_Расчёт_дальше" xfId="2569"/>
    <cellStyle name="_Книга1_Расчёт_дальше_ РАСЧЕТ_луга-осз" xfId="8479"/>
    <cellStyle name="_Книга1_Расчёт_дальше_ РАСЧЕТы_рождествено" xfId="5720"/>
    <cellStyle name="_Книга1_Расчёт_дальше_!Доход-срав_Фонтанка 20к с коэфместо" xfId="2570"/>
    <cellStyle name="_Книга1_Расчёт_дальше_расчет" xfId="2571"/>
    <cellStyle name="_Книга1_Расчёт_дальше_РАСЧЕТ итоговый" xfId="2572"/>
    <cellStyle name="_Книга1_Расчёт_дальше_расчет ПМК ЗП и СП итог" xfId="2573"/>
    <cellStyle name="_Книга1_Расчёт_дальше_расчет складской комплекс В" xfId="2574"/>
    <cellStyle name="_Книга1_Расчёт_дальше_РАСЧЕТ_Правды 16_встройка-оф" xfId="5721"/>
    <cellStyle name="_Книга1_Расчет_Девятого янв_пересечсо Складским ок" xfId="5722"/>
    <cellStyle name="_Книга1_Расчет_Для гостиницы" xfId="8480"/>
    <cellStyle name="_Книга1_Расчет_Для гостиницы_N" xfId="8481"/>
    <cellStyle name="_Книга1_Расчёт_Доблести_22_последняя версия" xfId="8482"/>
    <cellStyle name="_Книга1_Расчёт_Доблести_22_последняя версия_Доходник" xfId="8483"/>
    <cellStyle name="_Книга1_Расчет_доход_Энгельса_инвест_2009" xfId="8484"/>
    <cellStyle name="_Книга1_Расчет_Доходник" xfId="8485"/>
    <cellStyle name="_Книга1_Расчёт_доходник" xfId="2575"/>
    <cellStyle name="_Книга1_Расчёт_доходник с изменениями" xfId="2576"/>
    <cellStyle name="_Книга1_расчет_ДП Setl" xfId="2577"/>
    <cellStyle name="_Книга1_Расчет_Затр_Моск2" xfId="5723"/>
    <cellStyle name="_Книга1_Расчет_затрат_17.06.09" xfId="2578"/>
    <cellStyle name="_Книга1_Расчет_Затратный" xfId="8486"/>
    <cellStyle name="_Книга1_Расчет_затраты" xfId="5724"/>
    <cellStyle name="_Книга1_Расчет_затраты Карповка" xfId="5725"/>
    <cellStyle name="_Книга1_Расчет_затраты на новое стр" xfId="8487"/>
    <cellStyle name="_Книга1_Расчет_Затраты на строительство" xfId="8488"/>
    <cellStyle name="_Книга1_Расчёт_Затраты на строительство" xfId="8489"/>
    <cellStyle name="_Книга1_Расчет_затраты на строительство_Энг_2009 2" xfId="8490"/>
    <cellStyle name="_Книга1_Расчет_Затраты Электропульт 2" xfId="8491"/>
    <cellStyle name="_Книга1_Расчет_затраты_12.12.09" xfId="2579"/>
    <cellStyle name="_Книга1_Расчет_земля с улучш_Б" xfId="8492"/>
    <cellStyle name="_Книга1_Расчет_земля_под_гольф_клуб" xfId="8493"/>
    <cellStyle name="_Книга1_Расчет_Индустриальный_инвест_паркинг2" xfId="8494"/>
    <cellStyle name="_Книга1_Расчёт_Индустриальный_инвест_паркинг2" xfId="8495"/>
    <cellStyle name="_Книга1_Расчет_Индустриальный_рын_паркинг" xfId="8496"/>
    <cellStyle name="_Книга1_Расчёт_Индустриальный_рын_паркинг" xfId="8497"/>
    <cellStyle name="_Книга1_Расчет_исправление_Расчет_Мариенбург_комп (version 2)" xfId="2580"/>
    <cellStyle name="_Книга1_расчёт_исх" xfId="2581"/>
    <cellStyle name="_Книга1_Расчет_ИТОГ" xfId="5726"/>
    <cellStyle name="_Книга1_Расчёт_итог" xfId="2582"/>
    <cellStyle name="_Книга1_Расчёт_итог(правка замечаний)" xfId="2583"/>
    <cellStyle name="_Книга1_Расчёт_итог(правка замечаний)_4ABB384" xfId="2584"/>
    <cellStyle name="_Книга1_Расчёт_итог(правка замечаний)_v.1_ОТЧЕТ" xfId="2585"/>
    <cellStyle name="_Книга1_Расчёт_итог(правка замечаний)_v.1_ОТЧЕТ_Вологодская обл., г. Вологда_09.11.09" xfId="5727"/>
    <cellStyle name="_Книга1_Расчёт_итог(правка замечаний)_v.1_ОТЧЕТ_Вологодская обл., г. Вологда_09.11.09_" xfId="5728"/>
    <cellStyle name="_Книга1_Расчёт_итог(правка замечаний)_v.4_ОТЧЕТ_Красная Пресня_встройка_09.12.2008" xfId="2586"/>
    <cellStyle name="_Книга1_Расчёт_итог(правка замечаний)_Доходник" xfId="8498"/>
    <cellStyle name="_Книга1_Расчёт_итог(правка замечаний)_Книга1" xfId="2587"/>
    <cellStyle name="_Книга1_Расчёт_итог(правка замечаний)_Расчет_Итог_компенсационный с рыночн.зем." xfId="8499"/>
    <cellStyle name="_Книга1_Расчёт_итог(правка замечаний)_Рост стоимости строительства" xfId="2588"/>
    <cellStyle name="_Книга1_Расчёт_итог(правка замечаний)_Рост стоимости строительства_v.1_ОТЧЕТ_Вологодская обл., г. Вологда_09.11.09" xfId="5729"/>
    <cellStyle name="_Книга1_Расчёт_итог(правка замечаний)_Рост стоимости строительства_v.1_ОТЧЕТ_Вологодская обл., г. Вологда_09.11.09_" xfId="5730"/>
    <cellStyle name="_Книга1_Расчёт_итог(правка замечаний)_СП_квартиры" xfId="2589"/>
    <cellStyle name="_Книга1_Расчёт_итог(правка замечаний)_СП_квартиры_v.1_ОТЧЕТ_Вологодская обл., г. Вологда_09.11.09" xfId="5731"/>
    <cellStyle name="_Книга1_Расчёт_итог(правка замечаний)_СП_квартиры_v.1_ОТЧЕТ_Вологодская обл., г. Вологда_09.11.09_" xfId="5732"/>
    <cellStyle name="_Книга1_Расчёт_итог_ Расчёт_Ординарная_после ГУИОН_ИТОГ" xfId="8500"/>
    <cellStyle name="_Книга1_Расчёт_итог_!!!расчет_наб_Крюкова кан_Карина_посл" xfId="5733"/>
    <cellStyle name="_Книга1_Расчёт_итог_!!!расчет_наб_Крюкова кан_Карина_посл_Доходник" xfId="8501"/>
    <cellStyle name="_Книга1_Расчёт_итог_!!расчет_Аптекарский пер._ИТОГ" xfId="5734"/>
    <cellStyle name="_Книга1_Расчёт_итог_4ABB384" xfId="2590"/>
    <cellStyle name="_Книга1_Расчёт_итог_v.1_ОТЧЕТ" xfId="2591"/>
    <cellStyle name="_Книга1_Расчёт_итог_v.1_ОТЧЕТ_Вологодская обл., г. Вологда_09.11.09" xfId="5735"/>
    <cellStyle name="_Книга1_Расчёт_итог_v.1_ОТЧЕТ_Вологодская обл., г. Вологда_09.11.09_" xfId="5736"/>
    <cellStyle name="_Книга1_Расчёт_итог_v.4_ОТЧЕТ_Красная Пресня_встройка_09.12.2008" xfId="2592"/>
    <cellStyle name="_Книга1_Расчёт_итог_АрСтавки" xfId="8502"/>
    <cellStyle name="_Книга1_Расчёт_итог_АС, СП_Казанская " xfId="5737"/>
    <cellStyle name="_Книга1_Расчёт_итог_АС, СП_Казанская (4901)" xfId="5738"/>
    <cellStyle name="_Книга1_Расчёт_итог_АС, СП_Казанская (4901)_Доходник" xfId="8503"/>
    <cellStyle name="_Книга1_Расчёт_итог_АС, СП_Казанская (4932)" xfId="5739"/>
    <cellStyle name="_Книга1_Расчёт_итог_АС, СП_Казанская (4932)_Доходник" xfId="8504"/>
    <cellStyle name="_Книга1_Расчёт_итог_АС, СП_Казанская _Доходник" xfId="8505"/>
    <cellStyle name="_Книга1_Расчет_ИТОГ_Доходник" xfId="8506"/>
    <cellStyle name="_Книга1_Расчёт_итог_Доходник" xfId="8507"/>
    <cellStyle name="_Книга1_Расчёт_итог_ЗАтратник 2008" xfId="2593"/>
    <cellStyle name="_Книга1_Расчёт_итог_ЗАтратник 2008 мороз" xfId="8508"/>
    <cellStyle name="_Книга1_Расчёт_итог_Книга1" xfId="2594"/>
    <cellStyle name="_Книга1_Расчёт_итог_КО_ИНВЕСТ для 07" xfId="5740"/>
    <cellStyle name="_Книга1_Расчёт_итог_КО_ИНВЕСТ для 07_Доходник" xfId="8509"/>
    <cellStyle name="_Книга1_Расчёт_итог_Ко-инвест затратник-24.09" xfId="2595"/>
    <cellStyle name="_Книга1_Расчёт_итог_Комарово_17 млн" xfId="8510"/>
    <cellStyle name="_Книга1_Расчет_Итог_компенсационный" xfId="2596"/>
    <cellStyle name="_Книга1_Расчет_Итог_компенсационный с рыночн.зем." xfId="2597"/>
    <cellStyle name="_Книга1_Расчёт_итог_Копия на. реки Крестовки декабрь 2007-25" xfId="5741"/>
    <cellStyle name="_Книга1_Расчёт_итог_Крестовка 2008 май Мороз" xfId="2598"/>
    <cellStyle name="_Книга1_Расчёт_итог_Лист1" xfId="8511"/>
    <cellStyle name="_Книга1_Расчёт_итог_Пестеля, со скидкой-V2" xfId="8512"/>
    <cellStyle name="_Книга1_Расчёт_итог_Пестеля, со скидкой-V2_Доходник" xfId="8513"/>
    <cellStyle name="_Книга1_Расчет_итог_правка" xfId="8514"/>
    <cellStyle name="_Книга1_Расчёт_итог_Расчет" xfId="8515"/>
    <cellStyle name="_Книга1_Расчёт_итог_Расчет (со всеми доп. затратами)_правка" xfId="5742"/>
    <cellStyle name="_Книга1_Расчёт_итог_Расчет (со всеми доп. затратами)_правка_Доходник" xfId="8516"/>
    <cellStyle name="_Книга1_Расчёт_итог_Расчет, Бурда" xfId="2599"/>
    <cellStyle name="_Книга1_Расчёт_итог_Расчет_4-й Верхний пер_ИТОГ" xfId="5743"/>
    <cellStyle name="_Книга1_Расчёт_итог_расчет_new ИТОГ" xfId="5744"/>
    <cellStyle name="_Книга1_Расчёт_итог_Расчет_земля с улучш_Б" xfId="8517"/>
    <cellStyle name="_Книга1_Расчёт_итог_Расчет_Итог_компенсационный" xfId="2600"/>
    <cellStyle name="_Книга1_Расчёт_итог_Расчет_Итог_компенсационный с рыночн.зем." xfId="2601"/>
    <cellStyle name="_Книга1_Расчёт_итог_Расчёт_Михайлова_new_2" xfId="8518"/>
    <cellStyle name="_Книга1_Расчёт_итог_Расчёт_Михайлова_new_2_после ГУИОН" xfId="8519"/>
    <cellStyle name="_Книга1_Расчёт_итог_Расчет_Обух. Обороны_ЛЕНТА_new_2" xfId="8520"/>
    <cellStyle name="_Книга1_Расчёт_итог_расчет_оренбургская+энгельса_квалиметрия_офисы" xfId="5745"/>
    <cellStyle name="_Книга1_Расчёт_итог_Расчёт_правка рыночной" xfId="5746"/>
    <cellStyle name="_Книга1_Расчёт_итог_Расчет_Сестрорецк_ИТОГ_после ГУИОН" xfId="8521"/>
    <cellStyle name="_Книга1_Расчёт_итог_Расчет-Выборг-новый-версия2" xfId="5747"/>
    <cellStyle name="_Книга1_Расчёт_итог_Расчет-Выборг-новый-версия2_Доходник" xfId="8522"/>
    <cellStyle name="_Книга1_Расчёт_итог_Расчёт-июль 2007-дом" xfId="2602"/>
    <cellStyle name="_Книга1_Расчёт_итог_Расчёт-июль 2007-дом_Доходник" xfId="8523"/>
    <cellStyle name="_Книга1_Расчёт_итог_Расчёт-июль 2007-дом_Книга1" xfId="2603"/>
    <cellStyle name="_Книга1_Расчёт_итог_Расчёт-июль 2007-дом_Расчет_Итог_компенсационный с рыночн.зем." xfId="8524"/>
    <cellStyle name="_Книга1_Расчёт_итог_Расчеты_нов" xfId="5748"/>
    <cellStyle name="_Книга1_Расчёт_итог_Расчеты_нов2" xfId="5749"/>
    <cellStyle name="_Книга1_Расчёт_итог_Рост стоимости строительства" xfId="2604"/>
    <cellStyle name="_Книга1_Расчёт_итог_Рост стоимости строительства_v.1_ОТЧЕТ_Вологодская обл., г. Вологда_09.11.09" xfId="5750"/>
    <cellStyle name="_Книга1_Расчёт_итог_Рост стоимости строительства_v.1_ОТЧЕТ_Вологодская обл., г. Вологда_09.11.09_" xfId="5751"/>
    <cellStyle name="_Книга1_Расчёт_итог_СП_квартиры" xfId="2605"/>
    <cellStyle name="_Книга1_Расчёт_итог_СП_квартиры_v.1_ОТЧЕТ_Вологодская обл., г. Вологда_09.11.09" xfId="5752"/>
    <cellStyle name="_Книга1_Расчёт_итог_СП_квартиры_v.1_ОТЧЕТ_Вологодская обл., г. Вологда_09.11.09_" xfId="5753"/>
    <cellStyle name="_Книга1_Расчёт_итог_ФИ_лит. Б (офис)_Текущ " xfId="8525"/>
    <cellStyle name="_Книга1_Расчет_июнь_правка" xfId="2606"/>
    <cellStyle name="_Книга1_Расчёт_Карина" xfId="5754"/>
    <cellStyle name="_Книга1_Расчёт_Карина_Доходник" xfId="8526"/>
    <cellStyle name="_Книга1_Расчет_квартиры центр" xfId="8527"/>
    <cellStyle name="_Книга1_Расчет_Квартиры_доход" xfId="8528"/>
    <cellStyle name="_Книга1_Расчёт_Квартиры_доход" xfId="8529"/>
    <cellStyle name="_Книга1_Расчет_Книга1" xfId="2607"/>
    <cellStyle name="_Книга1_Расчет_Книга2" xfId="8530"/>
    <cellStyle name="_Книга1_Расчёт_Книга2" xfId="8531"/>
    <cellStyle name="_Книга1_Расчет_Копия затратный" xfId="8532"/>
    <cellStyle name="_Книга1_Расчет_Копия затраты_16.12.09" xfId="2608"/>
    <cellStyle name="_Книга1_Расчет_корп_50_ОКОНЧАТ" xfId="8533"/>
    <cellStyle name="_Книга1_Расчет_корп_51 ИЮЛЬ" xfId="8534"/>
    <cellStyle name="_Книга1_Расчет_Куйбышева_29_ОКОНЧ1" xfId="8535"/>
    <cellStyle name="_Книга1_Расчет_Левашовский_Цымбалов" xfId="5755"/>
    <cellStyle name="_Книга1_расчет_Ленсовета_1" xfId="2609"/>
    <cellStyle name="_Книга1_расчет_Ленсовета_1_ РАСЧЕТ_луга-осз" xfId="8536"/>
    <cellStyle name="_Книга1_расчет_Ленсовета_1_ РАСЧЕТы_рождествено" xfId="5756"/>
    <cellStyle name="_Книга1_расчет_Ленсовета_1_!Доход-срав_Фонтанка 20к с коэфместо" xfId="2610"/>
    <cellStyle name="_Книга1_расчет_Ленсовета_1_расчет" xfId="2611"/>
    <cellStyle name="_Книга1_расчет_Ленсовета_1_РАСЧЕТ итоговый" xfId="2612"/>
    <cellStyle name="_Книга1_расчет_Ленсовета_1_расчет ПМК ЗП и СП итог" xfId="2613"/>
    <cellStyle name="_Книга1_расчет_Ленсовета_1_расчет складской комплекс В" xfId="2614"/>
    <cellStyle name="_Книга1_расчет_Ленсовета_1_РАСЧЕТ_Правды 16_встройка-оф" xfId="5757"/>
    <cellStyle name="_Книга1_Расчет_Магнитогорская_11_лА" xfId="2615"/>
    <cellStyle name="_Книга1_Расчет_Меди (version 2)" xfId="8537"/>
    <cellStyle name="_Книга1_Расчёт_Михайлова_new_2_после ГУИОН" xfId="8538"/>
    <cellStyle name="_Книга1_Расчет_Московское торг" xfId="8539"/>
    <cellStyle name="_Книга1_Расчет_Московское2" xfId="8540"/>
    <cellStyle name="_Книга1_Расчет_Московское2др" xfId="8541"/>
    <cellStyle name="_Книга1_Расчёт_начало_инвестиционная-пр" xfId="5758"/>
    <cellStyle name="_Книга1_РАСЧЕТ_Невка итог (version 1)" xfId="2616"/>
    <cellStyle name="_Книга1_расчет_Невский сити" xfId="2617"/>
    <cellStyle name="_Книга1_расчет_Невский сити_ РАСЧЕТ_луга-осз" xfId="8542"/>
    <cellStyle name="_Книга1_расчет_Невский сити_ РАСЧЕТы_рождествено" xfId="5759"/>
    <cellStyle name="_Книга1_расчет_Невский сити_!Доход-срав_Фонтанка 20к с коэфместо" xfId="2618"/>
    <cellStyle name="_Книга1_расчет_Невский сити_Доходник" xfId="8543"/>
    <cellStyle name="_Книга1_расчет_Невский сити_ДП  расчет залог Московский и сравнительний" xfId="2619"/>
    <cellStyle name="_Книга1_расчет_Невский сити_ДП  расчет залог Московский и сравнительний_!Доход-срав_Фонтанка 20к с коэфместо" xfId="8544"/>
    <cellStyle name="_Книга1_расчет_Невский сити_ДП  расчет залог Московский и сравнительний_Отчет 7 линия Мегафон" xfId="2620"/>
    <cellStyle name="_Книга1_расчет_Невский сити_ДП  расчет залог Московский и сравнительний_расчет" xfId="2621"/>
    <cellStyle name="_Книга1_расчет_Невский сити_ДП  расчет залог Московский и сравнительний_Расчет_Аптеки" xfId="2622"/>
    <cellStyle name="_Книга1_расчет_Невский сити_ДП  расчет залог Московский и сравнительний_Расчет_УИМП_Дальн_14 (version 1)" xfId="2623"/>
    <cellStyle name="_Книга1_расчет_Невский сити_ДП  расчет залог Московский и сравнительний_расчеты 2009 прикид" xfId="2624"/>
    <cellStyle name="_Книга1_расчет_Невский сити_ДП_балкания" xfId="2625"/>
    <cellStyle name="_Книга1_расчет_Невский сити_ДП_балкания_!Доход-срав_Фонтанка 20к с коэфместо" xfId="8545"/>
    <cellStyle name="_Книга1_расчет_Невский сити_ДП_балкания_Отчет 7 линия Мегафон" xfId="2626"/>
    <cellStyle name="_Книга1_расчет_Невский сити_ДП_балкания_расчет" xfId="2627"/>
    <cellStyle name="_Книга1_расчет_Невский сити_ДП_балкания_Расчет_Аптеки" xfId="2628"/>
    <cellStyle name="_Книга1_расчет_Невский сити_ДП_балкания_Расчет_УИМП_Дальн_14 (version 1)" xfId="2629"/>
    <cellStyle name="_Книга1_расчет_Невский сити_ДП_балкания_расчеты 2009 прикид" xfId="2630"/>
    <cellStyle name="_Книга1_расчет_Невский сити_ДП_ЗаКад" xfId="2631"/>
    <cellStyle name="_Книга1_расчет_Невский сити_ДП_ЗаКад_!Доход-срав_Фонтанка 20к с коэфместо" xfId="8546"/>
    <cellStyle name="_Книга1_расчет_Невский сити_ДП_ЗаКад_Отчет 7 линия Мегафон" xfId="2632"/>
    <cellStyle name="_Книга1_расчет_Невский сити_ДП_ЗаКад_расчет" xfId="2633"/>
    <cellStyle name="_Книга1_расчет_Невский сити_ДП_ЗаКад_Расчет_Аптеки" xfId="2634"/>
    <cellStyle name="_Книга1_расчет_Невский сити_ДП_ЗаКад_Расчет_УИМП_Дальн_14 (version 1)" xfId="2635"/>
    <cellStyle name="_Книга1_расчет_Невский сити_ДП_ЗаКад_расчеты 2009 прикид" xfId="2636"/>
    <cellStyle name="_Книга1_расчет_Невский сити_ДП_лит.м Д" xfId="2637"/>
    <cellStyle name="_Книга1_расчет_Невский сити_ДП_лит.Я" xfId="2638"/>
    <cellStyle name="_Книга1_расчет_Невский сити_ЗП_Нова" xfId="2639"/>
    <cellStyle name="_Книга1_расчет_Невский сити_октябрь 2008 расчеты" xfId="2640"/>
    <cellStyle name="_Книга1_расчет_Невский сити_октябрь 2008 расчеты_!Доход-срав_Фонтанка 20к с коэфместо" xfId="8547"/>
    <cellStyle name="_Книга1_расчет_Невский сити_октябрь 2008 расчеты_Отчет 7 линия Мегафон" xfId="2641"/>
    <cellStyle name="_Книга1_расчет_Невский сити_октябрь 2008 расчеты_расчет" xfId="2642"/>
    <cellStyle name="_Книга1_расчет_Невский сити_октябрь 2008 расчеты_Расчет_Аптеки" xfId="8548"/>
    <cellStyle name="_Книга1_расчет_Невский сити_октябрь 2008 расчеты_Расчет_УИМП_Дальн_14 (version 1)" xfId="2643"/>
    <cellStyle name="_Книга1_расчет_Невский сити_октябрь 2008 расчеты_расчеты 2009 прикид" xfId="2644"/>
    <cellStyle name="_Книга1_расчет_Невский сити_расчет" xfId="2645"/>
    <cellStyle name="_Книга1_расчет_Невский сити_РАСЧЕТ итоговый" xfId="2646"/>
    <cellStyle name="_Книга1_расчет_Невский сити_расчет Континент" xfId="2647"/>
    <cellStyle name="_Книга1_расчет_Невский сити_расчет ПМК ЗП и СП итог" xfId="8549"/>
    <cellStyle name="_Книга1_расчет_Невский сити_расчет складской комплекс В" xfId="2648"/>
    <cellStyle name="_Книга1_расчет_Невский сити_РАСЧЕТ_Правды 16_встройка-оф" xfId="5760"/>
    <cellStyle name="_Книга1_расчет_Невский сити_расчет_Савушкина_15.10" xfId="2649"/>
    <cellStyle name="_Книга1_расчет_Невский сити_расчет_Савушкина_15.10_!Доход-срав_Фонтанка 20к с коэфместо" xfId="8550"/>
    <cellStyle name="_Книга1_расчет_Невский сити_расчет_Савушкина_15.10_расчет" xfId="2650"/>
    <cellStyle name="_Книга1_расчет_Невский сити_расчет_Савушкина_15.10_Расчет_Аптеки" xfId="8551"/>
    <cellStyle name="_Книга1_расчет_Невский сити_расчет_Савушкина_15.10_расчеты 2009 прикид" xfId="2651"/>
    <cellStyle name="_Книга1_расчет_Невский сити_Свод расчетов по земле_220908_итог" xfId="2652"/>
    <cellStyle name="_Книга1_Расчет_Обух. Обороны_ЛЕНТА" xfId="8552"/>
    <cellStyle name="_Книга1_Расчет_Обух. Обороны_ЛЕНТА_new_2" xfId="8553"/>
    <cellStyle name="_Книга1_расчет_Оримэекс" xfId="2653"/>
    <cellStyle name="_Книга1_расчет_Оримэекс_4ABB384" xfId="2654"/>
    <cellStyle name="_Книга1_расчет_Оримэекс_v.1_ОТЧЕТ" xfId="2655"/>
    <cellStyle name="_Книга1_расчет_Оримэекс_v.1_ОТЧЕТ_Вологодская обл., г. Вологда_09.11.09" xfId="5761"/>
    <cellStyle name="_Книга1_расчет_Оримэекс_v.1_ОТЧЕТ_Вологодская обл., г. Вологда_09.11.09_" xfId="5762"/>
    <cellStyle name="_Книга1_расчет_Оримэекс_v.4_ОТЧЕТ_Красная Пресня_встройка_09.12.2008" xfId="2656"/>
    <cellStyle name="_Книга1_расчет_Оримэекс_Доходник" xfId="8554"/>
    <cellStyle name="_Книга1_расчет_Оримэекс_Книга1" xfId="2657"/>
    <cellStyle name="_Книга1_расчет_Оримэекс_Расчет_Итог_компенсационный с рыночн.зем." xfId="8555"/>
    <cellStyle name="_Книга1_расчет_Оримэекс_Рост стоимости строительства" xfId="2658"/>
    <cellStyle name="_Книга1_расчет_Оримэекс_Рост стоимости строительства_v.1_ОТЧЕТ_Вологодская обл., г. Вологда_09.11.09" xfId="5763"/>
    <cellStyle name="_Книга1_расчет_Оримэекс_Рост стоимости строительства_v.1_ОТЧЕТ_Вологодская обл., г. Вологда_09.11.09_" xfId="5764"/>
    <cellStyle name="_Книга1_расчет_Оримэекс_СП_квартиры" xfId="2659"/>
    <cellStyle name="_Книга1_расчет_Оримэекс_СП_квартиры_v.1_ОТЧЕТ_Вологодская обл., г. Вологда_09.11.09" xfId="5765"/>
    <cellStyle name="_Книга1_расчет_Оримэекс_СП_квартиры_v.1_ОТЧЕТ_Вологодская обл., г. Вологда_09.11.09_" xfId="5766"/>
    <cellStyle name="_Книга1_Расчет_Пестеля, со скидкой-V3_ - ГЭСН" xfId="8556"/>
    <cellStyle name="_Книга1_Расчет_Пестеля, со скидкой-V3_ - ГЭСН_Доходник" xfId="8557"/>
    <cellStyle name="_Книга1_Расчёт_последний" xfId="8558"/>
    <cellStyle name="_Книга1_Расчет_последняя верс." xfId="8559"/>
    <cellStyle name="_Книга1_Расчет_правка" xfId="2660"/>
    <cellStyle name="_Книга1_Расчёт_правка _ок_инв" xfId="2661"/>
    <cellStyle name="_Книга1_Расчёт_правка рыночной" xfId="2662"/>
    <cellStyle name="_Книга1_Расчёт_правка рыночной КС" xfId="8560"/>
    <cellStyle name="_Книга1_расчет_Прилукская_37" xfId="8561"/>
    <cellStyle name="_Книга1_расчет_Прилукская_37_на июль 2007" xfId="8562"/>
    <cellStyle name="_Книга1_Расчет_Прокофьева_ИТОГ" xfId="8563"/>
    <cellStyle name="_Книга1_Расчёт_Расч Карповка 2009" xfId="8564"/>
    <cellStyle name="_Книга1_Расчет_Расчет" xfId="8565"/>
    <cellStyle name="_Книга1_Расчет_расчёт" xfId="5767"/>
    <cellStyle name="_Книга1_расчёт_Расчет" xfId="8566"/>
    <cellStyle name="_Книга1_расчёт_Расчёт" xfId="8567"/>
    <cellStyle name="_Книга1_Расчет_Расчет   C   НДС-ИТОГ-0,8" xfId="8568"/>
    <cellStyle name="_Книга1_Расчет_Расчет   C   НДС-ИТОГ-0,8_Доходник" xfId="8569"/>
    <cellStyle name="_Книга1_Расчет_Расчет жилья земля" xfId="5768"/>
    <cellStyle name="_Книга1_Расчет_Расчет жилья земля2" xfId="8570"/>
    <cellStyle name="_Книга1_Расчет_Расчет жилья ОКОНЧ" xfId="8571"/>
    <cellStyle name="_Книга1_расчёт_Расчет жилья ОКОНЧ" xfId="8572"/>
    <cellStyle name="_Книга1_Расчет_Расчет итог с-в Шаврова 41" xfId="8573"/>
    <cellStyle name="_Книга1_расчёт_Расчет итог с-в Шаврова 41" xfId="8574"/>
    <cellStyle name="_Книга1_Расчет_Расчет итог Фучика" xfId="8575"/>
    <cellStyle name="_Книга1_расчёт_Расчет итог Фучика" xfId="8576"/>
    <cellStyle name="_Книга1_Расчет_Расчет Комендантский 43 рынок" xfId="8577"/>
    <cellStyle name="_Книга1_расчёт_Расчет Комендантский 43 рынок" xfId="8578"/>
    <cellStyle name="_Книга1_Расчет_Расчет Московское ш д 16" xfId="5769"/>
    <cellStyle name="_Книга1_Расчёт_расчет оф с гост" xfId="8579"/>
    <cellStyle name="_Книга1_Расчет_Расчёт последний_итог" xfId="2663"/>
    <cellStyle name="_Книга1_Расчет_расчет рынок" xfId="8580"/>
    <cellStyle name="_Книга1_Расчет_Расчет рыночная_Школьная 124_М.Д.-новая1" xfId="8581"/>
    <cellStyle name="_Книга1_Расчет_Расчет Салова 72 ИСПР" xfId="8582"/>
    <cellStyle name="_Книга1_Расчёт_Расчет Салова 72 ИСПР" xfId="8583"/>
    <cellStyle name="_Книга1_Расчет_Расчет Стародер ИСПРАВЛЕН" xfId="8584"/>
    <cellStyle name="_Книга1_расчёт_Расчет Стародер ИСПРАВЛЕН" xfId="8585"/>
    <cellStyle name="_Книга1_Расчет_расчёт_!!!!расчет_new_с полезной площадью_ИТОГ" xfId="8586"/>
    <cellStyle name="_Книга1_Расчет_Расчёт_1" xfId="8587"/>
    <cellStyle name="_Книга1_Расчет_расчёт_10 линия_рын_правка" xfId="8588"/>
    <cellStyle name="_Книга1_Расчет_Расчёт_Анализ" xfId="8589"/>
    <cellStyle name="_Книга1_Расчет_Расчет_Анисимовская дорога (2 уч)" xfId="8590"/>
    <cellStyle name="_Книга1_Расчёт_Расчет_Анисимовская дорога (2 уч)" xfId="8591"/>
    <cellStyle name="_Книга1_Расчет_Расчёт_АрСтавки" xfId="8592"/>
    <cellStyle name="_Книга1_Расчет_Расчет_земля с улучш_Б" xfId="8593"/>
    <cellStyle name="_Книга1_расчёт_Расчет_земля с улучш_Б" xfId="8594"/>
    <cellStyle name="_Книга1_Расчет_Расчет_Зотовский пр._после ГУИОН" xfId="8595"/>
    <cellStyle name="_Книга1_Расчёт_Расчет_Зотовский пр._после ГУИОН" xfId="8596"/>
    <cellStyle name="_Книга1_Расчет_Расчет_Итог_компенсационный с рыночн.зем." xfId="2664"/>
    <cellStyle name="_Книга1_Расчет_Расчет_Итог_компенсационный с рыночн.зем._1" xfId="8597"/>
    <cellStyle name="_Книга1_Расчет_Расчет_Итог_компенсационный с рыночн.зем._Доходник" xfId="8598"/>
    <cellStyle name="_Книга1_Расчет_Расчет_Итог_компенсационный с рыночн.зем._Книга1" xfId="2665"/>
    <cellStyle name="_Книга1_Расчет_Расчёт_Копия исходная информация и расчеты (version 1)" xfId="8599"/>
    <cellStyle name="_Книга1_Расчет_Расчет_корп_50_ОКОНЧАТ" xfId="8600"/>
    <cellStyle name="_Книга1_Расчёт_Расчет_корп_50_ОКОНЧАТ" xfId="8601"/>
    <cellStyle name="_Книга1_Расчет_Расчет_корп_51 ИЮЛЬ" xfId="8602"/>
    <cellStyle name="_Книга1_Расчёт_Расчет_корп_51 ИЮЛЬ" xfId="8603"/>
    <cellStyle name="_Книга1_Расчет_Расчет_Красное Село_рынок_NEW" xfId="8604"/>
    <cellStyle name="_Книга1_расчёт_Расчет_Красное Село_рынок_NEW" xfId="8605"/>
    <cellStyle name="_Книга1_Расчет_Расчет_Красное Село_рынок_после ГУИОН" xfId="8606"/>
    <cellStyle name="_Книга1_расчёт_Расчет_Красное Село_рынок_после ГУИОН" xfId="8607"/>
    <cellStyle name="_Книга1_Расчет_Расчет_Красное Село_рынок_после ГУИОН_испр" xfId="8608"/>
    <cellStyle name="_Книга1_расчёт_Расчет_Красное Село_рынок_после ГУИОН_испр" xfId="8609"/>
    <cellStyle name="_Книга1_Расчет_Расчет_Куйбышева_29_ОКОНЧ" xfId="8610"/>
    <cellStyle name="_Книга1_расчёт_Расчет_Куйбышева_29_ОКОНЧ" xfId="8611"/>
    <cellStyle name="_Книга1_Расчет_Расчет_Куйбышева_29_ОКОНЧ1" xfId="8612"/>
    <cellStyle name="_Книга1_расчёт_Расчет_Куйбышева_29_ОКОНЧ1" xfId="8613"/>
    <cellStyle name="_Книга1_Расчет_Расчет_Меди" xfId="8614"/>
    <cellStyle name="_Книга1_расчёт_Расчет_Меди" xfId="8615"/>
    <cellStyle name="_Книга1_Расчет_Расчёт_Михайлова_new_2_после ГУИОН" xfId="8616"/>
    <cellStyle name="_Книга1_Расчёт_Расчёт_Михайлова_new_2_после ГУИОН" xfId="8617"/>
    <cellStyle name="_Книга1_Расчет_Расчет_Московское торг" xfId="8618"/>
    <cellStyle name="_Книга1_Расчет_Расчет_Московское2" xfId="8619"/>
    <cellStyle name="_Книга1_Расчет_Расчёт_начало_инвестиционная-пр" xfId="5770"/>
    <cellStyle name="_Книга1_Расчет_Расчет_Новикова" xfId="8620"/>
    <cellStyle name="_Книга1_Расчёт_Расчет_Новикова" xfId="8621"/>
    <cellStyle name="_Книга1_Расчет_Расчет_Обух. Обороны_ЛЕНТА_new_2" xfId="8622"/>
    <cellStyle name="_Книга1_Расчёт_Расчет_Обух. Обороны_ЛЕНТА_new_2" xfId="8623"/>
    <cellStyle name="_Книга1_Расчет_Расчет_Песочный2" xfId="8624"/>
    <cellStyle name="_Книга1_Расчет_Расчет_Песочный2_Доходник" xfId="8625"/>
    <cellStyle name="_Книга1_Расчет_Расчёт_последний" xfId="8626"/>
    <cellStyle name="_Книга1_Расчет_Расчёт_последний_итог с исправлен" xfId="2666"/>
    <cellStyle name="_Книга1_Расчет_расчет_Прилукская_37" xfId="8627"/>
    <cellStyle name="_Книга1_Расчёт_расчет_Прилукская_37" xfId="8628"/>
    <cellStyle name="_Книга1_Расчет_расчёт_Расчёт_Михайлова_new_2_после ГУИОН" xfId="8629"/>
    <cellStyle name="_Книга1_Расчет_расчёт_Расчет_Обух. Обороны_ЛЕНТА_new_2" xfId="8630"/>
    <cellStyle name="_Книга1_Расчет_Расчёт_расчет_Прилукская_37" xfId="8631"/>
    <cellStyle name="_Книга1_Расчет_Расчёт_расчет_Прилукская_37_на июль 2007" xfId="8632"/>
    <cellStyle name="_Книга1_Расчет_расчёт_Расчеты" xfId="8633"/>
    <cellStyle name="_Книга1_Расчет_Расчёт_рын-1" xfId="8634"/>
    <cellStyle name="_Книга1_Расчет_Расчёт_рыночная-пр" xfId="5771"/>
    <cellStyle name="_Книга1_Расчет_Расчет_Тарховка_после ГУИОН_3" xfId="8635"/>
    <cellStyle name="_Книга1_Расчет_Расчет_торговля" xfId="8636"/>
    <cellStyle name="_Книга1_расчёт_Расчет_торговля" xfId="8637"/>
    <cellStyle name="_Книга1_Расчет_Расчет_торговля_разница проектов" xfId="8638"/>
    <cellStyle name="_Книга1_расчёт_Расчет_торговля_разница проектов" xfId="8639"/>
    <cellStyle name="_Книга1_Расчет_Расчет_торговля_разница проектов_1" xfId="8640"/>
    <cellStyle name="_Книга1_расчёт_Расчет_торговля_разница проектов_1" xfId="8641"/>
    <cellStyle name="_Книга1_Расчет_Расчет_ТЭП" xfId="8642"/>
    <cellStyle name="_Книга1_Расчет_Расчёт_Шостаковича_участок 1(восточнее Симонова)_том1" xfId="8643"/>
    <cellStyle name="_Книга1_Расчет_Расчет-Выборг-новый-версия2" xfId="5772"/>
    <cellStyle name="_Книга1_Расчет_Расчет-Выборг-новый-версия3" xfId="5773"/>
    <cellStyle name="_Книга1_Расчет_Расчёт-пр" xfId="5774"/>
    <cellStyle name="_Книга1_Расчет_Расчеты" xfId="8644"/>
    <cellStyle name="_Книга1_Расчёт_расчеты" xfId="8645"/>
    <cellStyle name="_Книга1_Расчет_Расчеты в отчет - V2" xfId="8646"/>
    <cellStyle name="_Книга1_Расчет_Расчеты для отчета" xfId="8647"/>
    <cellStyle name="_Книга1_Расчет_Расчеты для отчета офисы" xfId="8648"/>
    <cellStyle name="_Книга1_Расчет_Расчеты для отчета офисы_Доходник" xfId="8649"/>
    <cellStyle name="_Книга1_Расчет_Расчеты для отчета_Доходник" xfId="8650"/>
    <cellStyle name="_Книга1_Расчет_расчеты доходным" xfId="8651"/>
    <cellStyle name="_Книга1_расчёт_расчеты доходным" xfId="8652"/>
    <cellStyle name="_Книга1_Расчет_Расчеты новые" xfId="8653"/>
    <cellStyle name="_Книга1_Расчет_расчеты Шушары земля0" xfId="8654"/>
    <cellStyle name="_Книга1_Расчет_Расчеты_итог" xfId="8655"/>
    <cellStyle name="_Книга1_Расчет_Расчеты_нов2" xfId="5775"/>
    <cellStyle name="_Книга1_Расчет_Расчеты_нов2_Доходник" xfId="8656"/>
    <cellStyle name="_Книга1_Расчет_Реконструкция_" xfId="2667"/>
    <cellStyle name="_Книга1_Расчет_Реконструкция_дорого" xfId="8657"/>
    <cellStyle name="_Книга1_Расчёт_рын-1" xfId="8658"/>
    <cellStyle name="_Книга1_Расчёт_рыночная-пр" xfId="5776"/>
    <cellStyle name="_Книга1_Расчет_РЭРЗ (version 1)" xfId="5777"/>
    <cellStyle name="_Книга1_Расчет_РЭРЗ (version 1)_Доходник" xfId="8659"/>
    <cellStyle name="_Книга1_расчет_Савушкина_15.10" xfId="2668"/>
    <cellStyle name="_Книга1_расчет_Савушкина_15.10_!Доход-срав_Фонтанка 20к с коэфместо" xfId="8660"/>
    <cellStyle name="_Книга1_расчет_Савушкина_15.10_расчет" xfId="2669"/>
    <cellStyle name="_Книга1_расчет_Савушкина_15.10_Расчет_Аптеки" xfId="8661"/>
    <cellStyle name="_Книга1_расчет_Савушкина_15.10_расчеты 2009 прикид" xfId="2670"/>
    <cellStyle name="_Книга1_Расчёт_Салова_версия 2" xfId="2671"/>
    <cellStyle name="_Книга1_Расчёт_Салова_версия 2_Доходник" xfId="8662"/>
    <cellStyle name="_Книга1_Расчёт_Салова_версия 2_Книга1" xfId="2672"/>
    <cellStyle name="_Книга1_расчет_Сестрорецк" xfId="5778"/>
    <cellStyle name="_Книга1_Расчет_Сестрорецк_ИТОГ_после ГУИОН" xfId="8663"/>
    <cellStyle name="_Книга1_Расчет_Симтекс_УлГромовой_1" xfId="2673"/>
    <cellStyle name="_Книга1_Расчет_Симтекс_УлГромовой_1_!Доход-срав_Фонтанка 20к с коэфместо" xfId="8664"/>
    <cellStyle name="_Книга1_Расчет_Смета снос" xfId="8665"/>
    <cellStyle name="_Книга1_Расчёт_Смета снос" xfId="8666"/>
    <cellStyle name="_Книга1_расчет_Соло" xfId="2674"/>
    <cellStyle name="_Книга1_расчет_Соло без ДП" xfId="2675"/>
    <cellStyle name="_Книга1_расчет_солодовня_Петровский" xfId="8667"/>
    <cellStyle name="_Книга1_Расчёт_спецальная" xfId="2676"/>
    <cellStyle name="_Книга1_Расчёт_спецальная послед" xfId="2677"/>
    <cellStyle name="_Книга1_Расчет_Тарховка" xfId="8668"/>
    <cellStyle name="_Книга1_Расчет_Тарховка_после ГУИОН_3" xfId="8669"/>
    <cellStyle name="_Книга1_Расчет_торговля" xfId="8670"/>
    <cellStyle name="_Книга1_расчет_трубников" xfId="2678"/>
    <cellStyle name="_Книга1_расчет_трубников_ РАСЧЕТ_луга-осз" xfId="8671"/>
    <cellStyle name="_Книга1_расчет_трубников_ РАСЧЕТы_рождествено" xfId="5779"/>
    <cellStyle name="_Книга1_расчет_трубников_!Доход-срав_Фонтанка 20к с коэфместо" xfId="2679"/>
    <cellStyle name="_Книга1_расчет_трубников_расчет" xfId="2680"/>
    <cellStyle name="_Книга1_расчет_трубников_РАСЧЕТ итоговый" xfId="2681"/>
    <cellStyle name="_Книга1_расчет_трубников_расчет ПМК ЗП и СП итог" xfId="8672"/>
    <cellStyle name="_Книга1_расчет_трубников_расчет складской комплекс В" xfId="2682"/>
    <cellStyle name="_Книга1_расчет_трубников_РАСЧЕТ_Правды 16_встройка-оф" xfId="5780"/>
    <cellStyle name="_Книга1_Расчет_Учёте инфляции" xfId="8673"/>
    <cellStyle name="_Книга1_Расчет_ФИ_лит. Б (офис)_Текущ " xfId="8674"/>
    <cellStyle name="_Книга1_расчёт_ФИ_лит. Б (офис)_Текущ " xfId="8675"/>
    <cellStyle name="_Книга1_РАсчёт_Фрунзе;004" xfId="5781"/>
    <cellStyle name="_Книга1_РАсчёт_Фрунзе;004_Доходник" xfId="8676"/>
    <cellStyle name="_Книга1_Расчет_Холмистая_ак" xfId="5782"/>
    <cellStyle name="_Книга1_Расчет_Холмистая_ак-2" xfId="8677"/>
    <cellStyle name="_Книга1_Расчёт_Шостаковича_участок 1(восточнее Симонова)_том1" xfId="8678"/>
    <cellStyle name="_Книга1_Расчет_Штурманская_24_А_через право аренды_B" xfId="5783"/>
    <cellStyle name="_Книга1_РАСЧЕТ_Электропульт" xfId="5784"/>
    <cellStyle name="_Книга1_расчет_Электропультовцев" xfId="2683"/>
    <cellStyle name="_Книга1_Расчет_Электропультовцев_расчет" xfId="2684"/>
    <cellStyle name="_Книга1_расчет_Электропультовцев1" xfId="2685"/>
    <cellStyle name="_Книга1_Расчет_Юнона актуализ" xfId="5785"/>
    <cellStyle name="_Книга1_Расчёт_Якорная промка ОК" xfId="5786"/>
    <cellStyle name="_Книга1_расчет1" xfId="8679"/>
    <cellStyle name="_Книга1_Расчёт2" xfId="5787"/>
    <cellStyle name="_Книга1_Расчёт-4" xfId="2686"/>
    <cellStyle name="_Книга1_Расчёт-4_ РАСЧЕТ_луга-осз" xfId="8680"/>
    <cellStyle name="_Книга1_Расчёт-4_ РАСЧЕТы_рождествено" xfId="5788"/>
    <cellStyle name="_Книга1_Расчёт-4_v.1_ОТЧЕТ_Вологодская обл., г. Вологда_09.11.09" xfId="5789"/>
    <cellStyle name="_Книга1_Расчёт-4_v.1_ОТЧЕТ_Вологодская обл., г. Вологда_09.11.09_" xfId="5790"/>
    <cellStyle name="_Книга1_Расчёт-4_Доходник" xfId="8681"/>
    <cellStyle name="_Книга1_Расчёт-4_Книга1" xfId="2687"/>
    <cellStyle name="_Книга1_Расчёт-4_Расчет_Итог_компенсационный с рыночн.зем." xfId="8682"/>
    <cellStyle name="_Книга1_Расчёт-4_РАСЧЕТ_Правды 16_встройка-оф" xfId="5791"/>
    <cellStyle name="_Книга1_Расчет-V7" xfId="5792"/>
    <cellStyle name="_Книга1_Расчет-без жилых зданий-ВЫШЕ" xfId="2688"/>
    <cellStyle name="_Книга1_Расчет-Выборг-новый-версия2" xfId="5793"/>
    <cellStyle name="_Книга1_Расчет-Выборг-новый-версия2_Доходник" xfId="8683"/>
    <cellStyle name="_Книга1_Расчет-Выборг-новый-версия3" xfId="8684"/>
    <cellStyle name="_Книга1_Расчетики" xfId="5794"/>
    <cellStyle name="_Книга1_Расчетики_Доходник" xfId="8685"/>
    <cellStyle name="_Книга1_Расчёт-июль 2007" xfId="2689"/>
    <cellStyle name="_Книга1_Расчёт-июль 2007_ РАСЧЕТ_луга-осз" xfId="8686"/>
    <cellStyle name="_Книга1_Расчёт-июль 2007_ РАСЧЕТы_рождествено" xfId="5795"/>
    <cellStyle name="_Книга1_Расчёт-июль 2007_Доходник" xfId="8687"/>
    <cellStyle name="_Книга1_Расчёт-июль 2007_Книга1" xfId="2690"/>
    <cellStyle name="_Книга1_Расчёт-июль 2007_Расчет_Итог_компенсационный с рыночн.зем." xfId="8688"/>
    <cellStyle name="_Книга1_Расчёт-июль 2007_РАСЧЕТ_Правды 16_встройка-оф" xfId="5796"/>
    <cellStyle name="_Книга1_Расчёт-июль 2007-дом" xfId="2691"/>
    <cellStyle name="_Книга1_Расчёт-июль 2007-дом_Доходник" xfId="8689"/>
    <cellStyle name="_Книга1_Расчёт-июль 2007-дом_Книга1" xfId="2692"/>
    <cellStyle name="_Книга1_Расчёт-июль 2007-дом_Расчет_Итог_компенсационный с рыночн.зем." xfId="8690"/>
    <cellStyle name="_Книга1_Расчёт-подгонка" xfId="5797"/>
    <cellStyle name="_Книга1_Расчёт-пр" xfId="5798"/>
    <cellStyle name="_Книга1_Расчетфинал" xfId="2693"/>
    <cellStyle name="_Книга1_Расчеты" xfId="2694"/>
    <cellStyle name="_Книга1_Расчеты c сохранением площадей" xfId="2695"/>
    <cellStyle name="_Книга1_Расчеты c сохранением площадей_4ABB384" xfId="2696"/>
    <cellStyle name="_Книга1_Расчеты c сохранением площадей_v.1_ОТЧЕТ" xfId="2697"/>
    <cellStyle name="_Книга1_Расчеты c сохранением площадей_v.1_ОТЧЕТ_Вологодская обл., г. Вологда_09.11.09" xfId="5799"/>
    <cellStyle name="_Книга1_Расчеты c сохранением площадей_v.1_ОТЧЕТ_Вологодская обл., г. Вологда_09.11.09_" xfId="5800"/>
    <cellStyle name="_Книга1_Расчеты c сохранением площадей_v.4_ОТЧЕТ_Красная Пресня_встройка_09.12.2008" xfId="2698"/>
    <cellStyle name="_Книга1_Расчеты c сохранением площадей_Доходник" xfId="8691"/>
    <cellStyle name="_Книга1_Расчеты c сохранением площадей_Книга1" xfId="2699"/>
    <cellStyle name="_Книга1_Расчеты в отчет - V2" xfId="8692"/>
    <cellStyle name="_Книга1_Расчеты в отчет - V2_Доходник" xfId="8693"/>
    <cellStyle name="_Книга1_Расчеты Варшавская 3 оконч" xfId="5801"/>
    <cellStyle name="_Книга1_расчеты всего" xfId="5802"/>
    <cellStyle name="_Книга1_расчеты всего_Доходник" xfId="8694"/>
    <cellStyle name="_Книга1_Расчеты для отчета" xfId="8695"/>
    <cellStyle name="_Книга1_Расчеты для отчета новый" xfId="2700"/>
    <cellStyle name="_Книга1_Расчеты для отчета офисы" xfId="2701"/>
    <cellStyle name="_Книга1_Расчеты для отчета_" xfId="5803"/>
    <cellStyle name="_Книга1_Расчеты для отчета__" xfId="8696"/>
    <cellStyle name="_Книга1_расчеты доходным" xfId="8697"/>
    <cellStyle name="_Книга1_Расчеты Дыбенко нагрузка 350" xfId="2702"/>
    <cellStyle name="_Книга1_Расчеты Дыбенко нагрузка 350_4ABB384" xfId="2703"/>
    <cellStyle name="_Книга1_Расчеты Дыбенко нагрузка 350_v.1_ОТЧЕТ" xfId="2704"/>
    <cellStyle name="_Книга1_Расчеты Дыбенко нагрузка 350_v.1_ОТЧЕТ_Вологодская обл., г. Вологда_09.11.09" xfId="5804"/>
    <cellStyle name="_Книга1_Расчеты Дыбенко нагрузка 350_v.1_ОТЧЕТ_Вологодская обл., г. Вологда_09.11.09_" xfId="5805"/>
    <cellStyle name="_Книга1_Расчеты Дыбенко нагрузка 350_v.4_ОТЧЕТ_Красная Пресня_встройка_09.12.2008" xfId="2705"/>
    <cellStyle name="_Книга1_Расчеты Дыбенко нагрузка 350_Доходник" xfId="8698"/>
    <cellStyle name="_Книга1_Расчеты Дыбенко нагрузка 350_Книга1" xfId="2706"/>
    <cellStyle name="_Книга1_Расчеты Дыбенко нагрузка 350_Расчет_Итог_компенсационный с рыночн.зем." xfId="8699"/>
    <cellStyle name="_Книга1_Расчеты Дыбенко нагрузка 350_СП_квартиры" xfId="2707"/>
    <cellStyle name="_Книга1_Расчеты Дыбенко нагрузка 350_СП_квартиры_v.1_ОТЧЕТ_Вологодская обл., г. Вологда_09.11.09" xfId="5806"/>
    <cellStyle name="_Книга1_Расчеты Дыбенко нагрузка 350_СП_квартиры_v.1_ОТЧЕТ_Вологодская обл., г. Вологда_09.11.09_" xfId="5807"/>
    <cellStyle name="_Книга1_Расчеты итог" xfId="2708"/>
    <cellStyle name="_Книга1_Расчеты итог_Доходник" xfId="8700"/>
    <cellStyle name="_Книга1_Расчеты итог_Книга1" xfId="2709"/>
    <cellStyle name="_Книга1_Расчеты новые" xfId="8701"/>
    <cellStyle name="_Книга1_Расчеты посл" xfId="2710"/>
    <cellStyle name="_Книга1_Расчеты посл_4ABB384" xfId="2711"/>
    <cellStyle name="_Книга1_Расчеты посл_v.1_ОТЧЕТ" xfId="2712"/>
    <cellStyle name="_Книга1_Расчеты посл_v.1_ОТЧЕТ_Вологодская обл., г. Вологда_09.11.09" xfId="5808"/>
    <cellStyle name="_Книга1_Расчеты посл_v.1_ОТЧЕТ_Вологодская обл., г. Вологда_09.11.09_" xfId="5809"/>
    <cellStyle name="_Книга1_Расчеты посл_v.4_ОТЧЕТ_Красная Пресня_встройка_09.12.2008" xfId="2713"/>
    <cellStyle name="_Книга1_Расчеты посл_Доходник" xfId="8702"/>
    <cellStyle name="_Книга1_Расчеты посл_Книга1" xfId="2714"/>
    <cellStyle name="_Книга1_Расчеты посл_СП_квартиры" xfId="2715"/>
    <cellStyle name="_Книга1_Расчеты посл_СП_квартиры_v.1_ОТЧЕТ_Вологодская обл., г. Вологда_09.11.09" xfId="5810"/>
    <cellStyle name="_Книга1_Расчеты посл_СП_квартиры_v.1_ОТЧЕТ_Вологодская обл., г. Вологда_09.11.09_" xfId="5811"/>
    <cellStyle name="_Книга1_Расчеты правка" xfId="2716"/>
    <cellStyle name="_Книга1_Расчеты Просвещения" xfId="2717"/>
    <cellStyle name="_Книга1_Расчеты Просвещения_Доходник" xfId="8703"/>
    <cellStyle name="_Книга1_Расчеты Просвещения_Книга1" xfId="2718"/>
    <cellStyle name="_Книга1_Расчеты Трефолева 21600" xfId="8704"/>
    <cellStyle name="_Книга1_Расчеты Трефолева все" xfId="5812"/>
    <cellStyle name="_Книга1_Расчеты_1" xfId="2719"/>
    <cellStyle name="_Книга1_Расчеты_1_ РАСЧЕТ_луга-осз" xfId="8705"/>
    <cellStyle name="_Книга1_Расчеты_1_ РАСЧЕТы_рождествено" xfId="5813"/>
    <cellStyle name="_Книга1_Расчеты_1_4ABB384" xfId="2720"/>
    <cellStyle name="_Книга1_Расчеты_1_restoran ок К" xfId="5814"/>
    <cellStyle name="_Книга1_Расчеты_1_restoran ок К_Доходник" xfId="8706"/>
    <cellStyle name="_Книга1_Расчеты_1_v.1_ОТЧЕТ" xfId="2721"/>
    <cellStyle name="_Книга1_Расчеты_1_v.1_ОТЧЕТ_Вологодская обл., г. Вологда_09.11.09" xfId="5815"/>
    <cellStyle name="_Книга1_Расчеты_1_v.1_ОТЧЕТ_Вологодская обл., г. Вологда_09.11.09_" xfId="5816"/>
    <cellStyle name="_Книга1_Расчеты_1_v.4_ОТЧЕТ_Красная Пресня_встройка_09.12.2008" xfId="2722"/>
    <cellStyle name="_Книга1_Расчеты_1_АННЭИ по Савушкина" xfId="5817"/>
    <cellStyle name="_Книга1_Расчеты_1_АННЭИ по Савушкина_Копия Прикидка" xfId="8707"/>
    <cellStyle name="_Книга1_Расчеты_1_АННЭИ по Савушкина_Расчет_акт.2010.xls_ГУИОН_в_2" xfId="8708"/>
    <cellStyle name="_Книга1_Расчеты_1_АННЭИ по Савушкина_расчеты_по Грибу" xfId="8709"/>
    <cellStyle name="_Книга1_Расчеты_1_выборка" xfId="5818"/>
    <cellStyle name="_Книга1_Расчеты_1_выборка_Доходник" xfId="8710"/>
    <cellStyle name="_Книга1_Расчеты_1_Доходник" xfId="8711"/>
    <cellStyle name="_Книга1_Расчеты_1_Книга1" xfId="2723"/>
    <cellStyle name="_Книга1_Расчеты_1_Крестовка 2008 май Мороз" xfId="2724"/>
    <cellStyle name="_Книга1_Расчеты_1_Крестовка 2008 май Мороз_v.1_ОТЧЕТ_Вологодская обл., г. Вологда_09.11.09" xfId="5819"/>
    <cellStyle name="_Книга1_Расчеты_1_Крестовка 2008 май Мороз_v.1_ОТЧЕТ_Вологодская обл., г. Вологда_09.11.09_" xfId="5820"/>
    <cellStyle name="_Книга1_Расчеты_1_Расчёт_версия ум." xfId="5821"/>
    <cellStyle name="_Книга1_Расчеты_1_Расчёт_версия ум._Доходник" xfId="8712"/>
    <cellStyle name="_Книга1_Расчеты_1_Расчет_Итог_компенсационный с рыночн.зем." xfId="8713"/>
    <cellStyle name="_Книга1_Расчеты_1_РАСЧЕТ_Правды 16_встройка-оф" xfId="5822"/>
    <cellStyle name="_Книга1_Расчеты_1_Ресторан4" xfId="5823"/>
    <cellStyle name="_Книга1_Расчеты_1_Ресторан4_Копия Прикидка" xfId="8714"/>
    <cellStyle name="_Книга1_Расчеты_1_Ресторан4_Расчет_акт.2010.xls_ГУИОН_в_2" xfId="8715"/>
    <cellStyle name="_Книга1_Расчеты_1_Ресторан4_расчеты_по Грибу" xfId="8716"/>
    <cellStyle name="_Книга1_Расчеты_1_Рост стоимости строительства" xfId="2725"/>
    <cellStyle name="_Книга1_Расчеты_1_Рост стоимости строительства_v.1_ОТЧЕТ_Вологодская обл., г. Вологда_09.11.09" xfId="5824"/>
    <cellStyle name="_Книга1_Расчеты_1_Рост стоимости строительства_v.1_ОТЧЕТ_Вологодская обл., г. Вологда_09.11.09_" xfId="5825"/>
    <cellStyle name="_Книга1_Расчеты_1_СП_квартиры" xfId="2726"/>
    <cellStyle name="_Книга1_Расчеты_1_СП_квартиры_v.1_ОТЧЕТ_Вологодская обл., г. Вологда_09.11.09" xfId="5826"/>
    <cellStyle name="_Книга1_Расчеты_1_СП_квартиры_v.1_ОТЧЕТ_Вологодская обл., г. Вологда_09.11.09_" xfId="5827"/>
    <cellStyle name="_Книга1_Расчеты_2" xfId="8717"/>
    <cellStyle name="_Книга1_Расчеты_Актуал _реконстр2" xfId="8718"/>
    <cellStyle name="_Книга1_расчеты_большой" xfId="2727"/>
    <cellStyle name="_Книга1_Расчеты_д.17_(version 1)" xfId="2728"/>
    <cellStyle name="_Книга1_Расчеты_д.17_(version 1)_ РАСЧЕТ_луга-осз" xfId="8719"/>
    <cellStyle name="_Книга1_Расчеты_д.17_(version 1)_ РАСЧЕТы_рождествено" xfId="5828"/>
    <cellStyle name="_Книга1_Расчеты_д.17_(version 1)_!Доход-срав_Фонтанка 20к с коэфместо" xfId="2729"/>
    <cellStyle name="_Книга1_Расчеты_д.17_(version 1)_4ABB384" xfId="2730"/>
    <cellStyle name="_Книга1_Расчеты_д.17_(version 1)_restoran ок К" xfId="5829"/>
    <cellStyle name="_Книга1_Расчеты_д.17_(version 1)_restoran ок К_Доходник" xfId="8720"/>
    <cellStyle name="_Книга1_Расчеты_д.17_(version 1)_v.1_ОТЧЕТ" xfId="2731"/>
    <cellStyle name="_Книга1_Расчеты_д.17_(version 1)_v.1_ОТЧЕТ_Вологодская обл., г. Вологда_09.11.09" xfId="5830"/>
    <cellStyle name="_Книга1_Расчеты_д.17_(version 1)_v.1_ОТЧЕТ_Вологодская обл., г. Вологда_09.11.09_" xfId="5831"/>
    <cellStyle name="_Книга1_Расчеты_д.17_(version 1)_v.4_ОТЧЕТ_Красная Пресня_встройка_09.12.2008" xfId="2732"/>
    <cellStyle name="_Книга1_Расчеты_д.17_(version 1)_АННЭИ по Савушкина" xfId="5832"/>
    <cellStyle name="_Книга1_Расчеты_д.17_(version 1)_АННЭИ по Савушкина_Копия Прикидка" xfId="8721"/>
    <cellStyle name="_Книга1_Расчеты_д.17_(version 1)_АННЭИ по Савушкина_Расчет_акт.2010.xls_ГУИОН_в_2" xfId="8722"/>
    <cellStyle name="_Книга1_Расчеты_д.17_(version 1)_АННЭИ по Савушкина_расчеты_по Грибу" xfId="8723"/>
    <cellStyle name="_Книга1_Расчеты_д.17_(version 1)_выборка" xfId="5833"/>
    <cellStyle name="_Книга1_Расчеты_д.17_(version 1)_выборка_Доходник" xfId="8724"/>
    <cellStyle name="_Книга1_Расчеты_д.17_(version 1)_Доходник" xfId="8725"/>
    <cellStyle name="_Книга1_Расчеты_д.17_(version 1)_Книга1" xfId="2733"/>
    <cellStyle name="_Книга1_Расчеты_д.17_(version 1)_Крестовка 2008 май Мороз" xfId="2734"/>
    <cellStyle name="_Книга1_Расчеты_д.17_(version 1)_Крестовка 2008 май Мороз_v.1_ОТЧЕТ_Вологодская обл., г. Вологда_09.11.09" xfId="5834"/>
    <cellStyle name="_Книга1_Расчеты_д.17_(version 1)_Крестовка 2008 май Мороз_v.1_ОТЧЕТ_Вологодская обл., г. Вологда_09.11.09_" xfId="5835"/>
    <cellStyle name="_Книга1_Расчеты_д.17_(version 1)_расчет" xfId="2735"/>
    <cellStyle name="_Книга1_Расчеты_д.17_(version 1)_РАСЧЕТ итоговый" xfId="2736"/>
    <cellStyle name="_Книга1_Расчеты_д.17_(version 1)_расчет ПМК ЗП и СП итог" xfId="8726"/>
    <cellStyle name="_Книга1_Расчеты_д.17_(version 1)_расчет складской комплекс В" xfId="2737"/>
    <cellStyle name="_Книга1_Расчеты_д.17_(version 1)_Расчёт_версия ум." xfId="5836"/>
    <cellStyle name="_Книга1_Расчеты_д.17_(version 1)_Расчёт_версия ум._Доходник" xfId="8727"/>
    <cellStyle name="_Книга1_Расчеты_д.17_(version 1)_Расчет_Итог_компенсационный с рыночн.зем." xfId="8728"/>
    <cellStyle name="_Книга1_Расчеты_д.17_(version 1)_РАСЧЕТ_Правды 16_встройка-оф" xfId="5837"/>
    <cellStyle name="_Книга1_Расчеты_д.17_(version 1)_Ресторан4" xfId="5838"/>
    <cellStyle name="_Книга1_Расчеты_д.17_(version 1)_Ресторан4_Копия Прикидка" xfId="8729"/>
    <cellStyle name="_Книга1_Расчеты_д.17_(version 1)_Ресторан4_Расчет_акт.2010.xls_ГУИОН_в_2" xfId="8730"/>
    <cellStyle name="_Книга1_Расчеты_д.17_(version 1)_Ресторан4_расчеты_по Грибу" xfId="8731"/>
    <cellStyle name="_Книга1_Расчеты_д.17_(version 1)_Рост стоимости строительства" xfId="2738"/>
    <cellStyle name="_Книга1_Расчеты_д.17_(version 1)_Рост стоимости строительства_v.1_ОТЧЕТ_Вологодская обл., г. Вологда_09.11.09" xfId="5839"/>
    <cellStyle name="_Книга1_Расчеты_д.17_(version 1)_Рост стоимости строительства_v.1_ОТЧЕТ_Вологодская обл., г. Вологда_09.11.09_" xfId="5840"/>
    <cellStyle name="_Книга1_Расчеты_д.17_(version 1)_СП_квартиры" xfId="2739"/>
    <cellStyle name="_Книга1_Расчеты_д.17_(version 1)_СП_квартиры_v.1_ОТЧЕТ_Вологодская обл., г. Вологда_09.11.09" xfId="5841"/>
    <cellStyle name="_Книга1_Расчеты_д.17_(version 1)_СП_квартиры_v.1_ОТЧЕТ_Вологодская обл., г. Вологда_09.11.09_" xfId="5842"/>
    <cellStyle name="_Книга1_Расчеты_д.9_верс_0" xfId="2740"/>
    <cellStyle name="_Книга1_Расчеты_д.9_верс_0_ РАСЧЕТ_луга-осз" xfId="8732"/>
    <cellStyle name="_Книга1_Расчеты_д.9_верс_0_ РАСЧЕТы_рождествено" xfId="5843"/>
    <cellStyle name="_Книга1_Расчеты_д.9_верс_0_!Доход-срав_Фонтанка 20к с коэфместо" xfId="2741"/>
    <cellStyle name="_Книга1_Расчеты_д.9_верс_0_4ABB384" xfId="2742"/>
    <cellStyle name="_Книга1_Расчеты_д.9_верс_0_restoran ок К" xfId="5844"/>
    <cellStyle name="_Книга1_Расчеты_д.9_верс_0_restoran ок К_Доходник" xfId="8733"/>
    <cellStyle name="_Книга1_Расчеты_д.9_верс_0_v.1_ОТЧЕТ" xfId="2743"/>
    <cellStyle name="_Книга1_Расчеты_д.9_верс_0_v.1_ОТЧЕТ_Вологодская обл., г. Вологда_09.11.09" xfId="5845"/>
    <cellStyle name="_Книга1_Расчеты_д.9_верс_0_v.1_ОТЧЕТ_Вологодская обл., г. Вологда_09.11.09_" xfId="5846"/>
    <cellStyle name="_Книга1_Расчеты_д.9_верс_0_v.4_ОТЧЕТ_Красная Пресня_встройка_09.12.2008" xfId="2744"/>
    <cellStyle name="_Книга1_Расчеты_д.9_верс_0_АННЭИ по Савушкина" xfId="5847"/>
    <cellStyle name="_Книга1_Расчеты_д.9_верс_0_АННЭИ по Савушкина_Копия Прикидка" xfId="8734"/>
    <cellStyle name="_Книга1_Расчеты_д.9_верс_0_АННЭИ по Савушкина_Расчет_акт.2010.xls_ГУИОН_в_2" xfId="8735"/>
    <cellStyle name="_Книга1_Расчеты_д.9_верс_0_АННЭИ по Савушкина_расчеты_по Грибу" xfId="8736"/>
    <cellStyle name="_Книга1_Расчеты_д.9_верс_0_выборка" xfId="5848"/>
    <cellStyle name="_Книга1_Расчеты_д.9_верс_0_выборка_Доходник" xfId="8737"/>
    <cellStyle name="_Книга1_Расчеты_д.9_верс_0_Доходник" xfId="8738"/>
    <cellStyle name="_Книга1_Расчеты_д.9_верс_0_Книга1" xfId="2745"/>
    <cellStyle name="_Книга1_Расчеты_д.9_верс_0_Крестовка 2008 май Мороз" xfId="2746"/>
    <cellStyle name="_Книга1_Расчеты_д.9_верс_0_Крестовка 2008 май Мороз_v.1_ОТЧЕТ_Вологодская обл., г. Вологда_09.11.09" xfId="5849"/>
    <cellStyle name="_Книга1_Расчеты_д.9_верс_0_Крестовка 2008 май Мороз_v.1_ОТЧЕТ_Вологодская обл., г. Вологда_09.11.09_" xfId="5850"/>
    <cellStyle name="_Книга1_Расчеты_д.9_верс_0_расчет" xfId="2747"/>
    <cellStyle name="_Книга1_Расчеты_д.9_верс_0_РАСЧЕТ итоговый" xfId="2748"/>
    <cellStyle name="_Книга1_Расчеты_д.9_верс_0_расчет ПМК ЗП и СП итог" xfId="8739"/>
    <cellStyle name="_Книга1_Расчеты_д.9_верс_0_расчет складской комплекс В" xfId="2749"/>
    <cellStyle name="_Книга1_Расчеты_д.9_верс_0_Расчёт_версия ум." xfId="5851"/>
    <cellStyle name="_Книга1_Расчеты_д.9_верс_0_Расчёт_версия ум._Доходник" xfId="8740"/>
    <cellStyle name="_Книга1_Расчеты_д.9_верс_0_Расчет_Итог_компенсационный с рыночн.зем." xfId="8741"/>
    <cellStyle name="_Книга1_Расчеты_д.9_верс_0_РАСЧЕТ_Правды 16_встройка-оф" xfId="5852"/>
    <cellStyle name="_Книга1_Расчеты_д.9_верс_0_Ресторан4" xfId="5853"/>
    <cellStyle name="_Книга1_Расчеты_д.9_верс_0_Ресторан4_Копия Прикидка" xfId="8742"/>
    <cellStyle name="_Книга1_Расчеты_д.9_верс_0_Ресторан4_Расчет_акт.2010.xls_ГУИОН_в_2" xfId="8743"/>
    <cellStyle name="_Книга1_Расчеты_д.9_верс_0_Ресторан4_расчеты_по Грибу" xfId="8744"/>
    <cellStyle name="_Книга1_Расчеты_д.9_верс_0_Рост стоимости строительства" xfId="2750"/>
    <cellStyle name="_Книга1_Расчеты_д.9_верс_0_Рост стоимости строительства_v.1_ОТЧЕТ_Вологодская обл., г. Вологда_09.11.09" xfId="5854"/>
    <cellStyle name="_Книга1_Расчеты_д.9_верс_0_Рост стоимости строительства_v.1_ОТЧЕТ_Вологодская обл., г. Вологда_09.11.09_" xfId="5855"/>
    <cellStyle name="_Книга1_Расчеты_д.9_верс_0_СП_квартиры" xfId="2751"/>
    <cellStyle name="_Книга1_Расчеты_д.9_верс_0_СП_квартиры_v.1_ОТЧЕТ_Вологодская обл., г. Вологда_09.11.09" xfId="5856"/>
    <cellStyle name="_Книга1_Расчеты_д.9_верс_0_СП_квартиры_v.1_ОТЧЕТ_Вологодская обл., г. Вологда_09.11.09_" xfId="5857"/>
    <cellStyle name="_Книга1_Расчеты_ДС_Седова" xfId="5858"/>
    <cellStyle name="_Книга1_РАсчёты_жильё_ок_правка" xfId="2752"/>
    <cellStyle name="_Книга1_Расчеты_итог -26.05" xfId="8745"/>
    <cellStyle name="_Книга1_Расчеты_нов" xfId="5859"/>
    <cellStyle name="_Книга1_Расчеты_нов2" xfId="5860"/>
    <cellStyle name="_Книга1_расчеты_РостовЭРЗ" xfId="5861"/>
    <cellStyle name="_Книга1_расчеты_РостовЭРЗ_Доходник" xfId="8746"/>
    <cellStyle name="_Книга1_Расчеты_Рыночная" xfId="2753"/>
    <cellStyle name="_Книга1_Расчеты_Рыночная_4ABB384" xfId="2754"/>
    <cellStyle name="_Книга1_Расчеты_Рыночная_v.1_ОТЧЕТ" xfId="2755"/>
    <cellStyle name="_Книга1_Расчеты_Рыночная_v.1_ОТЧЕТ_Вологодская обл., г. Вологда_09.11.09" xfId="5862"/>
    <cellStyle name="_Книга1_Расчеты_Рыночная_v.1_ОТЧЕТ_Вологодская обл., г. Вологда_09.11.09_" xfId="5863"/>
    <cellStyle name="_Книга1_Расчеты_Рыночная_v.4_ОТЧЕТ_Красная Пресня_встройка_09.12.2008" xfId="2756"/>
    <cellStyle name="_Книга1_Расчеты_Рыночная_Доходник" xfId="8747"/>
    <cellStyle name="_Книга1_Расчеты_Савушкина_паркинг" xfId="5864"/>
    <cellStyle name="_Книга1_Расчеты_Савушкина120_паркинг" xfId="5865"/>
    <cellStyle name="_Книга1_Расчеты_Савушкина120_паркинг_копия1" xfId="5866"/>
    <cellStyle name="_Книга1_Расчеты-v4" xfId="2757"/>
    <cellStyle name="_Книга1_Расчеты-Настя вариант2" xfId="5867"/>
    <cellStyle name="_Книга1_Расчетыпосл" xfId="5868"/>
    <cellStyle name="_Книга1_резерв на замещение" xfId="2758"/>
    <cellStyle name="_Книга1_реконструкция" xfId="8748"/>
    <cellStyle name="_Книга1_реконструкция_" xfId="2759"/>
    <cellStyle name="_Книга1_Реконструкция6" xfId="2760"/>
    <cellStyle name="_Книга1_Ресторан4" xfId="5869"/>
    <cellStyle name="_Книга1_Ресторан4_Копия Прикидка" xfId="8749"/>
    <cellStyle name="_Книга1_Ресторан4_Расчет_акт.2010.xls_ГУИОН_в_2" xfId="8750"/>
    <cellStyle name="_Книга1_Ресторан4_расчеты_по Грибу" xfId="8751"/>
    <cellStyle name="_Книга1_Рост стоимости строительства" xfId="2761"/>
    <cellStyle name="_Книга1_Рост стоимости строительства_v.1_ОТЧЕТ_Вологодская обл., г. Вологда_09.11.09" xfId="5870"/>
    <cellStyle name="_Книга1_Рост стоимости строительства_v.1_ОТЧЕТ_Вологодская обл., г. Вологда_09.11.09_" xfId="5871"/>
    <cellStyle name="_Книга1_Ростислав_Доходный" xfId="2762"/>
    <cellStyle name="_Книга1_Ростислав_Доходный_4ABB384" xfId="2763"/>
    <cellStyle name="_Книга1_Ростислав_Доходный_v.1_ОТЧЕТ" xfId="2764"/>
    <cellStyle name="_Книга1_Ростислав_Доходный_v.1_ОТЧЕТ_Вологодская обл., г. Вологда_09.11.09" xfId="5872"/>
    <cellStyle name="_Книга1_Ростислав_Доходный_v.1_ОТЧЕТ_Вологодская обл., г. Вологда_09.11.09_" xfId="5873"/>
    <cellStyle name="_Книга1_Ростислав_Доходный_v.4_ОТЧЕТ_Красная Пресня_встройка_09.12.2008" xfId="2765"/>
    <cellStyle name="_Книга1_Ростислав_Доходный_Доходник" xfId="8752"/>
    <cellStyle name="_Книга1_Ростислав_Доходный_Книга1" xfId="2766"/>
    <cellStyle name="_Книга1_руставели-2 Леша" xfId="2767"/>
    <cellStyle name="_Книга1_руставели-2 Леша_4ABB384" xfId="2768"/>
    <cellStyle name="_Книга1_руставели-2 Леша_v.1_ОТЧЕТ" xfId="2769"/>
    <cellStyle name="_Книга1_руставели-2 Леша_v.1_ОТЧЕТ_Вологодская обл., г. Вологда_09.11.09" xfId="5874"/>
    <cellStyle name="_Книга1_руставели-2 Леша_v.1_ОТЧЕТ_Вологодская обл., г. Вологда_09.11.09_" xfId="5875"/>
    <cellStyle name="_Книга1_руставели-2 Леша_v.4_ОТЧЕТ_Красная Пресня_встройка_09.12.2008" xfId="2770"/>
    <cellStyle name="_Книга1_руставели-2 Леша_Доходник" xfId="8753"/>
    <cellStyle name="_Книга1_руставели-2 Леша_Книга1" xfId="2771"/>
    <cellStyle name="_Книга1_савушкина 118 расчет" xfId="5876"/>
    <cellStyle name="_Книга1_савушкина 118 расчет_Доходник" xfId="8754"/>
    <cellStyle name="_Книга1_Свод расчетов по земле_220908_итог" xfId="2772"/>
    <cellStyle name="_Книга1_сводка по БЦ" xfId="2773"/>
    <cellStyle name="_Книга1_сводка по БЦ_4ABB384" xfId="2774"/>
    <cellStyle name="_Книга1_сводка по БЦ_v.1_ОТЧЕТ" xfId="2775"/>
    <cellStyle name="_Книга1_сводка по БЦ_v.1_ОТЧЕТ_Вологодская обл., г. Вологда_09.11.09" xfId="5877"/>
    <cellStyle name="_Книга1_сводка по БЦ_v.1_ОТЧЕТ_Вологодская обл., г. Вологда_09.11.09_" xfId="5878"/>
    <cellStyle name="_Книга1_сводка по БЦ_v.4_ОТЧЕТ_Красная Пресня_встройка_09.12.2008" xfId="2776"/>
    <cellStyle name="_Книга1_сводка по БЦ_Доходник" xfId="8755"/>
    <cellStyle name="_Книга1_сводка по БЦ_Книга1" xfId="2777"/>
    <cellStyle name="_Книга1_сводка по БЦ_Расчет_Итог_компенсационный с рыночн.зем." xfId="8756"/>
    <cellStyle name="_Книга1_сводка по БЦ_Рост стоимости строительства" xfId="2778"/>
    <cellStyle name="_Книга1_сводка по БЦ_Рост стоимости строительства_v.1_ОТЧЕТ_Вологодская обл., г. Вологда_09.11.09" xfId="5879"/>
    <cellStyle name="_Книга1_сводка по БЦ_Рост стоимости строительства_v.1_ОТЧЕТ_Вологодская обл., г. Вологда_09.11.09_" xfId="5880"/>
    <cellStyle name="_Книга1_сводка по БЦ_СП_квартиры" xfId="2779"/>
    <cellStyle name="_Книга1_сводка по БЦ_СП_квартиры_v.1_ОТЧЕТ_Вологодская обл., г. Вологда_09.11.09" xfId="5881"/>
    <cellStyle name="_Книга1_сводка по БЦ_СП_квартиры_v.1_ОТЧЕТ_Вологодская обл., г. Вологда_09.11.09_" xfId="5882"/>
    <cellStyle name="_Книга1_Смета снос" xfId="8757"/>
    <cellStyle name="_Книга1_Смета строительства" xfId="2780"/>
    <cellStyle name="_Книга1_Смета строительства_Доходник" xfId="8758"/>
    <cellStyle name="_Книга1_Смета строительства_Книга1" xfId="2781"/>
    <cellStyle name="_Книга1_Смета строительства_Расчет_Итог_компенсационный с рыночн.зем." xfId="8759"/>
    <cellStyle name="_Книга1_СП" xfId="2782"/>
    <cellStyle name="_Книга1_СП_ РАСЧЕТ_луга-осз" xfId="8760"/>
    <cellStyle name="_Книга1_СП_ РАСЧЕТы_рождествено" xfId="5883"/>
    <cellStyle name="_Книга1_СП_!Доход-срав_Фонтанка 20к с коэфместо" xfId="2783"/>
    <cellStyle name="_Книга1_СП_2009_Р" xfId="5884"/>
    <cellStyle name="_Книга1_СП_2009_РС" xfId="5885"/>
    <cellStyle name="_Книга1_СП_квартиры" xfId="2784"/>
    <cellStyle name="_Книга1_СП_квартиры_v.1_ОТЧЕТ_Вологодская обл., г. Вологда_09.11.09" xfId="5886"/>
    <cellStyle name="_Книга1_СП_квартиры_v.1_ОТЧЕТ_Вологодская обл., г. Вологда_09.11.09_" xfId="5887"/>
    <cellStyle name="_Книга1_СП_расчет" xfId="2785"/>
    <cellStyle name="_Книга1_СП_РАСЧЕТ итоговый" xfId="2786"/>
    <cellStyle name="_Книга1_СП_расчет ПМК ЗП и СП итог" xfId="8761"/>
    <cellStyle name="_Книга1_СП_расчет складской комплекс В" xfId="2787"/>
    <cellStyle name="_Книга1_СП_РАСЧЕТ_Правды 16_встройка-оф" xfId="5888"/>
    <cellStyle name="_Книга1_Сравнит ЗУ д.21" xfId="5889"/>
    <cellStyle name="_Книга1_Сравнит ЗУ д.21_Доходник" xfId="8762"/>
    <cellStyle name="_Книга1_Сравнит оф" xfId="5890"/>
    <cellStyle name="_Книга1_Сравнит торг" xfId="5891"/>
    <cellStyle name="_Книга1_Сравнит торг_!!!!расчет_new_с полезной площадью_ИТОГ" xfId="8763"/>
    <cellStyle name="_Книга1_Сравнит торг_08_Турухтанные_все_расч ОКОНЧ" xfId="8764"/>
    <cellStyle name="_Книга1_Сравнит торг_10 линия_рын_правка" xfId="8765"/>
    <cellStyle name="_Книга1_Сравнит торг_Анализ" xfId="8766"/>
    <cellStyle name="_Книга1_Сравнит торг_анализ_красное село" xfId="8767"/>
    <cellStyle name="_Книга1_Сравнит торг_Арендн_ставки" xfId="8768"/>
    <cellStyle name="_Книга1_Сравнит торг_АрСтавки" xfId="8769"/>
    <cellStyle name="_Книга1_Сравнит торг_Затр_Моск2" xfId="5892"/>
    <cellStyle name="_Книга1_Сравнит торг_Затраты на строительство" xfId="8770"/>
    <cellStyle name="_Книга1_Сравнит торг_Затраты Электропульт 2" xfId="8771"/>
    <cellStyle name="_Книга1_Сравнит торг_Индустриальный_инвест_паркинг2" xfId="8772"/>
    <cellStyle name="_Книга1_Сравнит торг_Индустриальный_рын_паркинг" xfId="8773"/>
    <cellStyle name="_Книга1_Сравнит торг_Квартиры_доход" xfId="8774"/>
    <cellStyle name="_Книга1_Сравнит торг_Книга2" xfId="8775"/>
    <cellStyle name="_Книга1_Сравнит торг_Петергофское ш 72_все_расч ноя уменьш" xfId="8776"/>
    <cellStyle name="_Книга1_Сравнит торг_Расч Казанская аттест" xfId="8777"/>
    <cellStyle name="_Книга1_Сравнит торг_Расч Казанская переделка" xfId="8778"/>
    <cellStyle name="_Книга1_Сравнит торг_Расч Карповка 2009" xfId="8779"/>
    <cellStyle name="_Книга1_Сравнит торг_Расчет" xfId="8780"/>
    <cellStyle name="_Книга1_Сравнит торг_Расчёт" xfId="8781"/>
    <cellStyle name="_Книга1_Сравнит торг_Расчет жилья ОКОНЧ" xfId="8782"/>
    <cellStyle name="_Книга1_Сравнит торг_Расчет итог с-в Шаврова 41" xfId="8783"/>
    <cellStyle name="_Книга1_Сравнит торг_Расчет итог Фучика" xfId="8784"/>
    <cellStyle name="_Книга1_Сравнит торг_Расчет корп 51" xfId="8785"/>
    <cellStyle name="_Книга1_Сравнит торг_Расчет Московское ш д 16" xfId="5893"/>
    <cellStyle name="_Книга1_Сравнит торг_расчет оф с гост" xfId="8786"/>
    <cellStyle name="_Книга1_Сравнит торг_Расчет Стародер ИСПРАВЛЕН" xfId="8787"/>
    <cellStyle name="_Книга1_Сравнит торг_Расчет_Анисимовская дорога (2 уч)" xfId="8788"/>
    <cellStyle name="_Книга1_Сравнит торг_Расчет_земля с улучш_Б" xfId="8789"/>
    <cellStyle name="_Книга1_Сравнит торг_Расчет_Зотовский пр._после ГУИОН" xfId="8790"/>
    <cellStyle name="_Книга1_Сравнит торг_Расчет_корп_50_ОКОНЧАТ" xfId="8791"/>
    <cellStyle name="_Книга1_Сравнит торг_Расчет_корп_51 ИЮЛЬ" xfId="8792"/>
    <cellStyle name="_Книга1_Сравнит торг_Расчет_Красное Село_рынок_NEW" xfId="8793"/>
    <cellStyle name="_Книга1_Сравнит торг_Расчет_Красное Село_рынок_после ГУИОН" xfId="8794"/>
    <cellStyle name="_Книга1_Сравнит торг_Расчет_Красное Село_рынок_после ГУИОН_испр" xfId="8795"/>
    <cellStyle name="_Книга1_Сравнит торг_Расчет_Куйбышева_29_ОКОНЧ1" xfId="8796"/>
    <cellStyle name="_Книга1_Сравнит торг_Расчет_Меди" xfId="8797"/>
    <cellStyle name="_Книга1_Сравнит торг_Расчет_Меди (version 2)" xfId="8798"/>
    <cellStyle name="_Книга1_Сравнит торг_Расчёт_Михайлова_new_2_после ГУИОН" xfId="8799"/>
    <cellStyle name="_Книга1_Сравнит торг_Расчет_Московское торг" xfId="8800"/>
    <cellStyle name="_Книга1_Сравнит торг_Расчет_Московское2" xfId="8801"/>
    <cellStyle name="_Книга1_Сравнит торг_Расчет_Новикова" xfId="8802"/>
    <cellStyle name="_Книга1_Сравнит торг_Расчет_Обух. Обороны_ЛЕНТА_new_2" xfId="8803"/>
    <cellStyle name="_Книга1_Сравнит торг_расчет_Прилукская_37" xfId="8804"/>
    <cellStyle name="_Книга1_Сравнит торг_Расчет_торговля" xfId="8805"/>
    <cellStyle name="_Книга1_Сравнит торг_Расчет_торговля_разница проектов" xfId="8806"/>
    <cellStyle name="_Книга1_Сравнит торг_Расчет_торговля_разница проектов_1" xfId="8807"/>
    <cellStyle name="_Книга1_Сравнит торг_расчеты" xfId="8808"/>
    <cellStyle name="_Книга1_Сравнит торг_расчеты доходным" xfId="8809"/>
    <cellStyle name="_Книга1_Сравнит торг_Смета снос" xfId="8810"/>
    <cellStyle name="_Книга1_Сравнит торг_ТЭП от проектировщика" xfId="8811"/>
    <cellStyle name="_Книга1_Сравнит торг_ФИ_лит. Б (офис)_Текущ " xfId="8812"/>
    <cellStyle name="_Книга1_Сравнит торг_Электропульт" xfId="8813"/>
    <cellStyle name="_Книга1_Сравнит торг_Юнона актуализ" xfId="5894"/>
    <cellStyle name="_Книга1_сравнительный" xfId="5895"/>
    <cellStyle name="_Книга1_Сравнительный ЗУ 9 Января (СТО)" xfId="5896"/>
    <cellStyle name="_Книга1_Сравнительный ЗУ 9 Января (СТО)_Доходник" xfId="8814"/>
    <cellStyle name="_Книга1_Сравнительный рек. здания с доб. корр. перед.пр." xfId="8815"/>
    <cellStyle name="_Книга1_Сравнительный рек. здания с доб. корр. перед.пр._Доходник" xfId="8816"/>
    <cellStyle name="_Книга1_сравнительный_Доходник" xfId="8817"/>
    <cellStyle name="_Книга1_Сравнительный_земля" xfId="5897"/>
    <cellStyle name="_Книга1_сравнительный_малый" xfId="5898"/>
    <cellStyle name="_Книга1_сравнительный_офисы" xfId="2788"/>
    <cellStyle name="_Книга1_сравнительный_офисы_4ABB384" xfId="2789"/>
    <cellStyle name="_Книга1_сравнительный_офисы_v.1_ОТЧЕТ" xfId="2790"/>
    <cellStyle name="_Книга1_сравнительный_офисы_v.1_ОТЧЕТ_Вологодская обл., г. Вологда_09.11.09" xfId="5899"/>
    <cellStyle name="_Книга1_сравнительный_офисы_v.1_ОТЧЕТ_Вологодская обл., г. Вологда_09.11.09_" xfId="5900"/>
    <cellStyle name="_Книга1_сравнительный_офисы_v.4_ОТЧЕТ_Красная Пресня_встройка_09.12.2008" xfId="2791"/>
    <cellStyle name="_Книга1_сравнительный_офисы_Доходник" xfId="8818"/>
    <cellStyle name="_Книга1_сравнительный_офисы_Книга1" xfId="2792"/>
    <cellStyle name="_Книга1_Сравнительный01" xfId="2793"/>
    <cellStyle name="_Книга1_Сравнительный03" xfId="2794"/>
    <cellStyle name="_Книга1_Сравнит-ый" xfId="2795"/>
    <cellStyle name="_Книга1_Сравнит-ый_Доходник" xfId="8819"/>
    <cellStyle name="_Книга1_Сравнит-ый_Книга1" xfId="2796"/>
    <cellStyle name="_Книга1_Ставка аренды (офисы)" xfId="2797"/>
    <cellStyle name="_Книга1_Ставка Дисконта" xfId="8820"/>
    <cellStyle name="_Книга1_СТО" xfId="5901"/>
    <cellStyle name="_Книга1_СТО доход1" xfId="5902"/>
    <cellStyle name="_Книга1_СТО_Доходник" xfId="8821"/>
    <cellStyle name="_Книга1_строительство" xfId="5903"/>
    <cellStyle name="_Книга1_строительство_1" xfId="5904"/>
    <cellStyle name="_Книга1_строительство_1_новое" xfId="5905"/>
    <cellStyle name="_Книга1_Тайцы -14.07.2008" xfId="8822"/>
    <cellStyle name="_Книга1_Тайцы 186 га.мозговой 3" xfId="5906"/>
    <cellStyle name="_Книга1_Торговля" xfId="2798"/>
    <cellStyle name="_Книга1_Торговля_сравнительный" xfId="8823"/>
    <cellStyle name="_Книга1_ТЭП" xfId="8824"/>
    <cellStyle name="_Книга1_ТЭП Карповки ок" xfId="5907"/>
    <cellStyle name="_Книга1_ТЭП от проектировщика" xfId="8825"/>
    <cellStyle name="_Книга1_ТЭП_Крюкова_кан" xfId="5908"/>
    <cellStyle name="_Книга1_Укрупненный расчет в текущем состоянии" xfId="2799"/>
    <cellStyle name="_Книга1_ул. Радио" xfId="2800"/>
    <cellStyle name="_Книга1_УПБС" xfId="5909"/>
    <cellStyle name="_Книга1_УПБС_Доходник" xfId="8826"/>
    <cellStyle name="_Книга1_Учёте инфляции" xfId="8827"/>
    <cellStyle name="_Книга1_ушел ВГУИОН_возвратные материалы" xfId="2801"/>
    <cellStyle name="_Книга1_ФИ_лит. Б (офис)_Текущ " xfId="8828"/>
    <cellStyle name="_Книга1_физ_из_ВСН 53-86р" xfId="8829"/>
    <cellStyle name="_Книга1_Фонтанка" xfId="5910"/>
    <cellStyle name="_Книга1_Хасанская расчет вар итог" xfId="2802"/>
    <cellStyle name="_Книга1_Цены" xfId="5911"/>
    <cellStyle name="_Книга1_Шаблон для отчета" xfId="8830"/>
    <cellStyle name="_Книга1_Шаблон_Ко_инвест Рихтовка" xfId="2803"/>
    <cellStyle name="_Книга1_Электропульт" xfId="5912"/>
    <cellStyle name="_Книга1_Энгельса 1-3-5" xfId="5913"/>
    <cellStyle name="_Книга1_Энгельса 1-3-5_Доходник" xfId="8831"/>
    <cellStyle name="_Книга1_Юнона актуализ" xfId="5914"/>
    <cellStyle name="_Книга1_Юнона июнь 09" xfId="8832"/>
    <cellStyle name="_Книга1_Юнона ОК" xfId="5915"/>
    <cellStyle name="_Книга2" xfId="2804"/>
    <cellStyle name="_Книга2 2" xfId="2805"/>
    <cellStyle name="_Книга2_ РАСЧЕТ_луга-осз" xfId="8833"/>
    <cellStyle name="_Книга2_ РАСЧЕТы_рождествено" xfId="5916"/>
    <cellStyle name="_Книга2_!Доход-срав_Фонтанка 20к с коэфместо" xfId="2806"/>
    <cellStyle name="_Книга2_4ABB384" xfId="2807"/>
    <cellStyle name="_Книга2_v.1_ОТЧЕТ" xfId="2808"/>
    <cellStyle name="_Книга2_v.1_ОТЧЕТ_Вологодская обл., г. Вологда_09.11.09" xfId="5917"/>
    <cellStyle name="_Книга2_v.1_ОТЧЕТ_Вологодская обл., г. Вологда_09.11.09_" xfId="5918"/>
    <cellStyle name="_Книга2_v.4_ОТЧЕТ_Красная Пресня_встройка_09.12.2008" xfId="2809"/>
    <cellStyle name="_Книга2_Доходник" xfId="8834"/>
    <cellStyle name="_Книга2_ДП  расчет залог Московский и сравнительний" xfId="2810"/>
    <cellStyle name="_Книга2_ДП  расчет залог Московский и сравнительний_!Доход-срав_Фонтанка 20к с коэфместо" xfId="8835"/>
    <cellStyle name="_Книга2_ДП  расчет залог Московский и сравнительний_расчет" xfId="2811"/>
    <cellStyle name="_Книга2_ДП  расчет залог Московский и сравнительний_Расчет_Аптеки" xfId="8836"/>
    <cellStyle name="_Книга2_ДП  расчет залог Московский и сравнительний_расчеты 2009 прикид" xfId="2812"/>
    <cellStyle name="_Книга2_ДП_балкания" xfId="2813"/>
    <cellStyle name="_Книга2_ДП_балкания_!Доход-срав_Фонтанка 20к с коэфместо" xfId="8837"/>
    <cellStyle name="_Книга2_ДП_балкания_расчет" xfId="2814"/>
    <cellStyle name="_Книга2_ДП_балкания_Расчет_Аптеки" xfId="8838"/>
    <cellStyle name="_Книга2_ДП_балкания_расчеты 2009 прикид" xfId="2815"/>
    <cellStyle name="_Книга2_ДП_ЗаКад" xfId="2816"/>
    <cellStyle name="_Книга2_ДП_ЗаКад_!Доход-срав_Фонтанка 20к с коэфместо" xfId="8839"/>
    <cellStyle name="_Книга2_ДП_ЗаКад_расчет" xfId="2817"/>
    <cellStyle name="_Книга2_ДП_ЗаКад_Расчет_Аптеки" xfId="8840"/>
    <cellStyle name="_Книга2_ДП_ЗаКад_расчеты 2009 прикид" xfId="2818"/>
    <cellStyle name="_Книга2_ДП_лит.м Д" xfId="2819"/>
    <cellStyle name="_Книга2_ДП_лит.Я" xfId="2820"/>
    <cellStyle name="_Книга2_ЗП_Нова" xfId="2821"/>
    <cellStyle name="_Книга2_Книга1" xfId="2822"/>
    <cellStyle name="_Книга2_Крестовка 2008 май Мороз" xfId="2823"/>
    <cellStyle name="_Книга2_Крестовка 2008 май Мороз_v.1_ОТЧЕТ_Вологодская обл., г. Вологда_09.11.09" xfId="5919"/>
    <cellStyle name="_Книга2_Крестовка 2008 май Мороз_v.1_ОТЧЕТ_Вологодская обл., г. Вологда_09.11.09_" xfId="5920"/>
    <cellStyle name="_Книга2_октябрь 2008 расчеты" xfId="2824"/>
    <cellStyle name="_Книга2_октябрь 2008 расчеты_!Доход-срав_Фонтанка 20к с коэфместо" xfId="8841"/>
    <cellStyle name="_Книга2_октябрь 2008 расчеты_расчет" xfId="2825"/>
    <cellStyle name="_Книга2_октябрь 2008 расчеты_Расчет_Аптеки" xfId="8842"/>
    <cellStyle name="_Книга2_октябрь 2008 расчеты_расчеты 2009 прикид" xfId="2826"/>
    <cellStyle name="_Книга2_расчет" xfId="2827"/>
    <cellStyle name="_Книга2_РАСЧЕТ итоговый" xfId="2828"/>
    <cellStyle name="_Книга2_расчет Континент" xfId="2829"/>
    <cellStyle name="_Книга2_расчет ПМК ЗП и СП итог" xfId="8843"/>
    <cellStyle name="_Книга2_расчет складской комплекс В" xfId="2830"/>
    <cellStyle name="_Книга2_Расчет_Итог_компенсационный с рыночн.зем." xfId="8844"/>
    <cellStyle name="_Книга2_РАСЧЕТ_Правды 16_встройка-оф" xfId="5921"/>
    <cellStyle name="_Книга2_расчет_Савушкина_15.10" xfId="2831"/>
    <cellStyle name="_Книга2_расчет_Савушкина_15.10_!Доход-срав_Фонтанка 20к с коэфместо" xfId="8845"/>
    <cellStyle name="_Книга2_расчет_Савушкина_15.10_расчет" xfId="2832"/>
    <cellStyle name="_Книга2_расчет_Савушкина_15.10_Расчет_Аптеки" xfId="8846"/>
    <cellStyle name="_Книга2_расчет_Савушкина_15.10_расчеты 2009 прикид" xfId="2833"/>
    <cellStyle name="_Книга2_Рост стоимости строительства" xfId="2834"/>
    <cellStyle name="_Книга2_Рост стоимости строительства_v.1_ОТЧЕТ_Вологодская обл., г. Вологда_09.11.09" xfId="5922"/>
    <cellStyle name="_Книга2_Рост стоимости строительства_v.1_ОТЧЕТ_Вологодская обл., г. Вологда_09.11.09_" xfId="5923"/>
    <cellStyle name="_Книга2_Свод расчетов по земле_220908_итог" xfId="2835"/>
    <cellStyle name="_Книга2_СП_квартиры" xfId="2836"/>
    <cellStyle name="_Книга2_СП_квартиры_v.1_ОТЧЕТ_Вологодская обл., г. Вологда_09.11.09" xfId="5924"/>
    <cellStyle name="_Книга2_СП_квартиры_v.1_ОТЧЕТ_Вологодская обл., г. Вологда_09.11.09_" xfId="5925"/>
    <cellStyle name="_КО_ИНВЕСТ для 07" xfId="8847"/>
    <cellStyle name="_Ко-инвест" xfId="2837"/>
    <cellStyle name="_Ко-инвест реконструкция_завершение СМР" xfId="2838"/>
    <cellStyle name="_Ко-инвест реконструкция_завершение СМР другое" xfId="2839"/>
    <cellStyle name="_КО-Инвест_1" xfId="2840"/>
    <cellStyle name="_Ко-Инвест_шаблон" xfId="2841"/>
    <cellStyle name="_Копия доход от кинотеатра (version sm)" xfId="2842"/>
    <cellStyle name="_Копия доход от кинотеатра (version sm)_Доходный в отчёт" xfId="2843"/>
    <cellStyle name="_Копия доход от кинотеатра (version sm)_доходный москва" xfId="2844"/>
    <cellStyle name="_Копия доход от кинотеатра (version sm)_доходный москва в отчет" xfId="2845"/>
    <cellStyle name="_Копия доход от кинотеатра (version sm)_доходный москва дома" xfId="2846"/>
    <cellStyle name="_Копия доход от кинотеатра (version sm)_Прикидка расчетов_версия 2" xfId="2847"/>
    <cellStyle name="_Копия доход от кинотеатра (version sm)_Строительство" xfId="2848"/>
    <cellStyle name="_Копия доход от кинотеатра (version sm)_строительство_2" xfId="2849"/>
    <cellStyle name="_Копия Затратник_Молодежное" xfId="2850"/>
    <cellStyle name="_Копия Копия ВО, 11 линия_Люба" xfId="2851"/>
    <cellStyle name="_Копия Полюстровский" xfId="2852"/>
    <cellStyle name="_Копия Расчет жилья земля" xfId="8848"/>
    <cellStyle name="_Копия Расчет Ленгипротранс 2009" xfId="2853"/>
    <cellStyle name="_Копия Расчет Ленгипротранс 2009_!Доход-срав_Фонтанка 20к с коэфместо" xfId="2854"/>
    <cellStyle name="_Копия Расчет Ленгипротранс 2009_РАСЧЕТ  итог" xfId="2855"/>
    <cellStyle name="_Копия Расчет, Колпино, Загородная-7кварталов, 39" xfId="2856"/>
    <cellStyle name="_копия Расчет_ОТЧЕТ_06" xfId="2857"/>
    <cellStyle name="_Копия расчеты_прикидка_п" xfId="2858"/>
    <cellStyle name="_Копия расчеты_прикидка_п 2" xfId="2859"/>
    <cellStyle name="_Копия расчеты_прикидка_п_ РАСЧЕТ_луга-осз" xfId="8849"/>
    <cellStyle name="_Копия расчеты_прикидка_п_ РАСЧЕТы_рождествено" xfId="5926"/>
    <cellStyle name="_Копия расчеты_прикидка_п_!Доход-срав_Фонтанка 20к с коэфместо" xfId="2860"/>
    <cellStyle name="_Копия расчеты_прикидка_п_4ABB384" xfId="2861"/>
    <cellStyle name="_Копия расчеты_прикидка_п_restoran ок К" xfId="5927"/>
    <cellStyle name="_Копия расчеты_прикидка_п_restoran ок К_Доходник" xfId="8850"/>
    <cellStyle name="_Копия расчеты_прикидка_п_v.1_ОТЧЕТ" xfId="2862"/>
    <cellStyle name="_Копия расчеты_прикидка_п_v.1_ОТЧЕТ_Вологодская обл., г. Вологда_09.11.09" xfId="5928"/>
    <cellStyle name="_Копия расчеты_прикидка_п_v.1_ОТЧЕТ_Вологодская обл., г. Вологда_09.11.09_" xfId="5929"/>
    <cellStyle name="_Копия расчеты_прикидка_п_v.4_ОТЧЕТ_Красная Пресня_встройка_09.12.2008" xfId="2863"/>
    <cellStyle name="_Копия расчеты_прикидка_п_АННЭИ по Савушкина" xfId="5930"/>
    <cellStyle name="_Копия расчеты_прикидка_п_АННЭИ по Савушкина_Копия Прикидка" xfId="8851"/>
    <cellStyle name="_Копия расчеты_прикидка_п_АННЭИ по Савушкина_Расчет_акт.2010.xls_ГУИОН_в_2" xfId="8852"/>
    <cellStyle name="_Копия расчеты_прикидка_п_АННЭИ по Савушкина_расчеты_по Грибу" xfId="8853"/>
    <cellStyle name="_Копия расчеты_прикидка_п_выборка" xfId="5931"/>
    <cellStyle name="_Копия расчеты_прикидка_п_выборка_Доходник" xfId="8854"/>
    <cellStyle name="_Копия расчеты_прикидка_п_Демонтаж - 3" xfId="2864"/>
    <cellStyle name="_Копия расчеты_прикидка_п_Демонтаж - 3 декабрь" xfId="2865"/>
    <cellStyle name="_Копия расчеты_прикидка_п_Демонтаж - 3 декабрь_Доходник" xfId="8855"/>
    <cellStyle name="_Копия расчеты_прикидка_п_Демонтаж - 3 декабрь_Книга1" xfId="2866"/>
    <cellStyle name="_Копия расчеты_прикидка_п_Демонтаж - 3_Доходник" xfId="8856"/>
    <cellStyle name="_Копия расчеты_прикидка_п_Демонтаж - 3_Книга1" xfId="2867"/>
    <cellStyle name="_Копия расчеты_прикидка_п_Доходник" xfId="8857"/>
    <cellStyle name="_Копия расчеты_прикидка_п_ДП  расчет залог Московский и сравнительний" xfId="2868"/>
    <cellStyle name="_Копия расчеты_прикидка_п_ДП  расчет залог Московский и сравнительний_!Доход-срав_Фонтанка 20к с коэфместо" xfId="8858"/>
    <cellStyle name="_Копия расчеты_прикидка_п_ДП  расчет залог Московский и сравнительний_расчет" xfId="2869"/>
    <cellStyle name="_Копия расчеты_прикидка_п_ДП  расчет залог Московский и сравнительний_Расчет_Аптеки" xfId="8859"/>
    <cellStyle name="_Копия расчеты_прикидка_п_ДП  расчет залог Московский и сравнительний_расчеты 2009 прикид" xfId="2870"/>
    <cellStyle name="_Копия расчеты_прикидка_п_ДП_балкания" xfId="2871"/>
    <cellStyle name="_Копия расчеты_прикидка_п_ДП_балкания_!Доход-срав_Фонтанка 20к с коэфместо" xfId="8860"/>
    <cellStyle name="_Копия расчеты_прикидка_п_ДП_балкания_расчет" xfId="2872"/>
    <cellStyle name="_Копия расчеты_прикидка_п_ДП_балкания_Расчет_Аптеки" xfId="8861"/>
    <cellStyle name="_Копия расчеты_прикидка_п_ДП_балкания_расчеты 2009 прикид" xfId="2873"/>
    <cellStyle name="_Копия расчеты_прикидка_п_ДП_ЗаКад" xfId="2874"/>
    <cellStyle name="_Копия расчеты_прикидка_п_ДП_ЗаКад_!Доход-срав_Фонтанка 20к с коэфместо" xfId="8862"/>
    <cellStyle name="_Копия расчеты_прикидка_п_ДП_ЗаКад_расчет" xfId="2875"/>
    <cellStyle name="_Копия расчеты_прикидка_п_ДП_ЗаКад_Расчет_Аптеки" xfId="8863"/>
    <cellStyle name="_Копия расчеты_прикидка_п_ДП_ЗаКад_расчеты 2009 прикид" xfId="2876"/>
    <cellStyle name="_Копия расчеты_прикидка_п_ДП_лит.м Д" xfId="2877"/>
    <cellStyle name="_Копия расчеты_прикидка_п_ДП_лит.Я" xfId="2878"/>
    <cellStyle name="_Копия расчеты_прикидка_п_Затратник- Красногвардейский, 15Л - v" xfId="2879"/>
    <cellStyle name="_Копия расчеты_прикидка_п_Затратник- Красногвардейский, 15Л - v_Доходник" xfId="8864"/>
    <cellStyle name="_Копия расчеты_прикидка_п_Затратник- Красногвардейский, 15Л - v_Книга1" xfId="2880"/>
    <cellStyle name="_Копия расчеты_прикидка_п_ЗП_Нова" xfId="2881"/>
    <cellStyle name="_Копия расчеты_прикидка_п_Книга1" xfId="2882"/>
    <cellStyle name="_Копия расчеты_прикидка_п_Копия Копия ИТОГ15-1" xfId="2883"/>
    <cellStyle name="_Копия расчеты_прикидка_п_Копия Копия ИТОГ15-1_Доходник" xfId="8865"/>
    <cellStyle name="_Копия расчеты_прикидка_п_Копия Копия ИТОГ15-1_Книга1" xfId="2884"/>
    <cellStyle name="_Копия расчеты_прикидка_п_Копия метод парных продаж готовый1" xfId="2885"/>
    <cellStyle name="_Копия расчеты_прикидка_п_Копия метод парных продаж готовый1_4ABB384" xfId="2886"/>
    <cellStyle name="_Копия расчеты_прикидка_п_Копия метод парных продаж готовый1_v.1_ОТЧЕТ" xfId="2887"/>
    <cellStyle name="_Копия расчеты_прикидка_п_Копия метод парных продаж готовый1_v.1_ОТЧЕТ_Вологодская обл., г. Вологда_09.11.09" xfId="5932"/>
    <cellStyle name="_Копия расчеты_прикидка_п_Копия метод парных продаж готовый1_v.1_ОТЧЕТ_Вологодская обл., г. Вологда_09.11.09_" xfId="5933"/>
    <cellStyle name="_Копия расчеты_прикидка_п_Копия метод парных продаж готовый1_v.4_ОТЧЕТ_Красная Пресня_встройка_09.12.20008" xfId="2888"/>
    <cellStyle name="_Копия расчеты_прикидка_п_Копия метод парных продаж готовый1_v.4_ОТЧЕТ_Красная Пресня_встройка_09.12.2008" xfId="2889"/>
    <cellStyle name="_Копия расчеты_прикидка_п_Копия метод парных продаж готовый1_v_19.02" xfId="2890"/>
    <cellStyle name="_Копия расчеты_прикидка_п_Копия метод парных продаж готовый1_Доходник" xfId="8866"/>
    <cellStyle name="_Копия расчеты_прикидка_п_Копия метод парных продаж готовый1_Копия v_19.02" xfId="2891"/>
    <cellStyle name="_Копия расчеты_прикидка_п_Копия метод парных продаж готовый1_Копия корректировка на сделку" xfId="2892"/>
    <cellStyle name="_Копия расчеты_прикидка_п_Копия метод парных продаж готовый1_Копия Прикидка" xfId="8867"/>
    <cellStyle name="_Копия расчеты_прикидка_п_Копия метод парных продаж готовый1_расчеты_по Грибу" xfId="8868"/>
    <cellStyle name="_Копия расчеты_прикидка_п_Копия метод парных продаж готовый1_СП_квартиры" xfId="2893"/>
    <cellStyle name="_Копия расчеты_прикидка_п_Копия метод парных продаж готовый1_СП_квартиры_v.1_ОТЧЕТ_Вологодская обл., г. Вологда_09.11.09" xfId="5934"/>
    <cellStyle name="_Копия расчеты_прикидка_п_Копия метод парных продаж готовый1_СП_квартиры_v.1_ОТЧЕТ_Вологодская обл., г. Вологда_09.11.09_" xfId="5935"/>
    <cellStyle name="_Копия расчеты_прикидка_п_Крестовка 2008 май Мороз" xfId="2894"/>
    <cellStyle name="_Копия расчеты_прикидка_п_Крестовка 2008 май Мороз_v.1_ОТЧЕТ_Вологодская обл., г. Вологда_09.11.09" xfId="5936"/>
    <cellStyle name="_Копия расчеты_прикидка_п_Крестовка 2008 май Мороз_v.1_ОТЧЕТ_Вологодская обл., г. Вологда_09.11.09_" xfId="5937"/>
    <cellStyle name="_Копия расчеты_прикидка_п_Луга-2, Западная, 16- 1" xfId="2895"/>
    <cellStyle name="_Копия расчеты_прикидка_п_Луга-2, Западная, 16- 1_Доходник" xfId="8869"/>
    <cellStyle name="_Копия расчеты_прикидка_п_Луга-2, Западная, 16- 1_Книга1" xfId="2896"/>
    <cellStyle name="_Копия расчеты_прикидка_п_октябрь 2008 расчеты" xfId="2897"/>
    <cellStyle name="_Копия расчеты_прикидка_п_октябрь 2008 расчеты_!Доход-срав_Фонтанка 20к с коэфместо" xfId="8870"/>
    <cellStyle name="_Копия расчеты_прикидка_п_октябрь 2008 расчеты_расчет" xfId="2898"/>
    <cellStyle name="_Копия расчеты_прикидка_п_октябрь 2008 расчеты_Расчет_Аптеки" xfId="8871"/>
    <cellStyle name="_Копия расчеты_прикидка_п_октябрь 2008 расчеты_расчеты 2009 прикид" xfId="2899"/>
    <cellStyle name="_Копия расчеты_прикидка_п_Отчёт 4" xfId="2900"/>
    <cellStyle name="_Копия расчеты_прикидка_п_Отчёт 4_v.1_ОТЧЕТ_Вологодская обл., г. Вологда_09.11.09" xfId="5938"/>
    <cellStyle name="_Копия расчеты_прикидка_п_Отчёт 4_v.1_ОТЧЕТ_Вологодская обл., г. Вологда_09.11.09_" xfId="5939"/>
    <cellStyle name="_Копия расчеты_прикидка_п_Отчёт 4_Доходник" xfId="8872"/>
    <cellStyle name="_Копия расчеты_прикидка_п_Отчёт 4_Копия Прикидка" xfId="8873"/>
    <cellStyle name="_Копия расчеты_прикидка_п_Отчёт 4_расчеты_по Грибу" xfId="8874"/>
    <cellStyle name="_Копия расчеты_прикидка_п_Отчет правка" xfId="2901"/>
    <cellStyle name="_Копия расчеты_прикидка_п_Отчет правка_Доходник" xfId="8875"/>
    <cellStyle name="_Копия расчеты_прикидка_п_Отчет правка_Книга1" xfId="2902"/>
    <cellStyle name="_Копия расчеты_прикидка_п_Отчет-3" xfId="2903"/>
    <cellStyle name="_Копия расчеты_прикидка_п_Отчет-3_Доходник" xfId="8876"/>
    <cellStyle name="_Копия расчеты_прикидка_п_Отчет-3_Книга1" xfId="2904"/>
    <cellStyle name="_Копия расчеты_прикидка_п_офис_квартиры" xfId="2905"/>
    <cellStyle name="_Копия расчеты_прикидка_п_офис_квартиры_Доходник" xfId="8877"/>
    <cellStyle name="_Копия расчеты_прикидка_п_офис_квартиры_Книга1" xfId="2906"/>
    <cellStyle name="_Копия расчеты_прикидка_п_Прикидка расчетов_версия 2" xfId="2907"/>
    <cellStyle name="_Копия расчеты_прикидка_п_Прикидка расчетов_версия 2_4ABB384" xfId="2908"/>
    <cellStyle name="_Копия расчеты_прикидка_п_Прикидка расчетов_версия 2_v.1_ОТЧЕТ" xfId="2909"/>
    <cellStyle name="_Копия расчеты_прикидка_п_Прикидка расчетов_версия 2_v.1_ОТЧЕТ_Вологодская обл., г. Вологда_09.11.09" xfId="5940"/>
    <cellStyle name="_Копия расчеты_прикидка_п_Прикидка расчетов_версия 2_v.1_ОТЧЕТ_Вологодская обл., г. Вологда_09.11.09_" xfId="5941"/>
    <cellStyle name="_Копия расчеты_прикидка_п_Прикидка расчетов_версия 2_v.4_ОТЧЕТ_Красная Пресня_встройка_09.12.2008" xfId="2910"/>
    <cellStyle name="_Копия расчеты_прикидка_п_Прикидка расчетов_версия 2_Доходник" xfId="8878"/>
    <cellStyle name="_Копия расчеты_прикидка_п_Прикидка расчетов_версия 2_Книга1" xfId="2911"/>
    <cellStyle name="_Копия расчеты_прикидка_п_Прикидка расчетов_версия 2_Крестовка 2008 май Мороз" xfId="2912"/>
    <cellStyle name="_Копия расчеты_прикидка_п_Прикидка расчетов_версия 2_Крестовка 2008 май Мороз_v.1_ОТЧЕТ_Вологодская обл., г. Вологда_09.11.09" xfId="5942"/>
    <cellStyle name="_Копия расчеты_прикидка_п_Прикидка расчетов_версия 2_Крестовка 2008 май Мороз_v.1_ОТЧЕТ_Вологодская обл., г. Вологда_09.11.09_" xfId="5943"/>
    <cellStyle name="_Копия расчеты_прикидка_п_Прикидка расчетов_версия 2_Расчет_Итог_компенсационный с рыночн.зем." xfId="8879"/>
    <cellStyle name="_Копия расчеты_прикидка_п_Прикидка расчетов_версия 2_Рост стоимости строительства" xfId="2913"/>
    <cellStyle name="_Копия расчеты_прикидка_п_Прикидка расчетов_версия 2_Рост стоимости строительства_v.1_ОТЧЕТ_Вологодская обл., г. Вологда_09.11.09" xfId="5944"/>
    <cellStyle name="_Копия расчеты_прикидка_п_Прикидка расчетов_версия 2_Рост стоимости строительства_v.1_ОТЧЕТ_Вологодская обл., г. Вологда_09.11.09_" xfId="5945"/>
    <cellStyle name="_Копия расчеты_прикидка_п_Прикидка расчетов_версия 2_СП_квартиры" xfId="2914"/>
    <cellStyle name="_Копия расчеты_прикидка_п_Прикидка расчетов_версия 2_СП_квартиры_v.1_ОТЧЕТ_Вологодская обл., г. Вологда_09.11.09" xfId="5946"/>
    <cellStyle name="_Копия расчеты_прикидка_п_Прикидка расчетов_версия 2_СП_квартиры_v.1_ОТЧЕТ_Вологодская обл., г. Вологда_09.11.09_" xfId="5947"/>
    <cellStyle name="_Копия расчеты_прикидка_п_прикидка_строительство" xfId="2915"/>
    <cellStyle name="_Копия расчеты_прикидка_п_прикидка_строительство_v.1_ОТЧЕТ_Вологодская обл., г. Вологда_09.11.09" xfId="5948"/>
    <cellStyle name="_Копия расчеты_прикидка_п_прикидка_строительство_v.1_ОТЧЕТ_Вологодская обл., г. Вологда_09.11.09_" xfId="5949"/>
    <cellStyle name="_Копия расчеты_прикидка_п_расчет" xfId="2916"/>
    <cellStyle name="_Копия расчеты_прикидка_п_расчет 04.09.2007-2" xfId="2917"/>
    <cellStyle name="_Копия расчеты_прикидка_п_расчет 04.09.2007-2_v.1_ОТЧЕТ_Вологодская обл., г. Вологда_09.11.09" xfId="5950"/>
    <cellStyle name="_Копия расчеты_прикидка_п_расчет 04.09.2007-2_v.1_ОТЧЕТ_Вологодская обл., г. Вологда_09.11.09_" xfId="5951"/>
    <cellStyle name="_Копия расчеты_прикидка_п_расчет 04.09.2007-2_Доходник" xfId="8880"/>
    <cellStyle name="_Копия расчеты_прикидка_п_расчет 04.09.2007-2_Книга1" xfId="2918"/>
    <cellStyle name="_Копия расчеты_прикидка_п_расчет 04.09.2007-2_Копия Прикидка" xfId="8881"/>
    <cellStyle name="_Копия расчеты_прикидка_п_расчет 04.09.2007-2_Расчет_акт.2010.xls_ГУИОН_в_2" xfId="8882"/>
    <cellStyle name="_Копия расчеты_прикидка_п_расчет 04.09.2007-2_Расчет_Итог_компенсационный с рыночн.зем." xfId="8883"/>
    <cellStyle name="_Копия расчеты_прикидка_п_расчет 04.09.2007-2_расчеты_по Грибу" xfId="8884"/>
    <cellStyle name="_Копия расчеты_прикидка_п_Расчет v6 по новому ТЗ" xfId="8885"/>
    <cellStyle name="_Копия расчеты_прикидка_п_РАСЧЕТ итоговый" xfId="2919"/>
    <cellStyle name="_Копия расчеты_прикидка_п_расчет Континент" xfId="2920"/>
    <cellStyle name="_Копия расчеты_прикидка_п_расчет ПМК ЗП и СП итог" xfId="8886"/>
    <cellStyle name="_Копия расчеты_прикидка_п_расчет складской комплекс В" xfId="2921"/>
    <cellStyle name="_Копия расчеты_прикидка_п_Расчет февраль 2008-равными частями-много встроек-3" xfId="2922"/>
    <cellStyle name="_Копия расчеты_прикидка_п_Расчет февраль 2008-равными частями-много встроек-3_Доходник" xfId="8887"/>
    <cellStyle name="_Копия расчеты_прикидка_п_Расчет февраль 2008-равными частями-много встроек-3_Книга1" xfId="2923"/>
    <cellStyle name="_Копия расчеты_прикидка_п_Расчет февраль 2008-равными частями-много встроек-3_Копия Прикидка" xfId="8888"/>
    <cellStyle name="_Копия расчеты_прикидка_п_Расчет февраль 2008-равными частями-много встроек-3_расчеты_по Грибу" xfId="8889"/>
    <cellStyle name="_Копия расчеты_прикидка_п_Расчет_16" xfId="2924"/>
    <cellStyle name="_Копия расчеты_прикидка_п_Расчет_16_Доходник" xfId="8890"/>
    <cellStyle name="_Копия расчеты_прикидка_п_Расчет_16_Книга1" xfId="2925"/>
    <cellStyle name="_Копия расчеты_прикидка_п_Расчёт_версия ум." xfId="5952"/>
    <cellStyle name="_Копия расчеты_прикидка_п_Расчёт_версия ум._Доходник" xfId="8891"/>
    <cellStyle name="_Копия расчеты_прикидка_п_Расчет_Доходник" xfId="8892"/>
    <cellStyle name="_Копия расчеты_прикидка_п_Расчет_Итог_компенсационный с рыночн.зем." xfId="8893"/>
    <cellStyle name="_Копия расчеты_прикидка_п_Расчет_Книга1" xfId="2926"/>
    <cellStyle name="_Копия расчеты_прикидка_п_РАСЧЕТ_Правды 16_встройка-оф" xfId="5953"/>
    <cellStyle name="_Копия расчеты_прикидка_п_расчет_Савушкина_15.10" xfId="2927"/>
    <cellStyle name="_Копия расчеты_прикидка_п_расчет_Савушкина_15.10_!Доход-срав_Фонтанка 20к с коэфместо" xfId="8894"/>
    <cellStyle name="_Копия расчеты_прикидка_п_расчет_Савушкина_15.10_расчет" xfId="2928"/>
    <cellStyle name="_Копия расчеты_прикидка_п_расчет_Савушкина_15.10_Расчет_Аптеки" xfId="8895"/>
    <cellStyle name="_Копия расчеты_прикидка_п_расчет_Савушкина_15.10_расчеты 2009 прикид" xfId="2929"/>
    <cellStyle name="_Копия расчеты_прикидка_п_Ресторан4" xfId="5954"/>
    <cellStyle name="_Копия расчеты_прикидка_п_Ресторан4_Копия Прикидка" xfId="8896"/>
    <cellStyle name="_Копия расчеты_прикидка_п_Ресторан4_Расчет_акт.2010.xls_ГУИОН_в_2" xfId="8897"/>
    <cellStyle name="_Копия расчеты_прикидка_п_Ресторан4_расчеты_по Грибу" xfId="8898"/>
    <cellStyle name="_Копия расчеты_прикидка_п_Рост стоимости строительства" xfId="2930"/>
    <cellStyle name="_Копия расчеты_прикидка_п_Рост стоимости строительства_v.1_ОТЧЕТ_Вологодская обл., г. Вологда_09.11.09" xfId="5955"/>
    <cellStyle name="_Копия расчеты_прикидка_п_Рост стоимости строительства_v.1_ОТЧЕТ_Вологодская обл., г. Вологда_09.11.09_" xfId="5956"/>
    <cellStyle name="_Копия расчеты_прикидка_п_Свод расчетов по земле_220908_итог" xfId="2931"/>
    <cellStyle name="_Копия расчеты_прикидка_п_СП_квартиры" xfId="2932"/>
    <cellStyle name="_Копия расчеты_прикидка_п_СП_квартиры_v.1_ОТЧЕТ_Вологодская обл., г. Вологда_09.11.09" xfId="5957"/>
    <cellStyle name="_Копия расчеты_прикидка_п_СП_квартиры_v.1_ОТЧЕТ_Вологодская обл., г. Вологда_09.11.09_" xfId="5958"/>
    <cellStyle name="_Копия расчеты_прикидка_п_Строительство" xfId="2933"/>
    <cellStyle name="_Копия расчеты_прикидка_п_строительство_2" xfId="2934"/>
    <cellStyle name="_Копия расчеты_прикидка_п_строительство_2_4ABB384" xfId="2935"/>
    <cellStyle name="_Копия расчеты_прикидка_п_строительство_2_v.1_ОТЧЕТ" xfId="2936"/>
    <cellStyle name="_Копия расчеты_прикидка_п_строительство_2_v.1_ОТЧЕТ_Вологодская обл., г. Вологда_09.11.09" xfId="5959"/>
    <cellStyle name="_Копия расчеты_прикидка_п_строительство_2_v.1_ОТЧЕТ_Вологодская обл., г. Вологда_09.11.09_" xfId="5960"/>
    <cellStyle name="_Копия расчеты_прикидка_п_строительство_2_v.4_ОТЧЕТ_Красная Пресня_встройка_09.12.2008" xfId="2937"/>
    <cellStyle name="_Копия расчеты_прикидка_п_строительство_2_Доходник" xfId="8899"/>
    <cellStyle name="_Копия расчеты_прикидка_п_строительство_2_Книга1" xfId="2938"/>
    <cellStyle name="_Копия расчеты_прикидка_п_строительство_2_Крестовка 2008 май Мороз" xfId="2939"/>
    <cellStyle name="_Копия расчеты_прикидка_п_строительство_2_Крестовка 2008 май Мороз_v.1_ОТЧЕТ_Вологодская обл., г. Вологда_09.11.09" xfId="5961"/>
    <cellStyle name="_Копия расчеты_прикидка_п_строительство_2_Крестовка 2008 май Мороз_v.1_ОТЧЕТ_Вологодская обл., г. Вологда_09.11.09_" xfId="5962"/>
    <cellStyle name="_Копия расчеты_прикидка_п_строительство_2_Расчет_Итог_компенсационный с рыночн.зем." xfId="8900"/>
    <cellStyle name="_Копия расчеты_прикидка_п_строительство_2_Рост стоимости строительства" xfId="2940"/>
    <cellStyle name="_Копия расчеты_прикидка_п_строительство_2_Рост стоимости строительства_v.1_ОТЧЕТ_Вологодская обл., г. Вологда_09.11.09" xfId="5963"/>
    <cellStyle name="_Копия расчеты_прикидка_п_строительство_2_Рост стоимости строительства_v.1_ОТЧЕТ_Вологодская обл., г. Вологда_09.11.09_" xfId="5964"/>
    <cellStyle name="_Копия расчеты_прикидка_п_строительство_2_СП_квартиры" xfId="2941"/>
    <cellStyle name="_Копия расчеты_прикидка_п_строительство_2_СП_квартиры_v.1_ОТЧЕТ_Вологодская обл., г. Вологда_09.11.09" xfId="5965"/>
    <cellStyle name="_Копия расчеты_прикидка_п_строительство_2_СП_квартиры_v.1_ОТЧЕТ_Вологодская обл., г. Вологда_09.11.09_" xfId="5966"/>
    <cellStyle name="_Копия расчеты_прикидка_п_Строительство_4ABB384" xfId="2942"/>
    <cellStyle name="_Копия расчеты_прикидка_п_Строительство_v.1_ОТЧЕТ" xfId="2943"/>
    <cellStyle name="_Копия расчеты_прикидка_п_Строительство_v.1_ОТЧЕТ_Вологодская обл., г. Вологда_09.11.09" xfId="5967"/>
    <cellStyle name="_Копия расчеты_прикидка_п_Строительство_v.1_ОТЧЕТ_Вологодская обл., г. Вологда_09.11.09_" xfId="5968"/>
    <cellStyle name="_Копия расчеты_прикидка_п_Строительство_v.4_ОТЧЕТ_Красная Пресня_встройка_09.12.2008" xfId="2944"/>
    <cellStyle name="_Копия расчеты_прикидка_п_Строительство_Доходник" xfId="8901"/>
    <cellStyle name="_Копия расчеты_прикидка_п_Строительство_Книга1" xfId="2945"/>
    <cellStyle name="_Копия расчеты_прикидка_п_Строительство_Крестовка 2008 май Мороз" xfId="2946"/>
    <cellStyle name="_Копия расчеты_прикидка_п_Строительство_Крестовка 2008 май Мороз_v.1_ОТЧЕТ_Вологодская обл., г. Вологда_09.11.09" xfId="5969"/>
    <cellStyle name="_Копия расчеты_прикидка_п_Строительство_Крестовка 2008 май Мороз_v.1_ОТЧЕТ_Вологодская обл., г. Вологда_09.11.09_" xfId="5970"/>
    <cellStyle name="_Копия расчеты_прикидка_п_Строительство_Расчет_Итог_компенсационный с рыночн.зем." xfId="8902"/>
    <cellStyle name="_Копия расчеты_прикидка_п_Строительство_Рост стоимости строительства" xfId="2947"/>
    <cellStyle name="_Копия расчеты_прикидка_п_Строительство_Рост стоимости строительства_v.1_ОТЧЕТ_Вологодская обл., г. Вологда_09.11.09" xfId="5971"/>
    <cellStyle name="_Копия расчеты_прикидка_п_Строительство_Рост стоимости строительства_v.1_ОТЧЕТ_Вологодская обл., г. Вологда_09.11.09_" xfId="5972"/>
    <cellStyle name="_Копия расчеты_прикидка_п_Строительство_СП_квартиры" xfId="2948"/>
    <cellStyle name="_Копия расчеты_прикидка_п_Строительство_СП_квартиры_v.1_ОТЧЕТ_Вологодская обл., г. Вологда_09.11.09" xfId="5973"/>
    <cellStyle name="_Копия расчеты_прикидка_п_Строительство_СП_квартиры_v.1_ОТЧЕТ_Вологодская обл., г. Вологда_09.11.09_" xfId="5974"/>
    <cellStyle name="_Копия Характеристики объектов01" xfId="2949"/>
    <cellStyle name="_корректировка на площадь" xfId="2950"/>
    <cellStyle name="_котелки" xfId="2951"/>
    <cellStyle name="_котельная звезда" xfId="2952"/>
    <cellStyle name="_коттедж" xfId="2953"/>
    <cellStyle name="_Кропоткина 1_РАСЧЕТ_15 02 08" xfId="2954"/>
    <cellStyle name="_Лагерный пер. А" xfId="2955"/>
    <cellStyle name="_Лагерный пер. А 2" xfId="2956"/>
    <cellStyle name="_Лагерный пер. А_ РАСЧЕТ_луга-осз" xfId="8903"/>
    <cellStyle name="_Лагерный пер. А_ РАСЧЕТы_рождествено" xfId="5975"/>
    <cellStyle name="_Лагерный пер. А_!Доход-срав_Фонтанка 20к с коэфместо" xfId="2957"/>
    <cellStyle name="_Лагерный пер. А_4ABB384" xfId="2958"/>
    <cellStyle name="_Лагерный пер. А_restoran ок К" xfId="5976"/>
    <cellStyle name="_Лагерный пер. А_restoran ок К_Доходник" xfId="8904"/>
    <cellStyle name="_Лагерный пер. А_v.1_ОТЧЕТ" xfId="2959"/>
    <cellStyle name="_Лагерный пер. А_v.1_ОТЧЕТ_Вологодская обл., г. Вологда_09.11.09" xfId="5977"/>
    <cellStyle name="_Лагерный пер. А_v.1_ОТЧЕТ_Вологодская обл., г. Вологда_09.11.09_" xfId="5978"/>
    <cellStyle name="_Лагерный пер. А_v.4_ОТЧЕТ_Красная Пресня_встройка_09.12.2008" xfId="2960"/>
    <cellStyle name="_Лагерный пер. А_АННЭИ по Савушкина" xfId="5979"/>
    <cellStyle name="_Лагерный пер. А_АННЭИ по Савушкина_Копия Прикидка" xfId="8905"/>
    <cellStyle name="_Лагерный пер. А_АННЭИ по Савушкина_Расчет_акт.2010.xls_ГУИОН_в_2" xfId="8906"/>
    <cellStyle name="_Лагерный пер. А_АННЭИ по Савушкина_расчеты_по Грибу" xfId="8907"/>
    <cellStyle name="_Лагерный пер. А_выборка" xfId="5980"/>
    <cellStyle name="_Лагерный пер. А_выборка_Доходник" xfId="8908"/>
    <cellStyle name="_Лагерный пер. А_Доходник" xfId="8909"/>
    <cellStyle name="_Лагерный пер. А_Доходный в отчёт" xfId="2961"/>
    <cellStyle name="_Лагерный пер. А_Доходный в отчёт_4ABB384" xfId="2962"/>
    <cellStyle name="_Лагерный пер. А_Доходный в отчёт_v.1_ОТЧЕТ" xfId="2963"/>
    <cellStyle name="_Лагерный пер. А_Доходный в отчёт_v.1_ОТЧЕТ_Вологодская обл., г. Вологда_09.11.09" xfId="5981"/>
    <cellStyle name="_Лагерный пер. А_Доходный в отчёт_v.1_ОТЧЕТ_Вологодская обл., г. Вологда_09.11.09_" xfId="5982"/>
    <cellStyle name="_Лагерный пер. А_Доходный в отчёт_v.4_ОТЧЕТ_Красная Пресня_встройка_09.12.20008" xfId="2964"/>
    <cellStyle name="_Лагерный пер. А_Доходный в отчёт_v.4_ОТЧЕТ_Красная Пресня_встройка_09.12.2008" xfId="2965"/>
    <cellStyle name="_Лагерный пер. А_Доходный в отчёт_v_19.02" xfId="2966"/>
    <cellStyle name="_Лагерный пер. А_Доходный в отчёт_Доходник" xfId="8910"/>
    <cellStyle name="_Лагерный пер. А_Доходный в отчёт_Книга1" xfId="2967"/>
    <cellStyle name="_Лагерный пер. А_Доходный в отчёт_Копия v_19.02" xfId="2968"/>
    <cellStyle name="_Лагерный пер. А_Доходный в отчёт_Копия корректировка на сделку" xfId="2969"/>
    <cellStyle name="_Лагерный пер. А_Доходный в отчёт_Копия Прикидка" xfId="8911"/>
    <cellStyle name="_Лагерный пер. А_Доходный в отчёт_Крестовка 2008 май Мороз" xfId="2970"/>
    <cellStyle name="_Лагерный пер. А_Доходный в отчёт_Крестовка 2008 май Мороз_v.1_ОТЧЕТ_Вологодская обл., г. Вологда_09.11.09" xfId="5983"/>
    <cellStyle name="_Лагерный пер. А_Доходный в отчёт_Крестовка 2008 май Мороз_v.1_ОТЧЕТ_Вологодская обл., г. Вологда_09.11.09_" xfId="5984"/>
    <cellStyle name="_Лагерный пер. А_Доходный в отчёт_Расчет_акт.2010.xls_ГУИОН_в_2" xfId="8912"/>
    <cellStyle name="_Лагерный пер. А_Доходный в отчёт_Расчет_Итог_компенсационный с рыночн.зем." xfId="8913"/>
    <cellStyle name="_Лагерный пер. А_Доходный в отчёт_расчеты_по Грибу" xfId="8914"/>
    <cellStyle name="_Лагерный пер. А_Доходный в отчёт_Рост стоимости строительства" xfId="2971"/>
    <cellStyle name="_Лагерный пер. А_Доходный в отчёт_Рост стоимости строительства_v.1_ОТЧЕТ_Вологодская обл., г. Вологда_09.11.09" xfId="5985"/>
    <cellStyle name="_Лагерный пер. А_Доходный в отчёт_Рост стоимости строительства_v.1_ОТЧЕТ_Вологодская обл., г. Вологда_09.11.09_" xfId="5986"/>
    <cellStyle name="_Лагерный пер. А_Доходный в отчёт_СП_квартиры" xfId="2972"/>
    <cellStyle name="_Лагерный пер. А_Доходный в отчёт_СП_квартиры_v.1_ОТЧЕТ_Вологодская обл., г. Вологда_09.11.09" xfId="5987"/>
    <cellStyle name="_Лагерный пер. А_Доходный в отчёт_СП_квартиры_v.1_ОТЧЕТ_Вологодская обл., г. Вологда_09.11.09_" xfId="5988"/>
    <cellStyle name="_Лагерный пер. А_ДП  расчет залог Московский и сравнительний" xfId="2973"/>
    <cellStyle name="_Лагерный пер. А_ДП  расчет залог Московский и сравнительний_!Доход-срав_Фонтанка 20к с коэфместо" xfId="8915"/>
    <cellStyle name="_Лагерный пер. А_ДП  расчет залог Московский и сравнительний_расчет" xfId="2974"/>
    <cellStyle name="_Лагерный пер. А_ДП  расчет залог Московский и сравнительний_Расчет_Аптеки" xfId="8916"/>
    <cellStyle name="_Лагерный пер. А_ДП  расчет залог Московский и сравнительний_расчеты 2009 прикид" xfId="2975"/>
    <cellStyle name="_Лагерный пер. А_ДП_балкания" xfId="2976"/>
    <cellStyle name="_Лагерный пер. А_ДП_балкания_!Доход-срав_Фонтанка 20к с коэфместо" xfId="8917"/>
    <cellStyle name="_Лагерный пер. А_ДП_балкания_расчет" xfId="2977"/>
    <cellStyle name="_Лагерный пер. А_ДП_балкания_Расчет_Аптеки" xfId="8918"/>
    <cellStyle name="_Лагерный пер. А_ДП_балкания_расчеты 2009 прикид" xfId="2978"/>
    <cellStyle name="_Лагерный пер. А_ДП_ЗаКад" xfId="2979"/>
    <cellStyle name="_Лагерный пер. А_ДП_ЗаКад_!Доход-срав_Фонтанка 20к с коэфместо" xfId="8919"/>
    <cellStyle name="_Лагерный пер. А_ДП_ЗаКад_расчет" xfId="2980"/>
    <cellStyle name="_Лагерный пер. А_ДП_ЗаКад_Расчет_Аптеки" xfId="8920"/>
    <cellStyle name="_Лагерный пер. А_ДП_ЗаКад_расчеты 2009 прикид" xfId="2981"/>
    <cellStyle name="_Лагерный пер. А_ДП_лит.м Д" xfId="2982"/>
    <cellStyle name="_Лагерный пер. А_ДП_лит.Я" xfId="2983"/>
    <cellStyle name="_Лагерный пер. А_ЗП_Нова" xfId="2984"/>
    <cellStyle name="_Лагерный пер. А_Книга1" xfId="2985"/>
    <cellStyle name="_Лагерный пер. А_Крестовка 2008 май Мороз" xfId="2986"/>
    <cellStyle name="_Лагерный пер. А_Крестовка 2008 май Мороз_v.1_ОТЧЕТ_Вологодская обл., г. Вологда_09.11.09" xfId="5989"/>
    <cellStyle name="_Лагерный пер. А_Крестовка 2008 май Мороз_v.1_ОТЧЕТ_Вологодская обл., г. Вологда_09.11.09_" xfId="5990"/>
    <cellStyle name="_Лагерный пер. А_октябрь 2008 расчеты" xfId="2987"/>
    <cellStyle name="_Лагерный пер. А_октябрь 2008 расчеты_!Доход-срав_Фонтанка 20к с коэфместо" xfId="8921"/>
    <cellStyle name="_Лагерный пер. А_октябрь 2008 расчеты_расчет" xfId="2988"/>
    <cellStyle name="_Лагерный пер. А_октябрь 2008 расчеты_Расчет_Аптеки" xfId="8922"/>
    <cellStyle name="_Лагерный пер. А_октябрь 2008 расчеты_расчеты 2009 прикид" xfId="2989"/>
    <cellStyle name="_Лагерный пер. А_Отчёт 1" xfId="2990"/>
    <cellStyle name="_Лагерный пер. А_Отчёт 1_4ABB384" xfId="2991"/>
    <cellStyle name="_Лагерный пер. А_Отчёт 1_v.1_ОТЧЕТ" xfId="2992"/>
    <cellStyle name="_Лагерный пер. А_Отчёт 1_v.1_ОТЧЕТ_Вологодская обл., г. Вологда_09.11.09" xfId="5991"/>
    <cellStyle name="_Лагерный пер. А_Отчёт 1_v.1_ОТЧЕТ_Вологодская обл., г. Вологда_09.11.09_" xfId="5992"/>
    <cellStyle name="_Лагерный пер. А_Отчёт 1_v.4_ОТЧЕТ_Красная Пресня_встройка_09.12.2008" xfId="2993"/>
    <cellStyle name="_Лагерный пер. А_Отчёт 1_Доходник" xfId="8923"/>
    <cellStyle name="_Лагерный пер. А_Отчёт 1_Книга1" xfId="2994"/>
    <cellStyle name="_Лагерный пер. А_Отчёт 1_Крестовка 2008 май Мороз" xfId="2995"/>
    <cellStyle name="_Лагерный пер. А_Отчёт 1_Крестовка 2008 май Мороз_v.1_ОТЧЕТ_Вологодская обл., г. Вологда_09.11.09" xfId="5993"/>
    <cellStyle name="_Лагерный пер. А_Отчёт 1_Крестовка 2008 май Мороз_v.1_ОТЧЕТ_Вологодская обл., г. Вологда_09.11.09_" xfId="5994"/>
    <cellStyle name="_Лагерный пер. А_Отчёт 1_Расчет_Итог_компенсационный с рыночн.зем." xfId="8924"/>
    <cellStyle name="_Лагерный пер. А_Отчёт 1_Рост стоимости строительства" xfId="2996"/>
    <cellStyle name="_Лагерный пер. А_Отчёт 1_Рост стоимости строительства_v.1_ОТЧЕТ_Вологодская обл., г. Вологда_09.11.09" xfId="5995"/>
    <cellStyle name="_Лагерный пер. А_Отчёт 1_Рост стоимости строительства_v.1_ОТЧЕТ_Вологодская обл., г. Вологда_09.11.09_" xfId="5996"/>
    <cellStyle name="_Лагерный пер. А_Отчёт 1_СП_квартиры" xfId="2997"/>
    <cellStyle name="_Лагерный пер. А_Отчёт 1_СП_квартиры_v.1_ОТЧЕТ_Вологодская обл., г. Вологда_09.11.09" xfId="5997"/>
    <cellStyle name="_Лагерный пер. А_Отчёт 1_СП_квартиры_v.1_ОТЧЕТ_Вологодская обл., г. Вологда_09.11.09_" xfId="5998"/>
    <cellStyle name="_Лагерный пер. А_прикидка_строительство" xfId="2998"/>
    <cellStyle name="_Лагерный пер. А_прикидка_строительство_v.1_ОТЧЕТ_Вологодская обл., г. Вологда_09.11.09" xfId="5999"/>
    <cellStyle name="_Лагерный пер. А_прикидка_строительство_v.1_ОТЧЕТ_Вологодская обл., г. Вологда_09.11.09_" xfId="6000"/>
    <cellStyle name="_Лагерный пер. А_расчет" xfId="2999"/>
    <cellStyle name="_Лагерный пер. А_РАСЧЕТ итоговый" xfId="3000"/>
    <cellStyle name="_Лагерный пер. А_расчет Континент" xfId="3001"/>
    <cellStyle name="_Лагерный пер. А_расчет ПМК ЗП и СП итог" xfId="8925"/>
    <cellStyle name="_Лагерный пер. А_расчет складской комплекс В" xfId="3002"/>
    <cellStyle name="_Лагерный пер. А_Расчёт_версия ум." xfId="6001"/>
    <cellStyle name="_Лагерный пер. А_Расчёт_версия ум._Доходник" xfId="8926"/>
    <cellStyle name="_Лагерный пер. А_Расчет_Итог_компенсационный с рыночн.зем." xfId="8927"/>
    <cellStyle name="_Лагерный пер. А_РАСЧЕТ_Правды 16_встройка-оф" xfId="6002"/>
    <cellStyle name="_Лагерный пер. А_расчет_Савушкина_15.10" xfId="3003"/>
    <cellStyle name="_Лагерный пер. А_расчет_Савушкина_15.10_!Доход-срав_Фонтанка 20к с коэфместо" xfId="8928"/>
    <cellStyle name="_Лагерный пер. А_расчет_Савушкина_15.10_расчет" xfId="3004"/>
    <cellStyle name="_Лагерный пер. А_расчет_Савушкина_15.10_Расчет_Аптеки" xfId="8929"/>
    <cellStyle name="_Лагерный пер. А_расчет_Савушкина_15.10_расчеты 2009 прикид" xfId="3005"/>
    <cellStyle name="_Лагерный пер. А_Ресторан4" xfId="6003"/>
    <cellStyle name="_Лагерный пер. А_Ресторан4_Копия Прикидка" xfId="8930"/>
    <cellStyle name="_Лагерный пер. А_Ресторан4_Расчет_акт.2010.xls_ГУИОН_в_2" xfId="8931"/>
    <cellStyle name="_Лагерный пер. А_Ресторан4_расчеты_по Грибу" xfId="8932"/>
    <cellStyle name="_Лагерный пер. А_Рост стоимости строительства" xfId="3006"/>
    <cellStyle name="_Лагерный пер. А_Рост стоимости строительства_v.1_ОТЧЕТ_Вологодская обл., г. Вологда_09.11.09" xfId="6004"/>
    <cellStyle name="_Лагерный пер. А_Рост стоимости строительства_v.1_ОТЧЕТ_Вологодская обл., г. Вологда_09.11.09_" xfId="6005"/>
    <cellStyle name="_Лагерный пер. А_Свод расчетов по земле_220908_итог" xfId="3007"/>
    <cellStyle name="_Лагерный пер. А_СП_квартиры" xfId="3008"/>
    <cellStyle name="_Лагерный пер. А_СП_квартиры_v.1_ОТЧЕТ_Вологодская обл., г. Вологда_09.11.09" xfId="6006"/>
    <cellStyle name="_Лагерный пер. А_СП_квартиры_v.1_ОТЧЕТ_Вологодская обл., г. Вологда_09.11.09_" xfId="6007"/>
    <cellStyle name="_Лагерный пер. А_Строительство" xfId="3009"/>
    <cellStyle name="_Лагерный пер. А_Строительство_4ABB384" xfId="3010"/>
    <cellStyle name="_Лагерный пер. А_Строительство_v.1_ОТЧЕТ" xfId="3011"/>
    <cellStyle name="_Лагерный пер. А_Строительство_v.1_ОТЧЕТ_Вологодская обл., г. Вологда_09.11.09" xfId="6008"/>
    <cellStyle name="_Лагерный пер. А_Строительство_v.1_ОТЧЕТ_Вологодская обл., г. Вологда_09.11.09_" xfId="6009"/>
    <cellStyle name="_Лагерный пер. А_Строительство_v.4_ОТЧЕТ_Красная Пресня_встройка_09.12.2008" xfId="3012"/>
    <cellStyle name="_Лагерный пер. А_Строительство_Доходник" xfId="8933"/>
    <cellStyle name="_Лагерный пер. А_Строительство_Книга1" xfId="3013"/>
    <cellStyle name="_Лагерный пер. А_Строительство_Крестовка 2008 май Мороз" xfId="3014"/>
    <cellStyle name="_Лагерный пер. А_Строительство_Крестовка 2008 май Мороз_v.1_ОТЧЕТ_Вологодская обл., г. Вологда_09.11.09" xfId="6010"/>
    <cellStyle name="_Лагерный пер. А_Строительство_Крестовка 2008 май Мороз_v.1_ОТЧЕТ_Вологодская обл., г. Вологда_09.11.09_" xfId="6011"/>
    <cellStyle name="_Лагерный пер. А_Строительство_Расчет_Итог_компенсационный с рыночн.зем." xfId="8934"/>
    <cellStyle name="_Лагерный пер. А_Строительство_Рост стоимости строительства" xfId="3015"/>
    <cellStyle name="_Лагерный пер. А_Строительство_Рост стоимости строительства_v.1_ОТЧЕТ_Вологодская обл., г. Вологда_09.11.09" xfId="6012"/>
    <cellStyle name="_Лагерный пер. А_Строительство_Рост стоимости строительства_v.1_ОТЧЕТ_Вологодская обл., г. Вологда_09.11.09_" xfId="6013"/>
    <cellStyle name="_Лагерный пер. А_Строительство_СП_квартиры" xfId="3016"/>
    <cellStyle name="_Лагерный пер. А_Строительство_СП_квартиры_v.1_ОТЧЕТ_Вологодская обл., г. Вологда_09.11.09" xfId="6014"/>
    <cellStyle name="_Лагерный пер. А_Строительство_СП_квартиры_v.1_ОТЧЕТ_Вологодская обл., г. Вологда_09.11.09_" xfId="6015"/>
    <cellStyle name="_линия роста" xfId="6016"/>
    <cellStyle name="_Луга2" xfId="3017"/>
    <cellStyle name="_Луга2_ РАСЧЕТ_луга-осз" xfId="8935"/>
    <cellStyle name="_Луга2_ РАСЧЕТы_рождествено" xfId="6017"/>
    <cellStyle name="_Луга2_4ABB384" xfId="3018"/>
    <cellStyle name="_Луга2_v.1_ОТЧЕТ" xfId="3019"/>
    <cellStyle name="_Луга2_v.1_ОТЧЕТ_Вологодская обл., г. Вологда_09.11.09" xfId="6018"/>
    <cellStyle name="_Луга2_v.1_ОТЧЕТ_Вологодская обл., г. Вологда_09.11.09_" xfId="6019"/>
    <cellStyle name="_Луга2_v.4_ОТЧЕТ_Красная Пресня_встройка_09.12.2008" xfId="3020"/>
    <cellStyle name="_Луга2_Доходник" xfId="8936"/>
    <cellStyle name="_Луга2_Книга1" xfId="3021"/>
    <cellStyle name="_Луга2_Крестовка 2008 май Мороз" xfId="3022"/>
    <cellStyle name="_Луга2_Крестовка 2008 май Мороз_v.1_ОТЧЕТ_Вологодская обл., г. Вологда_09.11.09" xfId="6020"/>
    <cellStyle name="_Луга2_Крестовка 2008 май Мороз_v.1_ОТЧЕТ_Вологодская обл., г. Вологда_09.11.09_" xfId="6021"/>
    <cellStyle name="_Луга2_Расчет_Итог_компенсационный с рыночн.зем." xfId="8937"/>
    <cellStyle name="_Луга2_РАСЧЕТ_Правды 16_встройка-оф" xfId="6022"/>
    <cellStyle name="_Луга2_Рост стоимости строительства" xfId="3023"/>
    <cellStyle name="_Луга2_Рост стоимости строительства_v.1_ОТЧЕТ_Вологодская обл., г. Вологда_09.11.09" xfId="6023"/>
    <cellStyle name="_Луга2_Рост стоимости строительства_v.1_ОТЧЕТ_Вологодская обл., г. Вологда_09.11.09_" xfId="6024"/>
    <cellStyle name="_Луга2_СП_квартиры" xfId="3024"/>
    <cellStyle name="_Луга2_СП_квартиры_v.1_ОТЧЕТ_Вологодская обл., г. Вологда_09.11.09" xfId="6025"/>
    <cellStyle name="_Луга2_СП_квартиры_v.1_ОТЧЕТ_Вологодская обл., г. Вологда_09.11.09_" xfId="6026"/>
    <cellStyle name="_Марина1" xfId="6027"/>
    <cellStyle name="_Мебельная отчет" xfId="3025"/>
    <cellStyle name="_моя версия" xfId="3026"/>
    <cellStyle name="_моя версия 2" xfId="3027"/>
    <cellStyle name="_моя версия_ РАСЧЕТ_луга-осз" xfId="8938"/>
    <cellStyle name="_моя версия_ РАСЧЕТы_рождествено" xfId="6028"/>
    <cellStyle name="_моя версия_!Доход-срав_Фонтанка 20к с коэфместо" xfId="3028"/>
    <cellStyle name="_моя версия_4ABB384" xfId="3029"/>
    <cellStyle name="_моя версия_restoran ок К" xfId="6029"/>
    <cellStyle name="_моя версия_restoran ок К_Доходник" xfId="8939"/>
    <cellStyle name="_моя версия_v.1_ОТЧЕТ" xfId="3030"/>
    <cellStyle name="_моя версия_v.1_ОТЧЕТ_Вологодская обл., г. Вологда_09.11.09" xfId="6030"/>
    <cellStyle name="_моя версия_v.1_ОТЧЕТ_Вологодская обл., г. Вологда_09.11.09_" xfId="6031"/>
    <cellStyle name="_моя версия_v.4_ОТЧЕТ_Красная Пресня_встройка_09.12.2008" xfId="3031"/>
    <cellStyle name="_моя версия_АННЭИ по Савушкина" xfId="6032"/>
    <cellStyle name="_моя версия_АННЭИ по Савушкина_Копия Прикидка" xfId="8940"/>
    <cellStyle name="_моя версия_АННЭИ по Савушкина_Расчет_акт.2010.xls_ГУИОН_в_2" xfId="8941"/>
    <cellStyle name="_моя версия_АННЭИ по Савушкина_расчеты_по Грибу" xfId="8942"/>
    <cellStyle name="_моя версия_выборка" xfId="6033"/>
    <cellStyle name="_моя версия_выборка_Доходник" xfId="8943"/>
    <cellStyle name="_моя версия_Демонтаж - 3" xfId="3032"/>
    <cellStyle name="_моя версия_Демонтаж - 3 декабрь" xfId="3033"/>
    <cellStyle name="_моя версия_Демонтаж - 3 декабрь_Доходник" xfId="8944"/>
    <cellStyle name="_моя версия_Демонтаж - 3 декабрь_Книга1" xfId="3034"/>
    <cellStyle name="_моя версия_Демонтаж - 3_Доходник" xfId="8945"/>
    <cellStyle name="_моя версия_Демонтаж - 3_Книга1" xfId="3035"/>
    <cellStyle name="_моя версия_Доходник" xfId="8946"/>
    <cellStyle name="_моя версия_ДП  расчет залог Московский и сравнительний" xfId="3036"/>
    <cellStyle name="_моя версия_ДП  расчет залог Московский и сравнительний_!Доход-срав_Фонтанка 20к с коэфместо" xfId="8947"/>
    <cellStyle name="_моя версия_ДП  расчет залог Московский и сравнительний_расчет" xfId="3037"/>
    <cellStyle name="_моя версия_ДП  расчет залог Московский и сравнительний_Расчет_Аптеки" xfId="8948"/>
    <cellStyle name="_моя версия_ДП  расчет залог Московский и сравнительний_расчеты 2009 прикид" xfId="3038"/>
    <cellStyle name="_моя версия_ДП_балкания" xfId="3039"/>
    <cellStyle name="_моя версия_ДП_балкания_!Доход-срав_Фонтанка 20к с коэфместо" xfId="8949"/>
    <cellStyle name="_моя версия_ДП_балкания_расчет" xfId="3040"/>
    <cellStyle name="_моя версия_ДП_балкания_Расчет_Аптеки" xfId="8950"/>
    <cellStyle name="_моя версия_ДП_балкания_расчеты 2009 прикид" xfId="3041"/>
    <cellStyle name="_моя версия_ДП_ЗаКад" xfId="3042"/>
    <cellStyle name="_моя версия_ДП_ЗаКад_!Доход-срав_Фонтанка 20к с коэфместо" xfId="8951"/>
    <cellStyle name="_моя версия_ДП_ЗаКад_расчет" xfId="3043"/>
    <cellStyle name="_моя версия_ДП_ЗаКад_Расчет_Аптеки" xfId="8952"/>
    <cellStyle name="_моя версия_ДП_ЗаКад_расчеты 2009 прикид" xfId="3044"/>
    <cellStyle name="_моя версия_ДП_лит.м Д" xfId="3045"/>
    <cellStyle name="_моя версия_ДП_лит.Я" xfId="3046"/>
    <cellStyle name="_моя версия_Затратник- Красногвардейский, 15Л - v" xfId="3047"/>
    <cellStyle name="_моя версия_Затратник- Красногвардейский, 15Л - v_Доходник" xfId="8953"/>
    <cellStyle name="_моя версия_Затратник- Красногвардейский, 15Л - v_Книга1" xfId="3048"/>
    <cellStyle name="_моя версия_ЗП_Нова" xfId="3049"/>
    <cellStyle name="_моя версия_Книга1" xfId="3050"/>
    <cellStyle name="_моя версия_Копия Копия ИТОГ15-1" xfId="3051"/>
    <cellStyle name="_моя версия_Копия Копия ИТОГ15-1_Доходник" xfId="8954"/>
    <cellStyle name="_моя версия_Копия Копия ИТОГ15-1_Книга1" xfId="3052"/>
    <cellStyle name="_моя версия_Копия метод парных продаж готовый1" xfId="3053"/>
    <cellStyle name="_моя версия_Копия метод парных продаж готовый1_4ABB384" xfId="3054"/>
    <cellStyle name="_моя версия_Копия метод парных продаж готовый1_v.1_ОТЧЕТ" xfId="3055"/>
    <cellStyle name="_моя версия_Копия метод парных продаж готовый1_v.1_ОТЧЕТ_Вологодская обл., г. Вологда_09.11.09" xfId="6034"/>
    <cellStyle name="_моя версия_Копия метод парных продаж готовый1_v.1_ОТЧЕТ_Вологодская обл., г. Вологда_09.11.09_" xfId="6035"/>
    <cellStyle name="_моя версия_Копия метод парных продаж готовый1_v.4_ОТЧЕТ_Красная Пресня_встройка_09.12.20008" xfId="3056"/>
    <cellStyle name="_моя версия_Копия метод парных продаж готовый1_v.4_ОТЧЕТ_Красная Пресня_встройка_09.12.2008" xfId="3057"/>
    <cellStyle name="_моя версия_Копия метод парных продаж готовый1_v_19.02" xfId="3058"/>
    <cellStyle name="_моя версия_Копия метод парных продаж готовый1_Доходник" xfId="8955"/>
    <cellStyle name="_моя версия_Копия метод парных продаж готовый1_Копия v_19.02" xfId="3059"/>
    <cellStyle name="_моя версия_Копия метод парных продаж готовый1_Копия корректировка на сделку" xfId="3060"/>
    <cellStyle name="_моя версия_Копия метод парных продаж готовый1_Копия Прикидка" xfId="8956"/>
    <cellStyle name="_моя версия_Копия метод парных продаж готовый1_расчеты_по Грибу" xfId="8957"/>
    <cellStyle name="_моя версия_Копия метод парных продаж готовый1_СП_квартиры" xfId="3061"/>
    <cellStyle name="_моя версия_Копия метод парных продаж готовый1_СП_квартиры_v.1_ОТЧЕТ_Вологодская обл., г. Вологда_09.11.09" xfId="6036"/>
    <cellStyle name="_моя версия_Копия метод парных продаж готовый1_СП_квартиры_v.1_ОТЧЕТ_Вологодская обл., г. Вологда_09.11.09_" xfId="6037"/>
    <cellStyle name="_моя версия_Крестовка 2008 май Мороз" xfId="3062"/>
    <cellStyle name="_моя версия_Крестовка 2008 май Мороз_v.1_ОТЧЕТ_Вологодская обл., г. Вологда_09.11.09" xfId="6038"/>
    <cellStyle name="_моя версия_Крестовка 2008 май Мороз_v.1_ОТЧЕТ_Вологодская обл., г. Вологда_09.11.09_" xfId="6039"/>
    <cellStyle name="_моя версия_Луга-2, Западная, 16- 1" xfId="3063"/>
    <cellStyle name="_моя версия_Луга-2, Западная, 16- 1_Доходник" xfId="8958"/>
    <cellStyle name="_моя версия_Луга-2, Западная, 16- 1_Книга1" xfId="3064"/>
    <cellStyle name="_моя версия_октябрь 2008 расчеты" xfId="3065"/>
    <cellStyle name="_моя версия_октябрь 2008 расчеты_!Доход-срав_Фонтанка 20к с коэфместо" xfId="8959"/>
    <cellStyle name="_моя версия_октябрь 2008 расчеты_расчет" xfId="3066"/>
    <cellStyle name="_моя версия_октябрь 2008 расчеты_Расчет_Аптеки" xfId="8960"/>
    <cellStyle name="_моя версия_октябрь 2008 расчеты_расчеты 2009 прикид" xfId="3067"/>
    <cellStyle name="_моя версия_Отчёт 4" xfId="3068"/>
    <cellStyle name="_моя версия_Отчёт 4_v.1_ОТЧЕТ_Вологодская обл., г. Вологда_09.11.09" xfId="6040"/>
    <cellStyle name="_моя версия_Отчёт 4_v.1_ОТЧЕТ_Вологодская обл., г. Вологда_09.11.09_" xfId="6041"/>
    <cellStyle name="_моя версия_Отчёт 4_Доходник" xfId="8961"/>
    <cellStyle name="_моя версия_Отчёт 4_Копия Прикидка" xfId="8962"/>
    <cellStyle name="_моя версия_Отчёт 4_расчеты_по Грибу" xfId="8963"/>
    <cellStyle name="_моя версия_Отчет правка" xfId="3069"/>
    <cellStyle name="_моя версия_Отчет правка_Доходник" xfId="8964"/>
    <cellStyle name="_моя версия_Отчет правка_Книга1" xfId="3070"/>
    <cellStyle name="_моя версия_Отчет-3" xfId="3071"/>
    <cellStyle name="_моя версия_Отчет-3_Доходник" xfId="8965"/>
    <cellStyle name="_моя версия_Отчет-3_Книга1" xfId="3072"/>
    <cellStyle name="_моя версия_офис_квартиры" xfId="3073"/>
    <cellStyle name="_моя версия_офис_квартиры_Доходник" xfId="8966"/>
    <cellStyle name="_моя версия_офис_квартиры_Книга1" xfId="3074"/>
    <cellStyle name="_моя версия_Прикидка расчетов_версия 2" xfId="3075"/>
    <cellStyle name="_моя версия_Прикидка расчетов_версия 2_4ABB384" xfId="3076"/>
    <cellStyle name="_моя версия_Прикидка расчетов_версия 2_v.1_ОТЧЕТ" xfId="3077"/>
    <cellStyle name="_моя версия_Прикидка расчетов_версия 2_v.1_ОТЧЕТ_Вологодская обл., г. Вологда_09.11.09" xfId="6042"/>
    <cellStyle name="_моя версия_Прикидка расчетов_версия 2_v.1_ОТЧЕТ_Вологодская обл., г. Вологда_09.11.09_" xfId="6043"/>
    <cellStyle name="_моя версия_Прикидка расчетов_версия 2_v.4_ОТЧЕТ_Красная Пресня_встройка_09.12.2008" xfId="3078"/>
    <cellStyle name="_моя версия_Прикидка расчетов_версия 2_Доходник" xfId="8967"/>
    <cellStyle name="_моя версия_Прикидка расчетов_версия 2_Книга1" xfId="3079"/>
    <cellStyle name="_моя версия_Прикидка расчетов_версия 2_Крестовка 2008 май Мороз" xfId="3080"/>
    <cellStyle name="_моя версия_Прикидка расчетов_версия 2_Крестовка 2008 май Мороз_v.1_ОТЧЕТ_Вологодская обл., г. Вологда_09.11.09" xfId="6044"/>
    <cellStyle name="_моя версия_Прикидка расчетов_версия 2_Крестовка 2008 май Мороз_v.1_ОТЧЕТ_Вологодская обл., г. Вологда_09.11.09_" xfId="6045"/>
    <cellStyle name="_моя версия_Прикидка расчетов_версия 2_Расчет_Итог_компенсационный с рыночн.зем." xfId="8968"/>
    <cellStyle name="_моя версия_Прикидка расчетов_версия 2_Рост стоимости строительства" xfId="3081"/>
    <cellStyle name="_моя версия_Прикидка расчетов_версия 2_Рост стоимости строительства_v.1_ОТЧЕТ_Вологодская обл., г. Вологда_09.11.09" xfId="6046"/>
    <cellStyle name="_моя версия_Прикидка расчетов_версия 2_Рост стоимости строительства_v.1_ОТЧЕТ_Вологодская обл., г. Вологда_09.11.09_" xfId="6047"/>
    <cellStyle name="_моя версия_Прикидка расчетов_версия 2_СП_квартиры" xfId="3082"/>
    <cellStyle name="_моя версия_Прикидка расчетов_версия 2_СП_квартиры_v.1_ОТЧЕТ_Вологодская обл., г. Вологда_09.11.09" xfId="6048"/>
    <cellStyle name="_моя версия_Прикидка расчетов_версия 2_СП_квартиры_v.1_ОТЧЕТ_Вологодская обл., г. Вологда_09.11.09_" xfId="6049"/>
    <cellStyle name="_моя версия_прикидка_строительство" xfId="3083"/>
    <cellStyle name="_моя версия_прикидка_строительство_v.1_ОТЧЕТ_Вологодская обл., г. Вологда_09.11.09" xfId="6050"/>
    <cellStyle name="_моя версия_прикидка_строительство_v.1_ОТЧЕТ_Вологодская обл., г. Вологда_09.11.09_" xfId="6051"/>
    <cellStyle name="_моя версия_расчет" xfId="3084"/>
    <cellStyle name="_моя версия_расчет 04.09.2007-2" xfId="3085"/>
    <cellStyle name="_моя версия_расчет 04.09.2007-2_v.1_ОТЧЕТ_Вологодская обл., г. Вологда_09.11.09" xfId="6052"/>
    <cellStyle name="_моя версия_расчет 04.09.2007-2_v.1_ОТЧЕТ_Вологодская обл., г. Вологда_09.11.09_" xfId="6053"/>
    <cellStyle name="_моя версия_расчет 04.09.2007-2_Доходник" xfId="8969"/>
    <cellStyle name="_моя версия_расчет 04.09.2007-2_Книга1" xfId="3086"/>
    <cellStyle name="_моя версия_расчет 04.09.2007-2_Копия Прикидка" xfId="8970"/>
    <cellStyle name="_моя версия_расчет 04.09.2007-2_Расчет_акт.2010.xls_ГУИОН_в_2" xfId="8971"/>
    <cellStyle name="_моя версия_расчет 04.09.2007-2_Расчет_Итог_компенсационный с рыночн.зем." xfId="8972"/>
    <cellStyle name="_моя версия_расчет 04.09.2007-2_расчеты_по Грибу" xfId="8973"/>
    <cellStyle name="_моя версия_Расчет v6 по новому ТЗ" xfId="8974"/>
    <cellStyle name="_моя версия_РАСЧЕТ итоговый" xfId="3087"/>
    <cellStyle name="_моя версия_расчет Континент" xfId="3088"/>
    <cellStyle name="_моя версия_расчет ПМК ЗП и СП итог" xfId="8975"/>
    <cellStyle name="_моя версия_расчет складской комплекс В" xfId="3089"/>
    <cellStyle name="_моя версия_Расчет февраль 2008-равными частями-много встроек-3" xfId="3090"/>
    <cellStyle name="_моя версия_Расчет февраль 2008-равными частями-много встроек-3_Доходник" xfId="8976"/>
    <cellStyle name="_моя версия_Расчет февраль 2008-равными частями-много встроек-3_Книга1" xfId="3091"/>
    <cellStyle name="_моя версия_Расчет февраль 2008-равными частями-много встроек-3_Копия Прикидка" xfId="8977"/>
    <cellStyle name="_моя версия_Расчет февраль 2008-равными частями-много встроек-3_расчеты_по Грибу" xfId="8978"/>
    <cellStyle name="_моя версия_Расчет_16" xfId="3092"/>
    <cellStyle name="_моя версия_Расчет_16_Доходник" xfId="8979"/>
    <cellStyle name="_моя версия_Расчет_16_Книга1" xfId="3093"/>
    <cellStyle name="_моя версия_Расчёт_версия ум." xfId="6054"/>
    <cellStyle name="_моя версия_Расчёт_версия ум._Доходник" xfId="8980"/>
    <cellStyle name="_моя версия_Расчет_Доходник" xfId="8981"/>
    <cellStyle name="_моя версия_Расчет_Итог_компенсационный с рыночн.зем." xfId="8982"/>
    <cellStyle name="_моя версия_Расчет_Книга1" xfId="3094"/>
    <cellStyle name="_моя версия_РАСЧЕТ_Правды 16_встройка-оф" xfId="6055"/>
    <cellStyle name="_моя версия_расчет_Савушкина_15.10" xfId="3095"/>
    <cellStyle name="_моя версия_расчет_Савушкина_15.10_!Доход-срав_Фонтанка 20к с коэфместо" xfId="8983"/>
    <cellStyle name="_моя версия_расчет_Савушкина_15.10_расчет" xfId="3096"/>
    <cellStyle name="_моя версия_расчет_Савушкина_15.10_Расчет_Аптеки" xfId="8984"/>
    <cellStyle name="_моя версия_расчет_Савушкина_15.10_расчеты 2009 прикид" xfId="3097"/>
    <cellStyle name="_моя версия_Ресторан4" xfId="6056"/>
    <cellStyle name="_моя версия_Ресторан4_Копия Прикидка" xfId="8985"/>
    <cellStyle name="_моя версия_Ресторан4_Расчет_акт.2010.xls_ГУИОН_в_2" xfId="8986"/>
    <cellStyle name="_моя версия_Ресторан4_расчеты_по Грибу" xfId="8987"/>
    <cellStyle name="_моя версия_Рост стоимости строительства" xfId="3098"/>
    <cellStyle name="_моя версия_Рост стоимости строительства_v.1_ОТЧЕТ_Вологодская обл., г. Вологда_09.11.09" xfId="6057"/>
    <cellStyle name="_моя версия_Рост стоимости строительства_v.1_ОТЧЕТ_Вологодская обл., г. Вологда_09.11.09_" xfId="6058"/>
    <cellStyle name="_моя версия_Свод расчетов по земле_220908_итог" xfId="3099"/>
    <cellStyle name="_моя версия_СП_квартиры" xfId="3100"/>
    <cellStyle name="_моя версия_СП_квартиры_v.1_ОТЧЕТ_Вологодская обл., г. Вологда_09.11.09" xfId="6059"/>
    <cellStyle name="_моя версия_СП_квартиры_v.1_ОТЧЕТ_Вологодская обл., г. Вологда_09.11.09_" xfId="6060"/>
    <cellStyle name="_моя версия_Строительство" xfId="3101"/>
    <cellStyle name="_моя версия_строительство_2" xfId="3102"/>
    <cellStyle name="_моя версия_строительство_2_4ABB384" xfId="3103"/>
    <cellStyle name="_моя версия_строительство_2_v.1_ОТЧЕТ" xfId="3104"/>
    <cellStyle name="_моя версия_строительство_2_v.1_ОТЧЕТ_Вологодская обл., г. Вологда_09.11.09" xfId="6061"/>
    <cellStyle name="_моя версия_строительство_2_v.1_ОТЧЕТ_Вологодская обл., г. Вологда_09.11.09_" xfId="6062"/>
    <cellStyle name="_моя версия_строительство_2_v.4_ОТЧЕТ_Красная Пресня_встройка_09.12.2008" xfId="3105"/>
    <cellStyle name="_моя версия_строительство_2_Доходник" xfId="8988"/>
    <cellStyle name="_моя версия_строительство_2_Книга1" xfId="3106"/>
    <cellStyle name="_моя версия_строительство_2_Крестовка 2008 май Мороз" xfId="3107"/>
    <cellStyle name="_моя версия_строительство_2_Крестовка 2008 май Мороз_v.1_ОТЧЕТ_Вологодская обл., г. Вологда_09.11.09" xfId="6063"/>
    <cellStyle name="_моя версия_строительство_2_Крестовка 2008 май Мороз_v.1_ОТЧЕТ_Вологодская обл., г. Вологда_09.11.09_" xfId="6064"/>
    <cellStyle name="_моя версия_строительство_2_Расчет_Итог_компенсационный с рыночн.зем." xfId="8989"/>
    <cellStyle name="_моя версия_строительство_2_Рост стоимости строительства" xfId="3108"/>
    <cellStyle name="_моя версия_строительство_2_Рост стоимости строительства_v.1_ОТЧЕТ_Вологодская обл., г. Вологда_09.11.09" xfId="6065"/>
    <cellStyle name="_моя версия_строительство_2_Рост стоимости строительства_v.1_ОТЧЕТ_Вологодская обл., г. Вологда_09.11.09_" xfId="6066"/>
    <cellStyle name="_моя версия_строительство_2_СП_квартиры" xfId="3109"/>
    <cellStyle name="_моя версия_строительство_2_СП_квартиры_v.1_ОТЧЕТ_Вологодская обл., г. Вологда_09.11.09" xfId="6067"/>
    <cellStyle name="_моя версия_строительство_2_СП_квартиры_v.1_ОТЧЕТ_Вологодская обл., г. Вологда_09.11.09_" xfId="6068"/>
    <cellStyle name="_моя версия_Строительство_4ABB384" xfId="3110"/>
    <cellStyle name="_моя версия_Строительство_v.1_ОТЧЕТ" xfId="3111"/>
    <cellStyle name="_моя версия_Строительство_v.1_ОТЧЕТ_Вологодская обл., г. Вологда_09.11.09" xfId="6069"/>
    <cellStyle name="_моя версия_Строительство_v.1_ОТЧЕТ_Вологодская обл., г. Вологда_09.11.09_" xfId="6070"/>
    <cellStyle name="_моя версия_Строительство_v.4_ОТЧЕТ_Красная Пресня_встройка_09.12.2008" xfId="3112"/>
    <cellStyle name="_моя версия_Строительство_Доходник" xfId="8990"/>
    <cellStyle name="_моя версия_Строительство_Книга1" xfId="3113"/>
    <cellStyle name="_моя версия_Строительство_Крестовка 2008 май Мороз" xfId="3114"/>
    <cellStyle name="_моя версия_Строительство_Крестовка 2008 май Мороз_v.1_ОТЧЕТ_Вологодская обл., г. Вологда_09.11.09" xfId="6071"/>
    <cellStyle name="_моя версия_Строительство_Крестовка 2008 май Мороз_v.1_ОТЧЕТ_Вологодская обл., г. Вологда_09.11.09_" xfId="6072"/>
    <cellStyle name="_моя версия_Строительство_Расчет_Итог_компенсационный с рыночн.зем." xfId="8991"/>
    <cellStyle name="_моя версия_Строительство_Рост стоимости строительства" xfId="3115"/>
    <cellStyle name="_моя версия_Строительство_Рост стоимости строительства_v.1_ОТЧЕТ_Вологодская обл., г. Вологда_09.11.09" xfId="6073"/>
    <cellStyle name="_моя версия_Строительство_Рост стоимости строительства_v.1_ОТЧЕТ_Вологодская обл., г. Вологда_09.11.09_" xfId="6074"/>
    <cellStyle name="_моя версия_Строительство_СП_квартиры" xfId="3116"/>
    <cellStyle name="_моя версия_Строительство_СП_квартиры_v.1_ОТЧЕТ_Вологодская обл., г. Вологда_09.11.09" xfId="6075"/>
    <cellStyle name="_моя версия_Строительство_СП_квартиры_v.1_ОТЧЕТ_Вологодская обл., г. Вологда_09.11.09_" xfId="6076"/>
    <cellStyle name="_моя версия1111" xfId="3117"/>
    <cellStyle name="_моя версия1111 2" xfId="3118"/>
    <cellStyle name="_моя версия1111_ РАСЧЕТ_луга-осз" xfId="8992"/>
    <cellStyle name="_моя версия1111_ РАСЧЕТы_рождествено" xfId="6077"/>
    <cellStyle name="_моя версия1111_!Доход-срав_Фонтанка 20к с коэфместо" xfId="3119"/>
    <cellStyle name="_моя версия1111_4ABB384" xfId="3120"/>
    <cellStyle name="_моя версия1111_restoran ок К" xfId="6078"/>
    <cellStyle name="_моя версия1111_restoran ок К_Доходник" xfId="8993"/>
    <cellStyle name="_моя версия1111_v.1_ОТЧЕТ" xfId="3121"/>
    <cellStyle name="_моя версия1111_v.1_ОТЧЕТ_Вологодская обл., г. Вологда_09.11.09" xfId="6079"/>
    <cellStyle name="_моя версия1111_v.1_ОТЧЕТ_Вологодская обл., г. Вологда_09.11.09_" xfId="6080"/>
    <cellStyle name="_моя версия1111_v.4_ОТЧЕТ_Красная Пресня_встройка_09.12.2008" xfId="3122"/>
    <cellStyle name="_моя версия1111_АННЭИ по Савушкина" xfId="6081"/>
    <cellStyle name="_моя версия1111_АННЭИ по Савушкина_Копия Прикидка" xfId="8994"/>
    <cellStyle name="_моя версия1111_АННЭИ по Савушкина_Расчет_акт.2010.xls_ГУИОН_в_2" xfId="8995"/>
    <cellStyle name="_моя версия1111_АННЭИ по Савушкина_расчеты_по Грибу" xfId="8996"/>
    <cellStyle name="_моя версия1111_выборка" xfId="6082"/>
    <cellStyle name="_моя версия1111_выборка_Доходник" xfId="8997"/>
    <cellStyle name="_моя версия1111_Демонтаж - 3" xfId="3123"/>
    <cellStyle name="_моя версия1111_Демонтаж - 3 декабрь" xfId="3124"/>
    <cellStyle name="_моя версия1111_Демонтаж - 3 декабрь_Доходник" xfId="8998"/>
    <cellStyle name="_моя версия1111_Демонтаж - 3 декабрь_Книга1" xfId="3125"/>
    <cellStyle name="_моя версия1111_Демонтаж - 3_Доходник" xfId="8999"/>
    <cellStyle name="_моя версия1111_Демонтаж - 3_Книга1" xfId="3126"/>
    <cellStyle name="_моя версия1111_Документы" xfId="3127"/>
    <cellStyle name="_моя версия1111_Документы 2" xfId="3128"/>
    <cellStyle name="_моя версия1111_Документы_ РАСЧЕТ_луга-осз" xfId="9000"/>
    <cellStyle name="_моя версия1111_Документы_ РАСЧЕТ_тележная_TR" xfId="9001"/>
    <cellStyle name="_моя версия1111_Документы_ РАСЧЕТы_рождествено" xfId="6083"/>
    <cellStyle name="_моя версия1111_Документы_!Доход-срав_Фонтанка 20к с коэфместо" xfId="3129"/>
    <cellStyle name="_моя версия1111_Документы_4ABB384" xfId="3130"/>
    <cellStyle name="_моя версия1111_Документы_restoran ок К" xfId="6084"/>
    <cellStyle name="_моя версия1111_Документы_restoran ок К_Доходник" xfId="9002"/>
    <cellStyle name="_моя версия1111_Документы_restoran ок К_Копия Прикидка" xfId="9003"/>
    <cellStyle name="_моя версия1111_Документы_restoran ок К_Расчет_акт.2010.xls_ГУИОН_в_2" xfId="9004"/>
    <cellStyle name="_моя версия1111_Документы_restoran ок К_расчеты_по Грибу" xfId="9005"/>
    <cellStyle name="_моя версия1111_Документы_v.1_ОТЧЕТ" xfId="3131"/>
    <cellStyle name="_моя версия1111_Документы_v.1_ОТЧЕТ_Вологодская обл., г. Вологда_09.11.09" xfId="6085"/>
    <cellStyle name="_моя версия1111_Документы_v.1_ОТЧЕТ_Вологодская обл., г. Вологда_09.11.09_" xfId="6086"/>
    <cellStyle name="_моя версия1111_Документы_v.4_ОТЧЕТ_Красная Пресня_встройка_09.12.20008" xfId="3132"/>
    <cellStyle name="_моя версия1111_Документы_v.4_ОТЧЕТ_Красная Пресня_встройка_09.12.2008" xfId="3133"/>
    <cellStyle name="_моя версия1111_Документы_v_19.02" xfId="3134"/>
    <cellStyle name="_моя версия1111_Документы_АННЭИ по Савушкина" xfId="6087"/>
    <cellStyle name="_моя версия1111_Документы_АННЭИ по Савушкина_Копия Прикидка" xfId="9006"/>
    <cellStyle name="_моя версия1111_Документы_АННЭИ по Савушкина_Расчет_акт.2010.xls_ГУИОН_в_2" xfId="9007"/>
    <cellStyle name="_моя версия1111_Документы_АННЭИ по Савушкина_расчеты_по Грибу" xfId="9008"/>
    <cellStyle name="_моя версия1111_Документы_выборка" xfId="6088"/>
    <cellStyle name="_моя версия1111_Документы_выборка_Доходник" xfId="9009"/>
    <cellStyle name="_моя версия1111_Документы_выборка_Копия Прикидка" xfId="9010"/>
    <cellStyle name="_моя версия1111_Документы_выборка_Расчет_акт.2010.xls_ГУИОН_в_2" xfId="9011"/>
    <cellStyle name="_моя версия1111_Документы_выборка_расчеты_по Грибу" xfId="9012"/>
    <cellStyle name="_моя версия1111_Документы_Доходник" xfId="9013"/>
    <cellStyle name="_моя версия1111_Документы_ДП  расчет залог Московский и сравнительний" xfId="3135"/>
    <cellStyle name="_моя версия1111_Документы_ДП  расчет залог Московский и сравнительний_!Доход-срав_Фонтанка 20к с коэфместо" xfId="9014"/>
    <cellStyle name="_моя версия1111_Документы_ДП  расчет залог Московский и сравнительний_расчет" xfId="3136"/>
    <cellStyle name="_моя версия1111_Документы_ДП  расчет залог Московский и сравнительний_Расчет_Аптеки" xfId="9015"/>
    <cellStyle name="_моя версия1111_Документы_ДП  расчет залог Московский и сравнительний_расчеты 2009 прикид" xfId="3137"/>
    <cellStyle name="_моя версия1111_Документы_ДП_балкания" xfId="3138"/>
    <cellStyle name="_моя версия1111_Документы_ДП_балкания_!Доход-срав_Фонтанка 20к с коэфместо" xfId="9016"/>
    <cellStyle name="_моя версия1111_Документы_ДП_балкания_расчет" xfId="3139"/>
    <cellStyle name="_моя версия1111_Документы_ДП_балкания_Расчет_Аптеки" xfId="9017"/>
    <cellStyle name="_моя версия1111_Документы_ДП_балкания_расчеты 2009 прикид" xfId="3140"/>
    <cellStyle name="_моя версия1111_Документы_ДП_ЗаКад" xfId="3141"/>
    <cellStyle name="_моя версия1111_Документы_ДП_ЗаКад_!Доход-срав_Фонтанка 20к с коэфместо" xfId="9018"/>
    <cellStyle name="_моя версия1111_Документы_ДП_ЗаКад_расчет" xfId="3142"/>
    <cellStyle name="_моя версия1111_Документы_ДП_ЗаКад_Расчет_Аптеки" xfId="9019"/>
    <cellStyle name="_моя версия1111_Документы_ДП_ЗаКад_расчеты 2009 прикид" xfId="3143"/>
    <cellStyle name="_моя версия1111_Документы_ДП_лит.м Д" xfId="3144"/>
    <cellStyle name="_моя версия1111_Документы_ДП_лит.Я" xfId="3145"/>
    <cellStyle name="_моя версия1111_Документы_ЗП_Нова" xfId="3146"/>
    <cellStyle name="_моя версия1111_Документы_Книга1" xfId="3147"/>
    <cellStyle name="_моя версия1111_Документы_Копия v_19.02" xfId="3148"/>
    <cellStyle name="_моя версия1111_Документы_Копия корректировка на сделку" xfId="3149"/>
    <cellStyle name="_моя версия1111_Документы_Копия Прикидка" xfId="9020"/>
    <cellStyle name="_моя версия1111_Документы_Копия Свод расчетов по земле_220908_1" xfId="3150"/>
    <cellStyle name="_моя версия1111_Документы_Крестовка 2008 май Мороз" xfId="3151"/>
    <cellStyle name="_моя версия1111_Документы_Крестовка 2008 май Мороз_v.1_ОТЧЕТ_Вологодская обл., г. Вологда_09.11.09" xfId="6089"/>
    <cellStyle name="_моя версия1111_Документы_Крестовка 2008 май Мороз_v.1_ОТЧЕТ_Вологодская обл., г. Вологда_09.11.09_" xfId="6090"/>
    <cellStyle name="_моя версия1111_Документы_октябрь 2008 расчеты" xfId="3152"/>
    <cellStyle name="_моя версия1111_Документы_октябрь 2008 расчеты_!Доход-срав_Фонтанка 20к с коэфместо" xfId="9021"/>
    <cellStyle name="_моя версия1111_Документы_октябрь 2008 расчеты_расчет" xfId="3153"/>
    <cellStyle name="_моя версия1111_Документы_октябрь 2008 расчеты_Расчет_Аптеки" xfId="9022"/>
    <cellStyle name="_моя версия1111_Документы_октябрь 2008 расчеты_расчеты 2009 прикид" xfId="3154"/>
    <cellStyle name="_моя версия1111_Документы_прикидка_строительство" xfId="3155"/>
    <cellStyle name="_моя версия1111_Документы_прикидка_строительство_v.1_ОТЧЕТ_Вологодская обл., г. Вологда_09.11.09" xfId="6091"/>
    <cellStyle name="_моя версия1111_Документы_прикидка_строительство_v.1_ОТЧЕТ_Вологодская обл., г. Вологда_09.11.09_" xfId="6092"/>
    <cellStyle name="_моя версия1111_Документы_расчет" xfId="3156"/>
    <cellStyle name="_моя версия1111_Документы_РАСЧЕТ итоговый" xfId="3157"/>
    <cellStyle name="_моя версия1111_Документы_расчет Континент" xfId="3158"/>
    <cellStyle name="_моя версия1111_Документы_Расчет особняк Гейрота 2009.xls итог" xfId="3159"/>
    <cellStyle name="_моя версия1111_Документы_расчет ПМК ЗП и СП итог" xfId="9023"/>
    <cellStyle name="_моя версия1111_Документы_расчет складской комплекс В" xfId="3160"/>
    <cellStyle name="_моя версия1111_Документы_Расчет_акт.2010.xls_ГУИОН_в_2" xfId="9024"/>
    <cellStyle name="_моя версия1111_Документы_Расчёт_версия ум." xfId="6093"/>
    <cellStyle name="_моя версия1111_Документы_Расчёт_версия ум._Доходник" xfId="9025"/>
    <cellStyle name="_моя версия1111_Документы_Расчёт_версия ум._Копия Прикидка" xfId="9026"/>
    <cellStyle name="_моя версия1111_Документы_Расчёт_версия ум._Расчет_акт.2010.xls_ГУИОН_в_2" xfId="9027"/>
    <cellStyle name="_моя версия1111_Документы_Расчёт_версия ум._расчеты_по Грибу" xfId="9028"/>
    <cellStyle name="_моя версия1111_Документы_Расчет_Итог_компенсационный с рыночн.зем." xfId="9029"/>
    <cellStyle name="_моя версия1111_Документы_РАСЧЕТ_Правды 16_встройка-оф" xfId="6094"/>
    <cellStyle name="_моя версия1111_Документы_расчет_Савушкина_15.10" xfId="3161"/>
    <cellStyle name="_моя версия1111_Документы_расчет_Савушкина_15.10_!Доход-срав_Фонтанка 20к с коэфместо" xfId="9030"/>
    <cellStyle name="_моя версия1111_Документы_расчет_Савушкина_15.10_расчет" xfId="3162"/>
    <cellStyle name="_моя версия1111_Документы_расчет_Савушкина_15.10_Расчет_Аптеки" xfId="9031"/>
    <cellStyle name="_моя версия1111_Документы_расчет_Савушкина_15.10_расчеты 2009 прикид" xfId="3163"/>
    <cellStyle name="_моя версия1111_Документы_расчеты_по Грибу" xfId="9032"/>
    <cellStyle name="_моя версия1111_Документы_Ресторан4" xfId="6095"/>
    <cellStyle name="_моя версия1111_Документы_Ресторан4_Копия Прикидка" xfId="9033"/>
    <cellStyle name="_моя версия1111_Документы_Ресторан4_Расчет_акт.2010.xls_ГУИОН_в_2" xfId="9034"/>
    <cellStyle name="_моя версия1111_Документы_Ресторан4_расчеты_по Грибу" xfId="9035"/>
    <cellStyle name="_моя версия1111_Документы_Рост стоимости строительства" xfId="3164"/>
    <cellStyle name="_моя версия1111_Документы_Рост стоимости строительства_v.1_ОТЧЕТ_Вологодская обл., г. Вологда_09.11.09" xfId="6096"/>
    <cellStyle name="_моя версия1111_Документы_Рост стоимости строительства_v.1_ОТЧЕТ_Вологодская обл., г. Вологда_09.11.09_" xfId="6097"/>
    <cellStyle name="_моя версия1111_Документы_Свод расчетов по земле_220908_заполняемый" xfId="3165"/>
    <cellStyle name="_моя версия1111_Документы_Свод расчетов по земле_220908_итог" xfId="3166"/>
    <cellStyle name="_моя версия1111_Документы_Склады  2009" xfId="3167"/>
    <cellStyle name="_моя версия1111_Документы_СП_квартиры" xfId="3168"/>
    <cellStyle name="_моя версия1111_Документы_СП_квартиры_v.1_ОТЧЕТ_Вологодская обл., г. Вологда_09.11.09" xfId="6098"/>
    <cellStyle name="_моя версия1111_Документы_СП_квартиры_v.1_ОТЧЕТ_Вологодская обл., г. Вологда_09.11.09_" xfId="6099"/>
    <cellStyle name="_моя версия1111_Документы_Форум 2009" xfId="3169"/>
    <cellStyle name="_моя версия1111_Доходник" xfId="9036"/>
    <cellStyle name="_моя версия1111_ДП  расчет залог Московский и сравнительний" xfId="3170"/>
    <cellStyle name="_моя версия1111_ДП  расчет залог Московский и сравнительний_!Доход-срав_Фонтанка 20к с коэфместо" xfId="9037"/>
    <cellStyle name="_моя версия1111_ДП  расчет залог Московский и сравнительний_расчет" xfId="3171"/>
    <cellStyle name="_моя версия1111_ДП  расчет залог Московский и сравнительний_Расчет_Аптеки" xfId="9038"/>
    <cellStyle name="_моя версия1111_ДП  расчет залог Московский и сравнительний_расчеты 2009 прикид" xfId="3172"/>
    <cellStyle name="_моя версия1111_ДП_балкания" xfId="3173"/>
    <cellStyle name="_моя версия1111_ДП_балкания_!Доход-срав_Фонтанка 20к с коэфместо" xfId="9039"/>
    <cellStyle name="_моя версия1111_ДП_балкания_расчет" xfId="3174"/>
    <cellStyle name="_моя версия1111_ДП_балкания_Расчет_Аптеки" xfId="9040"/>
    <cellStyle name="_моя версия1111_ДП_балкания_расчеты 2009 прикид" xfId="3175"/>
    <cellStyle name="_моя версия1111_ДП_ЗаКад" xfId="3176"/>
    <cellStyle name="_моя версия1111_ДП_ЗаКад_!Доход-срав_Фонтанка 20к с коэфместо" xfId="9041"/>
    <cellStyle name="_моя версия1111_ДП_ЗаКад_расчет" xfId="3177"/>
    <cellStyle name="_моя версия1111_ДП_ЗаКад_Расчет_Аптеки" xfId="9042"/>
    <cellStyle name="_моя версия1111_ДП_ЗаКад_расчеты 2009 прикид" xfId="3178"/>
    <cellStyle name="_моя версия1111_ДП_лит.м Д" xfId="3179"/>
    <cellStyle name="_моя версия1111_ДП_лит.Я" xfId="3180"/>
    <cellStyle name="_моя версия1111_Затратник- Красногвардейский, 15Л - v" xfId="3181"/>
    <cellStyle name="_моя версия1111_Затратник- Красногвардейский, 15Л - v_Доходник" xfId="9043"/>
    <cellStyle name="_моя версия1111_Затратник- Красногвардейский, 15Л - v_Книга1" xfId="3182"/>
    <cellStyle name="_моя версия1111_ЗП_Нова" xfId="3183"/>
    <cellStyle name="_моя версия1111_Книга1" xfId="3184"/>
    <cellStyle name="_моя версия1111_Копия Копия ИТОГ15-1" xfId="3185"/>
    <cellStyle name="_моя версия1111_Копия Копия ИТОГ15-1_Доходник" xfId="9044"/>
    <cellStyle name="_моя версия1111_Копия Копия ИТОГ15-1_Книга1" xfId="3186"/>
    <cellStyle name="_моя версия1111_Копия метод парных продаж готовый1" xfId="3187"/>
    <cellStyle name="_моя версия1111_Копия метод парных продаж готовый1_4ABB384" xfId="3188"/>
    <cellStyle name="_моя версия1111_Копия метод парных продаж готовый1_v.1_ОТЧЕТ" xfId="3189"/>
    <cellStyle name="_моя версия1111_Копия метод парных продаж готовый1_v.1_ОТЧЕТ_Вологодская обл., г. Вологда_09.11.09" xfId="6100"/>
    <cellStyle name="_моя версия1111_Копия метод парных продаж готовый1_v.1_ОТЧЕТ_Вологодская обл., г. Вологда_09.11.09_" xfId="6101"/>
    <cellStyle name="_моя версия1111_Копия метод парных продаж готовый1_v.4_ОТЧЕТ_Красная Пресня_встройка_09.12.20008" xfId="3190"/>
    <cellStyle name="_моя версия1111_Копия метод парных продаж готовый1_v.4_ОТЧЕТ_Красная Пресня_встройка_09.12.2008" xfId="3191"/>
    <cellStyle name="_моя версия1111_Копия метод парных продаж готовый1_v_19.02" xfId="3192"/>
    <cellStyle name="_моя версия1111_Копия метод парных продаж готовый1_Доходник" xfId="9045"/>
    <cellStyle name="_моя версия1111_Копия метод парных продаж готовый1_Копия v_19.02" xfId="3193"/>
    <cellStyle name="_моя версия1111_Копия метод парных продаж готовый1_Копия корректировка на сделку" xfId="3194"/>
    <cellStyle name="_моя версия1111_Копия метод парных продаж готовый1_Копия Прикидка" xfId="9046"/>
    <cellStyle name="_моя версия1111_Копия метод парных продаж готовый1_расчеты_по Грибу" xfId="9047"/>
    <cellStyle name="_моя версия1111_Копия метод парных продаж готовый1_СП_квартиры" xfId="3195"/>
    <cellStyle name="_моя версия1111_Копия метод парных продаж готовый1_СП_квартиры_v.1_ОТЧЕТ_Вологодская обл., г. Вологда_09.11.09" xfId="6102"/>
    <cellStyle name="_моя версия1111_Копия метод парных продаж готовый1_СП_квартиры_v.1_ОТЧЕТ_Вологодская обл., г. Вологда_09.11.09_" xfId="6103"/>
    <cellStyle name="_моя версия1111_Крестовка 2008 май Мороз" xfId="3196"/>
    <cellStyle name="_моя версия1111_Крестовка 2008 май Мороз_v.1_ОТЧЕТ_Вологодская обл., г. Вологда_09.11.09" xfId="6104"/>
    <cellStyle name="_моя версия1111_Крестовка 2008 май Мороз_v.1_ОТЧЕТ_Вологодская обл., г. Вологда_09.11.09_" xfId="6105"/>
    <cellStyle name="_моя версия1111_Луга-2, Западная, 16- 1" xfId="3197"/>
    <cellStyle name="_моя версия1111_Луга-2, Западная, 16- 1_Доходник" xfId="9048"/>
    <cellStyle name="_моя версия1111_Луга-2, Западная, 16- 1_Книга1" xfId="3198"/>
    <cellStyle name="_моя версия1111_октябрь 2008 расчеты" xfId="3199"/>
    <cellStyle name="_моя версия1111_октябрь 2008 расчеты_!Доход-срав_Фонтанка 20к с коэфместо" xfId="9049"/>
    <cellStyle name="_моя версия1111_октябрь 2008 расчеты_расчет" xfId="3200"/>
    <cellStyle name="_моя версия1111_октябрь 2008 расчеты_Расчет_Аптеки" xfId="9050"/>
    <cellStyle name="_моя версия1111_октябрь 2008 расчеты_расчеты 2009 прикид" xfId="3201"/>
    <cellStyle name="_моя версия1111_Отчёт 4" xfId="3202"/>
    <cellStyle name="_моя версия1111_Отчёт 4_v.1_ОТЧЕТ_Вологодская обл., г. Вологда_09.11.09" xfId="6106"/>
    <cellStyle name="_моя версия1111_Отчёт 4_v.1_ОТЧЕТ_Вологодская обл., г. Вологда_09.11.09_" xfId="6107"/>
    <cellStyle name="_моя версия1111_Отчёт 4_Доходник" xfId="9051"/>
    <cellStyle name="_моя версия1111_Отчёт 4_Копия Прикидка" xfId="9052"/>
    <cellStyle name="_моя версия1111_Отчёт 4_расчеты_по Грибу" xfId="9053"/>
    <cellStyle name="_моя версия1111_Отчет правка" xfId="3203"/>
    <cellStyle name="_моя версия1111_Отчет правка_Доходник" xfId="9054"/>
    <cellStyle name="_моя версия1111_Отчет правка_Книга1" xfId="3204"/>
    <cellStyle name="_моя версия1111_Отчет-3" xfId="3205"/>
    <cellStyle name="_моя версия1111_Отчет-3_Доходник" xfId="9055"/>
    <cellStyle name="_моя версия1111_Отчет-3_Книга1" xfId="3206"/>
    <cellStyle name="_моя версия1111_офис_квартиры" xfId="3207"/>
    <cellStyle name="_моя версия1111_офис_квартиры_Доходник" xfId="9056"/>
    <cellStyle name="_моя версия1111_офис_квартиры_Книга1" xfId="3208"/>
    <cellStyle name="_моя версия1111_Прикидка расчетов_версия 2" xfId="3209"/>
    <cellStyle name="_моя версия1111_Прикидка расчетов_версия 2_4ABB384" xfId="3210"/>
    <cellStyle name="_моя версия1111_Прикидка расчетов_версия 2_v.1_ОТЧЕТ" xfId="3211"/>
    <cellStyle name="_моя версия1111_Прикидка расчетов_версия 2_v.1_ОТЧЕТ_Вологодская обл., г. Вологда_09.11.09" xfId="6108"/>
    <cellStyle name="_моя версия1111_Прикидка расчетов_версия 2_v.1_ОТЧЕТ_Вологодская обл., г. Вологда_09.11.09_" xfId="6109"/>
    <cellStyle name="_моя версия1111_Прикидка расчетов_версия 2_v.4_ОТЧЕТ_Красная Пресня_встройка_09.12.2008" xfId="3212"/>
    <cellStyle name="_моя версия1111_Прикидка расчетов_версия 2_Доходник" xfId="9057"/>
    <cellStyle name="_моя версия1111_Прикидка расчетов_версия 2_Книга1" xfId="3213"/>
    <cellStyle name="_моя версия1111_Прикидка расчетов_версия 2_Крестовка 2008 май Мороз" xfId="3214"/>
    <cellStyle name="_моя версия1111_Прикидка расчетов_версия 2_Крестовка 2008 май Мороз_v.1_ОТЧЕТ_Вологодская обл., г. Вологда_09.11.09" xfId="6110"/>
    <cellStyle name="_моя версия1111_Прикидка расчетов_версия 2_Крестовка 2008 май Мороз_v.1_ОТЧЕТ_Вологодская обл., г. Вологда_09.11.09_" xfId="6111"/>
    <cellStyle name="_моя версия1111_Прикидка расчетов_версия 2_Расчет_Итог_компенсационный с рыночн.зем." xfId="9058"/>
    <cellStyle name="_моя версия1111_Прикидка расчетов_версия 2_Рост стоимости строительства" xfId="3215"/>
    <cellStyle name="_моя версия1111_Прикидка расчетов_версия 2_Рост стоимости строительства_v.1_ОТЧЕТ_Вологодская обл., г. Вологда_09.11.09" xfId="6112"/>
    <cellStyle name="_моя версия1111_Прикидка расчетов_версия 2_Рост стоимости строительства_v.1_ОТЧЕТ_Вологодская обл., г. Вологда_09.11.09_" xfId="6113"/>
    <cellStyle name="_моя версия1111_Прикидка расчетов_версия 2_СП_квартиры" xfId="3216"/>
    <cellStyle name="_моя версия1111_Прикидка расчетов_версия 2_СП_квартиры_v.1_ОТЧЕТ_Вологодская обл., г. Вологда_09.11.09" xfId="6114"/>
    <cellStyle name="_моя версия1111_Прикидка расчетов_версия 2_СП_квартиры_v.1_ОТЧЕТ_Вологодская обл., г. Вологда_09.11.09_" xfId="6115"/>
    <cellStyle name="_моя версия1111_прикидка_строительство" xfId="3217"/>
    <cellStyle name="_моя версия1111_прикидка_строительство_v.1_ОТЧЕТ_Вологодская обл., г. Вологда_09.11.09" xfId="6116"/>
    <cellStyle name="_моя версия1111_прикидка_строительство_v.1_ОТЧЕТ_Вологодская обл., г. Вологда_09.11.09_" xfId="6117"/>
    <cellStyle name="_моя версия1111_расчет" xfId="3218"/>
    <cellStyle name="_моя версия1111_расчет 04.09.2007-2" xfId="3219"/>
    <cellStyle name="_моя версия1111_расчет 04.09.2007-2_v.1_ОТЧЕТ_Вологодская обл., г. Вологда_09.11.09" xfId="6118"/>
    <cellStyle name="_моя версия1111_расчет 04.09.2007-2_v.1_ОТЧЕТ_Вологодская обл., г. Вологда_09.11.09_" xfId="6119"/>
    <cellStyle name="_моя версия1111_расчет 04.09.2007-2_Доходник" xfId="9059"/>
    <cellStyle name="_моя версия1111_расчет 04.09.2007-2_Книга1" xfId="3220"/>
    <cellStyle name="_моя версия1111_расчет 04.09.2007-2_Копия Прикидка" xfId="9060"/>
    <cellStyle name="_моя версия1111_расчет 04.09.2007-2_Расчет_акт.2010.xls_ГУИОН_в_2" xfId="9061"/>
    <cellStyle name="_моя версия1111_расчет 04.09.2007-2_Расчет_Итог_компенсационный с рыночн.зем." xfId="9062"/>
    <cellStyle name="_моя версия1111_расчет 04.09.2007-2_расчеты_по Грибу" xfId="9063"/>
    <cellStyle name="_моя версия1111_Расчет v6 по новому ТЗ" xfId="9064"/>
    <cellStyle name="_моя версия1111_РАСЧЕТ итоговый" xfId="3221"/>
    <cellStyle name="_моя версия1111_расчет Континент" xfId="3222"/>
    <cellStyle name="_моя версия1111_расчет ПМК ЗП и СП итог" xfId="9065"/>
    <cellStyle name="_моя версия1111_расчет складской комплекс В" xfId="3223"/>
    <cellStyle name="_моя версия1111_Расчет февраль 2008-равными частями-много встроек-3" xfId="3224"/>
    <cellStyle name="_моя версия1111_Расчет февраль 2008-равными частями-много встроек-3_Доходник" xfId="9066"/>
    <cellStyle name="_моя версия1111_Расчет февраль 2008-равными частями-много встроек-3_Книга1" xfId="3225"/>
    <cellStyle name="_моя версия1111_Расчет февраль 2008-равными частями-много встроек-3_Копия Прикидка" xfId="9067"/>
    <cellStyle name="_моя версия1111_Расчет февраль 2008-равными частями-много встроек-3_расчеты_по Грибу" xfId="9068"/>
    <cellStyle name="_моя версия1111_Расчет_16" xfId="3226"/>
    <cellStyle name="_моя версия1111_Расчет_16_Доходник" xfId="9069"/>
    <cellStyle name="_моя версия1111_Расчет_16_Книга1" xfId="3227"/>
    <cellStyle name="_моя версия1111_Расчёт_версия ум." xfId="6120"/>
    <cellStyle name="_моя версия1111_Расчёт_версия ум._Доходник" xfId="9070"/>
    <cellStyle name="_моя версия1111_Расчет_Доходник" xfId="9071"/>
    <cellStyle name="_моя версия1111_Расчет_Итог_компенсационный с рыночн.зем." xfId="9072"/>
    <cellStyle name="_моя версия1111_Расчет_Книга1" xfId="3228"/>
    <cellStyle name="_моя версия1111_РАСЧЕТ_Правды 16_встройка-оф" xfId="6121"/>
    <cellStyle name="_моя версия1111_расчет_Савушкина_15.10" xfId="3229"/>
    <cellStyle name="_моя версия1111_расчет_Савушкина_15.10_!Доход-срав_Фонтанка 20к с коэфместо" xfId="9073"/>
    <cellStyle name="_моя версия1111_расчет_Савушкина_15.10_расчет" xfId="3230"/>
    <cellStyle name="_моя версия1111_расчет_Савушкина_15.10_Расчет_Аптеки" xfId="9074"/>
    <cellStyle name="_моя версия1111_расчет_Савушкина_15.10_расчеты 2009 прикид" xfId="3231"/>
    <cellStyle name="_моя версия1111_Ресторан4" xfId="6122"/>
    <cellStyle name="_моя версия1111_Ресторан4_Копия Прикидка" xfId="9075"/>
    <cellStyle name="_моя версия1111_Ресторан4_Расчет_акт.2010.xls_ГУИОН_в_2" xfId="9076"/>
    <cellStyle name="_моя версия1111_Ресторан4_расчеты_по Грибу" xfId="9077"/>
    <cellStyle name="_моя версия1111_Рост стоимости строительства" xfId="3232"/>
    <cellStyle name="_моя версия1111_Рост стоимости строительства_v.1_ОТЧЕТ_Вологодская обл., г. Вологда_09.11.09" xfId="6123"/>
    <cellStyle name="_моя версия1111_Рост стоимости строительства_v.1_ОТЧЕТ_Вологодская обл., г. Вологда_09.11.09_" xfId="6124"/>
    <cellStyle name="_моя версия1111_Свод расчетов по земле_220908_итог" xfId="3233"/>
    <cellStyle name="_моя версия1111_СП_квартиры" xfId="3234"/>
    <cellStyle name="_моя версия1111_СП_квартиры_v.1_ОТЧЕТ_Вологодская обл., г. Вологда_09.11.09" xfId="6125"/>
    <cellStyle name="_моя версия1111_СП_квартиры_v.1_ОТЧЕТ_Вологодская обл., г. Вологда_09.11.09_" xfId="6126"/>
    <cellStyle name="_моя версия1111_Строительство" xfId="3235"/>
    <cellStyle name="_моя версия1111_строительство_2" xfId="3236"/>
    <cellStyle name="_моя версия1111_строительство_2_4ABB384" xfId="3237"/>
    <cellStyle name="_моя версия1111_строительство_2_v.1_ОТЧЕТ" xfId="3238"/>
    <cellStyle name="_моя версия1111_строительство_2_v.1_ОТЧЕТ_Вологодская обл., г. Вологда_09.11.09" xfId="6127"/>
    <cellStyle name="_моя версия1111_строительство_2_v.1_ОТЧЕТ_Вологодская обл., г. Вологда_09.11.09_" xfId="6128"/>
    <cellStyle name="_моя версия1111_строительство_2_v.4_ОТЧЕТ_Красная Пресня_встройка_09.12.2008" xfId="3239"/>
    <cellStyle name="_моя версия1111_строительство_2_Доходник" xfId="9078"/>
    <cellStyle name="_моя версия1111_строительство_2_Книга1" xfId="3240"/>
    <cellStyle name="_моя версия1111_строительство_2_Крестовка 2008 май Мороз" xfId="3241"/>
    <cellStyle name="_моя версия1111_строительство_2_Крестовка 2008 май Мороз_v.1_ОТЧЕТ_Вологодская обл., г. Вологда_09.11.09" xfId="6129"/>
    <cellStyle name="_моя версия1111_строительство_2_Крестовка 2008 май Мороз_v.1_ОТЧЕТ_Вологодская обл., г. Вологда_09.11.09_" xfId="6130"/>
    <cellStyle name="_моя версия1111_строительство_2_Расчет_Итог_компенсационный с рыночн.зем." xfId="9079"/>
    <cellStyle name="_моя версия1111_строительство_2_Рост стоимости строительства" xfId="3242"/>
    <cellStyle name="_моя версия1111_строительство_2_Рост стоимости строительства_v.1_ОТЧЕТ_Вологодская обл., г. Вологда_09.11.09" xfId="6131"/>
    <cellStyle name="_моя версия1111_строительство_2_Рост стоимости строительства_v.1_ОТЧЕТ_Вологодская обл., г. Вологда_09.11.09_" xfId="6132"/>
    <cellStyle name="_моя версия1111_строительство_2_СП_квартиры" xfId="3243"/>
    <cellStyle name="_моя версия1111_строительство_2_СП_квартиры_v.1_ОТЧЕТ_Вологодская обл., г. Вологда_09.11.09" xfId="6133"/>
    <cellStyle name="_моя версия1111_строительство_2_СП_квартиры_v.1_ОТЧЕТ_Вологодская обл., г. Вологда_09.11.09_" xfId="6134"/>
    <cellStyle name="_моя версия1111_Строительство_4ABB384" xfId="3244"/>
    <cellStyle name="_моя версия1111_Строительство_v.1_ОТЧЕТ" xfId="3245"/>
    <cellStyle name="_моя версия1111_Строительство_v.1_ОТЧЕТ_Вологодская обл., г. Вологда_09.11.09" xfId="6135"/>
    <cellStyle name="_моя версия1111_Строительство_v.1_ОТЧЕТ_Вологодская обл., г. Вологда_09.11.09_" xfId="6136"/>
    <cellStyle name="_моя версия1111_Строительство_v.4_ОТЧЕТ_Красная Пресня_встройка_09.12.2008" xfId="3246"/>
    <cellStyle name="_моя версия1111_Строительство_Доходник" xfId="9080"/>
    <cellStyle name="_моя версия1111_Строительство_Книга1" xfId="3247"/>
    <cellStyle name="_моя версия1111_Строительство_Крестовка 2008 май Мороз" xfId="3248"/>
    <cellStyle name="_моя версия1111_Строительство_Крестовка 2008 май Мороз_v.1_ОТЧЕТ_Вологодская обл., г. Вологда_09.11.09" xfId="6137"/>
    <cellStyle name="_моя версия1111_Строительство_Крестовка 2008 май Мороз_v.1_ОТЧЕТ_Вологодская обл., г. Вологда_09.11.09_" xfId="6138"/>
    <cellStyle name="_моя версия1111_Строительство_Расчет_Итог_компенсационный с рыночн.зем." xfId="9081"/>
    <cellStyle name="_моя версия1111_Строительство_Рост стоимости строительства" xfId="3249"/>
    <cellStyle name="_моя версия1111_Строительство_Рост стоимости строительства_v.1_ОТЧЕТ_Вологодская обл., г. Вологда_09.11.09" xfId="6139"/>
    <cellStyle name="_моя версия1111_Строительство_Рост стоимости строительства_v.1_ОТЧЕТ_Вологодская обл., г. Вологда_09.11.09_" xfId="6140"/>
    <cellStyle name="_моя версия1111_Строительство_СП_квартиры" xfId="3250"/>
    <cellStyle name="_моя версия1111_Строительство_СП_квартиры_v.1_ОТЧЕТ_Вологодская обл., г. Вологда_09.11.09" xfId="6141"/>
    <cellStyle name="_моя версия1111_Строительство_СП_квартиры_v.1_ОТЧЕТ_Вологодская обл., г. Вологда_09.11.09_" xfId="6142"/>
    <cellStyle name="_МСА аренда" xfId="3251"/>
    <cellStyle name="_МСА сранительный подход офисы" xfId="3252"/>
    <cellStyle name="_начало" xfId="3253"/>
    <cellStyle name="_начало_1" xfId="3254"/>
    <cellStyle name="_НИ" xfId="3255"/>
    <cellStyle name="_Новгородская 6  зу" xfId="3256"/>
    <cellStyle name="_Новгородская 6  зу 2" xfId="3257"/>
    <cellStyle name="_Новгородская 6  зу_ РАСЧЕТ_луга-осз" xfId="9082"/>
    <cellStyle name="_Новгородская 6  зу_ РАСЧЕТы_рождествено" xfId="6143"/>
    <cellStyle name="_Новгородская 6  зу_!Доход-срав_Фонтанка 20к с коэфместо" xfId="3258"/>
    <cellStyle name="_Новгородская 6  зу_4ABB384" xfId="3259"/>
    <cellStyle name="_Новгородская 6  зу_v.1_ОТЧЕТ" xfId="3260"/>
    <cellStyle name="_Новгородская 6  зу_v.1_ОТЧЕТ_Вологодская обл., г. Вологда_09.11.09" xfId="6144"/>
    <cellStyle name="_Новгородская 6  зу_v.1_ОТЧЕТ_Вологодская обл., г. Вологда_09.11.09_" xfId="6145"/>
    <cellStyle name="_Новгородская 6  зу_v.4_ОТЧЕТ_Красная Пресня_встройка_09.12.2008" xfId="3261"/>
    <cellStyle name="_Новгородская 6  зу_Доходник" xfId="9083"/>
    <cellStyle name="_Новгородская 6  зу_ДП  расчет залог Московский и сравнительний" xfId="3262"/>
    <cellStyle name="_Новгородская 6  зу_ДП  расчет залог Московский и сравнительний_!Доход-срав_Фонтанка 20к с коэфместо" xfId="9084"/>
    <cellStyle name="_Новгородская 6  зу_ДП  расчет залог Московский и сравнительний_расчет" xfId="3263"/>
    <cellStyle name="_Новгородская 6  зу_ДП  расчет залог Московский и сравнительний_Расчет_Аптеки" xfId="9085"/>
    <cellStyle name="_Новгородская 6  зу_ДП  расчет залог Московский и сравнительний_расчеты 2009 прикид" xfId="3264"/>
    <cellStyle name="_Новгородская 6  зу_ДП_балкания" xfId="3265"/>
    <cellStyle name="_Новгородская 6  зу_ДП_балкания_!Доход-срав_Фонтанка 20к с коэфместо" xfId="9086"/>
    <cellStyle name="_Новгородская 6  зу_ДП_балкания_расчет" xfId="3266"/>
    <cellStyle name="_Новгородская 6  зу_ДП_балкания_Расчет_Аптеки" xfId="9087"/>
    <cellStyle name="_Новгородская 6  зу_ДП_балкания_расчеты 2009 прикид" xfId="3267"/>
    <cellStyle name="_Новгородская 6  зу_ДП_ЗаКад" xfId="3268"/>
    <cellStyle name="_Новгородская 6  зу_ДП_ЗаКад_!Доход-срав_Фонтанка 20к с коэфместо" xfId="9088"/>
    <cellStyle name="_Новгородская 6  зу_ДП_ЗаКад_расчет" xfId="3269"/>
    <cellStyle name="_Новгородская 6  зу_ДП_ЗаКад_Расчет_Аптеки" xfId="9089"/>
    <cellStyle name="_Новгородская 6  зу_ДП_ЗаКад_расчеты 2009 прикид" xfId="3270"/>
    <cellStyle name="_Новгородская 6  зу_ДП_лит.м Д" xfId="3271"/>
    <cellStyle name="_Новгородская 6  зу_ДП_лит.Я" xfId="3272"/>
    <cellStyle name="_Новгородская 6  зу_ЗП_Нова" xfId="3273"/>
    <cellStyle name="_Новгородская 6  зу_Книга1" xfId="3274"/>
    <cellStyle name="_Новгородская 6  зу_октябрь 2008 расчеты" xfId="3275"/>
    <cellStyle name="_Новгородская 6  зу_октябрь 2008 расчеты_!Доход-срав_Фонтанка 20к с коэфместо" xfId="9090"/>
    <cellStyle name="_Новгородская 6  зу_октябрь 2008 расчеты_расчет" xfId="3276"/>
    <cellStyle name="_Новгородская 6  зу_октябрь 2008 расчеты_Расчет_Аптеки" xfId="9091"/>
    <cellStyle name="_Новгородская 6  зу_октябрь 2008 расчеты_расчеты 2009 прикид" xfId="3277"/>
    <cellStyle name="_Новгородская 6  зу_расчет" xfId="3278"/>
    <cellStyle name="_Новгородская 6  зу_РАСЧЕТ итоговый" xfId="3279"/>
    <cellStyle name="_Новгородская 6  зу_расчет Континент" xfId="3280"/>
    <cellStyle name="_Новгородская 6  зу_расчет ПМК ЗП и СП итог" xfId="9092"/>
    <cellStyle name="_Новгородская 6  зу_расчет складской комплекс В" xfId="3281"/>
    <cellStyle name="_Новгородская 6  зу_РАСЧЕТ_Правды 16_встройка-оф" xfId="6146"/>
    <cellStyle name="_Новгородская 6  зу_расчет_Савушкина_15.10" xfId="3282"/>
    <cellStyle name="_Новгородская 6  зу_расчет_Савушкина_15.10_!Доход-срав_Фонтанка 20к с коэфместо" xfId="9093"/>
    <cellStyle name="_Новгородская 6  зу_расчет_Савушкина_15.10_расчет" xfId="3283"/>
    <cellStyle name="_Новгородская 6  зу_расчет_Савушкина_15.10_Расчет_Аптеки" xfId="9094"/>
    <cellStyle name="_Новгородская 6  зу_расчет_Савушкина_15.10_расчеты 2009 прикид" xfId="3284"/>
    <cellStyle name="_Новгородская 6  зу_Свод расчетов по земле_220908_итог" xfId="3285"/>
    <cellStyle name="_Новые расчеты_2 (version 2)" xfId="6147"/>
    <cellStyle name="_Общее парковая комплекс" xfId="3286"/>
    <cellStyle name="_Окончательный вариант_АНЭИ и доходник" xfId="6148"/>
    <cellStyle name="_Окончательный вариант_АНЭИ и доходник_Доходник" xfId="9095"/>
    <cellStyle name="_Октябрьская 104 без ндс" xfId="3287"/>
    <cellStyle name="_Октябрьская 104 без ндс 2" xfId="3288"/>
    <cellStyle name="_Октябрьская 104 без ндс_ РАСЧЕТ_луга-осз" xfId="9096"/>
    <cellStyle name="_Октябрьская 104 без ндс_ РАСЧЕТы_рождествено" xfId="6149"/>
    <cellStyle name="_Октябрьская 104 без ндс_!Доход-срав_Фонтанка 20к с коэфместо" xfId="3289"/>
    <cellStyle name="_Октябрьская 104 без ндс_4ABB384" xfId="3290"/>
    <cellStyle name="_Октябрьская 104 без ндс_v.1_ОТЧЕТ" xfId="3291"/>
    <cellStyle name="_Октябрьская 104 без ндс_v.1_ОТЧЕТ_Вологодская обл., г. Вологда_09.11.09" xfId="6150"/>
    <cellStyle name="_Октябрьская 104 без ндс_v.1_ОТЧЕТ_Вологодская обл., г. Вологда_09.11.09_" xfId="6151"/>
    <cellStyle name="_Октябрьская 104 без ндс_v.4_ОТЧЕТ_Красная Пресня_встройка_09.12.2008" xfId="3292"/>
    <cellStyle name="_Октябрьская 104 без ндс_Доходник" xfId="9097"/>
    <cellStyle name="_Октябрьская 104 без ндс_ДП  расчет залог Московский и сравнительний" xfId="3293"/>
    <cellStyle name="_Октябрьская 104 без ндс_ДП  расчет залог Московский и сравнительний_!Доход-срав_Фонтанка 20к с коэфместо" xfId="9098"/>
    <cellStyle name="_Октябрьская 104 без ндс_ДП  расчет залог Московский и сравнительний_расчет" xfId="3294"/>
    <cellStyle name="_Октябрьская 104 без ндс_ДП  расчет залог Московский и сравнительний_Расчет_Аптеки" xfId="9099"/>
    <cellStyle name="_Октябрьская 104 без ндс_ДП  расчет залог Московский и сравнительний_расчеты 2009 прикид" xfId="3295"/>
    <cellStyle name="_Октябрьская 104 без ндс_ДП_балкания" xfId="3296"/>
    <cellStyle name="_Октябрьская 104 без ндс_ДП_балкания_!Доход-срав_Фонтанка 20к с коэфместо" xfId="9100"/>
    <cellStyle name="_Октябрьская 104 без ндс_ДП_балкания_расчет" xfId="3297"/>
    <cellStyle name="_Октябрьская 104 без ндс_ДП_балкания_Расчет_Аптеки" xfId="9101"/>
    <cellStyle name="_Октябрьская 104 без ндс_ДП_балкания_расчеты 2009 прикид" xfId="3298"/>
    <cellStyle name="_Октябрьская 104 без ндс_ДП_ЗаКад" xfId="3299"/>
    <cellStyle name="_Октябрьская 104 без ндс_ДП_ЗаКад_!Доход-срав_Фонтанка 20к с коэфместо" xfId="9102"/>
    <cellStyle name="_Октябрьская 104 без ндс_ДП_ЗаКад_расчет" xfId="3300"/>
    <cellStyle name="_Октябрьская 104 без ндс_ДП_ЗаКад_Расчет_Аптеки" xfId="9103"/>
    <cellStyle name="_Октябрьская 104 без ндс_ДП_ЗаКад_расчеты 2009 прикид" xfId="3301"/>
    <cellStyle name="_Октябрьская 104 без ндс_ДП_лит.м Д" xfId="3302"/>
    <cellStyle name="_Октябрьская 104 без ндс_ДП_лит.Я" xfId="3303"/>
    <cellStyle name="_Октябрьская 104 без ндс_ЗП_Нова" xfId="3304"/>
    <cellStyle name="_Октябрьская 104 без ндс_Книга1" xfId="3305"/>
    <cellStyle name="_Октябрьская 104 без ндс_октябрь 2008 расчеты" xfId="3306"/>
    <cellStyle name="_Октябрьская 104 без ндс_октябрь 2008 расчеты_!Доход-срав_Фонтанка 20к с коэфместо" xfId="9104"/>
    <cellStyle name="_Октябрьская 104 без ндс_октябрь 2008 расчеты_расчет" xfId="3307"/>
    <cellStyle name="_Октябрьская 104 без ндс_октябрь 2008 расчеты_Расчет_Аптеки" xfId="9105"/>
    <cellStyle name="_Октябрьская 104 без ндс_октябрь 2008 расчеты_расчеты 2009 прикид" xfId="3308"/>
    <cellStyle name="_Октябрьская 104 без ндс_расчет" xfId="3309"/>
    <cellStyle name="_Октябрьская 104 без ндс_РАСЧЕТ итоговый" xfId="3310"/>
    <cellStyle name="_Октябрьская 104 без ндс_расчет Континент" xfId="3311"/>
    <cellStyle name="_Октябрьская 104 без ндс_расчет ПМК ЗП и СП итог" xfId="9106"/>
    <cellStyle name="_Октябрьская 104 без ндс_расчет складской комплекс В" xfId="3312"/>
    <cellStyle name="_Октябрьская 104 без ндс_Расчет_Итог_компенсационный с рыночн.зем." xfId="9107"/>
    <cellStyle name="_Октябрьская 104 без ндс_РАСЧЕТ_Правды 16_встройка-оф" xfId="6152"/>
    <cellStyle name="_Октябрьская 104 без ндс_расчет_Савушкина_15.10" xfId="3313"/>
    <cellStyle name="_Октябрьская 104 без ндс_расчет_Савушкина_15.10_!Доход-срав_Фонтанка 20к с коэфместо" xfId="9108"/>
    <cellStyle name="_Октябрьская 104 без ндс_расчет_Савушкина_15.10_расчет" xfId="3314"/>
    <cellStyle name="_Октябрьская 104 без ндс_расчет_Савушкина_15.10_Расчет_Аптеки" xfId="9109"/>
    <cellStyle name="_Октябрьская 104 без ндс_расчет_Савушкина_15.10_расчеты 2009 прикид" xfId="3315"/>
    <cellStyle name="_Октябрьская 104 без ндс_Рост стоимости строительства" xfId="3316"/>
    <cellStyle name="_Октябрьская 104 без ндс_Рост стоимости строительства_v.1_ОТЧЕТ_Вологодская обл., г. Вологда_09.11.09" xfId="6153"/>
    <cellStyle name="_Октябрьская 104 без ндс_Рост стоимости строительства_v.1_ОТЧЕТ_Вологодская обл., г. Вологда_09.11.09_" xfId="6154"/>
    <cellStyle name="_Октябрьская 104 без ндс_Свод расчетов по земле_220908_итог" xfId="3317"/>
    <cellStyle name="_Октябрьская 104 без ндс_СП_квартиры" xfId="3318"/>
    <cellStyle name="_Октябрьская 104 без ндс_СП_квартиры_v.1_ОТЧЕТ_Вологодская обл., г. Вологда_09.11.09" xfId="6155"/>
    <cellStyle name="_Октябрьская 104 без ндс_СП_квартиры_v.1_ОТЧЕТ_Вологодская обл., г. Вологда_09.11.09_" xfId="6156"/>
    <cellStyle name="_Октябрьская наб. лот1" xfId="3319"/>
    <cellStyle name="_Определение ликвидационной стоимости объекта оценки_1" xfId="3320"/>
    <cellStyle name="_основной расчет_Наличная" xfId="3321"/>
    <cellStyle name="_Основной расчёт_пра" xfId="3322"/>
    <cellStyle name="_открытая парковка" xfId="3323"/>
    <cellStyle name="_Отчет" xfId="3324"/>
    <cellStyle name="_ОТЧЕТ - Чапаева - М_правка" xfId="3325"/>
    <cellStyle name="_Отчёт 1" xfId="3326"/>
    <cellStyle name="_Отчёт 1_1" xfId="3327"/>
    <cellStyle name="_Отчет 18 линия 2009" xfId="3328"/>
    <cellStyle name="_Отчет 2" xfId="3329"/>
    <cellStyle name="_Отчет 2 2" xfId="3330"/>
    <cellStyle name="_Отчет 2_ РАСЧЕТ_луга-осз" xfId="9110"/>
    <cellStyle name="_Отчет 2_ РАСЧЕТы_рождествено" xfId="6157"/>
    <cellStyle name="_Отчет 2_!Доход-срав_Фонтанка 20к с коэфместо" xfId="3331"/>
    <cellStyle name="_Отчет 2_4ABB384" xfId="3332"/>
    <cellStyle name="_Отчет 2_restoran ок К" xfId="6158"/>
    <cellStyle name="_Отчет 2_restoran ок К_Доходник" xfId="9111"/>
    <cellStyle name="_Отчет 2_v.1_ОТЧЕТ" xfId="3333"/>
    <cellStyle name="_Отчет 2_v.1_ОТЧЕТ_Вологодская обл., г. Вологда_09.11.09" xfId="6159"/>
    <cellStyle name="_Отчет 2_v.1_ОТЧЕТ_Вологодская обл., г. Вологда_09.11.09_" xfId="6160"/>
    <cellStyle name="_Отчет 2_v.4_ОТЧЕТ_Красная Пресня_встройка_09.12.2008" xfId="3334"/>
    <cellStyle name="_Отчет 2_АННЭИ по Савушкина" xfId="6161"/>
    <cellStyle name="_Отчет 2_АННЭИ по Савушкина_Копия Прикидка" xfId="9112"/>
    <cellStyle name="_Отчет 2_АННЭИ по Савушкина_Расчет_акт.2010.xls_ГУИОН_в_2" xfId="9113"/>
    <cellStyle name="_Отчет 2_АННЭИ по Савушкина_расчеты_по Грибу" xfId="9114"/>
    <cellStyle name="_Отчет 2_выборка" xfId="6162"/>
    <cellStyle name="_Отчет 2_выборка_Доходник" xfId="9115"/>
    <cellStyle name="_Отчет 2_Доходник" xfId="9116"/>
    <cellStyle name="_Отчет 2_ДП  расчет залог Московский и сравнительний" xfId="3335"/>
    <cellStyle name="_Отчет 2_ДП  расчет залог Московский и сравнительний_!Доход-срав_Фонтанка 20к с коэфместо" xfId="9117"/>
    <cellStyle name="_Отчет 2_ДП  расчет залог Московский и сравнительний_расчет" xfId="3336"/>
    <cellStyle name="_Отчет 2_ДП  расчет залог Московский и сравнительний_Расчет_Аптеки" xfId="9118"/>
    <cellStyle name="_Отчет 2_ДП  расчет залог Московский и сравнительний_расчеты 2009 прикид" xfId="3337"/>
    <cellStyle name="_Отчет 2_ДП_балкания" xfId="3338"/>
    <cellStyle name="_Отчет 2_ДП_балкания_!Доход-срав_Фонтанка 20к с коэфместо" xfId="9119"/>
    <cellStyle name="_Отчет 2_ДП_балкания_расчет" xfId="3339"/>
    <cellStyle name="_Отчет 2_ДП_балкания_Расчет_Аптеки" xfId="9120"/>
    <cellStyle name="_Отчет 2_ДП_балкания_расчеты 2009 прикид" xfId="3340"/>
    <cellStyle name="_Отчет 2_ДП_ЗаКад" xfId="3341"/>
    <cellStyle name="_Отчет 2_ДП_ЗаКад_!Доход-срав_Фонтанка 20к с коэфместо" xfId="9121"/>
    <cellStyle name="_Отчет 2_ДП_ЗаКад_расчет" xfId="3342"/>
    <cellStyle name="_Отчет 2_ДП_ЗаКад_Расчет_Аптеки" xfId="9122"/>
    <cellStyle name="_Отчет 2_ДП_ЗаКад_расчеты 2009 прикид" xfId="3343"/>
    <cellStyle name="_Отчет 2_ДП_лит.м Д" xfId="3344"/>
    <cellStyle name="_Отчет 2_ДП_лит.Я" xfId="3345"/>
    <cellStyle name="_Отчет 2_ЗП_Нова" xfId="3346"/>
    <cellStyle name="_Отчет 2_Книга1" xfId="3347"/>
    <cellStyle name="_Отчет 2_Крестовка 2008 май Мороз" xfId="3348"/>
    <cellStyle name="_Отчет 2_Крестовка 2008 май Мороз_v.1_ОТЧЕТ_Вологодская обл., г. Вологда_09.11.09" xfId="6163"/>
    <cellStyle name="_Отчет 2_Крестовка 2008 май Мороз_v.1_ОТЧЕТ_Вологодская обл., г. Вологда_09.11.09_" xfId="6164"/>
    <cellStyle name="_Отчет 2_октябрь 2008 расчеты" xfId="3349"/>
    <cellStyle name="_Отчет 2_октябрь 2008 расчеты_!Доход-срав_Фонтанка 20к с коэфместо" xfId="9123"/>
    <cellStyle name="_Отчет 2_октябрь 2008 расчеты_расчет" xfId="3350"/>
    <cellStyle name="_Отчет 2_октябрь 2008 расчеты_Расчет_Аптеки" xfId="9124"/>
    <cellStyle name="_Отчет 2_октябрь 2008 расчеты_расчеты 2009 прикид" xfId="3351"/>
    <cellStyle name="_Отчет 2_прикидка_строительство" xfId="3352"/>
    <cellStyle name="_Отчет 2_прикидка_строительство_v.1_ОТЧЕТ_Вологодская обл., г. Вологда_09.11.09" xfId="6165"/>
    <cellStyle name="_Отчет 2_прикидка_строительство_v.1_ОТЧЕТ_Вологодская обл., г. Вологда_09.11.09_" xfId="6166"/>
    <cellStyle name="_Отчет 2_расчет" xfId="3353"/>
    <cellStyle name="_Отчет 2_РАСЧЕТ итоговый" xfId="3354"/>
    <cellStyle name="_Отчет 2_расчет Континент" xfId="3355"/>
    <cellStyle name="_Отчет 2_расчет ПМК ЗП и СП итог" xfId="9125"/>
    <cellStyle name="_Отчет 2_расчет складской комплекс В" xfId="3356"/>
    <cellStyle name="_Отчет 2_Расчёт_версия ум." xfId="6167"/>
    <cellStyle name="_Отчет 2_Расчёт_версия ум._Доходник" xfId="9126"/>
    <cellStyle name="_Отчет 2_Расчет_Итог_компенсационный с рыночн.зем." xfId="9127"/>
    <cellStyle name="_Отчет 2_РАСЧЕТ_Правды 16_встройка-оф" xfId="6168"/>
    <cellStyle name="_Отчет 2_расчет_Савушкина_15.10" xfId="3357"/>
    <cellStyle name="_Отчет 2_расчет_Савушкина_15.10_!Доход-срав_Фонтанка 20к с коэфместо" xfId="9128"/>
    <cellStyle name="_Отчет 2_расчет_Савушкина_15.10_расчет" xfId="3358"/>
    <cellStyle name="_Отчет 2_расчет_Савушкина_15.10_Расчет_Аптеки" xfId="9129"/>
    <cellStyle name="_Отчет 2_расчет_Савушкина_15.10_расчеты 2009 прикид" xfId="3359"/>
    <cellStyle name="_Отчет 2_Ресторан4" xfId="6169"/>
    <cellStyle name="_Отчет 2_Ресторан4_Копия Прикидка" xfId="9130"/>
    <cellStyle name="_Отчет 2_Ресторан4_Расчет_акт.2010.xls_ГУИОН_в_2" xfId="9131"/>
    <cellStyle name="_Отчет 2_Ресторан4_расчеты_по Грибу" xfId="9132"/>
    <cellStyle name="_Отчет 2_Рост стоимости строительства" xfId="3360"/>
    <cellStyle name="_Отчет 2_Рост стоимости строительства_v.1_ОТЧЕТ_Вологодская обл., г. Вологда_09.11.09" xfId="6170"/>
    <cellStyle name="_Отчет 2_Рост стоимости строительства_v.1_ОТЧЕТ_Вологодская обл., г. Вологда_09.11.09_" xfId="6171"/>
    <cellStyle name="_Отчет 2_Свод расчетов по земле_220908_итог" xfId="3361"/>
    <cellStyle name="_Отчет 2_СП_квартиры" xfId="3362"/>
    <cellStyle name="_Отчет 2_СП_квартиры_v.1_ОТЧЕТ_Вологодская обл., г. Вологда_09.11.09" xfId="6172"/>
    <cellStyle name="_Отчет 2_СП_квартиры_v.1_ОТЧЕТ_Вологодская обл., г. Вологда_09.11.09_" xfId="6173"/>
    <cellStyle name="_Отчет 8 советская" xfId="3363"/>
    <cellStyle name="_Отчет Аларм-Моторс" xfId="3364"/>
    <cellStyle name="_Отчет Евродиск итог" xfId="9133"/>
    <cellStyle name="_ОТЧЕТ Кондратьевский" xfId="3365"/>
    <cellStyle name="_Отчет Пестеля (Автосохраненный)" xfId="9134"/>
    <cellStyle name="_Отчет последний" xfId="3366"/>
    <cellStyle name="_Отчет последний_Доходник" xfId="9135"/>
    <cellStyle name="_Отчет последний_Книга1" xfId="3367"/>
    <cellStyle name="_Отчет правка" xfId="3368"/>
    <cellStyle name="_Отчет Приморское" xfId="3369"/>
    <cellStyle name="_Отчет Приморское_Доходник" xfId="9136"/>
    <cellStyle name="_Отчет Приморское_Книга1" xfId="3370"/>
    <cellStyle name="_Отчет Приморское_Расчет_Итог_компенсационный с рыночн.зем." xfId="9137"/>
    <cellStyle name="_Отчет Ш-О_14.06_другие аналоги для земли" xfId="3371"/>
    <cellStyle name="_Отчет_ Ломо ОСЗ" xfId="3372"/>
    <cellStyle name="_ОТЧЕТ_!АНЭИ и доходник_ИC2_исправл" xfId="9138"/>
    <cellStyle name="_ОТЧЕТ_!Расчет_землигольф...июнь 2009" xfId="9139"/>
    <cellStyle name="_ОТЧЕТ_08.09.06" xfId="3373"/>
    <cellStyle name="_Отчет_7 линия март" xfId="3374"/>
    <cellStyle name="_Отчет_9_Расч_ФОК+Офис" xfId="9140"/>
    <cellStyle name="_ОТЧЕТ_Аналоги" xfId="3375"/>
    <cellStyle name="_ОТЧЕТ_аналоги аренда1" xfId="9141"/>
    <cellStyle name="_ОТЧЕТ_АНЭИ и доходник_+" xfId="3376"/>
    <cellStyle name="_ОТЧЕТ_АНЭИ и доходник_+_Доходник" xfId="9142"/>
    <cellStyle name="_ОТЧЕТ_АНЭИ и доходник_+_Книга1" xfId="3377"/>
    <cellStyle name="_ОТЧЕТ_АНЭИ и доходник_РС2_исправл" xfId="6174"/>
    <cellStyle name="_ОТЧЕТ_АНЭИ и доходник_РС2_снижение на 18%" xfId="6175"/>
    <cellStyle name="_Отчет_Д.19_расчетК" xfId="6176"/>
    <cellStyle name="_Отчет_доп. затратыФОК_новый проект" xfId="9143"/>
    <cellStyle name="_Отчет_Доходник - Красногвардейский, 15, лит, Л. 29.11" xfId="3378"/>
    <cellStyle name="_Отчет_ДП  расчет залог Московский и сравнительний" xfId="3379"/>
    <cellStyle name="_Отчет_ДП_балкания" xfId="3380"/>
    <cellStyle name="_Отчет_ДП_ЗаКад" xfId="3381"/>
    <cellStyle name="_Отчет_ДП_лит.м Д" xfId="3382"/>
    <cellStyle name="_Отчет_ДП_лит.Я" xfId="3383"/>
    <cellStyle name="_Отчет_Затратник- Красногвардейский, 15Л - 29.11" xfId="3384"/>
    <cellStyle name="_Отчет_ЗП_лит. Д" xfId="3385"/>
    <cellStyle name="_Отчет_ЗП_лит. ДЯ" xfId="3386"/>
    <cellStyle name="_Отчет_ЗП_лит. Я" xfId="3387"/>
    <cellStyle name="_Отчет_ЗП_Нова" xfId="3388"/>
    <cellStyle name="_Отчет_ЗП_Нова222" xfId="3389"/>
    <cellStyle name="_ОТЧЕТ_Инструментальная, 3_29.01.2008" xfId="3390"/>
    <cellStyle name="_ОТЧЕТ_Инструментальная,3_Красногвардеец" xfId="3391"/>
    <cellStyle name="_ОТЧЕТ_Книга2" xfId="9144"/>
    <cellStyle name="_Отчет_КО_ИНВЕСТ для 07" xfId="9145"/>
    <cellStyle name="_ОТЧЕТ_Комарово" xfId="3392"/>
    <cellStyle name="_ОТЧЕТ_Комарово_Доходник" xfId="9146"/>
    <cellStyle name="_ОТЧЕТ_Комарово_Книга1" xfId="3393"/>
    <cellStyle name="_Отчет_Копия Расчет жилья земля" xfId="9147"/>
    <cellStyle name="_ОТЧЕТ_Красногвардеец" xfId="3394"/>
    <cellStyle name="_ОТЧЕТ_Красногвардеец 2" xfId="3395"/>
    <cellStyle name="_ОТЧЕТ_Красногвардеец_ РАСЧЕТ_луга-осз" xfId="9148"/>
    <cellStyle name="_ОТЧЕТ_Красногвардеец_ РАСЧЕТы_рождествено" xfId="6177"/>
    <cellStyle name="_ОТЧЕТ_Красногвардеец_!Доход-срав_Фонтанка 20к с коэфместо" xfId="3396"/>
    <cellStyle name="_ОТЧЕТ_Красногвардеец_1" xfId="3397"/>
    <cellStyle name="_ОТЧЕТ_Красногвардеец_4ABB384" xfId="3398"/>
    <cellStyle name="_ОТЧЕТ_Красногвардеец_restoran ок К" xfId="6178"/>
    <cellStyle name="_ОТЧЕТ_Красногвардеец_restoran ок К_Доходник" xfId="9149"/>
    <cellStyle name="_ОТЧЕТ_Красногвардеец_v.1_ОТЧЕТ" xfId="3399"/>
    <cellStyle name="_ОТЧЕТ_Красногвардеец_v.1_ОТЧЕТ_Вологодская обл., г. Вологда_09.11.09" xfId="6179"/>
    <cellStyle name="_ОТЧЕТ_Красногвардеец_v.1_ОТЧЕТ_Вологодская обл., г. Вологда_09.11.09_" xfId="6180"/>
    <cellStyle name="_ОТЧЕТ_Красногвардеец_v.4_ОТЧЕТ_Красная Пресня_встройка_09.12.2008" xfId="3400"/>
    <cellStyle name="_ОТЧЕТ_Красногвардеец_АННЭИ по Савушкина" xfId="6181"/>
    <cellStyle name="_ОТЧЕТ_Красногвардеец_АННЭИ по Савушкина_Копия Прикидка" xfId="9150"/>
    <cellStyle name="_ОТЧЕТ_Красногвардеец_АННЭИ по Савушкина_Расчет_акт.2010.xls_ГУИОН_в_2" xfId="9151"/>
    <cellStyle name="_ОТЧЕТ_Красногвардеец_АННЭИ по Савушкина_расчеты_по Грибу" xfId="9152"/>
    <cellStyle name="_ОТЧЕТ_Красногвардеец_выборка" xfId="6182"/>
    <cellStyle name="_ОТЧЕТ_Красногвардеец_выборка_Доходник" xfId="9153"/>
    <cellStyle name="_ОТЧЕТ_Красногвардеец_Доходник" xfId="9154"/>
    <cellStyle name="_ОТЧЕТ_Красногвардеец_ДП  расчет залог Московский и сравнительний" xfId="3401"/>
    <cellStyle name="_ОТЧЕТ_Красногвардеец_ДП  расчет залог Московский и сравнительний_!Доход-срав_Фонтанка 20к с коэфместо" xfId="9155"/>
    <cellStyle name="_ОТЧЕТ_Красногвардеец_ДП  расчет залог Московский и сравнительний_расчет" xfId="3402"/>
    <cellStyle name="_ОТЧЕТ_Красногвардеец_ДП  расчет залог Московский и сравнительний_Расчет_Аптеки" xfId="9156"/>
    <cellStyle name="_ОТЧЕТ_Красногвардеец_ДП  расчет залог Московский и сравнительний_расчеты 2009 прикид" xfId="3403"/>
    <cellStyle name="_ОТЧЕТ_Красногвардеец_ДП_балкания" xfId="3404"/>
    <cellStyle name="_ОТЧЕТ_Красногвардеец_ДП_балкания_!Доход-срав_Фонтанка 20к с коэфместо" xfId="9157"/>
    <cellStyle name="_ОТЧЕТ_Красногвардеец_ДП_балкания_расчет" xfId="3405"/>
    <cellStyle name="_ОТЧЕТ_Красногвардеец_ДП_балкания_Расчет_Аптеки" xfId="9158"/>
    <cellStyle name="_ОТЧЕТ_Красногвардеец_ДП_балкания_расчеты 2009 прикид" xfId="3406"/>
    <cellStyle name="_ОТЧЕТ_Красногвардеец_ДП_ЗаКад" xfId="3407"/>
    <cellStyle name="_ОТЧЕТ_Красногвардеец_ДП_ЗаКад_!Доход-срав_Фонтанка 20к с коэфместо" xfId="9159"/>
    <cellStyle name="_ОТЧЕТ_Красногвардеец_ДП_ЗаКад_расчет" xfId="3408"/>
    <cellStyle name="_ОТЧЕТ_Красногвардеец_ДП_ЗаКад_Расчет_Аптеки" xfId="9160"/>
    <cellStyle name="_ОТЧЕТ_Красногвардеец_ДП_ЗаКад_расчеты 2009 прикид" xfId="3409"/>
    <cellStyle name="_ОТЧЕТ_Красногвардеец_ДП_лит.м Д" xfId="3410"/>
    <cellStyle name="_ОТЧЕТ_Красногвардеец_ДП_лит.Я" xfId="3411"/>
    <cellStyle name="_ОТЧЕТ_Красногвардеец_ЗП_Нова" xfId="3412"/>
    <cellStyle name="_ОТЧЕТ_Красногвардеец_Книга1" xfId="3413"/>
    <cellStyle name="_ОТЧЕТ_Красногвардеец_Крестовка 2008 май Мороз" xfId="3414"/>
    <cellStyle name="_ОТЧЕТ_Красногвардеец_Крестовка 2008 май Мороз_v.1_ОТЧЕТ_Вологодская обл., г. Вологда_09.11.09" xfId="6183"/>
    <cellStyle name="_ОТЧЕТ_Красногвардеец_Крестовка 2008 май Мороз_v.1_ОТЧЕТ_Вологодская обл., г. Вологда_09.11.09_" xfId="6184"/>
    <cellStyle name="_ОТЧЕТ_Красногвардеец_октябрь 2008 расчеты" xfId="3415"/>
    <cellStyle name="_ОТЧЕТ_Красногвардеец_октябрь 2008 расчеты_!Доход-срав_Фонтанка 20к с коэфместо" xfId="9161"/>
    <cellStyle name="_ОТЧЕТ_Красногвардеец_октябрь 2008 расчеты_расчет" xfId="3416"/>
    <cellStyle name="_ОТЧЕТ_Красногвардеец_октябрь 2008 расчеты_Расчет_Аптеки" xfId="9162"/>
    <cellStyle name="_ОТЧЕТ_Красногвардеец_октябрь 2008 расчеты_расчеты 2009 прикид" xfId="3417"/>
    <cellStyle name="_ОТЧЕТ_Красногвардеец_расчет" xfId="3418"/>
    <cellStyle name="_ОТЧЕТ_Красногвардеец_РАСЧЕТ итоговый" xfId="3419"/>
    <cellStyle name="_ОТЧЕТ_Красногвардеец_расчет Континент" xfId="3420"/>
    <cellStyle name="_ОТЧЕТ_Красногвардеец_расчет ПМК ЗП и СП итог" xfId="9163"/>
    <cellStyle name="_ОТЧЕТ_Красногвардеец_расчет складской комплекс В" xfId="3421"/>
    <cellStyle name="_ОТЧЕТ_Красногвардеец_Расчёт_версия ум." xfId="6185"/>
    <cellStyle name="_ОТЧЕТ_Красногвардеец_Расчёт_версия ум._Доходник" xfId="9164"/>
    <cellStyle name="_ОТЧЕТ_Красногвардеец_Расчет_Итог_компенсационный с рыночн.зем." xfId="9165"/>
    <cellStyle name="_ОТЧЕТ_Красногвардеец_РАСЧЕТ_Правды 16_встройка-оф" xfId="6186"/>
    <cellStyle name="_ОТЧЕТ_Красногвардеец_расчет_Савушкина_15.10" xfId="3422"/>
    <cellStyle name="_ОТЧЕТ_Красногвардеец_расчет_Савушкина_15.10_!Доход-срав_Фонтанка 20к с коэфместо" xfId="9166"/>
    <cellStyle name="_ОТЧЕТ_Красногвардеец_расчет_Савушкина_15.10_расчет" xfId="3423"/>
    <cellStyle name="_ОТЧЕТ_Красногвардеец_расчет_Савушкина_15.10_Расчет_Аптеки" xfId="9167"/>
    <cellStyle name="_ОТЧЕТ_Красногвардеец_расчет_Савушкина_15.10_расчеты 2009 прикид" xfId="3424"/>
    <cellStyle name="_ОТЧЕТ_Красногвардеец_Ресторан4" xfId="6187"/>
    <cellStyle name="_ОТЧЕТ_Красногвардеец_Ресторан4_Копия Прикидка" xfId="9168"/>
    <cellStyle name="_ОТЧЕТ_Красногвардеец_Ресторан4_Расчет_акт.2010.xls_ГУИОН_в_2" xfId="9169"/>
    <cellStyle name="_ОТЧЕТ_Красногвардеец_Ресторан4_расчеты_по Грибу" xfId="9170"/>
    <cellStyle name="_ОТЧЕТ_Красногвардеец_Рост стоимости строительства" xfId="3425"/>
    <cellStyle name="_ОТЧЕТ_Красногвардеец_Рост стоимости строительства_v.1_ОТЧЕТ_Вологодская обл., г. Вологда_09.11.09" xfId="6188"/>
    <cellStyle name="_ОТЧЕТ_Красногвардеец_Рост стоимости строительства_v.1_ОТЧЕТ_Вологодская обл., г. Вологда_09.11.09_" xfId="6189"/>
    <cellStyle name="_ОТЧЕТ_Красногвардеец_Свод расчетов по земле_220908_итог" xfId="3426"/>
    <cellStyle name="_ОТЧЕТ_Красногвардеец_СП_квартиры" xfId="3427"/>
    <cellStyle name="_ОТЧЕТ_Красногвардеец_СП_квартиры_v.1_ОТЧЕТ_Вологодская обл., г. Вологда_09.11.09" xfId="6190"/>
    <cellStyle name="_ОТЧЕТ_Красногвардеец_СП_квартиры_v.1_ОТЧЕТ_Вологодская обл., г. Вологда_09.11.09_" xfId="6191"/>
    <cellStyle name="_Отчет_Параметры_РС земли" xfId="9171"/>
    <cellStyle name="_Отчет_Расч_Торг2" xfId="6192"/>
    <cellStyle name="_Отчет_расчет" xfId="9172"/>
    <cellStyle name="_Отчет_Расчет жилья земля" xfId="9173"/>
    <cellStyle name="_Отчет_Расчет жилья земля2" xfId="9174"/>
    <cellStyle name="_Отчет_РАсчёт затрат на строительство" xfId="9175"/>
    <cellStyle name="_Отчет_РАсчёт затрат на строительство-2009 август" xfId="9176"/>
    <cellStyle name="_Отчет_расчет ЗУ" xfId="3428"/>
    <cellStyle name="_Отчет_расчет ЗУ)_Каскад" xfId="3429"/>
    <cellStyle name="_Отчет_расчет Континент" xfId="3430"/>
    <cellStyle name="_ОТЧЕТ_Расчет Паркинг сравнит2" xfId="6193"/>
    <cellStyle name="_ОТЧЕТ_Расчет Паркинг сравнит2_Доходник" xfId="9177"/>
    <cellStyle name="_Отчет_расчет рынок" xfId="9178"/>
    <cellStyle name="_ОТЧЕТ_Расчет_16" xfId="3431"/>
    <cellStyle name="_ОТЧЕТ_Расчет_16_Доходник" xfId="9179"/>
    <cellStyle name="_ОТЧЕТ_Расчет_16_Книга1" xfId="3432"/>
    <cellStyle name="_ОТЧЕТ_РАсчёт_2" xfId="6194"/>
    <cellStyle name="_ОТЧЕТ_РАсчёт_2_Доходник" xfId="9180"/>
    <cellStyle name="_Отчет_Расчёт_версия 1" xfId="9181"/>
    <cellStyle name="_Отчет_Расчет_земля_под_гольф_клуб" xfId="9182"/>
    <cellStyle name="_Отчет_расчет_Савушкина_15.10" xfId="3433"/>
    <cellStyle name="_Отчет_Расчет_торговля" xfId="9183"/>
    <cellStyle name="_Отчет_Расчёт_Уманский_дальше" xfId="9184"/>
    <cellStyle name="_ОТЧЕТ_РАсчёт_Фрунзе;004" xfId="6195"/>
    <cellStyle name="_ОТЧЕТ_РАсчёт_Фрунзе;004_Доходник" xfId="9185"/>
    <cellStyle name="_Отчет_расчет1" xfId="9186"/>
    <cellStyle name="_ОТЧЕТ_Реконструкция6" xfId="3434"/>
    <cellStyle name="_ОТЧЕТ_Реконструкция6_Доходник" xfId="9187"/>
    <cellStyle name="_ОТЧЕТ_Реконструкция6_Книга1" xfId="3435"/>
    <cellStyle name="_ОТЧЕТ_Рост стоимости строительства" xfId="3436"/>
    <cellStyle name="_ОТЧЕТ_Рост стоимости строительства_v.1_ОТЧЕТ_Вологодская обл., г. Вологда_09.11.09" xfId="6196"/>
    <cellStyle name="_ОТЧЕТ_Рост стоимости строительства_v.1_ОТЧЕТ_Вологодская обл., г. Вологда_09.11.09_" xfId="6197"/>
    <cellStyle name="_Отчет_Учёте инфляции" xfId="9188"/>
    <cellStyle name="_ОТЧЕТ_Шаблон для отчета" xfId="9189"/>
    <cellStyle name="_ОТЧЕТКрасногвардеец" xfId="3437"/>
    <cellStyle name="_Офис + гараж  на Яблочкова" xfId="3438"/>
    <cellStyle name="_Параметры_РС земли" xfId="9190"/>
    <cellStyle name="_Паркинг" xfId="3439"/>
    <cellStyle name="_Пестеля, со скидкой-V3_ - ГЭСН" xfId="9191"/>
    <cellStyle name="_Полюстровский_83_vX" xfId="9192"/>
    <cellStyle name="_Пр_Обуховской Обороны_д_51_расчет 6.0 (правка для ФСО)" xfId="3440"/>
    <cellStyle name="_Предварительное заключение" xfId="9193"/>
    <cellStyle name="_Привет_М" xfId="9194"/>
    <cellStyle name="_прикидка" xfId="3441"/>
    <cellStyle name="_прикидка 2" xfId="3442"/>
    <cellStyle name="_Прикидка расчетов_29.01" xfId="3443"/>
    <cellStyle name="_Прикидка расчетов_29.01 2" xfId="3444"/>
    <cellStyle name="_Прикидка расчетов_29.01_ РАСЧЕТ_луга-осз" xfId="9195"/>
    <cellStyle name="_Прикидка расчетов_29.01_ РАСЧЕТы_рождествено" xfId="6198"/>
    <cellStyle name="_Прикидка расчетов_29.01_!Доход-срав_Фонтанка 20к с коэфместо" xfId="3445"/>
    <cellStyle name="_Прикидка расчетов_29.01_4ABB384" xfId="3446"/>
    <cellStyle name="_Прикидка расчетов_29.01_restoran ок К" xfId="6199"/>
    <cellStyle name="_Прикидка расчетов_29.01_restoran ок К_Доходник" xfId="9196"/>
    <cellStyle name="_Прикидка расчетов_29.01_v.1_ОТЧЕТ" xfId="3447"/>
    <cellStyle name="_Прикидка расчетов_29.01_v.1_ОТЧЕТ_Вологодская обл., г. Вологда_09.11.09" xfId="6200"/>
    <cellStyle name="_Прикидка расчетов_29.01_v.1_ОТЧЕТ_Вологодская обл., г. Вологда_09.11.09_" xfId="6201"/>
    <cellStyle name="_Прикидка расчетов_29.01_v.4_ОТЧЕТ_Красная Пресня_встройка_09.12.2008" xfId="3448"/>
    <cellStyle name="_Прикидка расчетов_29.01_АННЭИ по Савушкина" xfId="6202"/>
    <cellStyle name="_Прикидка расчетов_29.01_АННЭИ по Савушкина_Копия Прикидка" xfId="9197"/>
    <cellStyle name="_Прикидка расчетов_29.01_АННЭИ по Савушкина_Расчет_акт.2010.xls_ГУИОН_в_2" xfId="9198"/>
    <cellStyle name="_Прикидка расчетов_29.01_АННЭИ по Савушкина_расчеты_по Грибу" xfId="9199"/>
    <cellStyle name="_Прикидка расчетов_29.01_выборка" xfId="6203"/>
    <cellStyle name="_Прикидка расчетов_29.01_выборка_Доходник" xfId="9200"/>
    <cellStyle name="_Прикидка расчетов_29.01_Доходник" xfId="9201"/>
    <cellStyle name="_Прикидка расчетов_29.01_ДП  расчет залог Московский и сравнительний" xfId="3449"/>
    <cellStyle name="_Прикидка расчетов_29.01_ДП  расчет залог Московский и сравнительний_!Доход-срав_Фонтанка 20к с коэфместо" xfId="9202"/>
    <cellStyle name="_Прикидка расчетов_29.01_ДП  расчет залог Московский и сравнительний_расчет" xfId="3450"/>
    <cellStyle name="_Прикидка расчетов_29.01_ДП  расчет залог Московский и сравнительний_Расчет_Аптеки" xfId="9203"/>
    <cellStyle name="_Прикидка расчетов_29.01_ДП  расчет залог Московский и сравнительний_расчеты 2009 прикид" xfId="3451"/>
    <cellStyle name="_Прикидка расчетов_29.01_ДП_балкания" xfId="3452"/>
    <cellStyle name="_Прикидка расчетов_29.01_ДП_балкания_!Доход-срав_Фонтанка 20к с коэфместо" xfId="9204"/>
    <cellStyle name="_Прикидка расчетов_29.01_ДП_балкания_расчет" xfId="3453"/>
    <cellStyle name="_Прикидка расчетов_29.01_ДП_балкания_Расчет_Аптеки" xfId="9205"/>
    <cellStyle name="_Прикидка расчетов_29.01_ДП_балкания_расчеты 2009 прикид" xfId="3454"/>
    <cellStyle name="_Прикидка расчетов_29.01_ДП_ЗаКад" xfId="3455"/>
    <cellStyle name="_Прикидка расчетов_29.01_ДП_ЗаКад_!Доход-срав_Фонтанка 20к с коэфместо" xfId="9206"/>
    <cellStyle name="_Прикидка расчетов_29.01_ДП_ЗаКад_расчет" xfId="3456"/>
    <cellStyle name="_Прикидка расчетов_29.01_ДП_ЗаКад_Расчет_Аптеки" xfId="9207"/>
    <cellStyle name="_Прикидка расчетов_29.01_ДП_ЗаКад_расчеты 2009 прикид" xfId="3457"/>
    <cellStyle name="_Прикидка расчетов_29.01_ДП_лит.м Д" xfId="3458"/>
    <cellStyle name="_Прикидка расчетов_29.01_ДП_лит.Я" xfId="3459"/>
    <cellStyle name="_Прикидка расчетов_29.01_ЗП_Нова" xfId="3460"/>
    <cellStyle name="_Прикидка расчетов_29.01_Книга1" xfId="3461"/>
    <cellStyle name="_Прикидка расчетов_29.01_Крестовка 2008 май Мороз" xfId="3462"/>
    <cellStyle name="_Прикидка расчетов_29.01_Крестовка 2008 май Мороз_v.1_ОТЧЕТ_Вологодская обл., г. Вологда_09.11.09" xfId="6204"/>
    <cellStyle name="_Прикидка расчетов_29.01_Крестовка 2008 май Мороз_v.1_ОТЧЕТ_Вологодская обл., г. Вологда_09.11.09_" xfId="6205"/>
    <cellStyle name="_Прикидка расчетов_29.01_октябрь 2008 расчеты" xfId="3463"/>
    <cellStyle name="_Прикидка расчетов_29.01_октябрь 2008 расчеты_!Доход-срав_Фонтанка 20к с коэфместо" xfId="9208"/>
    <cellStyle name="_Прикидка расчетов_29.01_октябрь 2008 расчеты_расчет" xfId="3464"/>
    <cellStyle name="_Прикидка расчетов_29.01_октябрь 2008 расчеты_Расчет_Аптеки" xfId="9209"/>
    <cellStyle name="_Прикидка расчетов_29.01_октябрь 2008 расчеты_расчеты 2009 прикид" xfId="3465"/>
    <cellStyle name="_Прикидка расчетов_29.01_расчет" xfId="3466"/>
    <cellStyle name="_Прикидка расчетов_29.01_РАСЧЕТ итоговый" xfId="3467"/>
    <cellStyle name="_Прикидка расчетов_29.01_расчет Континент" xfId="3468"/>
    <cellStyle name="_Прикидка расчетов_29.01_расчет ПМК ЗП и СП итог" xfId="9210"/>
    <cellStyle name="_Прикидка расчетов_29.01_расчет складской комплекс В" xfId="3469"/>
    <cellStyle name="_Прикидка расчетов_29.01_Расчёт_версия ум." xfId="6206"/>
    <cellStyle name="_Прикидка расчетов_29.01_Расчёт_версия ум._Доходник" xfId="9211"/>
    <cellStyle name="_Прикидка расчетов_29.01_Расчет_Итог_компенсационный с рыночн.зем." xfId="9212"/>
    <cellStyle name="_Прикидка расчетов_29.01_РАСЧЕТ_Правды 16_встройка-оф" xfId="6207"/>
    <cellStyle name="_Прикидка расчетов_29.01_расчет_Савушкина_15.10" xfId="3470"/>
    <cellStyle name="_Прикидка расчетов_29.01_расчет_Савушкина_15.10_!Доход-срав_Фонтанка 20к с коэфместо" xfId="9213"/>
    <cellStyle name="_Прикидка расчетов_29.01_расчет_Савушкина_15.10_расчет" xfId="3471"/>
    <cellStyle name="_Прикидка расчетов_29.01_расчет_Савушкина_15.10_Расчет_Аптеки" xfId="9214"/>
    <cellStyle name="_Прикидка расчетов_29.01_расчет_Савушкина_15.10_расчеты 2009 прикид" xfId="3472"/>
    <cellStyle name="_Прикидка расчетов_29.01_Ресторан4" xfId="6208"/>
    <cellStyle name="_Прикидка расчетов_29.01_Ресторан4_Копия Прикидка" xfId="9215"/>
    <cellStyle name="_Прикидка расчетов_29.01_Ресторан4_Расчет_акт.2010.xls_ГУИОН_в_2" xfId="9216"/>
    <cellStyle name="_Прикидка расчетов_29.01_Ресторан4_расчеты_по Грибу" xfId="9217"/>
    <cellStyle name="_Прикидка расчетов_29.01_Рост стоимости строительства" xfId="3473"/>
    <cellStyle name="_Прикидка расчетов_29.01_Рост стоимости строительства_v.1_ОТЧЕТ_Вологодская обл., г. Вологда_09.11.09" xfId="6209"/>
    <cellStyle name="_Прикидка расчетов_29.01_Рост стоимости строительства_v.1_ОТЧЕТ_Вологодская обл., г. Вологда_09.11.09_" xfId="6210"/>
    <cellStyle name="_Прикидка расчетов_29.01_Свод расчетов по земле_220908_итог" xfId="3474"/>
    <cellStyle name="_Прикидка расчетов_29.01_СП_квартиры" xfId="3475"/>
    <cellStyle name="_Прикидка расчетов_29.01_СП_квартиры_v.1_ОТЧЕТ_Вологодская обл., г. Вологда_09.11.09" xfId="6211"/>
    <cellStyle name="_Прикидка расчетов_29.01_СП_квартиры_v.1_ОТЧЕТ_Вологодская обл., г. Вологда_09.11.09_" xfId="6212"/>
    <cellStyle name="_Прикидка расчетов_версия 1" xfId="3476"/>
    <cellStyle name="_Прикидка расчетов_версия 1 2" xfId="3477"/>
    <cellStyle name="_Прикидка расчетов_версия 1_ РАСЧЕТ_луга-осз" xfId="9218"/>
    <cellStyle name="_Прикидка расчетов_версия 1_ РАСЧЕТы_рождествено" xfId="6213"/>
    <cellStyle name="_Прикидка расчетов_версия 1_!Доход-срав_Фонтанка 20к с коэфместо" xfId="3478"/>
    <cellStyle name="_Прикидка расчетов_версия 1_4ABB384" xfId="3479"/>
    <cellStyle name="_Прикидка расчетов_версия 1_restoran ок К" xfId="6214"/>
    <cellStyle name="_Прикидка расчетов_версия 1_restoran ок К_Доходник" xfId="9219"/>
    <cellStyle name="_Прикидка расчетов_версия 1_v.1_ОТЧЕТ" xfId="3480"/>
    <cellStyle name="_Прикидка расчетов_версия 1_v.1_ОТЧЕТ_Вологодская обл., г. Вологда_09.11.09" xfId="6215"/>
    <cellStyle name="_Прикидка расчетов_версия 1_v.1_ОТЧЕТ_Вологодская обл., г. Вологда_09.11.09_" xfId="6216"/>
    <cellStyle name="_Прикидка расчетов_версия 1_v.4_ОТЧЕТ_Красная Пресня_встройка_09.12.2008" xfId="3481"/>
    <cellStyle name="_Прикидка расчетов_версия 1_АННЭИ по Савушкина" xfId="6217"/>
    <cellStyle name="_Прикидка расчетов_версия 1_АННЭИ по Савушкина_Копия Прикидка" xfId="9220"/>
    <cellStyle name="_Прикидка расчетов_версия 1_АННЭИ по Савушкина_Расчет_акт.2010.xls_ГУИОН_в_2" xfId="9221"/>
    <cellStyle name="_Прикидка расчетов_версия 1_АННЭИ по Савушкина_расчеты_по Грибу" xfId="9222"/>
    <cellStyle name="_Прикидка расчетов_версия 1_выборка" xfId="6218"/>
    <cellStyle name="_Прикидка расчетов_версия 1_выборка_Доходник" xfId="9223"/>
    <cellStyle name="_Прикидка расчетов_версия 1_Демонтаж - 3" xfId="3482"/>
    <cellStyle name="_Прикидка расчетов_версия 1_Демонтаж - 3 декабрь" xfId="3483"/>
    <cellStyle name="_Прикидка расчетов_версия 1_Демонтаж - 3 декабрь_Доходник" xfId="9224"/>
    <cellStyle name="_Прикидка расчетов_версия 1_Демонтаж - 3 декабрь_Книга1" xfId="3484"/>
    <cellStyle name="_Прикидка расчетов_версия 1_Демонтаж - 3_Доходник" xfId="9225"/>
    <cellStyle name="_Прикидка расчетов_версия 1_Демонтаж - 3_Книга1" xfId="3485"/>
    <cellStyle name="_Прикидка расчетов_версия 1_Доходник" xfId="9226"/>
    <cellStyle name="_Прикидка расчетов_версия 1_ДП  расчет залог Московский и сравнительний" xfId="3486"/>
    <cellStyle name="_Прикидка расчетов_версия 1_ДП  расчет залог Московский и сравнительний_!Доход-срав_Фонтанка 20к с коэфместо" xfId="9227"/>
    <cellStyle name="_Прикидка расчетов_версия 1_ДП  расчет залог Московский и сравнительний_расчет" xfId="3487"/>
    <cellStyle name="_Прикидка расчетов_версия 1_ДП  расчет залог Московский и сравнительний_Расчет_Аптеки" xfId="9228"/>
    <cellStyle name="_Прикидка расчетов_версия 1_ДП  расчет залог Московский и сравнительний_расчеты 2009 прикид" xfId="3488"/>
    <cellStyle name="_Прикидка расчетов_версия 1_ДП_балкания" xfId="3489"/>
    <cellStyle name="_Прикидка расчетов_версия 1_ДП_балкания_!Доход-срав_Фонтанка 20к с коэфместо" xfId="9229"/>
    <cellStyle name="_Прикидка расчетов_версия 1_ДП_балкания_расчет" xfId="3490"/>
    <cellStyle name="_Прикидка расчетов_версия 1_ДП_балкания_Расчет_Аптеки" xfId="9230"/>
    <cellStyle name="_Прикидка расчетов_версия 1_ДП_балкания_расчеты 2009 прикид" xfId="3491"/>
    <cellStyle name="_Прикидка расчетов_версия 1_ДП_ЗаКад" xfId="3492"/>
    <cellStyle name="_Прикидка расчетов_версия 1_ДП_ЗаКад_!Доход-срав_Фонтанка 20к с коэфместо" xfId="9231"/>
    <cellStyle name="_Прикидка расчетов_версия 1_ДП_ЗаКад_расчет" xfId="3493"/>
    <cellStyle name="_Прикидка расчетов_версия 1_ДП_ЗаКад_Расчет_Аптеки" xfId="9232"/>
    <cellStyle name="_Прикидка расчетов_версия 1_ДП_ЗаКад_расчеты 2009 прикид" xfId="3494"/>
    <cellStyle name="_Прикидка расчетов_версия 1_ДП_лит.м Д" xfId="3495"/>
    <cellStyle name="_Прикидка расчетов_версия 1_ДП_лит.Я" xfId="3496"/>
    <cellStyle name="_Прикидка расчетов_версия 1_Затратник- Красногвардейский, 15Л - v" xfId="3497"/>
    <cellStyle name="_Прикидка расчетов_версия 1_Затратник- Красногвардейский, 15Л - v_Доходник" xfId="9233"/>
    <cellStyle name="_Прикидка расчетов_версия 1_Затратник- Красногвардейский, 15Л - v_Книга1" xfId="3498"/>
    <cellStyle name="_Прикидка расчетов_версия 1_ЗП_Нова" xfId="3499"/>
    <cellStyle name="_Прикидка расчетов_версия 1_Книга1" xfId="3500"/>
    <cellStyle name="_Прикидка расчетов_версия 1_Копия Копия ИТОГ15-1" xfId="3501"/>
    <cellStyle name="_Прикидка расчетов_версия 1_Копия Копия ИТОГ15-1_Доходник" xfId="9234"/>
    <cellStyle name="_Прикидка расчетов_версия 1_Копия Копия ИТОГ15-1_Книга1" xfId="3502"/>
    <cellStyle name="_Прикидка расчетов_версия 1_Копия метод парных продаж готовый1" xfId="3503"/>
    <cellStyle name="_Прикидка расчетов_версия 1_Копия метод парных продаж готовый1_4ABB384" xfId="3504"/>
    <cellStyle name="_Прикидка расчетов_версия 1_Копия метод парных продаж готовый1_v.1_ОТЧЕТ" xfId="3505"/>
    <cellStyle name="_Прикидка расчетов_версия 1_Копия метод парных продаж готовый1_v.1_ОТЧЕТ_Вологодская обл., г. Вологда_09.11.09" xfId="6219"/>
    <cellStyle name="_Прикидка расчетов_версия 1_Копия метод парных продаж готовый1_v.1_ОТЧЕТ_Вологодская обл., г. Вологда_09.11.09_" xfId="6220"/>
    <cellStyle name="_Прикидка расчетов_версия 1_Копия метод парных продаж готовый1_v.4_ОТЧЕТ_Красная Пресня_встройка_09.12.20008" xfId="3506"/>
    <cellStyle name="_Прикидка расчетов_версия 1_Копия метод парных продаж готовый1_v.4_ОТЧЕТ_Красная Пресня_встройка_09.12.2008" xfId="3507"/>
    <cellStyle name="_Прикидка расчетов_версия 1_Копия метод парных продаж готовый1_v_19.02" xfId="3508"/>
    <cellStyle name="_Прикидка расчетов_версия 1_Копия метод парных продаж готовый1_Доходник" xfId="9235"/>
    <cellStyle name="_Прикидка расчетов_версия 1_Копия метод парных продаж готовый1_Копия v_19.02" xfId="3509"/>
    <cellStyle name="_Прикидка расчетов_версия 1_Копия метод парных продаж готовый1_Копия корректировка на сделку" xfId="3510"/>
    <cellStyle name="_Прикидка расчетов_версия 1_Копия метод парных продаж готовый1_Копия Прикидка" xfId="9236"/>
    <cellStyle name="_Прикидка расчетов_версия 1_Копия метод парных продаж готовый1_расчеты_по Грибу" xfId="9237"/>
    <cellStyle name="_Прикидка расчетов_версия 1_Копия метод парных продаж готовый1_СП_квартиры" xfId="3511"/>
    <cellStyle name="_Прикидка расчетов_версия 1_Копия метод парных продаж готовый1_СП_квартиры_v.1_ОТЧЕТ_Вологодская обл., г. Вологда_09.11.09" xfId="6221"/>
    <cellStyle name="_Прикидка расчетов_версия 1_Копия метод парных продаж готовый1_СП_квартиры_v.1_ОТЧЕТ_Вологодская обл., г. Вологда_09.11.09_" xfId="6222"/>
    <cellStyle name="_Прикидка расчетов_версия 1_Крестовка 2008 май Мороз" xfId="3512"/>
    <cellStyle name="_Прикидка расчетов_версия 1_Крестовка 2008 май Мороз_v.1_ОТЧЕТ_Вологодская обл., г. Вологда_09.11.09" xfId="6223"/>
    <cellStyle name="_Прикидка расчетов_версия 1_Крестовка 2008 май Мороз_v.1_ОТЧЕТ_Вологодская обл., г. Вологда_09.11.09_" xfId="6224"/>
    <cellStyle name="_Прикидка расчетов_версия 1_Луга-2, Западная, 16- 1" xfId="3513"/>
    <cellStyle name="_Прикидка расчетов_версия 1_Луга-2, Западная, 16- 1_Доходник" xfId="9238"/>
    <cellStyle name="_Прикидка расчетов_версия 1_Луга-2, Западная, 16- 1_Книга1" xfId="3514"/>
    <cellStyle name="_Прикидка расчетов_версия 1_октябрь 2008 расчеты" xfId="3515"/>
    <cellStyle name="_Прикидка расчетов_версия 1_октябрь 2008 расчеты_!Доход-срав_Фонтанка 20к с коэфместо" xfId="9239"/>
    <cellStyle name="_Прикидка расчетов_версия 1_октябрь 2008 расчеты_расчет" xfId="3516"/>
    <cellStyle name="_Прикидка расчетов_версия 1_октябрь 2008 расчеты_Расчет_Аптеки" xfId="9240"/>
    <cellStyle name="_Прикидка расчетов_версия 1_октябрь 2008 расчеты_расчеты 2009 прикид" xfId="3517"/>
    <cellStyle name="_Прикидка расчетов_версия 1_Отчёт 4" xfId="3518"/>
    <cellStyle name="_Прикидка расчетов_версия 1_Отчёт 4_v.1_ОТЧЕТ_Вологодская обл., г. Вологда_09.11.09" xfId="6225"/>
    <cellStyle name="_Прикидка расчетов_версия 1_Отчёт 4_v.1_ОТЧЕТ_Вологодская обл., г. Вологда_09.11.09_" xfId="6226"/>
    <cellStyle name="_Прикидка расчетов_версия 1_Отчёт 4_Доходник" xfId="9241"/>
    <cellStyle name="_Прикидка расчетов_версия 1_Отчёт 4_Копия Прикидка" xfId="9242"/>
    <cellStyle name="_Прикидка расчетов_версия 1_Отчёт 4_расчеты_по Грибу" xfId="9243"/>
    <cellStyle name="_Прикидка расчетов_версия 1_Отчет правка" xfId="3519"/>
    <cellStyle name="_Прикидка расчетов_версия 1_Отчет правка_Доходник" xfId="9244"/>
    <cellStyle name="_Прикидка расчетов_версия 1_Отчет правка_Книга1" xfId="3520"/>
    <cellStyle name="_Прикидка расчетов_версия 1_Отчет-3" xfId="3521"/>
    <cellStyle name="_Прикидка расчетов_версия 1_Отчет-3_Доходник" xfId="9245"/>
    <cellStyle name="_Прикидка расчетов_версия 1_Отчет-3_Книга1" xfId="3522"/>
    <cellStyle name="_Прикидка расчетов_версия 1_офис_квартиры" xfId="3523"/>
    <cellStyle name="_Прикидка расчетов_версия 1_офис_квартиры_Доходник" xfId="9246"/>
    <cellStyle name="_Прикидка расчетов_версия 1_офис_квартиры_Книга1" xfId="3524"/>
    <cellStyle name="_Прикидка расчетов_версия 1_Прикидка расчетов_версия 2" xfId="3525"/>
    <cellStyle name="_Прикидка расчетов_версия 1_Прикидка расчетов_версия 2_4ABB384" xfId="3526"/>
    <cellStyle name="_Прикидка расчетов_версия 1_Прикидка расчетов_версия 2_v.1_ОТЧЕТ" xfId="3527"/>
    <cellStyle name="_Прикидка расчетов_версия 1_Прикидка расчетов_версия 2_v.1_ОТЧЕТ_Вологодская обл., г. Вологда_09.11.09" xfId="6227"/>
    <cellStyle name="_Прикидка расчетов_версия 1_Прикидка расчетов_версия 2_v.1_ОТЧЕТ_Вологодская обл., г. Вологда_09.11.09_" xfId="6228"/>
    <cellStyle name="_Прикидка расчетов_версия 1_Прикидка расчетов_версия 2_v.4_ОТЧЕТ_Красная Пресня_встройка_09.12.2008" xfId="3528"/>
    <cellStyle name="_Прикидка расчетов_версия 1_Прикидка расчетов_версия 2_Доходник" xfId="9247"/>
    <cellStyle name="_Прикидка расчетов_версия 1_Прикидка расчетов_версия 2_Книга1" xfId="3529"/>
    <cellStyle name="_Прикидка расчетов_версия 1_Прикидка расчетов_версия 2_Крестовка 2008 май Мороз" xfId="3530"/>
    <cellStyle name="_Прикидка расчетов_версия 1_Прикидка расчетов_версия 2_Крестовка 2008 май Мороз_v.1_ОТЧЕТ_Вологодская обл., г. Вологда_09.11.09" xfId="6229"/>
    <cellStyle name="_Прикидка расчетов_версия 1_Прикидка расчетов_версия 2_Крестовка 2008 май Мороз_v.1_ОТЧЕТ_Вологодская обл., г. Вологда_09.11.09_" xfId="6230"/>
    <cellStyle name="_Прикидка расчетов_версия 1_Прикидка расчетов_версия 2_Расчет_Итог_компенсационный с рыночн.зем." xfId="9248"/>
    <cellStyle name="_Прикидка расчетов_версия 1_Прикидка расчетов_версия 2_Рост стоимости строительства" xfId="3531"/>
    <cellStyle name="_Прикидка расчетов_версия 1_Прикидка расчетов_версия 2_Рост стоимости строительства_v.1_ОТЧЕТ_Вологодская обл., г. Вологда_09.11.09" xfId="6231"/>
    <cellStyle name="_Прикидка расчетов_версия 1_Прикидка расчетов_версия 2_Рост стоимости строительства_v.1_ОТЧЕТ_Вологодская обл., г. Вологда_09.11.09_" xfId="6232"/>
    <cellStyle name="_Прикидка расчетов_версия 1_Прикидка расчетов_версия 2_СП_квартиры" xfId="3532"/>
    <cellStyle name="_Прикидка расчетов_версия 1_Прикидка расчетов_версия 2_СП_квартиры_v.1_ОТЧЕТ_Вологодская обл., г. Вологда_09.11.09" xfId="6233"/>
    <cellStyle name="_Прикидка расчетов_версия 1_Прикидка расчетов_версия 2_СП_квартиры_v.1_ОТЧЕТ_Вологодская обл., г. Вологда_09.11.09_" xfId="6234"/>
    <cellStyle name="_Прикидка расчетов_версия 1_прикидка_строительство" xfId="3533"/>
    <cellStyle name="_Прикидка расчетов_версия 1_прикидка_строительство_v.1_ОТЧЕТ_Вологодская обл., г. Вологда_09.11.09" xfId="6235"/>
    <cellStyle name="_Прикидка расчетов_версия 1_прикидка_строительство_v.1_ОТЧЕТ_Вологодская обл., г. Вологда_09.11.09_" xfId="6236"/>
    <cellStyle name="_Прикидка расчетов_версия 1_расчет" xfId="3534"/>
    <cellStyle name="_Прикидка расчетов_версия 1_расчет 04.09.2007-2" xfId="3535"/>
    <cellStyle name="_Прикидка расчетов_версия 1_расчет 04.09.2007-2_v.1_ОТЧЕТ_Вологодская обл., г. Вологда_09.11.09" xfId="6237"/>
    <cellStyle name="_Прикидка расчетов_версия 1_расчет 04.09.2007-2_v.1_ОТЧЕТ_Вологодская обл., г. Вологда_09.11.09_" xfId="6238"/>
    <cellStyle name="_Прикидка расчетов_версия 1_расчет 04.09.2007-2_Доходник" xfId="9249"/>
    <cellStyle name="_Прикидка расчетов_версия 1_расчет 04.09.2007-2_Книга1" xfId="3536"/>
    <cellStyle name="_Прикидка расчетов_версия 1_расчет 04.09.2007-2_Копия Прикидка" xfId="9250"/>
    <cellStyle name="_Прикидка расчетов_версия 1_расчет 04.09.2007-2_Расчет_акт.2010.xls_ГУИОН_в_2" xfId="9251"/>
    <cellStyle name="_Прикидка расчетов_версия 1_расчет 04.09.2007-2_Расчет_Итог_компенсационный с рыночн.зем." xfId="9252"/>
    <cellStyle name="_Прикидка расчетов_версия 1_расчет 04.09.2007-2_расчеты_по Грибу" xfId="9253"/>
    <cellStyle name="_Прикидка расчетов_версия 1_Расчет v6 по новому ТЗ" xfId="9254"/>
    <cellStyle name="_Прикидка расчетов_версия 1_РАСЧЕТ итоговый" xfId="3537"/>
    <cellStyle name="_Прикидка расчетов_версия 1_расчет Континент" xfId="3538"/>
    <cellStyle name="_Прикидка расчетов_версия 1_расчет ПМК ЗП и СП итог" xfId="9255"/>
    <cellStyle name="_Прикидка расчетов_версия 1_расчет складской комплекс В" xfId="3539"/>
    <cellStyle name="_Прикидка расчетов_версия 1_Расчет февраль 2008-равными частями-много встроек-3" xfId="3540"/>
    <cellStyle name="_Прикидка расчетов_версия 1_Расчет февраль 2008-равными частями-много встроек-3_Доходник" xfId="9256"/>
    <cellStyle name="_Прикидка расчетов_версия 1_Расчет февраль 2008-равными частями-много встроек-3_Книга1" xfId="3541"/>
    <cellStyle name="_Прикидка расчетов_версия 1_Расчет февраль 2008-равными частями-много встроек-3_Копия Прикидка" xfId="9257"/>
    <cellStyle name="_Прикидка расчетов_версия 1_Расчет февраль 2008-равными частями-много встроек-3_расчеты_по Грибу" xfId="9258"/>
    <cellStyle name="_Прикидка расчетов_версия 1_Расчет_16" xfId="3542"/>
    <cellStyle name="_Прикидка расчетов_версия 1_Расчет_16_Доходник" xfId="9259"/>
    <cellStyle name="_Прикидка расчетов_версия 1_Расчет_16_Книга1" xfId="3543"/>
    <cellStyle name="_Прикидка расчетов_версия 1_Расчёт_версия ум." xfId="6239"/>
    <cellStyle name="_Прикидка расчетов_версия 1_Расчёт_версия ум._Доходник" xfId="9260"/>
    <cellStyle name="_Прикидка расчетов_версия 1_Расчет_Доходник" xfId="9261"/>
    <cellStyle name="_Прикидка расчетов_версия 1_Расчет_Итог_компенсационный с рыночн.зем." xfId="9262"/>
    <cellStyle name="_Прикидка расчетов_версия 1_Расчет_Книга1" xfId="3544"/>
    <cellStyle name="_Прикидка расчетов_версия 1_РАСЧЕТ_Правды 16_встройка-оф" xfId="6240"/>
    <cellStyle name="_Прикидка расчетов_версия 1_расчет_Савушкина_15.10" xfId="3545"/>
    <cellStyle name="_Прикидка расчетов_версия 1_расчет_Савушкина_15.10_!Доход-срав_Фонтанка 20к с коэфместо" xfId="9263"/>
    <cellStyle name="_Прикидка расчетов_версия 1_расчет_Савушкина_15.10_расчет" xfId="3546"/>
    <cellStyle name="_Прикидка расчетов_версия 1_расчет_Савушкина_15.10_Расчет_Аптеки" xfId="9264"/>
    <cellStyle name="_Прикидка расчетов_версия 1_расчет_Савушкина_15.10_расчеты 2009 прикид" xfId="3547"/>
    <cellStyle name="_Прикидка расчетов_версия 1_Ресторан4" xfId="6241"/>
    <cellStyle name="_Прикидка расчетов_версия 1_Ресторан4_Копия Прикидка" xfId="9265"/>
    <cellStyle name="_Прикидка расчетов_версия 1_Ресторан4_Расчет_акт.2010.xls_ГУИОН_в_2" xfId="9266"/>
    <cellStyle name="_Прикидка расчетов_версия 1_Ресторан4_расчеты_по Грибу" xfId="9267"/>
    <cellStyle name="_Прикидка расчетов_версия 1_Рост стоимости строительства" xfId="3548"/>
    <cellStyle name="_Прикидка расчетов_версия 1_Рост стоимости строительства_v.1_ОТЧЕТ_Вологодская обл., г. Вологда_09.11.09" xfId="6242"/>
    <cellStyle name="_Прикидка расчетов_версия 1_Рост стоимости строительства_v.1_ОТЧЕТ_Вологодская обл., г. Вологда_09.11.09_" xfId="6243"/>
    <cellStyle name="_Прикидка расчетов_версия 1_Свод расчетов по земле_220908_итог" xfId="3549"/>
    <cellStyle name="_Прикидка расчетов_версия 1_СП_квартиры" xfId="3550"/>
    <cellStyle name="_Прикидка расчетов_версия 1_СП_квартиры_v.1_ОТЧЕТ_Вологодская обл., г. Вологда_09.11.09" xfId="6244"/>
    <cellStyle name="_Прикидка расчетов_версия 1_СП_квартиры_v.1_ОТЧЕТ_Вологодская обл., г. Вологда_09.11.09_" xfId="6245"/>
    <cellStyle name="_Прикидка расчетов_версия 1_Строительство" xfId="3551"/>
    <cellStyle name="_Прикидка расчетов_версия 1_строительство_2" xfId="3552"/>
    <cellStyle name="_Прикидка расчетов_версия 1_строительство_2_4ABB384" xfId="3553"/>
    <cellStyle name="_Прикидка расчетов_версия 1_строительство_2_v.1_ОТЧЕТ" xfId="3554"/>
    <cellStyle name="_Прикидка расчетов_версия 1_строительство_2_v.1_ОТЧЕТ_Вологодская обл., г. Вологда_09.11.09" xfId="6246"/>
    <cellStyle name="_Прикидка расчетов_версия 1_строительство_2_v.1_ОТЧЕТ_Вологодская обл., г. Вологда_09.11.09_" xfId="6247"/>
    <cellStyle name="_Прикидка расчетов_версия 1_строительство_2_v.4_ОТЧЕТ_Красная Пресня_встройка_09.12.2008" xfId="3555"/>
    <cellStyle name="_Прикидка расчетов_версия 1_строительство_2_Доходник" xfId="9268"/>
    <cellStyle name="_Прикидка расчетов_версия 1_строительство_2_Книга1" xfId="3556"/>
    <cellStyle name="_Прикидка расчетов_версия 1_строительство_2_Крестовка 2008 май Мороз" xfId="3557"/>
    <cellStyle name="_Прикидка расчетов_версия 1_строительство_2_Крестовка 2008 май Мороз_v.1_ОТЧЕТ_Вологодская обл., г. Вологда_09.11.09" xfId="6248"/>
    <cellStyle name="_Прикидка расчетов_версия 1_строительство_2_Крестовка 2008 май Мороз_v.1_ОТЧЕТ_Вологодская обл., г. Вологда_09.11.09_" xfId="6249"/>
    <cellStyle name="_Прикидка расчетов_версия 1_строительство_2_Расчет_Итог_компенсационный с рыночн.зем." xfId="9269"/>
    <cellStyle name="_Прикидка расчетов_версия 1_строительство_2_Рост стоимости строительства" xfId="3558"/>
    <cellStyle name="_Прикидка расчетов_версия 1_строительство_2_Рост стоимости строительства_v.1_ОТЧЕТ_Вологодская обл., г. Вологда_09.11.09" xfId="6250"/>
    <cellStyle name="_Прикидка расчетов_версия 1_строительство_2_Рост стоимости строительства_v.1_ОТЧЕТ_Вологодская обл., г. Вологда_09.11.09_" xfId="6251"/>
    <cellStyle name="_Прикидка расчетов_версия 1_строительство_2_СП_квартиры" xfId="3559"/>
    <cellStyle name="_Прикидка расчетов_версия 1_строительство_2_СП_квартиры_v.1_ОТЧЕТ_Вологодская обл., г. Вологда_09.11.09" xfId="6252"/>
    <cellStyle name="_Прикидка расчетов_версия 1_строительство_2_СП_квартиры_v.1_ОТЧЕТ_Вологодская обл., г. Вологда_09.11.09_" xfId="6253"/>
    <cellStyle name="_Прикидка расчетов_версия 1_Строительство_4ABB384" xfId="3560"/>
    <cellStyle name="_Прикидка расчетов_версия 1_Строительство_v.1_ОТЧЕТ" xfId="3561"/>
    <cellStyle name="_Прикидка расчетов_версия 1_Строительство_v.1_ОТЧЕТ_Вологодская обл., г. Вологда_09.11.09" xfId="6254"/>
    <cellStyle name="_Прикидка расчетов_версия 1_Строительство_v.1_ОТЧЕТ_Вологодская обл., г. Вологда_09.11.09_" xfId="6255"/>
    <cellStyle name="_Прикидка расчетов_версия 1_Строительство_v.4_ОТЧЕТ_Красная Пресня_встройка_09.12.2008" xfId="3562"/>
    <cellStyle name="_Прикидка расчетов_версия 1_Строительство_Доходник" xfId="9270"/>
    <cellStyle name="_Прикидка расчетов_версия 1_Строительство_Книга1" xfId="3563"/>
    <cellStyle name="_Прикидка расчетов_версия 1_Строительство_Крестовка 2008 май Мороз" xfId="3564"/>
    <cellStyle name="_Прикидка расчетов_версия 1_Строительство_Крестовка 2008 май Мороз_v.1_ОТЧЕТ_Вологодская обл., г. Вологда_09.11.09" xfId="6256"/>
    <cellStyle name="_Прикидка расчетов_версия 1_Строительство_Крестовка 2008 май Мороз_v.1_ОТЧЕТ_Вологодская обл., г. Вологда_09.11.09_" xfId="6257"/>
    <cellStyle name="_Прикидка расчетов_версия 1_Строительство_Расчет_Итог_компенсационный с рыночн.зем." xfId="9271"/>
    <cellStyle name="_Прикидка расчетов_версия 1_Строительство_Рост стоимости строительства" xfId="3565"/>
    <cellStyle name="_Прикидка расчетов_версия 1_Строительство_Рост стоимости строительства_v.1_ОТЧЕТ_Вологодская обл., г. Вологда_09.11.09" xfId="6258"/>
    <cellStyle name="_Прикидка расчетов_версия 1_Строительство_Рост стоимости строительства_v.1_ОТЧЕТ_Вологодская обл., г. Вологда_09.11.09_" xfId="6259"/>
    <cellStyle name="_Прикидка расчетов_версия 1_Строительство_СП_квартиры" xfId="3566"/>
    <cellStyle name="_Прикидка расчетов_версия 1_Строительство_СП_квартиры_v.1_ОТЧЕТ_Вологодская обл., г. Вологда_09.11.09" xfId="6260"/>
    <cellStyle name="_Прикидка расчетов_версия 1_Строительство_СП_квартиры_v.1_ОТЧЕТ_Вологодская обл., г. Вологда_09.11.09_" xfId="6261"/>
    <cellStyle name="_Прикидка расчетов_версия 2" xfId="3567"/>
    <cellStyle name="_Прикидка расчетов_версия 2_4ABB384" xfId="3568"/>
    <cellStyle name="_Прикидка расчетов_версия 2_v.1_ОТЧЕТ" xfId="3569"/>
    <cellStyle name="_Прикидка расчетов_версия 2_v.1_ОТЧЕТ_Вологодская обл., г. Вологда_09.11.09" xfId="6262"/>
    <cellStyle name="_Прикидка расчетов_версия 2_v.1_ОТЧЕТ_Вологодская обл., г. Вологда_09.11.09_" xfId="6263"/>
    <cellStyle name="_Прикидка расчетов_версия 2_v.4_ОТЧЕТ_Красная Пресня_встройка_09.12.2008" xfId="3570"/>
    <cellStyle name="_Прикидка расчетов_версия 2_Доходник" xfId="9272"/>
    <cellStyle name="_Прикидка расчетов_версия 2_Книга1" xfId="3571"/>
    <cellStyle name="_Прикидка расчетов_версия 2_Крестовка 2008 май Мороз" xfId="3572"/>
    <cellStyle name="_Прикидка расчетов_версия 2_Крестовка 2008 май Мороз_v.1_ОТЧЕТ_Вологодская обл., г. Вологда_09.11.09" xfId="6264"/>
    <cellStyle name="_Прикидка расчетов_версия 2_Крестовка 2008 май Мороз_v.1_ОТЧЕТ_Вологодская обл., г. Вологда_09.11.09_" xfId="6265"/>
    <cellStyle name="_Прикидка расчетов_версия 2_Расчет_Итог_компенсационный с рыночн.зем." xfId="9273"/>
    <cellStyle name="_Прикидка расчетов_версия 2_Рост стоимости строительства" xfId="3573"/>
    <cellStyle name="_Прикидка расчетов_версия 2_Рост стоимости строительства_v.1_ОТЧЕТ_Вологодская обл., г. Вологда_09.11.09" xfId="6266"/>
    <cellStyle name="_Прикидка расчетов_версия 2_Рост стоимости строительства_v.1_ОТЧЕТ_Вологодская обл., г. Вологда_09.11.09_" xfId="6267"/>
    <cellStyle name="_Прикидка расчетов_версия 2_СП_квартиры" xfId="3574"/>
    <cellStyle name="_Прикидка расчетов_версия 2_СП_квартиры_v.1_ОТЧЕТ_Вологодская обл., г. Вологда_09.11.09" xfId="6268"/>
    <cellStyle name="_Прикидка расчетов_версия 2_СП_квартиры_v.1_ОТЧЕТ_Вологодская обл., г. Вологда_09.11.09_" xfId="6269"/>
    <cellStyle name="_прикидка_ РАСЧЕТ_луга-осз" xfId="9274"/>
    <cellStyle name="_прикидка_ РАСЧЕТы_рождествено" xfId="6270"/>
    <cellStyle name="_прикидка_!Доход-срав_Фонтанка 20к с коэфместо" xfId="3575"/>
    <cellStyle name="_прикидка_4ABB384" xfId="3576"/>
    <cellStyle name="_прикидка_restoran ок К" xfId="6271"/>
    <cellStyle name="_прикидка_restoran ок К_Доходник" xfId="9275"/>
    <cellStyle name="_прикидка_v.1_ОТЧЕТ" xfId="3577"/>
    <cellStyle name="_прикидка_v.1_ОТЧЕТ_Вологодская обл., г. Вологда_09.11.09" xfId="6272"/>
    <cellStyle name="_прикидка_v.1_ОТЧЕТ_Вологодская обл., г. Вологда_09.11.09_" xfId="6273"/>
    <cellStyle name="_прикидка_v.4_ОТЧЕТ_Красная Пресня_встройка_09.12.2008" xfId="3578"/>
    <cellStyle name="_прикидка_АННЭИ по Савушкина" xfId="6274"/>
    <cellStyle name="_прикидка_АННЭИ по Савушкина_Копия Прикидка" xfId="9276"/>
    <cellStyle name="_прикидка_АННЭИ по Савушкина_Расчет_акт.2010.xls_ГУИОН_в_2" xfId="9277"/>
    <cellStyle name="_прикидка_АННЭИ по Савушкина_расчеты_по Грибу" xfId="9278"/>
    <cellStyle name="_прикидка_выборка" xfId="6275"/>
    <cellStyle name="_прикидка_выборка_Доходник" xfId="9279"/>
    <cellStyle name="_прикидка_Доходник" xfId="9280"/>
    <cellStyle name="_прикидка_ДП  расчет залог Московский и сравнительний" xfId="3579"/>
    <cellStyle name="_прикидка_ДП  расчет залог Московский и сравнительний_!Доход-срав_Фонтанка 20к с коэфместо" xfId="9281"/>
    <cellStyle name="_прикидка_ДП  расчет залог Московский и сравнительний_расчет" xfId="3580"/>
    <cellStyle name="_прикидка_ДП  расчет залог Московский и сравнительний_Расчет_Аптеки" xfId="9282"/>
    <cellStyle name="_прикидка_ДП  расчет залог Московский и сравнительний_расчеты 2009 прикид" xfId="3581"/>
    <cellStyle name="_прикидка_ДП_балкания" xfId="3582"/>
    <cellStyle name="_прикидка_ДП_балкания_!Доход-срав_Фонтанка 20к с коэфместо" xfId="9283"/>
    <cellStyle name="_прикидка_ДП_балкания_расчет" xfId="3583"/>
    <cellStyle name="_прикидка_ДП_балкания_Расчет_Аптеки" xfId="9284"/>
    <cellStyle name="_прикидка_ДП_балкания_расчеты 2009 прикид" xfId="3584"/>
    <cellStyle name="_прикидка_ДП_ЗаКад" xfId="3585"/>
    <cellStyle name="_прикидка_ДП_ЗаКад_!Доход-срав_Фонтанка 20к с коэфместо" xfId="9285"/>
    <cellStyle name="_прикидка_ДП_ЗаКад_расчет" xfId="3586"/>
    <cellStyle name="_прикидка_ДП_ЗаКад_Расчет_Аптеки" xfId="9286"/>
    <cellStyle name="_прикидка_ДП_ЗаКад_расчеты 2009 прикид" xfId="3587"/>
    <cellStyle name="_прикидка_ДП_лит.м Д" xfId="3588"/>
    <cellStyle name="_прикидка_ДП_лит.Я" xfId="3589"/>
    <cellStyle name="_прикидка_ЗП_Нова" xfId="3590"/>
    <cellStyle name="_прикидка_Книга1" xfId="3591"/>
    <cellStyle name="_прикидка_Крестовка 2008 май Мороз" xfId="3592"/>
    <cellStyle name="_прикидка_Крестовка 2008 май Мороз_v.1_ОТЧЕТ_Вологодская обл., г. Вологда_09.11.09" xfId="6276"/>
    <cellStyle name="_прикидка_Крестовка 2008 май Мороз_v.1_ОТЧЕТ_Вологодская обл., г. Вологда_09.11.09_" xfId="6277"/>
    <cellStyle name="_прикидка_октябрь 2008 расчеты" xfId="3593"/>
    <cellStyle name="_прикидка_октябрь 2008 расчеты_!Доход-срав_Фонтанка 20к с коэфместо" xfId="9287"/>
    <cellStyle name="_прикидка_октябрь 2008 расчеты_расчет" xfId="3594"/>
    <cellStyle name="_прикидка_октябрь 2008 расчеты_Расчет_Аптеки" xfId="9288"/>
    <cellStyle name="_прикидка_октябрь 2008 расчеты_расчеты 2009 прикид" xfId="3595"/>
    <cellStyle name="_прикидка_расчет" xfId="3596"/>
    <cellStyle name="_прикидка_РАСЧЕТ итоговый" xfId="3597"/>
    <cellStyle name="_прикидка_расчет Континент" xfId="3598"/>
    <cellStyle name="_прикидка_расчет ПМК ЗП и СП итог" xfId="9289"/>
    <cellStyle name="_прикидка_расчет складской комплекс В" xfId="3599"/>
    <cellStyle name="_прикидка_Расчёт_версия ум." xfId="6278"/>
    <cellStyle name="_прикидка_Расчёт_версия ум._Доходник" xfId="9290"/>
    <cellStyle name="_прикидка_Расчет_Итог_компенсационный с рыночн.зем." xfId="9291"/>
    <cellStyle name="_прикидка_РАСЧЕТ_Правды 16_встройка-оф" xfId="6279"/>
    <cellStyle name="_прикидка_расчет_Савушкина_15.10" xfId="3600"/>
    <cellStyle name="_прикидка_расчет_Савушкина_15.10_!Доход-срав_Фонтанка 20к с коэфместо" xfId="9292"/>
    <cellStyle name="_прикидка_расчет_Савушкина_15.10_расчет" xfId="3601"/>
    <cellStyle name="_прикидка_расчет_Савушкина_15.10_Расчет_Аптеки" xfId="9293"/>
    <cellStyle name="_прикидка_расчет_Савушкина_15.10_расчеты 2009 прикид" xfId="3602"/>
    <cellStyle name="_прикидка_Ресторан4" xfId="6280"/>
    <cellStyle name="_прикидка_Ресторан4_Копия Прикидка" xfId="9294"/>
    <cellStyle name="_прикидка_Ресторан4_Расчет_акт.2010.xls_ГУИОН_в_2" xfId="9295"/>
    <cellStyle name="_прикидка_Ресторан4_расчеты_по Грибу" xfId="9296"/>
    <cellStyle name="_прикидка_Рост стоимости строительства" xfId="3603"/>
    <cellStyle name="_прикидка_Рост стоимости строительства_v.1_ОТЧЕТ_Вологодская обл., г. Вологда_09.11.09" xfId="6281"/>
    <cellStyle name="_прикидка_Рост стоимости строительства_v.1_ОТЧЕТ_Вологодская обл., г. Вологда_09.11.09_" xfId="6282"/>
    <cellStyle name="_прикидка_Свод расчетов по земле_220908_итог" xfId="3604"/>
    <cellStyle name="_прикидка_СП_квартиры" xfId="3605"/>
    <cellStyle name="_прикидка_СП_квартиры_v.1_ОТЧЕТ_Вологодская обл., г. Вологда_09.11.09" xfId="6283"/>
    <cellStyle name="_прикидка_СП_квартиры_v.1_ОТЧЕТ_Вологодская обл., г. Вологда_09.11.09_" xfId="6284"/>
    <cellStyle name="_прикидка_сравн_3" xfId="3606"/>
    <cellStyle name="_прикидка_сравн_3 2" xfId="3607"/>
    <cellStyle name="_прикидка_сравн_3_ РАСЧЕТ_луга-осз" xfId="9297"/>
    <cellStyle name="_прикидка_сравн_3_ РАСЧЕТы_рождествено" xfId="6285"/>
    <cellStyle name="_прикидка_сравн_3_!Доход-срав_Фонтанка 20к с коэфместо" xfId="3608"/>
    <cellStyle name="_прикидка_сравн_3_4ABB384" xfId="3609"/>
    <cellStyle name="_прикидка_сравн_3_restoran ок К" xfId="6286"/>
    <cellStyle name="_прикидка_сравн_3_restoran ок К_Доходник" xfId="9298"/>
    <cellStyle name="_прикидка_сравн_3_v.1_ОТЧЕТ" xfId="3610"/>
    <cellStyle name="_прикидка_сравн_3_v.1_ОТЧЕТ_Вологодская обл., г. Вологда_09.11.09" xfId="6287"/>
    <cellStyle name="_прикидка_сравн_3_v.1_ОТЧЕТ_Вологодская обл., г. Вологда_09.11.09_" xfId="6288"/>
    <cellStyle name="_прикидка_сравн_3_v.4_ОТЧЕТ_Красная Пресня_встройка_09.12.2008" xfId="3611"/>
    <cellStyle name="_прикидка_сравн_3_АННЭИ по Савушкина" xfId="6289"/>
    <cellStyle name="_прикидка_сравн_3_АННЭИ по Савушкина_Копия Прикидка" xfId="9299"/>
    <cellStyle name="_прикидка_сравн_3_АННЭИ по Савушкина_Расчет_акт.2010.xls_ГУИОН_в_2" xfId="9300"/>
    <cellStyle name="_прикидка_сравн_3_АННЭИ по Савушкина_расчеты_по Грибу" xfId="9301"/>
    <cellStyle name="_прикидка_сравн_3_выборка" xfId="6290"/>
    <cellStyle name="_прикидка_сравн_3_выборка_Доходник" xfId="9302"/>
    <cellStyle name="_прикидка_сравн_3_Демонтаж - 3" xfId="3612"/>
    <cellStyle name="_прикидка_сравн_3_Демонтаж - 3 декабрь" xfId="3613"/>
    <cellStyle name="_прикидка_сравн_3_Демонтаж - 3 декабрь_Доходник" xfId="9303"/>
    <cellStyle name="_прикидка_сравн_3_Демонтаж - 3 декабрь_Книга1" xfId="3614"/>
    <cellStyle name="_прикидка_сравн_3_Демонтаж - 3_Доходник" xfId="9304"/>
    <cellStyle name="_прикидка_сравн_3_Демонтаж - 3_Книга1" xfId="3615"/>
    <cellStyle name="_прикидка_сравн_3_Доходник" xfId="9305"/>
    <cellStyle name="_прикидка_сравн_3_ДП  расчет залог Московский и сравнительний" xfId="3616"/>
    <cellStyle name="_прикидка_сравн_3_ДП  расчет залог Московский и сравнительний_!Доход-срав_Фонтанка 20к с коэфместо" xfId="9306"/>
    <cellStyle name="_прикидка_сравн_3_ДП  расчет залог Московский и сравнительний_расчет" xfId="3617"/>
    <cellStyle name="_прикидка_сравн_3_ДП  расчет залог Московский и сравнительний_Расчет_Аптеки" xfId="9307"/>
    <cellStyle name="_прикидка_сравн_3_ДП  расчет залог Московский и сравнительний_расчеты 2009 прикид" xfId="3618"/>
    <cellStyle name="_прикидка_сравн_3_ДП_балкания" xfId="3619"/>
    <cellStyle name="_прикидка_сравн_3_ДП_балкания_!Доход-срав_Фонтанка 20к с коэфместо" xfId="9308"/>
    <cellStyle name="_прикидка_сравн_3_ДП_балкания_расчет" xfId="3620"/>
    <cellStyle name="_прикидка_сравн_3_ДП_балкания_Расчет_Аптеки" xfId="9309"/>
    <cellStyle name="_прикидка_сравн_3_ДП_балкания_расчеты 2009 прикид" xfId="3621"/>
    <cellStyle name="_прикидка_сравн_3_ДП_ЗаКад" xfId="3622"/>
    <cellStyle name="_прикидка_сравн_3_ДП_ЗаКад_!Доход-срав_Фонтанка 20к с коэфместо" xfId="9310"/>
    <cellStyle name="_прикидка_сравн_3_ДП_ЗаКад_расчет" xfId="3623"/>
    <cellStyle name="_прикидка_сравн_3_ДП_ЗаКад_Расчет_Аптеки" xfId="9311"/>
    <cellStyle name="_прикидка_сравн_3_ДП_ЗаКад_расчеты 2009 прикид" xfId="3624"/>
    <cellStyle name="_прикидка_сравн_3_ДП_лит.м Д" xfId="3625"/>
    <cellStyle name="_прикидка_сравн_3_ДП_лит.Я" xfId="3626"/>
    <cellStyle name="_прикидка_сравн_3_Затратник- Красногвардейский, 15Л - v" xfId="3627"/>
    <cellStyle name="_прикидка_сравн_3_Затратник- Красногвардейский, 15Л - v_Доходник" xfId="9312"/>
    <cellStyle name="_прикидка_сравн_3_Затратник- Красногвардейский, 15Л - v_Книга1" xfId="3628"/>
    <cellStyle name="_прикидка_сравн_3_ЗП_Нова" xfId="3629"/>
    <cellStyle name="_прикидка_сравн_3_Книга1" xfId="3630"/>
    <cellStyle name="_прикидка_сравн_3_Копия Копия ИТОГ15-1" xfId="3631"/>
    <cellStyle name="_прикидка_сравн_3_Копия Копия ИТОГ15-1_Доходник" xfId="9313"/>
    <cellStyle name="_прикидка_сравн_3_Копия Копия ИТОГ15-1_Книга1" xfId="3632"/>
    <cellStyle name="_прикидка_сравн_3_Копия метод парных продаж готовый1" xfId="3633"/>
    <cellStyle name="_прикидка_сравн_3_Копия метод парных продаж готовый1_4ABB384" xfId="3634"/>
    <cellStyle name="_прикидка_сравн_3_Копия метод парных продаж готовый1_v.1_ОТЧЕТ" xfId="3635"/>
    <cellStyle name="_прикидка_сравн_3_Копия метод парных продаж готовый1_v.1_ОТЧЕТ_Вологодская обл., г. Вологда_09.11.09" xfId="6291"/>
    <cellStyle name="_прикидка_сравн_3_Копия метод парных продаж готовый1_v.1_ОТЧЕТ_Вологодская обл., г. Вологда_09.11.09_" xfId="6292"/>
    <cellStyle name="_прикидка_сравн_3_Копия метод парных продаж готовый1_v.4_ОТЧЕТ_Красная Пресня_встройка_09.12.20008" xfId="3636"/>
    <cellStyle name="_прикидка_сравн_3_Копия метод парных продаж готовый1_v.4_ОТЧЕТ_Красная Пресня_встройка_09.12.2008" xfId="3637"/>
    <cellStyle name="_прикидка_сравн_3_Копия метод парных продаж готовый1_v_19.02" xfId="3638"/>
    <cellStyle name="_прикидка_сравн_3_Копия метод парных продаж готовый1_Доходник" xfId="9314"/>
    <cellStyle name="_прикидка_сравн_3_Копия метод парных продаж готовый1_Копия v_19.02" xfId="3639"/>
    <cellStyle name="_прикидка_сравн_3_Копия метод парных продаж готовый1_Копия корректировка на сделку" xfId="3640"/>
    <cellStyle name="_прикидка_сравн_3_Копия метод парных продаж готовый1_Копия Прикидка" xfId="9315"/>
    <cellStyle name="_прикидка_сравн_3_Копия метод парных продаж готовый1_расчеты_по Грибу" xfId="9316"/>
    <cellStyle name="_прикидка_сравн_3_Копия метод парных продаж готовый1_СП_квартиры" xfId="3641"/>
    <cellStyle name="_прикидка_сравн_3_Копия метод парных продаж готовый1_СП_квартиры_v.1_ОТЧЕТ_Вологодская обл., г. Вологда_09.11.09" xfId="6293"/>
    <cellStyle name="_прикидка_сравн_3_Копия метод парных продаж готовый1_СП_квартиры_v.1_ОТЧЕТ_Вологодская обл., г. Вологда_09.11.09_" xfId="6294"/>
    <cellStyle name="_прикидка_сравн_3_Крестовка 2008 май Мороз" xfId="3642"/>
    <cellStyle name="_прикидка_сравн_3_Крестовка 2008 май Мороз_v.1_ОТЧЕТ_Вологодская обл., г. Вологда_09.11.09" xfId="6295"/>
    <cellStyle name="_прикидка_сравн_3_Крестовка 2008 май Мороз_v.1_ОТЧЕТ_Вологодская обл., г. Вологда_09.11.09_" xfId="6296"/>
    <cellStyle name="_прикидка_сравн_3_Луга-2, Западная, 16- 1" xfId="3643"/>
    <cellStyle name="_прикидка_сравн_3_Луга-2, Западная, 16- 1_Доходник" xfId="9317"/>
    <cellStyle name="_прикидка_сравн_3_Луга-2, Западная, 16- 1_Книга1" xfId="3644"/>
    <cellStyle name="_прикидка_сравн_3_октябрь 2008 расчеты" xfId="3645"/>
    <cellStyle name="_прикидка_сравн_3_октябрь 2008 расчеты_!Доход-срав_Фонтанка 20к с коэфместо" xfId="9318"/>
    <cellStyle name="_прикидка_сравн_3_октябрь 2008 расчеты_расчет" xfId="3646"/>
    <cellStyle name="_прикидка_сравн_3_октябрь 2008 расчеты_Расчет_Аптеки" xfId="9319"/>
    <cellStyle name="_прикидка_сравн_3_октябрь 2008 расчеты_расчеты 2009 прикид" xfId="3647"/>
    <cellStyle name="_прикидка_сравн_3_Отчёт 4" xfId="3648"/>
    <cellStyle name="_прикидка_сравн_3_Отчёт 4_v.1_ОТЧЕТ_Вологодская обл., г. Вологда_09.11.09" xfId="6297"/>
    <cellStyle name="_прикидка_сравн_3_Отчёт 4_v.1_ОТЧЕТ_Вологодская обл., г. Вологда_09.11.09_" xfId="6298"/>
    <cellStyle name="_прикидка_сравн_3_Отчёт 4_Доходник" xfId="9320"/>
    <cellStyle name="_прикидка_сравн_3_Отчёт 4_Копия Прикидка" xfId="9321"/>
    <cellStyle name="_прикидка_сравн_3_Отчёт 4_расчеты_по Грибу" xfId="9322"/>
    <cellStyle name="_прикидка_сравн_3_Отчет правка" xfId="3649"/>
    <cellStyle name="_прикидка_сравн_3_Отчет правка_Доходник" xfId="9323"/>
    <cellStyle name="_прикидка_сравн_3_Отчет правка_Книга1" xfId="3650"/>
    <cellStyle name="_прикидка_сравн_3_Отчет-3" xfId="3651"/>
    <cellStyle name="_прикидка_сравн_3_Отчет-3_Доходник" xfId="9324"/>
    <cellStyle name="_прикидка_сравн_3_Отчет-3_Книга1" xfId="3652"/>
    <cellStyle name="_прикидка_сравн_3_офис_квартиры" xfId="3653"/>
    <cellStyle name="_прикидка_сравн_3_офис_квартиры_Доходник" xfId="9325"/>
    <cellStyle name="_прикидка_сравн_3_офис_квартиры_Книга1" xfId="3654"/>
    <cellStyle name="_прикидка_сравн_3_Прикидка расчетов_версия 2" xfId="3655"/>
    <cellStyle name="_прикидка_сравн_3_Прикидка расчетов_версия 2_4ABB384" xfId="3656"/>
    <cellStyle name="_прикидка_сравн_3_Прикидка расчетов_версия 2_v.1_ОТЧЕТ" xfId="3657"/>
    <cellStyle name="_прикидка_сравн_3_Прикидка расчетов_версия 2_v.1_ОТЧЕТ_Вологодская обл., г. Вологда_09.11.09" xfId="6299"/>
    <cellStyle name="_прикидка_сравн_3_Прикидка расчетов_версия 2_v.1_ОТЧЕТ_Вологодская обл., г. Вологда_09.11.09_" xfId="6300"/>
    <cellStyle name="_прикидка_сравн_3_Прикидка расчетов_версия 2_v.4_ОТЧЕТ_Красная Пресня_встройка_09.12.2008" xfId="3658"/>
    <cellStyle name="_прикидка_сравн_3_Прикидка расчетов_версия 2_Доходник" xfId="9326"/>
    <cellStyle name="_прикидка_сравн_3_Прикидка расчетов_версия 2_Книга1" xfId="3659"/>
    <cellStyle name="_прикидка_сравн_3_Прикидка расчетов_версия 2_Крестовка 2008 май Мороз" xfId="3660"/>
    <cellStyle name="_прикидка_сравн_3_Прикидка расчетов_версия 2_Крестовка 2008 май Мороз_v.1_ОТЧЕТ_Вологодская обл., г. Вологда_09.11.09" xfId="6301"/>
    <cellStyle name="_прикидка_сравн_3_Прикидка расчетов_версия 2_Крестовка 2008 май Мороз_v.1_ОТЧЕТ_Вологодская обл., г. Вологда_09.11.09_" xfId="6302"/>
    <cellStyle name="_прикидка_сравн_3_Прикидка расчетов_версия 2_Расчет_Итог_компенсационный с рыночн.зем." xfId="9327"/>
    <cellStyle name="_прикидка_сравн_3_Прикидка расчетов_версия 2_Рост стоимости строительства" xfId="3661"/>
    <cellStyle name="_прикидка_сравн_3_Прикидка расчетов_версия 2_Рост стоимости строительства_v.1_ОТЧЕТ_Вологодская обл., г. Вологда_09.11.09" xfId="6303"/>
    <cellStyle name="_прикидка_сравн_3_Прикидка расчетов_версия 2_Рост стоимости строительства_v.1_ОТЧЕТ_Вологодская обл., г. Вологда_09.11.09_" xfId="6304"/>
    <cellStyle name="_прикидка_сравн_3_Прикидка расчетов_версия 2_СП_квартиры" xfId="3662"/>
    <cellStyle name="_прикидка_сравн_3_Прикидка расчетов_версия 2_СП_квартиры_v.1_ОТЧЕТ_Вологодская обл., г. Вологда_09.11.09" xfId="6305"/>
    <cellStyle name="_прикидка_сравн_3_Прикидка расчетов_версия 2_СП_квартиры_v.1_ОТЧЕТ_Вологодская обл., г. Вологда_09.11.09_" xfId="6306"/>
    <cellStyle name="_прикидка_сравн_3_прикидка_строительство" xfId="3663"/>
    <cellStyle name="_прикидка_сравн_3_прикидка_строительство_v.1_ОТЧЕТ_Вологодская обл., г. Вологда_09.11.09" xfId="6307"/>
    <cellStyle name="_прикидка_сравн_3_прикидка_строительство_v.1_ОТЧЕТ_Вологодская обл., г. Вологда_09.11.09_" xfId="6308"/>
    <cellStyle name="_прикидка_сравн_3_расчет" xfId="3664"/>
    <cellStyle name="_прикидка_сравн_3_расчет 04.09.2007-2" xfId="3665"/>
    <cellStyle name="_прикидка_сравн_3_расчет 04.09.2007-2_v.1_ОТЧЕТ_Вологодская обл., г. Вологда_09.11.09" xfId="6309"/>
    <cellStyle name="_прикидка_сравн_3_расчет 04.09.2007-2_v.1_ОТЧЕТ_Вологодская обл., г. Вологда_09.11.09_" xfId="6310"/>
    <cellStyle name="_прикидка_сравн_3_расчет 04.09.2007-2_Доходник" xfId="9328"/>
    <cellStyle name="_прикидка_сравн_3_расчет 04.09.2007-2_Книга1" xfId="3666"/>
    <cellStyle name="_прикидка_сравн_3_расчет 04.09.2007-2_Копия Прикидка" xfId="9329"/>
    <cellStyle name="_прикидка_сравн_3_расчет 04.09.2007-2_Расчет_акт.2010.xls_ГУИОН_в_2" xfId="9330"/>
    <cellStyle name="_прикидка_сравн_3_расчет 04.09.2007-2_Расчет_Итог_компенсационный с рыночн.зем." xfId="9331"/>
    <cellStyle name="_прикидка_сравн_3_расчет 04.09.2007-2_расчеты_по Грибу" xfId="9332"/>
    <cellStyle name="_прикидка_сравн_3_Расчет v6 по новому ТЗ" xfId="9333"/>
    <cellStyle name="_прикидка_сравн_3_РАСЧЕТ итоговый" xfId="3667"/>
    <cellStyle name="_прикидка_сравн_3_расчет Континент" xfId="3668"/>
    <cellStyle name="_прикидка_сравн_3_расчет ПМК ЗП и СП итог" xfId="9334"/>
    <cellStyle name="_прикидка_сравн_3_расчет складской комплекс В" xfId="3669"/>
    <cellStyle name="_прикидка_сравн_3_Расчет февраль 2008-равными частями-много встроек-3" xfId="3670"/>
    <cellStyle name="_прикидка_сравн_3_Расчет февраль 2008-равными частями-много встроек-3_Доходник" xfId="9335"/>
    <cellStyle name="_прикидка_сравн_3_Расчет февраль 2008-равными частями-много встроек-3_Книга1" xfId="3671"/>
    <cellStyle name="_прикидка_сравн_3_Расчет февраль 2008-равными частями-много встроек-3_Копия Прикидка" xfId="9336"/>
    <cellStyle name="_прикидка_сравн_3_Расчет февраль 2008-равными частями-много встроек-3_расчеты_по Грибу" xfId="9337"/>
    <cellStyle name="_прикидка_сравн_3_Расчет_16" xfId="3672"/>
    <cellStyle name="_прикидка_сравн_3_Расчет_16_Доходник" xfId="9338"/>
    <cellStyle name="_прикидка_сравн_3_Расчет_16_Книга1" xfId="3673"/>
    <cellStyle name="_прикидка_сравн_3_Расчёт_версия ум." xfId="6311"/>
    <cellStyle name="_прикидка_сравн_3_Расчёт_версия ум._Доходник" xfId="9339"/>
    <cellStyle name="_прикидка_сравн_3_Расчет_Доходник" xfId="9340"/>
    <cellStyle name="_прикидка_сравн_3_Расчет_Итог_компенсационный с рыночн.зем." xfId="9341"/>
    <cellStyle name="_прикидка_сравн_3_Расчет_Книга1" xfId="3674"/>
    <cellStyle name="_прикидка_сравн_3_РАСЧЕТ_Правды 16_встройка-оф" xfId="6312"/>
    <cellStyle name="_прикидка_сравн_3_расчет_Савушкина_15.10" xfId="3675"/>
    <cellStyle name="_прикидка_сравн_3_расчет_Савушкина_15.10_!Доход-срав_Фонтанка 20к с коэфместо" xfId="9342"/>
    <cellStyle name="_прикидка_сравн_3_расчет_Савушкина_15.10_расчет" xfId="3676"/>
    <cellStyle name="_прикидка_сравн_3_расчет_Савушкина_15.10_Расчет_Аптеки" xfId="9343"/>
    <cellStyle name="_прикидка_сравн_3_расчет_Савушкина_15.10_расчеты 2009 прикид" xfId="3677"/>
    <cellStyle name="_прикидка_сравн_3_Ресторан4" xfId="6313"/>
    <cellStyle name="_прикидка_сравн_3_Ресторан4_Копия Прикидка" xfId="9344"/>
    <cellStyle name="_прикидка_сравн_3_Ресторан4_Расчет_акт.2010.xls_ГУИОН_в_2" xfId="9345"/>
    <cellStyle name="_прикидка_сравн_3_Ресторан4_расчеты_по Грибу" xfId="9346"/>
    <cellStyle name="_прикидка_сравн_3_Рост стоимости строительства" xfId="3678"/>
    <cellStyle name="_прикидка_сравн_3_Рост стоимости строительства_v.1_ОТЧЕТ_Вологодская обл., г. Вологда_09.11.09" xfId="6314"/>
    <cellStyle name="_прикидка_сравн_3_Рост стоимости строительства_v.1_ОТЧЕТ_Вологодская обл., г. Вологда_09.11.09_" xfId="6315"/>
    <cellStyle name="_прикидка_сравн_3_Свод расчетов по земле_220908_итог" xfId="3679"/>
    <cellStyle name="_прикидка_сравн_3_СП_квартиры" xfId="3680"/>
    <cellStyle name="_прикидка_сравн_3_СП_квартиры_v.1_ОТЧЕТ_Вологодская обл., г. Вологда_09.11.09" xfId="6316"/>
    <cellStyle name="_прикидка_сравн_3_СП_квартиры_v.1_ОТЧЕТ_Вологодская обл., г. Вологда_09.11.09_" xfId="6317"/>
    <cellStyle name="_прикидка_сравн_3_Строительство" xfId="3681"/>
    <cellStyle name="_прикидка_сравн_3_строительство_2" xfId="3682"/>
    <cellStyle name="_прикидка_сравн_3_строительство_2_4ABB384" xfId="3683"/>
    <cellStyle name="_прикидка_сравн_3_строительство_2_v.1_ОТЧЕТ" xfId="3684"/>
    <cellStyle name="_прикидка_сравн_3_строительство_2_v.1_ОТЧЕТ_Вологодская обл., г. Вологда_09.11.09" xfId="6318"/>
    <cellStyle name="_прикидка_сравн_3_строительство_2_v.1_ОТЧЕТ_Вологодская обл., г. Вологда_09.11.09_" xfId="6319"/>
    <cellStyle name="_прикидка_сравн_3_строительство_2_v.4_ОТЧЕТ_Красная Пресня_встройка_09.12.2008" xfId="3685"/>
    <cellStyle name="_прикидка_сравн_3_строительство_2_Доходник" xfId="9347"/>
    <cellStyle name="_прикидка_сравн_3_строительство_2_Книга1" xfId="3686"/>
    <cellStyle name="_прикидка_сравн_3_строительство_2_Крестовка 2008 май Мороз" xfId="3687"/>
    <cellStyle name="_прикидка_сравн_3_строительство_2_Крестовка 2008 май Мороз_v.1_ОТЧЕТ_Вологодская обл., г. Вологда_09.11.09" xfId="6320"/>
    <cellStyle name="_прикидка_сравн_3_строительство_2_Крестовка 2008 май Мороз_v.1_ОТЧЕТ_Вологодская обл., г. Вологда_09.11.09_" xfId="6321"/>
    <cellStyle name="_прикидка_сравн_3_строительство_2_Расчет_Итог_компенсационный с рыночн.зем." xfId="9348"/>
    <cellStyle name="_прикидка_сравн_3_строительство_2_Рост стоимости строительства" xfId="3688"/>
    <cellStyle name="_прикидка_сравн_3_строительство_2_Рост стоимости строительства_v.1_ОТЧЕТ_Вологодская обл., г. Вологда_09.11.09" xfId="6322"/>
    <cellStyle name="_прикидка_сравн_3_строительство_2_Рост стоимости строительства_v.1_ОТЧЕТ_Вологодская обл., г. Вологда_09.11.09_" xfId="6323"/>
    <cellStyle name="_прикидка_сравн_3_строительство_2_СП_квартиры" xfId="3689"/>
    <cellStyle name="_прикидка_сравн_3_строительство_2_СП_квартиры_v.1_ОТЧЕТ_Вологодская обл., г. Вологда_09.11.09" xfId="6324"/>
    <cellStyle name="_прикидка_сравн_3_строительство_2_СП_квартиры_v.1_ОТЧЕТ_Вологодская обл., г. Вологда_09.11.09_" xfId="6325"/>
    <cellStyle name="_прикидка_сравн_3_Строительство_4ABB384" xfId="3690"/>
    <cellStyle name="_прикидка_сравн_3_Строительство_v.1_ОТЧЕТ" xfId="3691"/>
    <cellStyle name="_прикидка_сравн_3_Строительство_v.1_ОТЧЕТ_Вологодская обл., г. Вологда_09.11.09" xfId="6326"/>
    <cellStyle name="_прикидка_сравн_3_Строительство_v.1_ОТЧЕТ_Вологодская обл., г. Вологда_09.11.09_" xfId="6327"/>
    <cellStyle name="_прикидка_сравн_3_Строительство_v.4_ОТЧЕТ_Красная Пресня_встройка_09.12.2008" xfId="3692"/>
    <cellStyle name="_прикидка_сравн_3_Строительство_Доходник" xfId="9349"/>
    <cellStyle name="_прикидка_сравн_3_Строительство_Книга1" xfId="3693"/>
    <cellStyle name="_прикидка_сравн_3_Строительство_Крестовка 2008 май Мороз" xfId="3694"/>
    <cellStyle name="_прикидка_сравн_3_Строительство_Крестовка 2008 май Мороз_v.1_ОТЧЕТ_Вологодская обл., г. Вологда_09.11.09" xfId="6328"/>
    <cellStyle name="_прикидка_сравн_3_Строительство_Крестовка 2008 май Мороз_v.1_ОТЧЕТ_Вологодская обл., г. Вологда_09.11.09_" xfId="6329"/>
    <cellStyle name="_прикидка_сравн_3_Строительство_Расчет_Итог_компенсационный с рыночн.зем." xfId="9350"/>
    <cellStyle name="_прикидка_сравн_3_Строительство_Рост стоимости строительства" xfId="3695"/>
    <cellStyle name="_прикидка_сравн_3_Строительство_Рост стоимости строительства_v.1_ОТЧЕТ_Вологодская обл., г. Вологда_09.11.09" xfId="6330"/>
    <cellStyle name="_прикидка_сравн_3_Строительство_Рост стоимости строительства_v.1_ОТЧЕТ_Вологодская обл., г. Вологда_09.11.09_" xfId="6331"/>
    <cellStyle name="_прикидка_сравн_3_Строительство_СП_квартиры" xfId="3696"/>
    <cellStyle name="_прикидка_сравн_3_Строительство_СП_квартиры_v.1_ОТЧЕТ_Вологодская обл., г. Вологда_09.11.09" xfId="6332"/>
    <cellStyle name="_прикидка_сравн_3_Строительство_СП_квартиры_v.1_ОТЧЕТ_Вологодская обл., г. Вологда_09.11.09_" xfId="6333"/>
    <cellStyle name="_разбивка от ЗАказчика" xfId="3697"/>
    <cellStyle name="_разбивка от ЗАказчика_ РАСЧЕТ_луга-осз" xfId="9351"/>
    <cellStyle name="_разбивка от ЗАказчика_ РАСЧЕТы_рождествено" xfId="6334"/>
    <cellStyle name="_разбивка от ЗАказчика_!Доход-срав_Фонтанка 20к с коэфместо" xfId="9352"/>
    <cellStyle name="_разбивка от ЗАказчика_расчет" xfId="3698"/>
    <cellStyle name="_разбивка от ЗАказчика_расчет ПМК ЗП и СП итог" xfId="9353"/>
    <cellStyle name="_разбивка от ЗАказчика_расчет складской комплекс В" xfId="3699"/>
    <cellStyle name="_разбивка от ЗАказчика_РАСЧЕТ_Правды 16_встройка-оф" xfId="6335"/>
    <cellStyle name="_Расч_Стачек_45_отчет_банк" xfId="3700"/>
    <cellStyle name="_Расчет" xfId="3701"/>
    <cellStyle name="_Расчёт" xfId="3702"/>
    <cellStyle name="_Расчет   C   НДС-ИТОГ-0,8" xfId="9354"/>
    <cellStyle name="_РАСЧЕТ  итог" xfId="3703"/>
    <cellStyle name="_Расчет _ правка на 29 04 2008  " xfId="3704"/>
    <cellStyle name="_Расчет _ правка на 29 04 2008  _ РАСЧЕТ_луга-осз" xfId="9355"/>
    <cellStyle name="_Расчет _ правка на 29 04 2008  _ РАСЧЕТы_рождествено" xfId="6336"/>
    <cellStyle name="_Расчет _ правка на 29 04 2008  _!Доход-срав_Фонтанка 20к с коэфместо" xfId="9356"/>
    <cellStyle name="_Расчет _ правка на 29 04 2008  _расчет" xfId="3705"/>
    <cellStyle name="_Расчет _ правка на 29 04 2008  _расчет ПМК ЗП и СП итог" xfId="9357"/>
    <cellStyle name="_Расчет _ правка на 29 04 2008  _расчет складской комплекс В" xfId="3706"/>
    <cellStyle name="_Расчет _ правка на 29 04 2008  _РАСЧЕТ_Правды 16_встройка-оф" xfId="6337"/>
    <cellStyle name="_Расчет _18-я линия_БЦ В+_ на 04 04 2008  " xfId="3707"/>
    <cellStyle name="_Расчет _18-я линия_БЦ В+_ на 04 04 2008  _ РАСЧЕТ_луга-осз" xfId="9358"/>
    <cellStyle name="_Расчет _18-я линия_БЦ В+_ на 04 04 2008  _ РАСЧЕТы_рождествено" xfId="6338"/>
    <cellStyle name="_Расчет _18-я линия_БЦ В+_ на 04 04 2008  _!Доход-срав_Фонтанка 20к с коэфместо" xfId="3708"/>
    <cellStyle name="_Расчет _18-я линия_БЦ В+_ на 04 04 2008  _расчет" xfId="3709"/>
    <cellStyle name="_Расчет _18-я линия_БЦ В+_ на 04 04 2008  _РАСЧЕТ итоговый" xfId="3710"/>
    <cellStyle name="_Расчет _18-я линия_БЦ В+_ на 04 04 2008  _расчет ПМК ЗП и СП итог" xfId="9359"/>
    <cellStyle name="_Расчет _18-я линия_БЦ В+_ на 04 04 2008  _расчет складской комплекс В" xfId="3711"/>
    <cellStyle name="_Расчет _18-я линия_БЦ В+_ на 04 04 2008  _РАСЧЕТ_Правды 16_встройка-оф" xfId="6339"/>
    <cellStyle name="_Расчет _Прогнгоз_box" xfId="3712"/>
    <cellStyle name="_Расчет _Прогнгоз_box_ РАСЧЕТ_луга-осз" xfId="9360"/>
    <cellStyle name="_Расчет _Прогнгоз_box_ РАСЧЕТы_рождествено" xfId="6340"/>
    <cellStyle name="_Расчет _Прогнгоз_box_!Доход-срав_Фонтанка 20к с коэфместо" xfId="3713"/>
    <cellStyle name="_Расчет _Прогнгоз_box_расчет" xfId="3714"/>
    <cellStyle name="_Расчет _Прогнгоз_box_РАСЧЕТ итоговый" xfId="3715"/>
    <cellStyle name="_Расчет _Прогнгоз_box_расчет ПМК ЗП и СП итог" xfId="9361"/>
    <cellStyle name="_Расчет _Прогнгоз_box_расчет складской комплекс В" xfId="3716"/>
    <cellStyle name="_Расчет _Прогнгоз_box_РАСЧЕТ_Правды 16_встройка-оф" xfId="6341"/>
    <cellStyle name="_Расчет _Чапаева 15_БЦ В+_ на 15 02 2008  " xfId="3717"/>
    <cellStyle name="_Расчет _Чапаева 15_БЦ В+_ на 15 02 2008  _ РАСЧЕТ_луга-осз" xfId="9362"/>
    <cellStyle name="_Расчет _Чапаева 15_БЦ В+_ на 15 02 2008  _ РАСЧЕТы_рождествено" xfId="6342"/>
    <cellStyle name="_Расчет _Чапаева 15_БЦ В+_ на 15 02 2008  _!Доход-срав_Фонтанка 20к с коэфместо" xfId="3718"/>
    <cellStyle name="_Расчет _Чапаева 15_БЦ В+_ на 15 02 2008  _ДП  расчет залог Московский и сравнительний" xfId="3719"/>
    <cellStyle name="_Расчет _Чапаева 15_БЦ В+_ на 15 02 2008  _ДП  расчет залог Московский и сравнительний_!Доход-срав_Фонтанка 20к с коэфместо" xfId="9363"/>
    <cellStyle name="_Расчет _Чапаева 15_БЦ В+_ на 15 02 2008  _ДП  расчет залог Московский и сравнительний_расчет" xfId="3720"/>
    <cellStyle name="_Расчет _Чапаева 15_БЦ В+_ на 15 02 2008  _ДП  расчет залог Московский и сравнительний_Расчет_Аптеки" xfId="9364"/>
    <cellStyle name="_Расчет _Чапаева 15_БЦ В+_ на 15 02 2008  _ДП  расчет залог Московский и сравнительний_расчеты 2009 прикид" xfId="3721"/>
    <cellStyle name="_Расчет _Чапаева 15_БЦ В+_ на 15 02 2008  _ДП_балкания" xfId="3722"/>
    <cellStyle name="_Расчет _Чапаева 15_БЦ В+_ на 15 02 2008  _ДП_балкания_!Доход-срав_Фонтанка 20к с коэфместо" xfId="9365"/>
    <cellStyle name="_Расчет _Чапаева 15_БЦ В+_ на 15 02 2008  _ДП_балкания_расчет" xfId="3723"/>
    <cellStyle name="_Расчет _Чапаева 15_БЦ В+_ на 15 02 2008  _ДП_балкания_Расчет_Аптеки" xfId="9366"/>
    <cellStyle name="_Расчет _Чапаева 15_БЦ В+_ на 15 02 2008  _ДП_балкания_расчеты 2009 прикид" xfId="3724"/>
    <cellStyle name="_Расчет _Чапаева 15_БЦ В+_ на 15 02 2008  _ДП_ЗаКад" xfId="3725"/>
    <cellStyle name="_Расчет _Чапаева 15_БЦ В+_ на 15 02 2008  _ДП_ЗаКад_!Доход-срав_Фонтанка 20к с коэфместо" xfId="9367"/>
    <cellStyle name="_Расчет _Чапаева 15_БЦ В+_ на 15 02 2008  _ДП_ЗаКад_расчет" xfId="3726"/>
    <cellStyle name="_Расчет _Чапаева 15_БЦ В+_ на 15 02 2008  _ДП_ЗаКад_Расчет_Аптеки" xfId="9368"/>
    <cellStyle name="_Расчет _Чапаева 15_БЦ В+_ на 15 02 2008  _ДП_ЗаКад_расчеты 2009 прикид" xfId="3727"/>
    <cellStyle name="_Расчет _Чапаева 15_БЦ В+_ на 15 02 2008  _ДП_лит.м Д" xfId="3728"/>
    <cellStyle name="_Расчет _Чапаева 15_БЦ В+_ на 15 02 2008  _ДП_лит.Я" xfId="3729"/>
    <cellStyle name="_Расчет _Чапаева 15_БЦ В+_ на 15 02 2008  _ЗП_Нова" xfId="3730"/>
    <cellStyle name="_Расчет _Чапаева 15_БЦ В+_ на 15 02 2008  _октябрь 2008 расчеты" xfId="3731"/>
    <cellStyle name="_Расчет _Чапаева 15_БЦ В+_ на 15 02 2008  _октябрь 2008 расчеты_!Доход-срав_Фонтанка 20к с коэфместо" xfId="9369"/>
    <cellStyle name="_Расчет _Чапаева 15_БЦ В+_ на 15 02 2008  _октябрь 2008 расчеты_расчет" xfId="3732"/>
    <cellStyle name="_Расчет _Чапаева 15_БЦ В+_ на 15 02 2008  _октябрь 2008 расчеты_Расчет_Аптеки" xfId="9370"/>
    <cellStyle name="_Расчет _Чапаева 15_БЦ В+_ на 15 02 2008  _октябрь 2008 расчеты_расчеты 2009 прикид" xfId="3733"/>
    <cellStyle name="_Расчет _Чапаева 15_БЦ В+_ на 15 02 2008  _расчет" xfId="3734"/>
    <cellStyle name="_Расчет _Чапаева 15_БЦ В+_ на 15 02 2008  _РАСЧЕТ итоговый" xfId="3735"/>
    <cellStyle name="_Расчет _Чапаева 15_БЦ В+_ на 15 02 2008  _расчет Континент" xfId="3736"/>
    <cellStyle name="_Расчет _Чапаева 15_БЦ В+_ на 15 02 2008  _расчет ПМК ЗП и СП итог" xfId="9371"/>
    <cellStyle name="_Расчет _Чапаева 15_БЦ В+_ на 15 02 2008  _расчет складской комплекс В" xfId="3737"/>
    <cellStyle name="_Расчет _Чапаева 15_БЦ В+_ на 15 02 2008  _РАСЧЕТ_Правды 16_встройка-оф" xfId="6343"/>
    <cellStyle name="_Расчет _Чапаева 15_БЦ В+_ на 15 02 2008  _расчет_Савушкина_15.10" xfId="3738"/>
    <cellStyle name="_Расчет _Чапаева 15_БЦ В+_ на 15 02 2008  _расчет_Савушкина_15.10_!Доход-срав_Фонтанка 20к с коэфместо" xfId="9372"/>
    <cellStyle name="_Расчет _Чапаева 15_БЦ В+_ на 15 02 2008  _расчет_Савушкина_15.10_расчет" xfId="3739"/>
    <cellStyle name="_Расчет _Чапаева 15_БЦ В+_ на 15 02 2008  _расчет_Савушкина_15.10_Расчет_Аптеки" xfId="9373"/>
    <cellStyle name="_Расчет _Чапаева 15_БЦ В+_ на 15 02 2008  _расчет_Савушкина_15.10_расчеты 2009 прикид" xfId="3740"/>
    <cellStyle name="_Расчет _Чапаева 15_БЦ В+_ на 15 02 2008  _Свод расчетов по земле_220908_итог" xfId="3741"/>
    <cellStyle name="_Расчёт 1_пр" xfId="3742"/>
    <cellStyle name="_Расчёт 1_пр_Демонтаж - 3" xfId="3743"/>
    <cellStyle name="_Расчёт 1_пр_Демонтаж - 3 декабрь" xfId="3744"/>
    <cellStyle name="_Расчёт 1_пр_Затратник- Красногвардейский, 15Л - v" xfId="3745"/>
    <cellStyle name="_Расчёт 1_пр_Копия Копия ИТОГ15-1" xfId="3746"/>
    <cellStyle name="_Расчёт 1_пр_Копия метод парных продаж готовый1" xfId="3747"/>
    <cellStyle name="_Расчёт 1_пр_Луга-2, Западная, 16- 1" xfId="3748"/>
    <cellStyle name="_Расчёт 1_пр_Отчёт 4" xfId="3749"/>
    <cellStyle name="_Расчёт 1_пр_Отчет правка" xfId="3750"/>
    <cellStyle name="_Расчёт 1_пр_Отчет-3" xfId="3751"/>
    <cellStyle name="_Расчёт 1_пр_офис_квартиры" xfId="3752"/>
    <cellStyle name="_Расчёт 1_пр_Прикидка расчетов_версия 2" xfId="3753"/>
    <cellStyle name="_Расчёт 1_пр_Расчет" xfId="3754"/>
    <cellStyle name="_Расчёт 1_пр_расчет 04.09.2007-2" xfId="3755"/>
    <cellStyle name="_Расчёт 1_пр_Расчет v6 по новому ТЗ" xfId="9374"/>
    <cellStyle name="_Расчёт 1_пр_Расчет февраль 2008-равными частями-много встроек-3" xfId="3756"/>
    <cellStyle name="_Расчёт 1_пр_Расчет_16" xfId="3757"/>
    <cellStyle name="_Расчёт 1_пр_Строительство" xfId="3758"/>
    <cellStyle name="_Расчёт 1_пр_строительство_2" xfId="3759"/>
    <cellStyle name="_Расчет 2" xfId="3760"/>
    <cellStyle name="_расчет 6 Красноармейская" xfId="3761"/>
    <cellStyle name="_расчет Аврора" xfId="3762"/>
    <cellStyle name="_расчет Академический итог правка" xfId="3763"/>
    <cellStyle name="_Расчет Арсенал доходник и сравнит_22 04 2008" xfId="3764"/>
    <cellStyle name="_расчет Байконурский" xfId="3765"/>
    <cellStyle name="_Расчет БЦ  МСФО 2008" xfId="3766"/>
    <cellStyle name="_Расчет БЦ  МСФО 2008_!Доход-срав_Фонтанка 20к с коэфместо" xfId="9375"/>
    <cellStyle name="_Расчет БЦ  МСФО 2008_расчет" xfId="3767"/>
    <cellStyle name="_Расчет БЦ  МСФО 2008_Расчет_Аптеки" xfId="9376"/>
    <cellStyle name="_Расчет БЦ 2008" xfId="3768"/>
    <cellStyle name="_Расчет БЦ 2008_ РАСЧЕТ_луга-осз" xfId="9377"/>
    <cellStyle name="_Расчет БЦ 2008_ РАСЧЕТы_рождествено" xfId="6344"/>
    <cellStyle name="_Расчет БЦ 2008_!Доход-срав_Фонтанка 20к с коэфместо" xfId="3769"/>
    <cellStyle name="_Расчет БЦ 2008_расчет" xfId="3770"/>
    <cellStyle name="_Расчет БЦ 2008_РАСЧЕТ итоговый" xfId="3771"/>
    <cellStyle name="_Расчет БЦ 2008_расчет ПМК ЗП и СП итог" xfId="9378"/>
    <cellStyle name="_Расчет БЦ 2008_расчет складской комплекс В" xfId="3772"/>
    <cellStyle name="_Расчет БЦ 2008_РАСЧЕТ_Правды 16_встройка-оф" xfId="6345"/>
    <cellStyle name="_Расчет БЦ правка итог" xfId="3773"/>
    <cellStyle name="_Расчет БЦ правка итог_ РАСЧЕТ_луга-осз" xfId="9379"/>
    <cellStyle name="_Расчет БЦ правка итог_ РАСЧЕТы_рождествено" xfId="6346"/>
    <cellStyle name="_Расчет БЦ правка итог_!Доход-срав_Фонтанка 20к с коэфместо" xfId="3774"/>
    <cellStyle name="_Расчет БЦ правка итог_ДП  расчет залог Московский и сравнительний" xfId="3775"/>
    <cellStyle name="_Расчет БЦ правка итог_ДП  расчет залог Московский и сравнительний_!Доход-срав_Фонтанка 20к с коэфместо" xfId="9380"/>
    <cellStyle name="_Расчет БЦ правка итог_ДП  расчет залог Московский и сравнительний_расчет" xfId="3776"/>
    <cellStyle name="_Расчет БЦ правка итог_ДП  расчет залог Московский и сравнительний_Расчет_Аптеки" xfId="9381"/>
    <cellStyle name="_Расчет БЦ правка итог_ДП  расчет залог Московский и сравнительний_расчеты 2009 прикид" xfId="3777"/>
    <cellStyle name="_Расчет БЦ правка итог_ДП_балкания" xfId="3778"/>
    <cellStyle name="_Расчет БЦ правка итог_ДП_балкания_!Доход-срав_Фонтанка 20к с коэфместо" xfId="9382"/>
    <cellStyle name="_Расчет БЦ правка итог_ДП_балкания_расчет" xfId="3779"/>
    <cellStyle name="_Расчет БЦ правка итог_ДП_балкания_Расчет_Аптеки" xfId="9383"/>
    <cellStyle name="_Расчет БЦ правка итог_ДП_балкания_расчеты 2009 прикид" xfId="3780"/>
    <cellStyle name="_Расчет БЦ правка итог_ДП_ЗаКад" xfId="3781"/>
    <cellStyle name="_Расчет БЦ правка итог_ДП_ЗаКад_!Доход-срав_Фонтанка 20к с коэфместо" xfId="9384"/>
    <cellStyle name="_Расчет БЦ правка итог_ДП_ЗаКад_расчет" xfId="3782"/>
    <cellStyle name="_Расчет БЦ правка итог_ДП_ЗаКад_Расчет_Аптеки" xfId="9385"/>
    <cellStyle name="_Расчет БЦ правка итог_ДП_ЗаКад_расчеты 2009 прикид" xfId="3783"/>
    <cellStyle name="_Расчет БЦ правка итог_ДП_лит.м Д" xfId="3784"/>
    <cellStyle name="_Расчет БЦ правка итог_ДП_лит.Я" xfId="3785"/>
    <cellStyle name="_Расчет БЦ правка итог_ЗП_Нова" xfId="3786"/>
    <cellStyle name="_Расчет БЦ правка итог_октябрь 2008 расчеты" xfId="3787"/>
    <cellStyle name="_Расчет БЦ правка итог_октябрь 2008 расчеты_!Доход-срав_Фонтанка 20к с коэфместо" xfId="9386"/>
    <cellStyle name="_Расчет БЦ правка итог_октябрь 2008 расчеты_расчет" xfId="3788"/>
    <cellStyle name="_Расчет БЦ правка итог_октябрь 2008 расчеты_Расчет_Аптеки" xfId="9387"/>
    <cellStyle name="_Расчет БЦ правка итог_октябрь 2008 расчеты_расчеты 2009 прикид" xfId="3789"/>
    <cellStyle name="_Расчет БЦ правка итог_расчет" xfId="3790"/>
    <cellStyle name="_Расчет БЦ правка итог_РАСЧЕТ итоговый" xfId="3791"/>
    <cellStyle name="_Расчет БЦ правка итог_расчет Континент" xfId="3792"/>
    <cellStyle name="_Расчет БЦ правка итог_расчет ПМК ЗП и СП итог" xfId="9388"/>
    <cellStyle name="_Расчет БЦ правка итог_расчет складской комплекс В" xfId="3793"/>
    <cellStyle name="_Расчет БЦ правка итог_РАСЧЕТ_Правды 16_встройка-оф" xfId="6347"/>
    <cellStyle name="_Расчет БЦ правка итог_расчет_Савушкина_15.10" xfId="3794"/>
    <cellStyle name="_Расчет БЦ правка итог_расчет_Савушкина_15.10_!Доход-срав_Фонтанка 20к с коэфместо" xfId="9389"/>
    <cellStyle name="_Расчет БЦ правка итог_расчет_Савушкина_15.10_расчет" xfId="3795"/>
    <cellStyle name="_Расчет БЦ правка итог_расчет_Савушкина_15.10_Расчет_Аптеки" xfId="9390"/>
    <cellStyle name="_Расчет БЦ правка итог_расчет_Савушкина_15.10_расчеты 2009 прикид" xfId="3796"/>
    <cellStyle name="_Расчет БЦ правка итог_Свод расчетов по земле_220908_итог" xfId="3797"/>
    <cellStyle name="_Расчет Вырица 2008" xfId="3798"/>
    <cellStyle name="_Расчёт дубль2" xfId="3799"/>
    <cellStyle name="_Расчёт дубль2_Демонтаж - 3" xfId="3800"/>
    <cellStyle name="_Расчёт дубль2_Демонтаж - 3 декабрь" xfId="3801"/>
    <cellStyle name="_Расчёт дубль2_Документы" xfId="3802"/>
    <cellStyle name="_Расчёт дубль2_Затратник- Красногвардейский, 15Л - v" xfId="3803"/>
    <cellStyle name="_Расчёт дубль2_Копия Копия ИТОГ15-1" xfId="3804"/>
    <cellStyle name="_Расчёт дубль2_Копия метод парных продаж готовый1" xfId="3805"/>
    <cellStyle name="_Расчёт дубль2_Луга-2, Западная, 16- 1" xfId="3806"/>
    <cellStyle name="_Расчёт дубль2_Отчёт 4" xfId="3807"/>
    <cellStyle name="_Расчёт дубль2_Отчет правка" xfId="3808"/>
    <cellStyle name="_Расчёт дубль2_Отчет-3" xfId="3809"/>
    <cellStyle name="_Расчёт дубль2_офис_квартиры" xfId="3810"/>
    <cellStyle name="_Расчёт дубль2_Прикидка расчетов_версия 2" xfId="3811"/>
    <cellStyle name="_Расчёт дубль2_Расчет" xfId="3812"/>
    <cellStyle name="_Расчёт дубль2_расчет 04.09.2007-2" xfId="3813"/>
    <cellStyle name="_Расчёт дубль2_Расчет v6 по новому ТЗ" xfId="9391"/>
    <cellStyle name="_Расчёт дубль2_Расчет февраль 2008-равными частями-много встроек-3" xfId="3814"/>
    <cellStyle name="_Расчёт дубль2_Расчет_16" xfId="3815"/>
    <cellStyle name="_Расчёт дубль2_Строительство" xfId="3816"/>
    <cellStyle name="_Расчёт дубль2_строительство_2" xfId="3817"/>
    <cellStyle name="_Расчет жилья земля" xfId="9392"/>
    <cellStyle name="_Расчет жилья земля2" xfId="9393"/>
    <cellStyle name="_РАсчёт затрат на строительство" xfId="9394"/>
    <cellStyle name="_РАсчёт затрат на строительство-2009 август" xfId="9395"/>
    <cellStyle name="_Расчет земли Ермилово 4" xfId="6348"/>
    <cellStyle name="_расчет Зодчего Росси, 2_офис_промка" xfId="3818"/>
    <cellStyle name="_расчет Инвестиционная_45" xfId="3819"/>
    <cellStyle name="_расчет Инвестиционная_45_4ABB384" xfId="3820"/>
    <cellStyle name="_расчет Инвестиционная_45_v.1_ОТЧЕТ" xfId="3821"/>
    <cellStyle name="_расчет Инвестиционная_45_v.1_ОТЧЕТ_Вологодская обл., г. Вологда_09.11.09" xfId="6349"/>
    <cellStyle name="_расчет Инвестиционная_45_v.1_ОТЧЕТ_Вологодская обл., г. Вологда_09.11.09_" xfId="6350"/>
    <cellStyle name="_расчет Инвестиционная_45_v.4_ОТЧЕТ_Красная Пресня_встройка_09.12.2008" xfId="3822"/>
    <cellStyle name="_расчет Инвестиционная_45_Доходник" xfId="9396"/>
    <cellStyle name="_расчет Каравай" xfId="9397"/>
    <cellStyle name="_расчет Книпович" xfId="6351"/>
    <cellStyle name="_расчет Континент" xfId="3823"/>
    <cellStyle name="_Расчет Крестовский 15" xfId="3824"/>
    <cellStyle name="_расчет Кузнечный" xfId="6352"/>
    <cellStyle name="_Расчет Ленгипротранс 2008" xfId="3825"/>
    <cellStyle name="_Расчет Ленгипротранс правка" xfId="3826"/>
    <cellStyle name="_Расчет Ленгипротранс правка 2" xfId="3827"/>
    <cellStyle name="_Расчет Ленгипротранс правка_ РАСЧЕТ_луга-осз" xfId="9398"/>
    <cellStyle name="_Расчет Ленгипротранс правка_ РАСЧЕТы_рождествено" xfId="6353"/>
    <cellStyle name="_Расчет Ленгипротранс правка_!Доход-срав_Фонтанка 20к с коэфместо" xfId="3828"/>
    <cellStyle name="_Расчет Ленгипротранс правка_Доходник" xfId="9399"/>
    <cellStyle name="_Расчет Ленгипротранс правка_ДП  расчет залог Московский и сравнительний" xfId="3829"/>
    <cellStyle name="_Расчет Ленгипротранс правка_ДП  расчет залог Московский и сравнительний_!Доход-срав_Фонтанка 20к с коэфместо" xfId="9400"/>
    <cellStyle name="_Расчет Ленгипротранс правка_ДП  расчет залог Московский и сравнительний_расчет" xfId="3830"/>
    <cellStyle name="_Расчет Ленгипротранс правка_ДП  расчет залог Московский и сравнительний_Расчет_Аптеки" xfId="9401"/>
    <cellStyle name="_Расчет Ленгипротранс правка_ДП  расчет залог Московский и сравнительний_расчеты 2009 прикид" xfId="3831"/>
    <cellStyle name="_Расчет Ленгипротранс правка_ДП_балкания" xfId="3832"/>
    <cellStyle name="_Расчет Ленгипротранс правка_ДП_балкания_!Доход-срав_Фонтанка 20к с коэфместо" xfId="9402"/>
    <cellStyle name="_Расчет Ленгипротранс правка_ДП_балкания_расчет" xfId="3833"/>
    <cellStyle name="_Расчет Ленгипротранс правка_ДП_балкания_Расчет_Аптеки" xfId="9403"/>
    <cellStyle name="_Расчет Ленгипротранс правка_ДП_балкания_расчеты 2009 прикид" xfId="3834"/>
    <cellStyle name="_Расчет Ленгипротранс правка_ДП_ЗаКад" xfId="3835"/>
    <cellStyle name="_Расчет Ленгипротранс правка_ДП_ЗаКад_!Доход-срав_Фонтанка 20к с коэфместо" xfId="9404"/>
    <cellStyle name="_Расчет Ленгипротранс правка_ДП_ЗаКад_расчет" xfId="3836"/>
    <cellStyle name="_Расчет Ленгипротранс правка_ДП_ЗаКад_Расчет_Аптеки" xfId="9405"/>
    <cellStyle name="_Расчет Ленгипротранс правка_ДП_ЗаКад_расчеты 2009 прикид" xfId="3837"/>
    <cellStyle name="_Расчет Ленгипротранс правка_ДП_лит.м Д" xfId="3838"/>
    <cellStyle name="_Расчет Ленгипротранс правка_ДП_лит.Я" xfId="3839"/>
    <cellStyle name="_Расчет Ленгипротранс правка_ЗП_Нова" xfId="3840"/>
    <cellStyle name="_Расчет Ленгипротранс правка_октябрь 2008 расчеты" xfId="3841"/>
    <cellStyle name="_Расчет Ленгипротранс правка_октябрь 2008 расчеты_!Доход-срав_Фонтанка 20к с коэфместо" xfId="9406"/>
    <cellStyle name="_Расчет Ленгипротранс правка_октябрь 2008 расчеты_расчет" xfId="3842"/>
    <cellStyle name="_Расчет Ленгипротранс правка_октябрь 2008 расчеты_Расчет_Аптеки" xfId="9407"/>
    <cellStyle name="_Расчет Ленгипротранс правка_октябрь 2008 расчеты_расчеты 2009 прикид" xfId="3843"/>
    <cellStyle name="_Расчет Ленгипротранс правка_расчет" xfId="3844"/>
    <cellStyle name="_Расчет Ленгипротранс правка_РАСЧЕТ итоговый" xfId="3845"/>
    <cellStyle name="_Расчет Ленгипротранс правка_расчет Континент" xfId="3846"/>
    <cellStyle name="_Расчет Ленгипротранс правка_расчет ПМК ЗП и СП итог" xfId="9408"/>
    <cellStyle name="_Расчет Ленгипротранс правка_расчет складской комплекс В" xfId="3847"/>
    <cellStyle name="_Расчет Ленгипротранс правка_РАСЧЕТ_Правды 16_встройка-оф" xfId="6354"/>
    <cellStyle name="_Расчет Ленгипротранс правка_расчет_Савушкина_15.10" xfId="3848"/>
    <cellStyle name="_Расчет Ленгипротранс правка_расчет_Савушкина_15.10_!Доход-срав_Фонтанка 20к с коэфместо" xfId="9409"/>
    <cellStyle name="_Расчет Ленгипротранс правка_расчет_Савушкина_15.10_расчет" xfId="3849"/>
    <cellStyle name="_Расчет Ленгипротранс правка_расчет_Савушкина_15.10_Расчет_Аптеки" xfId="9410"/>
    <cellStyle name="_Расчет Ленгипротранс правка_расчет_Савушкина_15.10_расчеты 2009 прикид" xfId="3850"/>
    <cellStyle name="_Расчет Ленгипротранс правка_Свод расчетов по земле_220908_итог" xfId="3851"/>
    <cellStyle name="_Расчет Лисий Нос" xfId="9411"/>
    <cellStyle name="_расчет Магнит" xfId="3852"/>
    <cellStyle name="_Расчет Морск пер 3 лит А1 февр КС 2" xfId="6355"/>
    <cellStyle name="_расчет Невский, 70_здание" xfId="3853"/>
    <cellStyle name="_Расчет по аналогам" xfId="3854"/>
    <cellStyle name="_Расчет по аналогам_Демонтаж - 3" xfId="3855"/>
    <cellStyle name="_Расчет по аналогам_Демонтаж - 3 декабрь" xfId="3856"/>
    <cellStyle name="_Расчет по аналогам_Документы" xfId="3857"/>
    <cellStyle name="_Расчет по аналогам_Затратник- Красногвардейский, 15Л - v" xfId="3858"/>
    <cellStyle name="_Расчет по аналогам_Копия Копия ИТОГ15-1" xfId="3859"/>
    <cellStyle name="_Расчет по аналогам_Копия метод парных продаж готовый1" xfId="3860"/>
    <cellStyle name="_Расчет по аналогам_Луга-2, Западная, 16- 1" xfId="3861"/>
    <cellStyle name="_Расчет по аналогам_Отчёт 4" xfId="3862"/>
    <cellStyle name="_Расчет по аналогам_Отчет правка" xfId="3863"/>
    <cellStyle name="_Расчет по аналогам_Отчет-3" xfId="3864"/>
    <cellStyle name="_Расчет по аналогам_офис_квартиры" xfId="3865"/>
    <cellStyle name="_Расчет по аналогам_Прикидка расчетов_версия 2" xfId="3866"/>
    <cellStyle name="_Расчет по аналогам_Расчет" xfId="3867"/>
    <cellStyle name="_Расчет по аналогам_расчет 04.09.2007-2" xfId="3868"/>
    <cellStyle name="_Расчет по аналогам_Расчет v6 по новому ТЗ" xfId="9412"/>
    <cellStyle name="_Расчет по аналогам_Расчет февраль 2008-равными частями-много встроек-3" xfId="3869"/>
    <cellStyle name="_Расчет по аналогам_Расчет_16" xfId="3870"/>
    <cellStyle name="_Расчет по аналогам_Строительство" xfId="3871"/>
    <cellStyle name="_Расчет по аналогам_строительство_2" xfId="3872"/>
    <cellStyle name="_Расчёт последний_итог" xfId="9413"/>
    <cellStyle name="_РАСЧЕТ правка" xfId="3873"/>
    <cellStyle name="_расчет Рассвет без ндс" xfId="3874"/>
    <cellStyle name="_Расчет реконстр Бойко" xfId="3875"/>
    <cellStyle name="_расчет Репино" xfId="3876"/>
    <cellStyle name="_расчет рынок" xfId="9414"/>
    <cellStyle name="_расчет Садовая" xfId="3877"/>
    <cellStyle name="_Расчет Сива" xfId="3878"/>
    <cellStyle name="_расчет Советская" xfId="3879"/>
    <cellStyle name="_расчет стройтрест" xfId="3880"/>
    <cellStyle name="_Расчет Химический 2009.xls c неправильным зу" xfId="3881"/>
    <cellStyle name="_расчет Чайковского" xfId="3882"/>
    <cellStyle name="_расчет Чайковского_new" xfId="3883"/>
    <cellStyle name="_Расчет эффективности проекта" xfId="3884"/>
    <cellStyle name="_Расчёт_ версия на миллион триста" xfId="3885"/>
    <cellStyle name="_Расчет_!АНЭИ и доходник_ИC2_исправл" xfId="9415"/>
    <cellStyle name="_Расчет_!Расчет_землигольф...июнь 2009" xfId="9416"/>
    <cellStyle name="_Расчет__" xfId="6356"/>
    <cellStyle name="_Расчет___Доходник" xfId="9417"/>
    <cellStyle name="_расчет_1" xfId="3886"/>
    <cellStyle name="_Расчёт_1" xfId="3887"/>
    <cellStyle name="_Расчёт_1 (version 1)" xfId="3888"/>
    <cellStyle name="_РАсчёт_1 100 000_правка" xfId="3889"/>
    <cellStyle name="_РАсчёт_1 100 000_правка_Демонтаж - 3" xfId="3890"/>
    <cellStyle name="_РАсчёт_1 100 000_правка_Демонтаж - 3 декабрь" xfId="3891"/>
    <cellStyle name="_РАсчёт_1 100 000_правка_Документы" xfId="3892"/>
    <cellStyle name="_РАсчёт_1 100 000_правка_Затратник- Красногвардейский, 15Л - v" xfId="3893"/>
    <cellStyle name="_РАсчёт_1 100 000_правка_Копия Копия ИТОГ15-1" xfId="3894"/>
    <cellStyle name="_РАсчёт_1 100 000_правка_Копия метод парных продаж готовый1" xfId="3895"/>
    <cellStyle name="_РАсчёт_1 100 000_правка_Луга-2, Западная, 16- 1" xfId="3896"/>
    <cellStyle name="_РАсчёт_1 100 000_правка_Отчёт 4" xfId="3897"/>
    <cellStyle name="_РАсчёт_1 100 000_правка_Отчет правка" xfId="3898"/>
    <cellStyle name="_РАсчёт_1 100 000_правка_Отчет-3" xfId="3899"/>
    <cellStyle name="_РАсчёт_1 100 000_правка_офис_квартиры" xfId="3900"/>
    <cellStyle name="_РАсчёт_1 100 000_правка_Прикидка расчетов_версия 2" xfId="3901"/>
    <cellStyle name="_РАсчёт_1 100 000_правка_Расчет" xfId="3902"/>
    <cellStyle name="_РАсчёт_1 100 000_правка_расчет 04.09.2007-2" xfId="3903"/>
    <cellStyle name="_РАсчёт_1 100 000_правка_Расчет v6 по новому ТЗ" xfId="9418"/>
    <cellStyle name="_РАсчёт_1 100 000_правка_Расчет февраль 2008-равными частями-много встроек-3" xfId="3904"/>
    <cellStyle name="_РАсчёт_1 100 000_правка_Расчет_16" xfId="3905"/>
    <cellStyle name="_РАсчёт_1 100 000_правка_Строительство" xfId="3906"/>
    <cellStyle name="_РАсчёт_1 100 000_правка_строительство_2" xfId="3907"/>
    <cellStyle name="_расчет_1 2" xfId="3908"/>
    <cellStyle name="_расчет_1_ РАСЧЕТ_луга-осз" xfId="9419"/>
    <cellStyle name="_расчет_1_ РАСЧЕТы_рождествено" xfId="6357"/>
    <cellStyle name="_расчет_1_!Доход-срав_Фонтанка 20к с коэфместо" xfId="3909"/>
    <cellStyle name="_расчет_1_4ABB384" xfId="3910"/>
    <cellStyle name="_расчет_1_restoran ок К" xfId="6358"/>
    <cellStyle name="_расчет_1_restoran ок К_Доходник" xfId="9420"/>
    <cellStyle name="_расчет_1_v.1_ОТЧЕТ" xfId="3911"/>
    <cellStyle name="_расчет_1_v.1_ОТЧЕТ_Вологодская обл., г. Вологда_09.11.09" xfId="6359"/>
    <cellStyle name="_расчет_1_v.1_ОТЧЕТ_Вологодская обл., г. Вологда_09.11.09_" xfId="6360"/>
    <cellStyle name="_расчет_1_v.4_ОТЧЕТ_Красная Пресня_встройка_09.12.2008" xfId="3912"/>
    <cellStyle name="_расчет_1_АННЭИ по Савушкина" xfId="6361"/>
    <cellStyle name="_расчет_1_АННЭИ по Савушкина_Копия Прикидка" xfId="9421"/>
    <cellStyle name="_расчет_1_АННЭИ по Савушкина_Расчет_акт.2010.xls_ГУИОН_в_2" xfId="9422"/>
    <cellStyle name="_расчет_1_АННЭИ по Савушкина_расчеты_по Грибу" xfId="9423"/>
    <cellStyle name="_расчет_1_выборка" xfId="6362"/>
    <cellStyle name="_расчет_1_выборка_Доходник" xfId="9424"/>
    <cellStyle name="_Расчёт_1_Демонтаж - 3" xfId="3913"/>
    <cellStyle name="_Расчёт_1_Демонтаж - 3 декабрь" xfId="3914"/>
    <cellStyle name="_расчет_1_Доходник" xfId="9425"/>
    <cellStyle name="_расчет_1_ДП  расчет залог Московский и сравнительний" xfId="3915"/>
    <cellStyle name="_расчет_1_ДП  расчет залог Московский и сравнительний_!Доход-срав_Фонтанка 20к с коэфместо" xfId="9426"/>
    <cellStyle name="_расчет_1_ДП  расчет залог Московский и сравнительний_расчет" xfId="3916"/>
    <cellStyle name="_расчет_1_ДП  расчет залог Московский и сравнительний_Расчет_Аптеки" xfId="9427"/>
    <cellStyle name="_расчет_1_ДП  расчет залог Московский и сравнительний_расчеты 2009 прикид" xfId="3917"/>
    <cellStyle name="_расчет_1_ДП_балкания" xfId="3918"/>
    <cellStyle name="_расчет_1_ДП_балкания_!Доход-срав_Фонтанка 20к с коэфместо" xfId="9428"/>
    <cellStyle name="_расчет_1_ДП_балкания_расчет" xfId="3919"/>
    <cellStyle name="_расчет_1_ДП_балкания_Расчет_Аптеки" xfId="9429"/>
    <cellStyle name="_расчет_1_ДП_балкания_расчеты 2009 прикид" xfId="3920"/>
    <cellStyle name="_расчет_1_ДП_ЗаКад" xfId="3921"/>
    <cellStyle name="_расчет_1_ДП_ЗаКад_!Доход-срав_Фонтанка 20к с коэфместо" xfId="9430"/>
    <cellStyle name="_расчет_1_ДП_ЗаКад_расчет" xfId="3922"/>
    <cellStyle name="_расчет_1_ДП_ЗаКад_Расчет_Аптеки" xfId="9431"/>
    <cellStyle name="_расчет_1_ДП_ЗаКад_расчеты 2009 прикид" xfId="3923"/>
    <cellStyle name="_расчет_1_ДП_лит.м Д" xfId="3924"/>
    <cellStyle name="_расчет_1_ДП_лит.Я" xfId="3925"/>
    <cellStyle name="_Расчёт_1_Затратник- Красногвардейский, 15Л - v" xfId="3926"/>
    <cellStyle name="_расчет_1_ЗП_Нова" xfId="3927"/>
    <cellStyle name="_расчет_1_Книга1" xfId="3928"/>
    <cellStyle name="_Расчёт_1_Копия Копия ИТОГ15-1" xfId="3929"/>
    <cellStyle name="_Расчёт_1_Копия метод парных продаж готовый1" xfId="3930"/>
    <cellStyle name="_расчет_1_Крестовка 2008 май Мороз" xfId="3931"/>
    <cellStyle name="_расчет_1_Крестовка 2008 май Мороз_v.1_ОТЧЕТ_Вологодская обл., г. Вологда_09.11.09" xfId="6363"/>
    <cellStyle name="_расчет_1_Крестовка 2008 май Мороз_v.1_ОТЧЕТ_Вологодская обл., г. Вологда_09.11.09_" xfId="6364"/>
    <cellStyle name="_Расчёт_1_Луга-2, Западная, 16- 1" xfId="3932"/>
    <cellStyle name="_расчет_1_октябрь 2008 расчеты" xfId="3933"/>
    <cellStyle name="_расчет_1_октябрь 2008 расчеты_!Доход-срав_Фонтанка 20к с коэфместо" xfId="9432"/>
    <cellStyle name="_расчет_1_октябрь 2008 расчеты_расчет" xfId="3934"/>
    <cellStyle name="_расчет_1_октябрь 2008 расчеты_Расчет_Аптеки" xfId="9433"/>
    <cellStyle name="_расчет_1_октябрь 2008 расчеты_расчеты 2009 прикид" xfId="3935"/>
    <cellStyle name="_Расчёт_1_Отчёт 4" xfId="3936"/>
    <cellStyle name="_Расчёт_1_Отчет правка" xfId="3937"/>
    <cellStyle name="_Расчёт_1_Отчет-3" xfId="3938"/>
    <cellStyle name="_Расчёт_1_офис_квартиры" xfId="3939"/>
    <cellStyle name="_Расчёт_1_Прикидка расчетов_версия 2" xfId="3940"/>
    <cellStyle name="_расчет_1_расчет" xfId="3941"/>
    <cellStyle name="_Расчёт_1_Расчет" xfId="3942"/>
    <cellStyle name="_Расчёт_1_расчет 04.09.2007-2" xfId="3943"/>
    <cellStyle name="_Расчёт_1_Расчет v6 по новому ТЗ" xfId="9434"/>
    <cellStyle name="_расчет_1_РАСЧЕТ итоговый" xfId="3944"/>
    <cellStyle name="_расчет_1_расчет Континент" xfId="3945"/>
    <cellStyle name="_расчет_1_расчет ПМК ЗП и СП итог" xfId="9435"/>
    <cellStyle name="_расчет_1_расчет складской комплекс В" xfId="3946"/>
    <cellStyle name="_Расчёт_1_Расчет февраль 2008-равными частями-много встроек-3" xfId="3947"/>
    <cellStyle name="_Расчёт_1_Расчет_16" xfId="3948"/>
    <cellStyle name="_расчет_1_Расчёт_версия ум." xfId="6365"/>
    <cellStyle name="_расчет_1_Расчёт_версия ум._Доходник" xfId="9436"/>
    <cellStyle name="_расчет_1_Расчет_Итог_компенсационный с рыночн.зем." xfId="9437"/>
    <cellStyle name="_расчет_1_РАСЧЕТ_Правды 16_встройка-оф" xfId="6366"/>
    <cellStyle name="_расчет_1_расчет_Савушкина_15.10" xfId="3949"/>
    <cellStyle name="_расчет_1_расчет_Савушкина_15.10_!Доход-срав_Фонтанка 20к с коэфместо" xfId="9438"/>
    <cellStyle name="_расчет_1_расчет_Савушкина_15.10_расчет" xfId="3950"/>
    <cellStyle name="_расчет_1_расчет_Савушкина_15.10_Расчет_Аптеки" xfId="9439"/>
    <cellStyle name="_расчет_1_расчет_Савушкина_15.10_расчеты 2009 прикид" xfId="3951"/>
    <cellStyle name="_расчет_1_Ресторан4" xfId="6367"/>
    <cellStyle name="_расчет_1_Ресторан4_Копия Прикидка" xfId="9440"/>
    <cellStyle name="_расчет_1_Ресторан4_Расчет_акт.2010.xls_ГУИОН_в_2" xfId="9441"/>
    <cellStyle name="_расчет_1_Ресторан4_расчеты_по Грибу" xfId="9442"/>
    <cellStyle name="_расчет_1_Рост стоимости строительства" xfId="3952"/>
    <cellStyle name="_расчет_1_Рост стоимости строительства_v.1_ОТЧЕТ_Вологодская обл., г. Вологда_09.11.09" xfId="6368"/>
    <cellStyle name="_расчет_1_Рост стоимости строительства_v.1_ОТЧЕТ_Вологодская обл., г. Вологда_09.11.09_" xfId="6369"/>
    <cellStyle name="_расчет_1_Свод расчетов по земле_220908_итог" xfId="3953"/>
    <cellStyle name="_расчет_1_СП_квартиры" xfId="3954"/>
    <cellStyle name="_расчет_1_СП_квартиры_v.1_ОТЧЕТ_Вологодская обл., г. Вологда_09.11.09" xfId="6370"/>
    <cellStyle name="_расчет_1_СП_квартиры_v.1_ОТЧЕТ_Вологодская обл., г. Вологда_09.11.09_" xfId="6371"/>
    <cellStyle name="_Расчёт_1_строительство_2" xfId="3955"/>
    <cellStyle name="_расчет_18 линия" xfId="3956"/>
    <cellStyle name="_Расчет_2" xfId="3957"/>
    <cellStyle name="_Расчёт_2" xfId="3958"/>
    <cellStyle name="_расчет_2 Советская" xfId="3959"/>
    <cellStyle name="_Расчёт_3" xfId="3960"/>
    <cellStyle name="_Расчёт_3 (version 2)" xfId="3961"/>
    <cellStyle name="_расчет_6 Красноармейская" xfId="3962"/>
    <cellStyle name="_расчет_6 Красноармейская_март" xfId="3963"/>
    <cellStyle name="_расчет_7 линия" xfId="3964"/>
    <cellStyle name="_Расчет_9_Расч_ФОК+Офис" xfId="9443"/>
    <cellStyle name="_Расчет_Автосервис итог" xfId="3965"/>
    <cellStyle name="_Расчет_Аналоги" xfId="3966"/>
    <cellStyle name="_Расчет_аналоги аренда1" xfId="9444"/>
    <cellStyle name="_Расчет_АНЭИ и доходник_+" xfId="3967"/>
    <cellStyle name="_Расчет_АНЭИ и доходник_+_Доходник" xfId="9445"/>
    <cellStyle name="_Расчет_АНЭИ и доходник_+_Книга1" xfId="3968"/>
    <cellStyle name="_Расчет_АНЭИ и доходник_РС2_исправл" xfId="6372"/>
    <cellStyle name="_Расчет_АНЭИ и доходник_РС2_снижение на 18%" xfId="6373"/>
    <cellStyle name="_Расчет_Биостр_ОТЧЕТ" xfId="3969"/>
    <cellStyle name="_Расчёт_версия 1" xfId="9446"/>
    <cellStyle name="_Расчёт_версия продолжение_сошедшейся расчёт (ттт)" xfId="3970"/>
    <cellStyle name="_расчет_версия_1" xfId="3971"/>
    <cellStyle name="_расчет_версия_1 2" xfId="3972"/>
    <cellStyle name="_расчет_версия_1_ РАСЧЕТ_луга-осз" xfId="9447"/>
    <cellStyle name="_расчет_версия_1_ РАСЧЕТы_рождествено" xfId="6374"/>
    <cellStyle name="_расчет_версия_1_!Доход-срав_Фонтанка 20к с коэфместо" xfId="3973"/>
    <cellStyle name="_расчет_версия_1_4ABB384" xfId="3974"/>
    <cellStyle name="_расчет_версия_1_restoran ок К" xfId="6375"/>
    <cellStyle name="_расчет_версия_1_restoran ок К_Доходник" xfId="9448"/>
    <cellStyle name="_расчет_версия_1_v.1_ОТЧЕТ" xfId="3975"/>
    <cellStyle name="_расчет_версия_1_v.1_ОТЧЕТ_Вологодская обл., г. Вологда_09.11.09" xfId="6376"/>
    <cellStyle name="_расчет_версия_1_v.1_ОТЧЕТ_Вологодская обл., г. Вологда_09.11.09_" xfId="6377"/>
    <cellStyle name="_расчет_версия_1_v.4_ОТЧЕТ_Красная Пресня_встройка_09.12.2008" xfId="3976"/>
    <cellStyle name="_расчет_версия_1_АННЭИ по Савушкина" xfId="6378"/>
    <cellStyle name="_расчет_версия_1_АННЭИ по Савушкина_Копия Прикидка" xfId="9449"/>
    <cellStyle name="_расчет_версия_1_АННЭИ по Савушкина_Расчет_акт.2010.xls_ГУИОН_в_2" xfId="9450"/>
    <cellStyle name="_расчет_версия_1_АННЭИ по Савушкина_расчеты_по Грибу" xfId="9451"/>
    <cellStyle name="_расчет_версия_1_выборка" xfId="6379"/>
    <cellStyle name="_расчет_версия_1_выборка_Доходник" xfId="9452"/>
    <cellStyle name="_расчет_версия_1_Доходник" xfId="9453"/>
    <cellStyle name="_расчет_версия_1_ДП  расчет залог Московский и сравнительний" xfId="3977"/>
    <cellStyle name="_расчет_версия_1_ДП  расчет залог Московский и сравнительний_!Доход-срав_Фонтанка 20к с коэфместо" xfId="9454"/>
    <cellStyle name="_расчет_версия_1_ДП  расчет залог Московский и сравнительний_расчет" xfId="3978"/>
    <cellStyle name="_расчет_версия_1_ДП  расчет залог Московский и сравнительний_Расчет_Аптеки" xfId="9455"/>
    <cellStyle name="_расчет_версия_1_ДП  расчет залог Московский и сравнительний_расчеты 2009 прикид" xfId="3979"/>
    <cellStyle name="_расчет_версия_1_ДП_балкания" xfId="3980"/>
    <cellStyle name="_расчет_версия_1_ДП_балкания_!Доход-срав_Фонтанка 20к с коэфместо" xfId="9456"/>
    <cellStyle name="_расчет_версия_1_ДП_балкания_расчет" xfId="3981"/>
    <cellStyle name="_расчет_версия_1_ДП_балкания_Расчет_Аптеки" xfId="9457"/>
    <cellStyle name="_расчет_версия_1_ДП_балкания_расчеты 2009 прикид" xfId="3982"/>
    <cellStyle name="_расчет_версия_1_ДП_ЗаКад" xfId="3983"/>
    <cellStyle name="_расчет_версия_1_ДП_ЗаКад_!Доход-срав_Фонтанка 20к с коэфместо" xfId="9458"/>
    <cellStyle name="_расчет_версия_1_ДП_ЗаКад_расчет" xfId="3984"/>
    <cellStyle name="_расчет_версия_1_ДП_ЗаКад_Расчет_Аптеки" xfId="9459"/>
    <cellStyle name="_расчет_версия_1_ДП_ЗаКад_расчеты 2009 прикид" xfId="3985"/>
    <cellStyle name="_расчет_версия_1_ДП_лит.м Д" xfId="3986"/>
    <cellStyle name="_расчет_версия_1_ДП_лит.Я" xfId="3987"/>
    <cellStyle name="_расчет_версия_1_ЗП_Нова" xfId="3988"/>
    <cellStyle name="_расчет_версия_1_Книга1" xfId="3989"/>
    <cellStyle name="_расчет_версия_1_Крестовка 2008 май Мороз" xfId="3990"/>
    <cellStyle name="_расчет_версия_1_Крестовка 2008 май Мороз_v.1_ОТЧЕТ_Вологодская обл., г. Вологда_09.11.09" xfId="6380"/>
    <cellStyle name="_расчет_версия_1_Крестовка 2008 май Мороз_v.1_ОТЧЕТ_Вологодская обл., г. Вологда_09.11.09_" xfId="6381"/>
    <cellStyle name="_расчет_версия_1_октябрь 2008 расчеты" xfId="3991"/>
    <cellStyle name="_расчет_версия_1_октябрь 2008 расчеты_!Доход-срав_Фонтанка 20к с коэфместо" xfId="9460"/>
    <cellStyle name="_расчет_версия_1_октябрь 2008 расчеты_расчет" xfId="3992"/>
    <cellStyle name="_расчет_версия_1_октябрь 2008 расчеты_Расчет_Аптеки" xfId="9461"/>
    <cellStyle name="_расчет_версия_1_октябрь 2008 расчеты_расчеты 2009 прикид" xfId="3993"/>
    <cellStyle name="_расчет_версия_1_расчет" xfId="3994"/>
    <cellStyle name="_расчет_версия_1_РАСЧЕТ итоговый" xfId="3995"/>
    <cellStyle name="_расчет_версия_1_расчет Континент" xfId="3996"/>
    <cellStyle name="_расчет_версия_1_расчет ПМК ЗП и СП итог" xfId="9462"/>
    <cellStyle name="_расчет_версия_1_расчет складской комплекс В" xfId="3997"/>
    <cellStyle name="_расчет_версия_1_Расчёт_версия ум." xfId="6382"/>
    <cellStyle name="_расчет_версия_1_Расчёт_версия ум._Доходник" xfId="9463"/>
    <cellStyle name="_расчет_версия_1_Расчет_Итог_компенсационный с рыночн.зем." xfId="9464"/>
    <cellStyle name="_расчет_версия_1_РАСЧЕТ_Правды 16_встройка-оф" xfId="6383"/>
    <cellStyle name="_расчет_версия_1_расчет_Савушкина_15.10" xfId="3998"/>
    <cellStyle name="_расчет_версия_1_расчет_Савушкина_15.10_!Доход-срав_Фонтанка 20к с коэфместо" xfId="9465"/>
    <cellStyle name="_расчет_версия_1_расчет_Савушкина_15.10_расчет" xfId="3999"/>
    <cellStyle name="_расчет_версия_1_расчет_Савушкина_15.10_Расчет_Аптеки" xfId="9466"/>
    <cellStyle name="_расчет_версия_1_расчет_Савушкина_15.10_расчеты 2009 прикид" xfId="4000"/>
    <cellStyle name="_расчет_версия_1_Ресторан4" xfId="6384"/>
    <cellStyle name="_расчет_версия_1_Ресторан4_Копия Прикидка" xfId="9467"/>
    <cellStyle name="_расчет_версия_1_Ресторан4_Расчет_акт.2010.xls_ГУИОН_в_2" xfId="9468"/>
    <cellStyle name="_расчет_версия_1_Ресторан4_расчеты_по Грибу" xfId="9469"/>
    <cellStyle name="_расчет_версия_1_Рост стоимости строительства" xfId="4001"/>
    <cellStyle name="_расчет_версия_1_Рост стоимости строительства_v.1_ОТЧЕТ_Вологодская обл., г. Вологда_09.11.09" xfId="6385"/>
    <cellStyle name="_расчет_версия_1_Рост стоимости строительства_v.1_ОТЧЕТ_Вологодская обл., г. Вологда_09.11.09_" xfId="6386"/>
    <cellStyle name="_расчет_версия_1_Свод расчетов по земле_220908_итог" xfId="4002"/>
    <cellStyle name="_расчет_версия_1_СП_квартиры" xfId="4003"/>
    <cellStyle name="_расчет_версия_1_СП_квартиры_v.1_ОТЧЕТ_Вологодская обл., г. Вологда_09.11.09" xfId="6387"/>
    <cellStyle name="_расчет_версия_1_СП_квартиры_v.1_ОТЧЕТ_Вологодская обл., г. Вологда_09.11.09_" xfId="6388"/>
    <cellStyle name="_Расчет_ГУИОН" xfId="4004"/>
    <cellStyle name="_Расчёт_дальше" xfId="4005"/>
    <cellStyle name="_Расчёт_Демонтаж - 3" xfId="4006"/>
    <cellStyle name="_Расчёт_Демонтаж - 3 декабрь" xfId="4007"/>
    <cellStyle name="_Расчет_доп. затратыФОК_новый проект" xfId="9470"/>
    <cellStyle name="_Расчёт_доходник" xfId="4008"/>
    <cellStyle name="_Расчет_Доходник - Красногвардейский, 15, лит, Л. 29.11" xfId="4009"/>
    <cellStyle name="_Расчет_Затр_4Н" xfId="4010"/>
    <cellStyle name="_Расчет_Затр_4Н_ РАСЧЕТ_луга-осз" xfId="9471"/>
    <cellStyle name="_Расчет_Затр_4Н_ РАСЧЕТы_рождествено" xfId="6389"/>
    <cellStyle name="_Расчет_Затр_4Н_!Доход-срав_Фонтанка 20к с коэфместо" xfId="4011"/>
    <cellStyle name="_Расчет_Затр_4Н_ДП  расчет залог Московский и сравнительний" xfId="4012"/>
    <cellStyle name="_Расчет_Затр_4Н_ДП  расчет залог Московский и сравнительний_!Доход-срав_Фонтанка 20к с коэфместо" xfId="9472"/>
    <cellStyle name="_Расчет_Затр_4Н_ДП  расчет залог Московский и сравнительний_расчет" xfId="4013"/>
    <cellStyle name="_Расчет_Затр_4Н_ДП  расчет залог Московский и сравнительний_Расчет_Аптеки" xfId="9473"/>
    <cellStyle name="_Расчет_Затр_4Н_ДП  расчет залог Московский и сравнительний_расчеты 2009 прикид" xfId="4014"/>
    <cellStyle name="_Расчет_Затр_4Н_ДП_балкания" xfId="4015"/>
    <cellStyle name="_Расчет_Затр_4Н_ДП_балкания_!Доход-срав_Фонтанка 20к с коэфместо" xfId="9474"/>
    <cellStyle name="_Расчет_Затр_4Н_ДП_балкания_расчет" xfId="4016"/>
    <cellStyle name="_Расчет_Затр_4Н_ДП_балкания_Расчет_Аптеки" xfId="9475"/>
    <cellStyle name="_Расчет_Затр_4Н_ДП_балкания_расчеты 2009 прикид" xfId="4017"/>
    <cellStyle name="_Расчет_Затр_4Н_ДП_ЗаКад" xfId="4018"/>
    <cellStyle name="_Расчет_Затр_4Н_ДП_ЗаКад_!Доход-срав_Фонтанка 20к с коэфместо" xfId="9476"/>
    <cellStyle name="_Расчет_Затр_4Н_ДП_ЗаКад_расчет" xfId="4019"/>
    <cellStyle name="_Расчет_Затр_4Н_ДП_ЗаКад_Расчет_Аптеки" xfId="9477"/>
    <cellStyle name="_Расчет_Затр_4Н_ДП_ЗаКад_расчеты 2009 прикид" xfId="4020"/>
    <cellStyle name="_Расчет_Затр_4Н_ДП_лит.м Д" xfId="4021"/>
    <cellStyle name="_Расчет_Затр_4Н_ДП_лит.Я" xfId="4022"/>
    <cellStyle name="_Расчет_Затр_4Н_ЗП_Нова" xfId="4023"/>
    <cellStyle name="_Расчет_Затр_4Н_октябрь 2008 расчеты" xfId="4024"/>
    <cellStyle name="_Расчет_Затр_4Н_октябрь 2008 расчеты_!Доход-срав_Фонтанка 20к с коэфместо" xfId="9478"/>
    <cellStyle name="_Расчет_Затр_4Н_октябрь 2008 расчеты_расчет" xfId="4025"/>
    <cellStyle name="_Расчет_Затр_4Н_октябрь 2008 расчеты_Расчет_Аптеки" xfId="9479"/>
    <cellStyle name="_Расчет_Затр_4Н_октябрь 2008 расчеты_расчеты 2009 прикид" xfId="4026"/>
    <cellStyle name="_Расчет_Затр_4Н_расчет" xfId="4027"/>
    <cellStyle name="_Расчет_Затр_4Н_РАСЧЕТ итоговый" xfId="4028"/>
    <cellStyle name="_Расчет_Затр_4Н_расчет Континент" xfId="4029"/>
    <cellStyle name="_Расчет_Затр_4Н_расчет ПМК ЗП и СП итог" xfId="9480"/>
    <cellStyle name="_Расчет_Затр_4Н_расчет складской комплекс В" xfId="4030"/>
    <cellStyle name="_Расчет_Затр_4Н_РАСЧЕТ_Правды 16_встройка-оф" xfId="6390"/>
    <cellStyle name="_Расчет_Затр_4Н_расчет_Савушкина_15.10" xfId="4031"/>
    <cellStyle name="_Расчет_Затр_4Н_расчет_Савушкина_15.10_!Доход-срав_Фонтанка 20к с коэфместо" xfId="9481"/>
    <cellStyle name="_Расчет_Затр_4Н_расчет_Савушкина_15.10_расчет" xfId="4032"/>
    <cellStyle name="_Расчет_Затр_4Н_расчет_Савушкина_15.10_Расчет_Аптеки" xfId="9482"/>
    <cellStyle name="_Расчет_Затр_4Н_расчет_Савушкина_15.10_расчеты 2009 прикид" xfId="4033"/>
    <cellStyle name="_Расчет_Затр_4Н_Свод расчетов по земле_220908_итог" xfId="4034"/>
    <cellStyle name="_Расчет_Затр_4Н-2009" xfId="4035"/>
    <cellStyle name="_Расчет_Затр_Зозер-2008" xfId="4036"/>
    <cellStyle name="_Расчет_Затр_Зозер-2008_ РАСЧЕТ_луга-осз" xfId="9483"/>
    <cellStyle name="_Расчет_Затр_Зозер-2008_ РАСЧЕТы_рождествено" xfId="6391"/>
    <cellStyle name="_Расчет_Затр_Зозер-2008_!Доход-срав_Фонтанка 20к с коэфместо" xfId="4037"/>
    <cellStyle name="_Расчет_Затр_Зозер-2008_ДП  расчет залог Московский и сравнительний" xfId="4038"/>
    <cellStyle name="_Расчет_Затр_Зозер-2008_ДП  расчет залог Московский и сравнительний_!Доход-срав_Фонтанка 20к с коэфместо" xfId="9484"/>
    <cellStyle name="_Расчет_Затр_Зозер-2008_ДП  расчет залог Московский и сравнительний_расчет" xfId="4039"/>
    <cellStyle name="_Расчет_Затр_Зозер-2008_ДП  расчет залог Московский и сравнительний_Расчет_Аптеки" xfId="9485"/>
    <cellStyle name="_Расчет_Затр_Зозер-2008_ДП  расчет залог Московский и сравнительний_расчеты 2009 прикид" xfId="4040"/>
    <cellStyle name="_Расчет_Затр_Зозер-2008_ДП_балкания" xfId="4041"/>
    <cellStyle name="_Расчет_Затр_Зозер-2008_ДП_балкания_!Доход-срав_Фонтанка 20к с коэфместо" xfId="9486"/>
    <cellStyle name="_Расчет_Затр_Зозер-2008_ДП_балкания_расчет" xfId="4042"/>
    <cellStyle name="_Расчет_Затр_Зозер-2008_ДП_балкания_Расчет_Аптеки" xfId="9487"/>
    <cellStyle name="_Расчет_Затр_Зозер-2008_ДП_балкания_расчеты 2009 прикид" xfId="4043"/>
    <cellStyle name="_Расчет_Затр_Зозер-2008_ДП_ЗаКад" xfId="4044"/>
    <cellStyle name="_Расчет_Затр_Зозер-2008_ДП_ЗаКад_!Доход-срав_Фонтанка 20к с коэфместо" xfId="9488"/>
    <cellStyle name="_Расчет_Затр_Зозер-2008_ДП_ЗаКад_расчет" xfId="4045"/>
    <cellStyle name="_Расчет_Затр_Зозер-2008_ДП_ЗаКад_Расчет_Аптеки" xfId="9489"/>
    <cellStyle name="_Расчет_Затр_Зозер-2008_ДП_ЗаКад_расчеты 2009 прикид" xfId="4046"/>
    <cellStyle name="_Расчет_Затр_Зозер-2008_ДП_лит.м Д" xfId="4047"/>
    <cellStyle name="_Расчет_Затр_Зозер-2008_ДП_лит.Я" xfId="4048"/>
    <cellStyle name="_Расчет_Затр_Зозер-2008_ЗП_Нова" xfId="4049"/>
    <cellStyle name="_Расчет_Затр_Зозер-2008_октябрь 2008 расчеты" xfId="4050"/>
    <cellStyle name="_Расчет_Затр_Зозер-2008_октябрь 2008 расчеты_!Доход-срав_Фонтанка 20к с коэфместо" xfId="9490"/>
    <cellStyle name="_Расчет_Затр_Зозер-2008_октябрь 2008 расчеты_расчет" xfId="4051"/>
    <cellStyle name="_Расчет_Затр_Зозер-2008_октябрь 2008 расчеты_Расчет_Аптеки" xfId="9491"/>
    <cellStyle name="_Расчет_Затр_Зозер-2008_октябрь 2008 расчеты_расчеты 2009 прикид" xfId="4052"/>
    <cellStyle name="_Расчет_Затр_Зозер-2008_расчет" xfId="4053"/>
    <cellStyle name="_Расчет_Затр_Зозер-2008_РАСЧЕТ итоговый" xfId="4054"/>
    <cellStyle name="_Расчет_Затр_Зозер-2008_расчет Континент" xfId="4055"/>
    <cellStyle name="_Расчет_Затр_Зозер-2008_расчет ПМК ЗП и СП итог" xfId="9492"/>
    <cellStyle name="_Расчет_Затр_Зозер-2008_расчет складской комплекс В" xfId="4056"/>
    <cellStyle name="_Расчет_Затр_Зозер-2008_РАСЧЕТ_Правды 16_встройка-оф" xfId="6392"/>
    <cellStyle name="_Расчет_Затр_Зозер-2008_расчет_Савушкина_15.10" xfId="4057"/>
    <cellStyle name="_Расчет_Затр_Зозер-2008_расчет_Савушкина_15.10_!Доход-срав_Фонтанка 20к с коэфместо" xfId="9493"/>
    <cellStyle name="_Расчет_Затр_Зозер-2008_расчет_Савушкина_15.10_расчет" xfId="4058"/>
    <cellStyle name="_Расчет_Затр_Зозер-2008_расчет_Савушкина_15.10_Расчет_Аптеки" xfId="9494"/>
    <cellStyle name="_Расчет_Затр_Зозер-2008_расчет_Савушкина_15.10_расчеты 2009 прикид" xfId="4059"/>
    <cellStyle name="_Расчет_Затр_Зозер-2008_Свод расчетов по земле_220908_итог" xfId="4060"/>
    <cellStyle name="_Расчет_Затр_Зозер-2009" xfId="4061"/>
    <cellStyle name="_Расчет_Затр_продбаза" xfId="4062"/>
    <cellStyle name="_Расчет_Затр_продбаза_ РАСЧЕТ_луга-осз" xfId="9495"/>
    <cellStyle name="_Расчет_Затр_продбаза_ РАСЧЕТы_рождествено" xfId="6393"/>
    <cellStyle name="_Расчет_Затр_продбаза_!Доход-срав_Фонтанка 20к с коэфместо" xfId="4063"/>
    <cellStyle name="_Расчет_Затр_продбаза_ДП  расчет залог Московский и сравнительний" xfId="4064"/>
    <cellStyle name="_Расчет_Затр_продбаза_ДП  расчет залог Московский и сравнительний_!Доход-срав_Фонтанка 20к с коэфместо" xfId="9496"/>
    <cellStyle name="_Расчет_Затр_продбаза_ДП  расчет залог Московский и сравнительний_расчет" xfId="4065"/>
    <cellStyle name="_Расчет_Затр_продбаза_ДП  расчет залог Московский и сравнительний_Расчет_Аптеки" xfId="9497"/>
    <cellStyle name="_Расчет_Затр_продбаза_ДП  расчет залог Московский и сравнительний_расчеты 2009 прикид" xfId="4066"/>
    <cellStyle name="_Расчет_Затр_продбаза_ДП_балкания" xfId="4067"/>
    <cellStyle name="_Расчет_Затр_продбаза_ДП_балкания_!Доход-срав_Фонтанка 20к с коэфместо" xfId="9498"/>
    <cellStyle name="_Расчет_Затр_продбаза_ДП_балкания_расчет" xfId="4068"/>
    <cellStyle name="_Расчет_Затр_продбаза_ДП_балкания_Расчет_Аптеки" xfId="9499"/>
    <cellStyle name="_Расчет_Затр_продбаза_ДП_балкания_расчеты 2009 прикид" xfId="4069"/>
    <cellStyle name="_Расчет_Затр_продбаза_ДП_ЗаКад" xfId="4070"/>
    <cellStyle name="_Расчет_Затр_продбаза_ДП_ЗаКад_!Доход-срав_Фонтанка 20к с коэфместо" xfId="9500"/>
    <cellStyle name="_Расчет_Затр_продбаза_ДП_ЗаКад_расчет" xfId="4071"/>
    <cellStyle name="_Расчет_Затр_продбаза_ДП_ЗаКад_Расчет_Аптеки" xfId="9501"/>
    <cellStyle name="_Расчет_Затр_продбаза_ДП_ЗаКад_расчеты 2009 прикид" xfId="4072"/>
    <cellStyle name="_Расчет_Затр_продбаза_ДП_лит.м Д" xfId="4073"/>
    <cellStyle name="_Расчет_Затр_продбаза_ДП_лит.Я" xfId="4074"/>
    <cellStyle name="_Расчет_Затр_продбаза_ЗП_Нова" xfId="4075"/>
    <cellStyle name="_Расчет_Затр_продбаза_октябрь 2008 расчеты" xfId="4076"/>
    <cellStyle name="_Расчет_Затр_продбаза_октябрь 2008 расчеты_!Доход-срав_Фонтанка 20к с коэфместо" xfId="9502"/>
    <cellStyle name="_Расчет_Затр_продбаза_октябрь 2008 расчеты_расчет" xfId="4077"/>
    <cellStyle name="_Расчет_Затр_продбаза_октябрь 2008 расчеты_Расчет_Аптеки" xfId="9503"/>
    <cellStyle name="_Расчет_Затр_продбаза_октябрь 2008 расчеты_расчеты 2009 прикид" xfId="4078"/>
    <cellStyle name="_Расчет_Затр_продбаза_расчет" xfId="4079"/>
    <cellStyle name="_Расчет_Затр_продбаза_РАСЧЕТ итоговый" xfId="4080"/>
    <cellStyle name="_Расчет_Затр_продбаза_расчет ПМК ЗП и СП итог" xfId="9504"/>
    <cellStyle name="_Расчет_Затр_продбаза_расчет складской комплекс В" xfId="4081"/>
    <cellStyle name="_Расчет_Затр_продбаза_РАСЧЕТ_Правды 16_встройка-оф" xfId="6394"/>
    <cellStyle name="_Расчет_Затр_продбаза_расчет_Савушкина_15.10" xfId="4082"/>
    <cellStyle name="_Расчет_Затр_продбаза_расчет_Савушкина_15.10_!Доход-срав_Фонтанка 20к с коэфместо" xfId="9505"/>
    <cellStyle name="_Расчет_Затр_продбаза_расчет_Савушкина_15.10_расчет" xfId="4083"/>
    <cellStyle name="_Расчет_Затр_продбаза_расчет_Савушкина_15.10_Расчет_Аптеки" xfId="9506"/>
    <cellStyle name="_Расчет_Затр_продбаза_расчет_Савушкина_15.10_расчеты 2009 прикид" xfId="4084"/>
    <cellStyle name="_Расчет_Затр_продбаза_Свод расчетов по земле_220908_итог" xfId="4085"/>
    <cellStyle name="_расчет_затрат_new06" xfId="4086"/>
    <cellStyle name="_расчет_затрат_new06_шаблон" xfId="4087"/>
    <cellStyle name="_Расчет_затрат_А2_ЗУ_собств" xfId="4088"/>
    <cellStyle name="_Расчет_затрат_А2_ЗУ_собств_2008 расчеты" xfId="4089"/>
    <cellStyle name="_Расчет_затрат_А2_ЗУ_собств_ДП  расчет залог Московский и сравнительний" xfId="4090"/>
    <cellStyle name="_Расчет_затрат_А2_ЗУ_собств_ДП_балкания" xfId="4091"/>
    <cellStyle name="_Расчет_затрат_А2_ЗУ_собств_ДП_ЗаКад" xfId="4092"/>
    <cellStyle name="_Расчет_затрат_А2_ЗУ_собств_ДП_лит.м Д" xfId="4093"/>
    <cellStyle name="_Расчет_затрат_А2_ЗУ_собств_ДП_лит.Я" xfId="4094"/>
    <cellStyle name="_Расчет_затрат_А2_ЗУ_собств_ЗП" xfId="4095"/>
    <cellStyle name="_Расчет_затрат_А2_ЗУ_собств_ЗП_Нова" xfId="4096"/>
    <cellStyle name="_Расчет_затрат_А2_ЗУ_собств_расчет ЗУ" xfId="4097"/>
    <cellStyle name="_Расчет_затрат_А2_ЗУ_собств_расчет ЗУ)_Каскад" xfId="4098"/>
    <cellStyle name="_Расчет_затрат_А2_ЗУ_собств_расчет Континент" xfId="4099"/>
    <cellStyle name="_Расчет_затрат_А2_ЗУ_собств_расчет_Савушкина_15.10" xfId="4100"/>
    <cellStyle name="_Расчет_затрат_А2_ЗУ_собств_расчеты" xfId="4101"/>
    <cellStyle name="_Расчет_Затратник- Красногвардейский, 15Л - 29.11" xfId="4102"/>
    <cellStyle name="_Расчёт_Затратник- Красногвардейский, 15Л - v" xfId="4103"/>
    <cellStyle name="_Расчет_Затратник Херсонаская 35" xfId="4104"/>
    <cellStyle name="_Расчет_здания  в Копино обаза" xfId="4105"/>
    <cellStyle name="_Расчет_здания  продбаза" xfId="4106"/>
    <cellStyle name="_Расчет_здания +ЗУ" xfId="4107"/>
    <cellStyle name="_Расчет_здания +ЗУ 2" xfId="4108"/>
    <cellStyle name="_Расчет_здания +ЗУ_ РАСЧЕТ_луга-осз" xfId="9507"/>
    <cellStyle name="_Расчет_здания +ЗУ_ РАСЧЕТы_рождествено" xfId="6395"/>
    <cellStyle name="_Расчет_здания +ЗУ_!Доход-срав_Фонтанка 20к с коэфместо" xfId="4109"/>
    <cellStyle name="_Расчет_здания +ЗУ_ДП  расчет залог Московский и сравнительний" xfId="4110"/>
    <cellStyle name="_Расчет_здания +ЗУ_ДП  расчет залог Московский и сравнительний_!Доход-срав_Фонтанка 20к с коэфместо" xfId="9508"/>
    <cellStyle name="_Расчет_здания +ЗУ_ДП  расчет залог Московский и сравнительний_расчет" xfId="4111"/>
    <cellStyle name="_Расчет_здания +ЗУ_ДП  расчет залог Московский и сравнительний_Расчет_Аптеки" xfId="9509"/>
    <cellStyle name="_Расчет_здания +ЗУ_ДП  расчет залог Московский и сравнительний_расчеты 2009 прикид" xfId="4112"/>
    <cellStyle name="_Расчет_здания +ЗУ_ДП_балкания" xfId="4113"/>
    <cellStyle name="_Расчет_здания +ЗУ_ДП_балкания_!Доход-срав_Фонтанка 20к с коэфместо" xfId="9510"/>
    <cellStyle name="_Расчет_здания +ЗУ_ДП_балкания_расчет" xfId="4114"/>
    <cellStyle name="_Расчет_здания +ЗУ_ДП_балкания_Расчет_Аптеки" xfId="9511"/>
    <cellStyle name="_Расчет_здания +ЗУ_ДП_балкания_расчеты 2009 прикид" xfId="4115"/>
    <cellStyle name="_Расчет_здания +ЗУ_ДП_ЗаКад" xfId="4116"/>
    <cellStyle name="_Расчет_здания +ЗУ_ДП_ЗаКад_!Доход-срав_Фонтанка 20к с коэфместо" xfId="9512"/>
    <cellStyle name="_Расчет_здания +ЗУ_ДП_ЗаКад_расчет" xfId="4117"/>
    <cellStyle name="_Расчет_здания +ЗУ_ДП_ЗаКад_Расчет_Аптеки" xfId="9513"/>
    <cellStyle name="_Расчет_здания +ЗУ_ДП_ЗаКад_расчеты 2009 прикид" xfId="4118"/>
    <cellStyle name="_Расчет_здания +ЗУ_ДП_лит.м Д" xfId="4119"/>
    <cellStyle name="_Расчет_здания +ЗУ_ДП_лит.Я" xfId="4120"/>
    <cellStyle name="_Расчет_здания +ЗУ_ЗП_Нова" xfId="4121"/>
    <cellStyle name="_Расчет_здания +ЗУ_октябрь 2008 расчеты" xfId="4122"/>
    <cellStyle name="_Расчет_здания +ЗУ_октябрь 2008 расчеты_!Доход-срав_Фонтанка 20к с коэфместо" xfId="9514"/>
    <cellStyle name="_Расчет_здания +ЗУ_октябрь 2008 расчеты_расчет" xfId="4123"/>
    <cellStyle name="_Расчет_здания +ЗУ_октябрь 2008 расчеты_Расчет_Аптеки" xfId="9515"/>
    <cellStyle name="_Расчет_здания +ЗУ_октябрь 2008 расчеты_расчеты 2009 прикид" xfId="4124"/>
    <cellStyle name="_Расчет_здания +ЗУ_расчет" xfId="4125"/>
    <cellStyle name="_Расчет_здания +ЗУ_РАСЧЕТ итоговый" xfId="4126"/>
    <cellStyle name="_Расчет_здания +ЗУ_расчет Континент" xfId="4127"/>
    <cellStyle name="_Расчет_здания +ЗУ_расчет ПМК ЗП и СП итог" xfId="9516"/>
    <cellStyle name="_Расчет_здания +ЗУ_расчет складской комплекс В" xfId="4128"/>
    <cellStyle name="_Расчет_здания +ЗУ_РАСЧЕТ_Правды 16_встройка-оф" xfId="6396"/>
    <cellStyle name="_Расчет_здания +ЗУ_расчет_Савушкина_15.10" xfId="4129"/>
    <cellStyle name="_Расчет_здания +ЗУ_расчет_Савушкина_15.10_!Доход-срав_Фонтанка 20к с коэфместо" xfId="9517"/>
    <cellStyle name="_Расчет_здания +ЗУ_расчет_Савушкина_15.10_расчет" xfId="4130"/>
    <cellStyle name="_Расчет_здания +ЗУ_расчет_Савушкина_15.10_Расчет_Аптеки" xfId="9518"/>
    <cellStyle name="_Расчет_здания +ЗУ_расчет_Савушкина_15.10_расчеты 2009 прикид" xfId="4131"/>
    <cellStyle name="_Расчет_здания +ЗУ_Свод расчетов по земле_220908_итог" xfId="4132"/>
    <cellStyle name="_Расчет_земля_под_гольф_клуб" xfId="9519"/>
    <cellStyle name="_Расчет_Итог_компенсационный с рыночн.зем." xfId="9520"/>
    <cellStyle name="_Расчет_Книга2" xfId="9521"/>
    <cellStyle name="_Расчет_КО_ИНВЕСТ для 07" xfId="9522"/>
    <cellStyle name="_расчет_Комарово_10лет" xfId="4133"/>
    <cellStyle name="_Расчёт_Копия Копия ИТОГ15-1" xfId="4134"/>
    <cellStyle name="_Расчёт_Копия метод парных продаж готовый1" xfId="4135"/>
    <cellStyle name="_Расчет_Копия Расчет жилья земля" xfId="9523"/>
    <cellStyle name="_Расчет_Копия Расчет Ленгипротранс 2009" xfId="4136"/>
    <cellStyle name="_Расчет_Лесной" xfId="4137"/>
    <cellStyle name="_Расчёт_Луга-2, Западная, 16- 1" xfId="4138"/>
    <cellStyle name="_Расчет_Магнитогорская_11_лА" xfId="4139"/>
    <cellStyle name="_Расчет_Московское2" xfId="9524"/>
    <cellStyle name="_РАСЧЕТ_Невка итог (version 1)" xfId="6397"/>
    <cellStyle name="_Расчет_Невский 108_правка_ой" xfId="9525"/>
    <cellStyle name="_расчет_Невский сити" xfId="4140"/>
    <cellStyle name="_Расчет_Окончательный вариант_АНЭИ и доходник" xfId="6398"/>
    <cellStyle name="_Расчет_Окончательный вариант_АНЭИ и доходник_Доходник" xfId="9526"/>
    <cellStyle name="_Расчёт_основной, текущий вариант" xfId="4141"/>
    <cellStyle name="_Расчёт_Отчёт 4" xfId="4142"/>
    <cellStyle name="_Расчёт_Отчет правка" xfId="4143"/>
    <cellStyle name="_Расчёт_Отчет-3" xfId="4144"/>
    <cellStyle name="_Расчёт_офис_квартиры" xfId="4145"/>
    <cellStyle name="_Расчет_Параметры_РС земли" xfId="9527"/>
    <cellStyle name="_РАСЧЕТ_Парнас_Элис_01 08" xfId="4146"/>
    <cellStyle name="_расчет_Попова" xfId="4147"/>
    <cellStyle name="_Расчёт_правка _1" xfId="4148"/>
    <cellStyle name="_Расчёт_правка _ок_инв" xfId="4149"/>
    <cellStyle name="_Расчёт_Прикидка расчетов_версия 2" xfId="4150"/>
    <cellStyle name="_Расчет_расчет" xfId="9528"/>
    <cellStyle name="_Расчёт_Расчет" xfId="4151"/>
    <cellStyle name="_Расчёт_расчет 04.09.2007-2" xfId="4152"/>
    <cellStyle name="_Расчёт_Расчет v6 по новому ТЗ" xfId="9529"/>
    <cellStyle name="_Расчет_Расчет жилья земля" xfId="9530"/>
    <cellStyle name="_Расчет_Расчет жилья земля2" xfId="9531"/>
    <cellStyle name="_Расчет_РАсчёт затрат на строительство" xfId="9532"/>
    <cellStyle name="_Расчет_РАсчёт затрат на строительство-2009 август" xfId="9533"/>
    <cellStyle name="_Расчет_расчет рынок" xfId="9534"/>
    <cellStyle name="_Расчёт_Расчет февраль 2008-равными частями-много встроек-3" xfId="4153"/>
    <cellStyle name="_Расчет_РАСЧЕТ_" xfId="4154"/>
    <cellStyle name="_Расчет_Расчет_16" xfId="4155"/>
    <cellStyle name="_Расчёт_Расчет_16" xfId="4156"/>
    <cellStyle name="_Расчет_Расчет_16_Доходник" xfId="9535"/>
    <cellStyle name="_Расчет_Расчет_16_Книга1" xfId="4157"/>
    <cellStyle name="_Расчет_Расчёт_версия 1" xfId="9536"/>
    <cellStyle name="_Расчет_Расчет_земля_под_гольф_клуб" xfId="9537"/>
    <cellStyle name="_Расчет_Расчет_Магнитогорская_11_лА" xfId="4158"/>
    <cellStyle name="_Расчет_Расчет_торговля" xfId="9538"/>
    <cellStyle name="_Расчет_Расчёт_Уманский_дальше" xfId="9539"/>
    <cellStyle name="_Расчет_Расчет_Штурманская_24_А_через право аренды_B" xfId="9540"/>
    <cellStyle name="_Расчет_расчет1" xfId="9541"/>
    <cellStyle name="_Расчет_Реконструкция6" xfId="4159"/>
    <cellStyle name="_Расчет_Реконструкция6_Доходник" xfId="9542"/>
    <cellStyle name="_Расчет_Реконструкция6_Книга1" xfId="4160"/>
    <cellStyle name="_Расчет_Рост стоимости строительства" xfId="4161"/>
    <cellStyle name="_Расчет_Рост стоимости строительства_v.1_ОТЧЕТ_Вологодская обл., г. Вологда_09.11.09" xfId="6399"/>
    <cellStyle name="_Расчет_Рост стоимости строительства_v.1_ОТЧЕТ_Вологодская обл., г. Вологда_09.11.09_" xfId="6400"/>
    <cellStyle name="_Расчет_рыночная" xfId="4162"/>
    <cellStyle name="_Расчет_РЭРЗ (version 1)" xfId="6401"/>
    <cellStyle name="_расчет_Сенатор" xfId="4163"/>
    <cellStyle name="_расчет_Сенатор_ДП  расчет залог Московский и сравнительний" xfId="4164"/>
    <cellStyle name="_расчет_Сенатор_ДП_балкания" xfId="4165"/>
    <cellStyle name="_расчет_Сенатор_ДП_ЗаКад" xfId="4166"/>
    <cellStyle name="_расчет_Сенатор_ДП_лит.м Д" xfId="4167"/>
    <cellStyle name="_расчет_Сенатор_ДП_лит.Я" xfId="4168"/>
    <cellStyle name="_расчет_Сенатор_ЗП_лит. Д" xfId="4169"/>
    <cellStyle name="_расчет_Сенатор_ЗП_лит. ДЯ" xfId="4170"/>
    <cellStyle name="_расчет_Сенатор_ЗП_лит. Я" xfId="4171"/>
    <cellStyle name="_расчет_Сенатор_ЗП_Нова" xfId="4172"/>
    <cellStyle name="_расчет_Сенатор_ЗП_Нова222" xfId="4173"/>
    <cellStyle name="_расчет_Сенатор_расчет ЗУ" xfId="4174"/>
    <cellStyle name="_расчет_Сенатор_расчет ЗУ)_Каскад" xfId="4175"/>
    <cellStyle name="_расчет_Сенатор_расчет Континент" xfId="4176"/>
    <cellStyle name="_расчет_Сенатор_расчет_Савушкина_15.10" xfId="4177"/>
    <cellStyle name="_расчет_Соло" xfId="4178"/>
    <cellStyle name="_расчет_Соло без ДП" xfId="4179"/>
    <cellStyle name="_Расчёт_Строительство" xfId="4180"/>
    <cellStyle name="_Расчёт_строительство_2" xfId="4181"/>
    <cellStyle name="_Расчет_торговля" xfId="9543"/>
    <cellStyle name="_Расчёт_Уманский_дальше" xfId="9544"/>
    <cellStyle name="_Расчет_Учёте инфляции" xfId="9545"/>
    <cellStyle name="_расчет_Чайковского" xfId="4182"/>
    <cellStyle name="_Расчет_Чайковского_2_7_пом8-н" xfId="4183"/>
    <cellStyle name="_расчет_Чапаева" xfId="4184"/>
    <cellStyle name="_Расчет_Шаблон для отчета" xfId="9546"/>
    <cellStyle name="_Расчет_Штурманская_24_А_через право аренды_B" xfId="9547"/>
    <cellStyle name="_Расчёт_Якорная промка ОК" xfId="6402"/>
    <cellStyle name="_расчет1" xfId="9548"/>
    <cellStyle name="_Расчет17.10" xfId="4185"/>
    <cellStyle name="_Расчёт-2" xfId="4186"/>
    <cellStyle name="_Расчет-ломоносов" xfId="4187"/>
    <cellStyle name="_Расчет-Москва-Маросейка Мороз" xfId="4188"/>
    <cellStyle name="_расчеты" xfId="4189"/>
    <cellStyle name="_Расчеты в отчет - V1" xfId="9549"/>
    <cellStyle name="_Расчеты в отчет - V1_Доходник" xfId="9550"/>
    <cellStyle name="_Расчеты в отчет - V2" xfId="9551"/>
    <cellStyle name="_Расчеты в отчет - V2_Доходник" xfId="9552"/>
    <cellStyle name="_Расчеты для отчета" xfId="9553"/>
    <cellStyle name="_Расчеты для отчета офисы" xfId="4190"/>
    <cellStyle name="_Расчеты Дыбенко нагрузка 350" xfId="4191"/>
    <cellStyle name="_Расчеты итог" xfId="4192"/>
    <cellStyle name="_Расчеты итог_Доходник" xfId="9554"/>
    <cellStyle name="_Расчеты итог_Книга1" xfId="4193"/>
    <cellStyle name="_Расчеты новые" xfId="9555"/>
    <cellStyle name="_расчеты по земле старые" xfId="4194"/>
    <cellStyle name="_расчеты по земле старые_ РАСЧЕТ_луга-осз" xfId="9556"/>
    <cellStyle name="_расчеты по земле старые_ РАСЧЕТы_рождествено" xfId="6403"/>
    <cellStyle name="_расчеты по земле старые_!Доход-срав_Фонтанка 20к с коэфместо" xfId="4195"/>
    <cellStyle name="_расчеты по земле старые_ДП  расчет залог Московский и сравнительний" xfId="4196"/>
    <cellStyle name="_расчеты по земле старые_ДП  расчет залог Московский и сравнительний_!Доход-срав_Фонтанка 20к с коэфместо" xfId="9557"/>
    <cellStyle name="_расчеты по земле старые_ДП  расчет залог Московский и сравнительний_расчет" xfId="4197"/>
    <cellStyle name="_расчеты по земле старые_ДП  расчет залог Московский и сравнительний_Расчет_Аптеки" xfId="9558"/>
    <cellStyle name="_расчеты по земле старые_ДП  расчет залог Московский и сравнительний_расчеты 2009 прикид" xfId="4198"/>
    <cellStyle name="_расчеты по земле старые_ДП_балкания" xfId="4199"/>
    <cellStyle name="_расчеты по земле старые_ДП_балкания_!Доход-срав_Фонтанка 20к с коэфместо" xfId="9559"/>
    <cellStyle name="_расчеты по земле старые_ДП_балкания_расчет" xfId="4200"/>
    <cellStyle name="_расчеты по земле старые_ДП_балкания_Расчет_Аптеки" xfId="9560"/>
    <cellStyle name="_расчеты по земле старые_ДП_балкания_расчеты 2009 прикид" xfId="4201"/>
    <cellStyle name="_расчеты по земле старые_ДП_ЗаКад" xfId="4202"/>
    <cellStyle name="_расчеты по земле старые_ДП_ЗаКад_!Доход-срав_Фонтанка 20к с коэфместо" xfId="9561"/>
    <cellStyle name="_расчеты по земле старые_ДП_ЗаКад_расчет" xfId="4203"/>
    <cellStyle name="_расчеты по земле старые_ДП_ЗаКад_Расчет_Аптеки" xfId="9562"/>
    <cellStyle name="_расчеты по земле старые_ДП_ЗаКад_расчеты 2009 прикид" xfId="4204"/>
    <cellStyle name="_расчеты по земле старые_ДП_лит.м Д" xfId="4205"/>
    <cellStyle name="_расчеты по земле старые_ДП_лит.Я" xfId="4206"/>
    <cellStyle name="_расчеты по земле старые_ЗП_Нова" xfId="4207"/>
    <cellStyle name="_расчеты по земле старые_октябрь 2008 расчеты" xfId="4208"/>
    <cellStyle name="_расчеты по земле старые_октябрь 2008 расчеты_!Доход-срав_Фонтанка 20к с коэфместо" xfId="9563"/>
    <cellStyle name="_расчеты по земле старые_октябрь 2008 расчеты_расчет" xfId="4209"/>
    <cellStyle name="_расчеты по земле старые_октябрь 2008 расчеты_Расчет_Аптеки" xfId="9564"/>
    <cellStyle name="_расчеты по земле старые_октябрь 2008 расчеты_расчеты 2009 прикид" xfId="4210"/>
    <cellStyle name="_расчеты по земле старые_расчет" xfId="4211"/>
    <cellStyle name="_расчеты по земле старые_РАСЧЕТ итоговый" xfId="4212"/>
    <cellStyle name="_расчеты по земле старые_расчет ПМК ЗП и СП итог" xfId="9565"/>
    <cellStyle name="_расчеты по земле старые_расчет складской комплекс В" xfId="4213"/>
    <cellStyle name="_расчеты по земле старые_РАСЧЕТ_Правды 16_встройка-оф" xfId="6404"/>
    <cellStyle name="_расчеты по земле старые_расчет_Савушкина_15.10" xfId="4214"/>
    <cellStyle name="_расчеты по земле старые_расчет_Савушкина_15.10_!Доход-срав_Фонтанка 20к с коэфместо" xfId="9566"/>
    <cellStyle name="_расчеты по земле старые_расчет_Савушкина_15.10_расчет" xfId="4215"/>
    <cellStyle name="_расчеты по земле старые_расчет_Савушкина_15.10_Расчет_Аптеки" xfId="9567"/>
    <cellStyle name="_расчеты по земле старые_расчет_Савушкина_15.10_расчеты 2009 прикид" xfId="4216"/>
    <cellStyle name="_расчеты по земле старые_Свод расчетов по земле_220908_итог" xfId="4217"/>
    <cellStyle name="_Расчеты посл" xfId="4218"/>
    <cellStyle name="_расчеты_1" xfId="4219"/>
    <cellStyle name="_расчеты_1_расчет" xfId="4220"/>
    <cellStyle name="_расчеты_1_Расчет_Аптеки" xfId="9568"/>
    <cellStyle name="_расчеты_1_расчеты  август" xfId="4221"/>
    <cellStyle name="_расчеты_большой" xfId="4222"/>
    <cellStyle name="_Расчеты_версия на 10" xfId="4223"/>
    <cellStyle name="_Расчеты_версия на 10_ РАСЧЕТ_луга-осз" xfId="9569"/>
    <cellStyle name="_Расчеты_версия на 10_ РАСЧЕТы_рождествено" xfId="6405"/>
    <cellStyle name="_Расчеты_версия на 10_!Доход-срав_Фонтанка 20к с коэфместо" xfId="4224"/>
    <cellStyle name="_Расчеты_версия на 10_4ABB384" xfId="4225"/>
    <cellStyle name="_Расчеты_версия на 10_restoran ок К" xfId="6406"/>
    <cellStyle name="_Расчеты_версия на 10_restoran ок К_Доходник" xfId="9570"/>
    <cellStyle name="_Расчеты_версия на 10_v.1_ОТЧЕТ" xfId="4226"/>
    <cellStyle name="_Расчеты_версия на 10_v.1_ОТЧЕТ_Вологодская обл., г. Вологда_09.11.09" xfId="6407"/>
    <cellStyle name="_Расчеты_версия на 10_v.1_ОТЧЕТ_Вологодская обл., г. Вологда_09.11.09_" xfId="6408"/>
    <cellStyle name="_Расчеты_версия на 10_v.4_ОТЧЕТ_Красная Пресня_встройка_09.12.2008" xfId="4227"/>
    <cellStyle name="_Расчеты_версия на 10_АННЭИ по Савушкина" xfId="6409"/>
    <cellStyle name="_Расчеты_версия на 10_АННЭИ по Савушкина_Копия Прикидка" xfId="9571"/>
    <cellStyle name="_Расчеты_версия на 10_АННЭИ по Савушкина_Расчет_акт.2010.xls_ГУИОН_в_2" xfId="9572"/>
    <cellStyle name="_Расчеты_версия на 10_АННЭИ по Савушкина_расчеты_по Грибу" xfId="9573"/>
    <cellStyle name="_Расчеты_версия на 10_выборка" xfId="6410"/>
    <cellStyle name="_Расчеты_версия на 10_выборка_Доходник" xfId="9574"/>
    <cellStyle name="_Расчеты_версия на 10_Доходник" xfId="9575"/>
    <cellStyle name="_Расчеты_версия на 10_Книга1" xfId="4228"/>
    <cellStyle name="_Расчеты_версия на 10_Крестовка 2008 май Мороз" xfId="4229"/>
    <cellStyle name="_Расчеты_версия на 10_Крестовка 2008 май Мороз_v.1_ОТЧЕТ_Вологодская обл., г. Вологда_09.11.09" xfId="6411"/>
    <cellStyle name="_Расчеты_версия на 10_Крестовка 2008 май Мороз_v.1_ОТЧЕТ_Вологодская обл., г. Вологда_09.11.09_" xfId="6412"/>
    <cellStyle name="_Расчеты_версия на 10_расчет" xfId="4230"/>
    <cellStyle name="_Расчеты_версия на 10_РАСЧЕТ итоговый" xfId="4231"/>
    <cellStyle name="_Расчеты_версия на 10_расчет ПМК ЗП и СП итог" xfId="9576"/>
    <cellStyle name="_Расчеты_версия на 10_расчет складской комплекс В" xfId="4232"/>
    <cellStyle name="_Расчеты_версия на 10_Расчёт_версия ум." xfId="6413"/>
    <cellStyle name="_Расчеты_версия на 10_Расчёт_версия ум._Доходник" xfId="9577"/>
    <cellStyle name="_Расчеты_версия на 10_Расчет_Итог_компенсационный с рыночн.зем." xfId="9578"/>
    <cellStyle name="_Расчеты_версия на 10_РАСЧЕТ_Правды 16_встройка-оф" xfId="6414"/>
    <cellStyle name="_Расчеты_версия на 10_Ресторан4" xfId="6415"/>
    <cellStyle name="_Расчеты_версия на 10_Ресторан4_Копия Прикидка" xfId="9579"/>
    <cellStyle name="_Расчеты_версия на 10_Ресторан4_Расчет_акт.2010.xls_ГУИОН_в_2" xfId="9580"/>
    <cellStyle name="_Расчеты_версия на 10_Ресторан4_расчеты_по Грибу" xfId="9581"/>
    <cellStyle name="_Расчеты_версия на 10_Рост стоимости строительства" xfId="4233"/>
    <cellStyle name="_Расчеты_версия на 10_Рост стоимости строительства_v.1_ОТЧЕТ_Вологодская обл., г. Вологда_09.11.09" xfId="6416"/>
    <cellStyle name="_Расчеты_версия на 10_Рост стоимости строительства_v.1_ОТЧЕТ_Вологодская обл., г. Вологда_09.11.09_" xfId="6417"/>
    <cellStyle name="_Расчеты_версия на 10_СП_квартиры" xfId="4234"/>
    <cellStyle name="_Расчеты_версия на 10_СП_квартиры_v.1_ОТЧЕТ_Вологодская обл., г. Вологда_09.11.09" xfId="6418"/>
    <cellStyle name="_Расчеты_версия на 10_СП_квартиры_v.1_ОТЧЕТ_Вологодская обл., г. Вологда_09.11.09_" xfId="6419"/>
    <cellStyle name="_Расчеты_версия_1 (без НДС)" xfId="4235"/>
    <cellStyle name="_Расчеты_версия_1 (без НДС)_ РАСЧЕТ_луга-осз" xfId="9582"/>
    <cellStyle name="_Расчеты_версия_1 (без НДС)_ РАСЧЕТы_рождествено" xfId="6420"/>
    <cellStyle name="_Расчеты_версия_1 (без НДС)_!Доход-срав_Фонтанка 20к с коэфместо" xfId="4236"/>
    <cellStyle name="_Расчеты_версия_1 (без НДС)_4ABB384" xfId="4237"/>
    <cellStyle name="_Расчеты_версия_1 (без НДС)_restoran ок К" xfId="6421"/>
    <cellStyle name="_Расчеты_версия_1 (без НДС)_restoran ок К_Доходник" xfId="9583"/>
    <cellStyle name="_Расчеты_версия_1 (без НДС)_v.1_ОТЧЕТ" xfId="4238"/>
    <cellStyle name="_Расчеты_версия_1 (без НДС)_v.1_ОТЧЕТ_Вологодская обл., г. Вологда_09.11.09" xfId="6422"/>
    <cellStyle name="_Расчеты_версия_1 (без НДС)_v.1_ОТЧЕТ_Вологодская обл., г. Вологда_09.11.09_" xfId="6423"/>
    <cellStyle name="_Расчеты_версия_1 (без НДС)_v.4_ОТЧЕТ_Красная Пресня_встройка_09.12.2008" xfId="4239"/>
    <cellStyle name="_Расчеты_версия_1 (без НДС)_АННЭИ по Савушкина" xfId="6424"/>
    <cellStyle name="_Расчеты_версия_1 (без НДС)_АННЭИ по Савушкина_Копия Прикидка" xfId="9584"/>
    <cellStyle name="_Расчеты_версия_1 (без НДС)_АННЭИ по Савушкина_Расчет_акт.2010.xls_ГУИОН_в_2" xfId="9585"/>
    <cellStyle name="_Расчеты_версия_1 (без НДС)_АННЭИ по Савушкина_расчеты_по Грибу" xfId="9586"/>
    <cellStyle name="_Расчеты_версия_1 (без НДС)_выборка" xfId="6425"/>
    <cellStyle name="_Расчеты_версия_1 (без НДС)_выборка_Доходник" xfId="9587"/>
    <cellStyle name="_Расчеты_версия_1 (без НДС)_Доходник" xfId="9588"/>
    <cellStyle name="_Расчеты_версия_1 (без НДС)_Книга1" xfId="4240"/>
    <cellStyle name="_Расчеты_версия_1 (без НДС)_Крестовка 2008 май Мороз" xfId="4241"/>
    <cellStyle name="_Расчеты_версия_1 (без НДС)_Крестовка 2008 май Мороз_v.1_ОТЧЕТ_Вологодская обл., г. Вологда_09.11.09" xfId="6426"/>
    <cellStyle name="_Расчеты_версия_1 (без НДС)_Крестовка 2008 май Мороз_v.1_ОТЧЕТ_Вологодская обл., г. Вологда_09.11.09_" xfId="6427"/>
    <cellStyle name="_Расчеты_версия_1 (без НДС)_расчет" xfId="4242"/>
    <cellStyle name="_Расчеты_версия_1 (без НДС)_РАСЧЕТ итоговый" xfId="4243"/>
    <cellStyle name="_Расчеты_версия_1 (без НДС)_расчет ПМК ЗП и СП итог" xfId="9589"/>
    <cellStyle name="_Расчеты_версия_1 (без НДС)_расчет складской комплекс В" xfId="4244"/>
    <cellStyle name="_Расчеты_версия_1 (без НДС)_Расчёт_версия ум." xfId="6428"/>
    <cellStyle name="_Расчеты_версия_1 (без НДС)_Расчёт_версия ум._Доходник" xfId="9590"/>
    <cellStyle name="_Расчеты_версия_1 (без НДС)_Расчет_Итог_компенсационный с рыночн.зем." xfId="9591"/>
    <cellStyle name="_Расчеты_версия_1 (без НДС)_РАСЧЕТ_Правды 16_встройка-оф" xfId="6429"/>
    <cellStyle name="_Расчеты_версия_1 (без НДС)_Ресторан4" xfId="6430"/>
    <cellStyle name="_Расчеты_версия_1 (без НДС)_Ресторан4_Копия Прикидка" xfId="9592"/>
    <cellStyle name="_Расчеты_версия_1 (без НДС)_Ресторан4_Расчет_акт.2010.xls_ГУИОН_в_2" xfId="9593"/>
    <cellStyle name="_Расчеты_версия_1 (без НДС)_Ресторан4_расчеты_по Грибу" xfId="9594"/>
    <cellStyle name="_Расчеты_версия_1 (без НДС)_Рост стоимости строительства" xfId="4245"/>
    <cellStyle name="_Расчеты_версия_1 (без НДС)_Рост стоимости строительства_v.1_ОТЧЕТ_Вологодская обл., г. Вологда_09.11.09" xfId="6431"/>
    <cellStyle name="_Расчеты_версия_1 (без НДС)_Рост стоимости строительства_v.1_ОТЧЕТ_Вологодская обл., г. Вологда_09.11.09_" xfId="6432"/>
    <cellStyle name="_Расчеты_версия_1 (без НДС)_СП_квартиры" xfId="4246"/>
    <cellStyle name="_Расчеты_версия_1 (без НДС)_СП_квартиры_v.1_ОТЧЕТ_Вологодская обл., г. Вологда_09.11.09" xfId="6433"/>
    <cellStyle name="_Расчеты_версия_1 (без НДС)_СП_квартиры_v.1_ОТЧЕТ_Вологодская обл., г. Вологда_09.11.09_" xfId="6434"/>
    <cellStyle name="_Расчеты_версия_2 (без НДС)" xfId="4247"/>
    <cellStyle name="_Расчеты_версия_2 (без НДС)_ РАСЧЕТ_луга-осз" xfId="9595"/>
    <cellStyle name="_Расчеты_версия_2 (без НДС)_ РАСЧЕТы_рождествено" xfId="6435"/>
    <cellStyle name="_Расчеты_версия_2 (без НДС)_!Доход-срав_Фонтанка 20к с коэфместо" xfId="4248"/>
    <cellStyle name="_Расчеты_версия_2 (без НДС)_4ABB384" xfId="4249"/>
    <cellStyle name="_Расчеты_версия_2 (без НДС)_restoran ок К" xfId="6436"/>
    <cellStyle name="_Расчеты_версия_2 (без НДС)_restoran ок К_Доходник" xfId="9596"/>
    <cellStyle name="_Расчеты_версия_2 (без НДС)_v.1_ОТЧЕТ" xfId="4250"/>
    <cellStyle name="_Расчеты_версия_2 (без НДС)_v.1_ОТЧЕТ_Вологодская обл., г. Вологда_09.11.09" xfId="6437"/>
    <cellStyle name="_Расчеты_версия_2 (без НДС)_v.1_ОТЧЕТ_Вологодская обл., г. Вологда_09.11.09_" xfId="6438"/>
    <cellStyle name="_Расчеты_версия_2 (без НДС)_v.4_ОТЧЕТ_Красная Пресня_встройка_09.12.2008" xfId="4251"/>
    <cellStyle name="_Расчеты_версия_2 (без НДС)_АННЭИ по Савушкина" xfId="6439"/>
    <cellStyle name="_Расчеты_версия_2 (без НДС)_АННЭИ по Савушкина_Копия Прикидка" xfId="9597"/>
    <cellStyle name="_Расчеты_версия_2 (без НДС)_АННЭИ по Савушкина_Расчет_акт.2010.xls_ГУИОН_в_2" xfId="9598"/>
    <cellStyle name="_Расчеты_версия_2 (без НДС)_АННЭИ по Савушкина_расчеты_по Грибу" xfId="9599"/>
    <cellStyle name="_Расчеты_версия_2 (без НДС)_выборка" xfId="6440"/>
    <cellStyle name="_Расчеты_версия_2 (без НДС)_выборка_Доходник" xfId="9600"/>
    <cellStyle name="_Расчеты_версия_2 (без НДС)_Доходник" xfId="9601"/>
    <cellStyle name="_Расчеты_версия_2 (без НДС)_Книга1" xfId="4252"/>
    <cellStyle name="_Расчеты_версия_2 (без НДС)_Крестовка 2008 май Мороз" xfId="4253"/>
    <cellStyle name="_Расчеты_версия_2 (без НДС)_Крестовка 2008 май Мороз_v.1_ОТЧЕТ_Вологодская обл., г. Вологда_09.11.09" xfId="6441"/>
    <cellStyle name="_Расчеты_версия_2 (без НДС)_Крестовка 2008 май Мороз_v.1_ОТЧЕТ_Вологодская обл., г. Вологда_09.11.09_" xfId="6442"/>
    <cellStyle name="_Расчеты_версия_2 (без НДС)_расчет" xfId="4254"/>
    <cellStyle name="_Расчеты_версия_2 (без НДС)_РАСЧЕТ итоговый" xfId="4255"/>
    <cellStyle name="_Расчеты_версия_2 (без НДС)_расчет ПМК ЗП и СП итог" xfId="9602"/>
    <cellStyle name="_Расчеты_версия_2 (без НДС)_расчет складской комплекс В" xfId="4256"/>
    <cellStyle name="_Расчеты_версия_2 (без НДС)_Расчёт_версия ум." xfId="6443"/>
    <cellStyle name="_Расчеты_версия_2 (без НДС)_Расчёт_версия ум._Доходник" xfId="9603"/>
    <cellStyle name="_Расчеты_версия_2 (без НДС)_Расчет_Итог_компенсационный с рыночн.зем." xfId="9604"/>
    <cellStyle name="_Расчеты_версия_2 (без НДС)_РАСЧЕТ_Правды 16_встройка-оф" xfId="6444"/>
    <cellStyle name="_Расчеты_версия_2 (без НДС)_Ресторан4" xfId="6445"/>
    <cellStyle name="_Расчеты_версия_2 (без НДС)_Ресторан4_Копия Прикидка" xfId="9605"/>
    <cellStyle name="_Расчеты_версия_2 (без НДС)_Ресторан4_Расчет_акт.2010.xls_ГУИОН_в_2" xfId="9606"/>
    <cellStyle name="_Расчеты_версия_2 (без НДС)_Ресторан4_расчеты_по Грибу" xfId="9607"/>
    <cellStyle name="_Расчеты_версия_2 (без НДС)_Рост стоимости строительства" xfId="4257"/>
    <cellStyle name="_Расчеты_версия_2 (без НДС)_Рост стоимости строительства_v.1_ОТЧЕТ_Вологодская обл., г. Вологда_09.11.09" xfId="6446"/>
    <cellStyle name="_Расчеты_версия_2 (без НДС)_Рост стоимости строительства_v.1_ОТЧЕТ_Вологодская обл., г. Вологда_09.11.09_" xfId="6447"/>
    <cellStyle name="_Расчеты_версия_2 (без НДС)_СП_квартиры" xfId="4258"/>
    <cellStyle name="_Расчеты_версия_2 (без НДС)_СП_квартиры_v.1_ОТЧЕТ_Вологодская обл., г. Вологда_09.11.09" xfId="6448"/>
    <cellStyle name="_Расчеты_версия_2 (без НДС)_СП_квартиры_v.1_ОТЧЕТ_Вологодская обл., г. Вологда_09.11.09_" xfId="6449"/>
    <cellStyle name="_расчеты_версия_итоговая версия 2" xfId="9608"/>
    <cellStyle name="_расчеты_версия_итоговая версия 4" xfId="9609"/>
    <cellStyle name="_РАсчёты_жильё_ок_правка" xfId="4259"/>
    <cellStyle name="_Расчёты_земля_ср" xfId="4260"/>
    <cellStyle name="_Расчёты_земля_ср_2008 расчеты" xfId="4261"/>
    <cellStyle name="_Расчёты_земля_ср_ДП  расчет залог Московский и сравнительний" xfId="4262"/>
    <cellStyle name="_Расчёты_земля_ср_ДП_балкания" xfId="4263"/>
    <cellStyle name="_Расчёты_земля_ср_ДП_ЗаКад" xfId="4264"/>
    <cellStyle name="_Расчёты_земля_ср_ДП_лит.м Д" xfId="4265"/>
    <cellStyle name="_Расчёты_земля_ср_ДП_лит.Я" xfId="4266"/>
    <cellStyle name="_Расчёты_земля_ср_ЗП" xfId="4267"/>
    <cellStyle name="_Расчёты_земля_ср_ЗП_Нова" xfId="4268"/>
    <cellStyle name="_Расчёты_земля_ср_расчет ЗУ" xfId="4269"/>
    <cellStyle name="_Расчёты_земля_ср_расчет ЗУ)_Каскад" xfId="4270"/>
    <cellStyle name="_Расчёты_земля_ср_расчет Континент" xfId="4271"/>
    <cellStyle name="_Расчёты_земля_ср_расчет_Савушкина_15.10" xfId="4272"/>
    <cellStyle name="_Расчёты_земля_ср_расчеты" xfId="4273"/>
    <cellStyle name="_расчеты_потемкинская" xfId="4274"/>
    <cellStyle name="_расчеты_потемкинская_Доходный в отчёт" xfId="4275"/>
    <cellStyle name="_расчеты_потемкинская_доходный москва" xfId="4276"/>
    <cellStyle name="_расчеты_потемкинская_доходный москва в отчет" xfId="4277"/>
    <cellStyle name="_расчеты_потемкинская_доходный москва дома" xfId="4278"/>
    <cellStyle name="_расчеты_потемкинская_Прикидка расчетов_версия 2" xfId="4279"/>
    <cellStyle name="_расчеты_потемкинская_строительство_2" xfId="4280"/>
    <cellStyle name="_расчеты_прикидка" xfId="4281"/>
    <cellStyle name="_расчеты_прикидка (version 1)" xfId="4282"/>
    <cellStyle name="_расчеты_прикидка (version 1)_ РАСЧЕТ_луга-осз" xfId="9610"/>
    <cellStyle name="_расчеты_прикидка (version 1)_ РАСЧЕТы_рождествено" xfId="6450"/>
    <cellStyle name="_расчеты_прикидка (version 1)_!Доход-срав_Фонтанка 20к с коэфместо" xfId="4283"/>
    <cellStyle name="_расчеты_прикидка (version 1)_4ABB384" xfId="4284"/>
    <cellStyle name="_расчеты_прикидка (version 1)_restoran ок К" xfId="6451"/>
    <cellStyle name="_расчеты_прикидка (version 1)_restoran ок К_Доходник" xfId="9611"/>
    <cellStyle name="_расчеты_прикидка (version 1)_v.1_ОТЧЕТ" xfId="4285"/>
    <cellStyle name="_расчеты_прикидка (version 1)_v.1_ОТЧЕТ_Вологодская обл., г. Вологда_09.11.09" xfId="6452"/>
    <cellStyle name="_расчеты_прикидка (version 1)_v.1_ОТЧЕТ_Вологодская обл., г. Вологда_09.11.09_" xfId="6453"/>
    <cellStyle name="_расчеты_прикидка (version 1)_v.4_ОТЧЕТ_Красная Пресня_встройка_09.12.2008" xfId="4286"/>
    <cellStyle name="_расчеты_прикидка (version 1)_АННЭИ по Савушкина" xfId="6454"/>
    <cellStyle name="_расчеты_прикидка (version 1)_АННЭИ по Савушкина_Копия Прикидка" xfId="9612"/>
    <cellStyle name="_расчеты_прикидка (version 1)_АННЭИ по Савушкина_Расчет_акт.2010.xls_ГУИОН_в_2" xfId="9613"/>
    <cellStyle name="_расчеты_прикидка (version 1)_АННЭИ по Савушкина_расчеты_по Грибу" xfId="9614"/>
    <cellStyle name="_расчеты_прикидка (version 1)_выборка" xfId="6455"/>
    <cellStyle name="_расчеты_прикидка (version 1)_выборка_Доходник" xfId="9615"/>
    <cellStyle name="_расчеты_прикидка (version 1)_Доходник" xfId="9616"/>
    <cellStyle name="_расчеты_прикидка (version 1)_Книга1" xfId="4287"/>
    <cellStyle name="_расчеты_прикидка (version 1)_Крестовка 2008 май Мороз" xfId="4288"/>
    <cellStyle name="_расчеты_прикидка (version 1)_Крестовка 2008 май Мороз_v.1_ОТЧЕТ_Вологодская обл., г. Вологда_09.11.09" xfId="6456"/>
    <cellStyle name="_расчеты_прикидка (version 1)_Крестовка 2008 май Мороз_v.1_ОТЧЕТ_Вологодская обл., г. Вологда_09.11.09_" xfId="6457"/>
    <cellStyle name="_расчеты_прикидка (version 1)_расчет" xfId="4289"/>
    <cellStyle name="_расчеты_прикидка (version 1)_РАСЧЕТ итоговый" xfId="4290"/>
    <cellStyle name="_расчеты_прикидка (version 1)_расчет ПМК ЗП и СП итог" xfId="9617"/>
    <cellStyle name="_расчеты_прикидка (version 1)_расчет складской комплекс В" xfId="4291"/>
    <cellStyle name="_расчеты_прикидка (version 1)_Расчёт_версия ум." xfId="6458"/>
    <cellStyle name="_расчеты_прикидка (version 1)_Расчёт_версия ум._Доходник" xfId="9618"/>
    <cellStyle name="_расчеты_прикидка (version 1)_Расчет_Итог_компенсационный с рыночн.зем." xfId="9619"/>
    <cellStyle name="_расчеты_прикидка (version 1)_РАСЧЕТ_Правды 16_встройка-оф" xfId="6459"/>
    <cellStyle name="_расчеты_прикидка (version 1)_Ресторан4" xfId="6460"/>
    <cellStyle name="_расчеты_прикидка (version 1)_Ресторан4_Копия Прикидка" xfId="9620"/>
    <cellStyle name="_расчеты_прикидка (version 1)_Ресторан4_Расчет_акт.2010.xls_ГУИОН_в_2" xfId="9621"/>
    <cellStyle name="_расчеты_прикидка (version 1)_Ресторан4_расчеты_по Грибу" xfId="9622"/>
    <cellStyle name="_расчеты_прикидка (version 1)_Рост стоимости строительства" xfId="4292"/>
    <cellStyle name="_расчеты_прикидка (version 1)_Рост стоимости строительства_v.1_ОТЧЕТ_Вологодская обл., г. Вологда_09.11.09" xfId="6461"/>
    <cellStyle name="_расчеты_прикидка (version 1)_Рост стоимости строительства_v.1_ОТЧЕТ_Вологодская обл., г. Вологда_09.11.09_" xfId="6462"/>
    <cellStyle name="_расчеты_прикидка (version 1)_СП_квартиры" xfId="4293"/>
    <cellStyle name="_расчеты_прикидка (version 1)_СП_квартиры_v.1_ОТЧЕТ_Вологодская обл., г. Вологда_09.11.09" xfId="6463"/>
    <cellStyle name="_расчеты_прикидка (version 1)_СП_квартиры_v.1_ОТЧЕТ_Вологодская обл., г. Вологда_09.11.09_" xfId="6464"/>
    <cellStyle name="_расчеты_прикидка 2" xfId="4294"/>
    <cellStyle name="_расчеты_прикидка_ РАСЧЕТ_луга-осз" xfId="9623"/>
    <cellStyle name="_расчеты_прикидка_ РАСЧЕТы_рождествено" xfId="6465"/>
    <cellStyle name="_расчеты_прикидка_!Доход-срав_Фонтанка 20к с коэфместо" xfId="4295"/>
    <cellStyle name="_расчеты_прикидка_4ABB384" xfId="4296"/>
    <cellStyle name="_расчеты_прикидка_restoran ок К" xfId="6466"/>
    <cellStyle name="_расчеты_прикидка_restoran ок К_Доходник" xfId="9624"/>
    <cellStyle name="_расчеты_прикидка_v.1_ОТЧЕТ" xfId="4297"/>
    <cellStyle name="_расчеты_прикидка_v.1_ОТЧЕТ_Вологодская обл., г. Вологда_09.11.09" xfId="6467"/>
    <cellStyle name="_расчеты_прикидка_v.1_ОТЧЕТ_Вологодская обл., г. Вологда_09.11.09_" xfId="6468"/>
    <cellStyle name="_расчеты_прикидка_v.4_ОТЧЕТ_Красная Пресня_встройка_09.12.2008" xfId="4298"/>
    <cellStyle name="_расчеты_прикидка_АННЭИ по Савушкина" xfId="6469"/>
    <cellStyle name="_расчеты_прикидка_АННЭИ по Савушкина_Копия Прикидка" xfId="9625"/>
    <cellStyle name="_расчеты_прикидка_АННЭИ по Савушкина_Расчет_акт.2010.xls_ГУИОН_в_2" xfId="9626"/>
    <cellStyle name="_расчеты_прикидка_АННЭИ по Савушкина_расчеты_по Грибу" xfId="9627"/>
    <cellStyle name="_расчеты_прикидка_выборка" xfId="6470"/>
    <cellStyle name="_расчеты_прикидка_выборка_Доходник" xfId="9628"/>
    <cellStyle name="_расчеты_прикидка_Доходник" xfId="9629"/>
    <cellStyle name="_расчеты_прикидка_ДП  расчет залог Московский и сравнительний" xfId="4299"/>
    <cellStyle name="_расчеты_прикидка_ДП  расчет залог Московский и сравнительний_!Доход-срав_Фонтанка 20к с коэфместо" xfId="9630"/>
    <cellStyle name="_расчеты_прикидка_ДП  расчет залог Московский и сравнительний_расчет" xfId="4300"/>
    <cellStyle name="_расчеты_прикидка_ДП  расчет залог Московский и сравнительний_Расчет_Аптеки" xfId="9631"/>
    <cellStyle name="_расчеты_прикидка_ДП  расчет залог Московский и сравнительний_расчеты 2009 прикид" xfId="4301"/>
    <cellStyle name="_расчеты_прикидка_ДП_балкания" xfId="4302"/>
    <cellStyle name="_расчеты_прикидка_ДП_балкания_!Доход-срав_Фонтанка 20к с коэфместо" xfId="9632"/>
    <cellStyle name="_расчеты_прикидка_ДП_балкания_расчет" xfId="4303"/>
    <cellStyle name="_расчеты_прикидка_ДП_балкания_Расчет_Аптеки" xfId="9633"/>
    <cellStyle name="_расчеты_прикидка_ДП_балкания_расчеты 2009 прикид" xfId="4304"/>
    <cellStyle name="_расчеты_прикидка_ДП_ЗаКад" xfId="4305"/>
    <cellStyle name="_расчеты_прикидка_ДП_ЗаКад_!Доход-срав_Фонтанка 20к с коэфместо" xfId="9634"/>
    <cellStyle name="_расчеты_прикидка_ДП_ЗаКад_расчет" xfId="4306"/>
    <cellStyle name="_расчеты_прикидка_ДП_ЗаКад_Расчет_Аптеки" xfId="9635"/>
    <cellStyle name="_расчеты_прикидка_ДП_ЗаКад_расчеты 2009 прикид" xfId="4307"/>
    <cellStyle name="_расчеты_прикидка_ДП_лит.м Д" xfId="4308"/>
    <cellStyle name="_расчеты_прикидка_ДП_лит.Я" xfId="4309"/>
    <cellStyle name="_расчеты_прикидка_ЗП_Нова" xfId="4310"/>
    <cellStyle name="_расчеты_прикидка_Книга1" xfId="4311"/>
    <cellStyle name="_расчеты_прикидка_Крестовка 2008 май Мороз" xfId="4312"/>
    <cellStyle name="_расчеты_прикидка_Крестовка 2008 май Мороз_v.1_ОТЧЕТ_Вологодская обл., г. Вологда_09.11.09" xfId="6471"/>
    <cellStyle name="_расчеты_прикидка_Крестовка 2008 май Мороз_v.1_ОТЧЕТ_Вологодская обл., г. Вологда_09.11.09_" xfId="6472"/>
    <cellStyle name="_расчеты_прикидка_октябрь 2008 расчеты" xfId="4313"/>
    <cellStyle name="_расчеты_прикидка_октябрь 2008 расчеты_!Доход-срав_Фонтанка 20к с коэфместо" xfId="9636"/>
    <cellStyle name="_расчеты_прикидка_октябрь 2008 расчеты_расчет" xfId="4314"/>
    <cellStyle name="_расчеты_прикидка_октябрь 2008 расчеты_Расчет_Аптеки" xfId="9637"/>
    <cellStyle name="_расчеты_прикидка_октябрь 2008 расчеты_расчеты 2009 прикид" xfId="4315"/>
    <cellStyle name="_расчеты_прикидка_расчет" xfId="4316"/>
    <cellStyle name="_расчеты_прикидка_РАСЧЕТ итоговый" xfId="4317"/>
    <cellStyle name="_расчеты_прикидка_расчет Континент" xfId="4318"/>
    <cellStyle name="_расчеты_прикидка_расчет ПМК ЗП и СП итог" xfId="9638"/>
    <cellStyle name="_расчеты_прикидка_расчет складской комплекс В" xfId="4319"/>
    <cellStyle name="_расчеты_прикидка_Расчёт_версия ум." xfId="6473"/>
    <cellStyle name="_расчеты_прикидка_Расчёт_версия ум._Доходник" xfId="9639"/>
    <cellStyle name="_расчеты_прикидка_Расчет_Итог_компенсационный с рыночн.зем." xfId="9640"/>
    <cellStyle name="_расчеты_прикидка_РАСЧЕТ_Правды 16_встройка-оф" xfId="6474"/>
    <cellStyle name="_расчеты_прикидка_расчет_Савушкина_15.10" xfId="4320"/>
    <cellStyle name="_расчеты_прикидка_расчет_Савушкина_15.10_!Доход-срав_Фонтанка 20к с коэфместо" xfId="9641"/>
    <cellStyle name="_расчеты_прикидка_расчет_Савушкина_15.10_расчет" xfId="4321"/>
    <cellStyle name="_расчеты_прикидка_расчет_Савушкина_15.10_Расчет_Аптеки" xfId="9642"/>
    <cellStyle name="_расчеты_прикидка_расчет_Савушкина_15.10_расчеты 2009 прикид" xfId="4322"/>
    <cellStyle name="_расчеты_прикидка_Ресторан4" xfId="6475"/>
    <cellStyle name="_расчеты_прикидка_Ресторан4_Копия Прикидка" xfId="9643"/>
    <cellStyle name="_расчеты_прикидка_Ресторан4_Расчет_акт.2010.xls_ГУИОН_в_2" xfId="9644"/>
    <cellStyle name="_расчеты_прикидка_Ресторан4_расчеты_по Грибу" xfId="9645"/>
    <cellStyle name="_расчеты_прикидка_Рост стоимости строительства" xfId="4323"/>
    <cellStyle name="_расчеты_прикидка_Рост стоимости строительства_v.1_ОТЧЕТ_Вологодская обл., г. Вологда_09.11.09" xfId="6476"/>
    <cellStyle name="_расчеты_прикидка_Рост стоимости строительства_v.1_ОТЧЕТ_Вологодская обл., г. Вологда_09.11.09_" xfId="6477"/>
    <cellStyle name="_расчеты_прикидка_Свод расчетов по земле_220908_итог" xfId="4324"/>
    <cellStyle name="_расчеты_прикидка_СП_квартиры" xfId="4325"/>
    <cellStyle name="_расчеты_прикидка_СП_квартиры_v.1_ОТЧЕТ_Вологодская обл., г. Вологда_09.11.09" xfId="6478"/>
    <cellStyle name="_расчеты_прикидка_СП_квартиры_v.1_ОТЧЕТ_Вологодская обл., г. Вологда_09.11.09_" xfId="6479"/>
    <cellStyle name="_расчеты_РостовЭРЗ" xfId="6480"/>
    <cellStyle name="_Расчеты_Рыночная" xfId="4326"/>
    <cellStyle name="_расчеты_Седова 54" xfId="4327"/>
    <cellStyle name="_расчеты_Седова 54 2" xfId="4328"/>
    <cellStyle name="_расчеты_Седова 54_ РАСЧЕТ_луга-осз" xfId="9646"/>
    <cellStyle name="_расчеты_Седова 54_ РАСЧЕТы_рождествено" xfId="6481"/>
    <cellStyle name="_расчеты_Седова 54_!Доход-срав_Фонтанка 20к с коэфместо" xfId="4329"/>
    <cellStyle name="_расчеты_Седова 54_4ABB384" xfId="4330"/>
    <cellStyle name="_расчеты_Седова 54_restoran ок К" xfId="6482"/>
    <cellStyle name="_расчеты_Седова 54_restoran ок К_Доходник" xfId="9647"/>
    <cellStyle name="_расчеты_Седова 54_v.1_ОТЧЕТ" xfId="4331"/>
    <cellStyle name="_расчеты_Седова 54_v.1_ОТЧЕТ_Вологодская обл., г. Вологда_09.11.09" xfId="6483"/>
    <cellStyle name="_расчеты_Седова 54_v.1_ОТЧЕТ_Вологодская обл., г. Вологда_09.11.09_" xfId="6484"/>
    <cellStyle name="_расчеты_Седова 54_v.4_ОТЧЕТ_Красная Пресня_встройка_09.12.2008" xfId="4332"/>
    <cellStyle name="_расчеты_Седова 54_АННЭИ по Савушкина" xfId="6485"/>
    <cellStyle name="_расчеты_Седова 54_АННЭИ по Савушкина_Копия Прикидка" xfId="9648"/>
    <cellStyle name="_расчеты_Седова 54_АННЭИ по Савушкина_Расчет_акт.2010.xls_ГУИОН_в_2" xfId="9649"/>
    <cellStyle name="_расчеты_Седова 54_АННЭИ по Савушкина_расчеты_по Грибу" xfId="9650"/>
    <cellStyle name="_расчеты_Седова 54_выборка" xfId="6486"/>
    <cellStyle name="_расчеты_Седова 54_выборка_Доходник" xfId="9651"/>
    <cellStyle name="_расчеты_Седова 54_Демонтаж - 3" xfId="4333"/>
    <cellStyle name="_расчеты_Седова 54_Демонтаж - 3 декабрь" xfId="4334"/>
    <cellStyle name="_расчеты_Седова 54_Демонтаж - 3 декабрь_Доходник" xfId="9652"/>
    <cellStyle name="_расчеты_Седова 54_Демонтаж - 3 декабрь_Книга1" xfId="4335"/>
    <cellStyle name="_расчеты_Седова 54_Демонтаж - 3_Доходник" xfId="9653"/>
    <cellStyle name="_расчеты_Седова 54_Демонтаж - 3_Книга1" xfId="4336"/>
    <cellStyle name="_расчеты_Седова 54_Документы" xfId="4337"/>
    <cellStyle name="_расчеты_Седова 54_Документы 2" xfId="4338"/>
    <cellStyle name="_расчеты_Седова 54_Документы_ РАСЧЕТ_луга-осз" xfId="9654"/>
    <cellStyle name="_расчеты_Седова 54_Документы_ РАСЧЕТ_тележная_TR" xfId="9655"/>
    <cellStyle name="_расчеты_Седова 54_Документы_ РАСЧЕТы_рождествено" xfId="6487"/>
    <cellStyle name="_расчеты_Седова 54_Документы_!Доход-срав_Фонтанка 20к с коэфместо" xfId="4339"/>
    <cellStyle name="_расчеты_Седова 54_Документы_4ABB384" xfId="4340"/>
    <cellStyle name="_расчеты_Седова 54_Документы_restoran ок К" xfId="6488"/>
    <cellStyle name="_расчеты_Седова 54_Документы_restoran ок К_Доходник" xfId="9656"/>
    <cellStyle name="_расчеты_Седова 54_Документы_restoran ок К_Копия Прикидка" xfId="9657"/>
    <cellStyle name="_расчеты_Седова 54_Документы_restoran ок К_Расчет_акт.2010.xls_ГУИОН_в_2" xfId="9658"/>
    <cellStyle name="_расчеты_Седова 54_Документы_restoran ок К_расчеты_по Грибу" xfId="9659"/>
    <cellStyle name="_расчеты_Седова 54_Документы_v.1_ОТЧЕТ" xfId="4341"/>
    <cellStyle name="_расчеты_Седова 54_Документы_v.1_ОТЧЕТ_Вологодская обл., г. Вологда_09.11.09" xfId="6489"/>
    <cellStyle name="_расчеты_Седова 54_Документы_v.1_ОТЧЕТ_Вологодская обл., г. Вологда_09.11.09_" xfId="6490"/>
    <cellStyle name="_расчеты_Седова 54_Документы_v.4_ОТЧЕТ_Красная Пресня_встройка_09.12.20008" xfId="4342"/>
    <cellStyle name="_расчеты_Седова 54_Документы_v.4_ОТЧЕТ_Красная Пресня_встройка_09.12.2008" xfId="4343"/>
    <cellStyle name="_расчеты_Седова 54_Документы_v_19.02" xfId="4344"/>
    <cellStyle name="_расчеты_Седова 54_Документы_АННЭИ по Савушкина" xfId="6491"/>
    <cellStyle name="_расчеты_Седова 54_Документы_АННЭИ по Савушкина_Копия Прикидка" xfId="9660"/>
    <cellStyle name="_расчеты_Седова 54_Документы_АННЭИ по Савушкина_Расчет_акт.2010.xls_ГУИОН_в_2" xfId="9661"/>
    <cellStyle name="_расчеты_Седова 54_Документы_АННЭИ по Савушкина_расчеты_по Грибу" xfId="9662"/>
    <cellStyle name="_расчеты_Седова 54_Документы_выборка" xfId="6492"/>
    <cellStyle name="_расчеты_Седова 54_Документы_выборка_Доходник" xfId="9663"/>
    <cellStyle name="_расчеты_Седова 54_Документы_выборка_Копия Прикидка" xfId="9664"/>
    <cellStyle name="_расчеты_Седова 54_Документы_выборка_Расчет_акт.2010.xls_ГУИОН_в_2" xfId="9665"/>
    <cellStyle name="_расчеты_Седова 54_Документы_выборка_расчеты_по Грибу" xfId="9666"/>
    <cellStyle name="_расчеты_Седова 54_Документы_Доходник" xfId="9667"/>
    <cellStyle name="_расчеты_Седова 54_Документы_ДП  расчет залог Московский и сравнительний" xfId="4345"/>
    <cellStyle name="_расчеты_Седова 54_Документы_ДП  расчет залог Московский и сравнительний_!Доход-срав_Фонтанка 20к с коэфместо" xfId="9668"/>
    <cellStyle name="_расчеты_Седова 54_Документы_ДП  расчет залог Московский и сравнительний_расчет" xfId="4346"/>
    <cellStyle name="_расчеты_Седова 54_Документы_ДП  расчет залог Московский и сравнительний_Расчет_Аптеки" xfId="9669"/>
    <cellStyle name="_расчеты_Седова 54_Документы_ДП  расчет залог Московский и сравнительний_расчеты 2009 прикид" xfId="4347"/>
    <cellStyle name="_расчеты_Седова 54_Документы_ДП_балкания" xfId="4348"/>
    <cellStyle name="_расчеты_Седова 54_Документы_ДП_балкания_!Доход-срав_Фонтанка 20к с коэфместо" xfId="9670"/>
    <cellStyle name="_расчеты_Седова 54_Документы_ДП_балкания_расчет" xfId="4349"/>
    <cellStyle name="_расчеты_Седова 54_Документы_ДП_балкания_Расчет_Аптеки" xfId="9671"/>
    <cellStyle name="_расчеты_Седова 54_Документы_ДП_балкания_расчеты 2009 прикид" xfId="4350"/>
    <cellStyle name="_расчеты_Седова 54_Документы_ДП_ЗаКад" xfId="4351"/>
    <cellStyle name="_расчеты_Седова 54_Документы_ДП_ЗаКад_!Доход-срав_Фонтанка 20к с коэфместо" xfId="9672"/>
    <cellStyle name="_расчеты_Седова 54_Документы_ДП_ЗаКад_расчет" xfId="4352"/>
    <cellStyle name="_расчеты_Седова 54_Документы_ДП_ЗаКад_Расчет_Аптеки" xfId="9673"/>
    <cellStyle name="_расчеты_Седова 54_Документы_ДП_ЗаКад_расчеты 2009 прикид" xfId="4353"/>
    <cellStyle name="_расчеты_Седова 54_Документы_ДП_лит.м Д" xfId="4354"/>
    <cellStyle name="_расчеты_Седова 54_Документы_ДП_лит.Я" xfId="4355"/>
    <cellStyle name="_расчеты_Седова 54_Документы_ЗП_Нова" xfId="4356"/>
    <cellStyle name="_расчеты_Седова 54_Документы_Книга1" xfId="4357"/>
    <cellStyle name="_расчеты_Седова 54_Документы_Копия v_19.02" xfId="4358"/>
    <cellStyle name="_расчеты_Седова 54_Документы_Копия корректировка на сделку" xfId="4359"/>
    <cellStyle name="_расчеты_Седова 54_Документы_Копия Прикидка" xfId="9674"/>
    <cellStyle name="_расчеты_Седова 54_Документы_Копия Свод расчетов по земле_220908_1" xfId="4360"/>
    <cellStyle name="_расчеты_Седова 54_Документы_Крестовка 2008 май Мороз" xfId="4361"/>
    <cellStyle name="_расчеты_Седова 54_Документы_Крестовка 2008 май Мороз_v.1_ОТЧЕТ_Вологодская обл., г. Вологда_09.11.09" xfId="6493"/>
    <cellStyle name="_расчеты_Седова 54_Документы_Крестовка 2008 май Мороз_v.1_ОТЧЕТ_Вологодская обл., г. Вологда_09.11.09_" xfId="6494"/>
    <cellStyle name="_расчеты_Седова 54_Документы_октябрь 2008 расчеты" xfId="4362"/>
    <cellStyle name="_расчеты_Седова 54_Документы_октябрь 2008 расчеты_!Доход-срав_Фонтанка 20к с коэфместо" xfId="9675"/>
    <cellStyle name="_расчеты_Седова 54_Документы_октябрь 2008 расчеты_расчет" xfId="4363"/>
    <cellStyle name="_расчеты_Седова 54_Документы_октябрь 2008 расчеты_Расчет_Аптеки" xfId="9676"/>
    <cellStyle name="_расчеты_Седова 54_Документы_октябрь 2008 расчеты_расчеты 2009 прикид" xfId="4364"/>
    <cellStyle name="_расчеты_Седова 54_Документы_прикидка_строительство" xfId="4365"/>
    <cellStyle name="_расчеты_Седова 54_Документы_прикидка_строительство_v.1_ОТЧЕТ_Вологодская обл., г. Вологда_09.11.09" xfId="6495"/>
    <cellStyle name="_расчеты_Седова 54_Документы_прикидка_строительство_v.1_ОТЧЕТ_Вологодская обл., г. Вологда_09.11.09_" xfId="6496"/>
    <cellStyle name="_расчеты_Седова 54_Документы_расчет" xfId="4366"/>
    <cellStyle name="_расчеты_Седова 54_Документы_РАСЧЕТ итоговый" xfId="4367"/>
    <cellStyle name="_расчеты_Седова 54_Документы_расчет Континент" xfId="4368"/>
    <cellStyle name="_расчеты_Седова 54_Документы_Расчет особняк Гейрота 2009.xls итог" xfId="4369"/>
    <cellStyle name="_расчеты_Седова 54_Документы_расчет ПМК ЗП и СП итог" xfId="9677"/>
    <cellStyle name="_расчеты_Седова 54_Документы_расчет складской комплекс В" xfId="4370"/>
    <cellStyle name="_расчеты_Седова 54_Документы_Расчет_акт.2010.xls_ГУИОН_в_2" xfId="9678"/>
    <cellStyle name="_расчеты_Седова 54_Документы_Расчёт_версия ум." xfId="6497"/>
    <cellStyle name="_расчеты_Седова 54_Документы_Расчёт_версия ум._Доходник" xfId="9679"/>
    <cellStyle name="_расчеты_Седова 54_Документы_Расчёт_версия ум._Копия Прикидка" xfId="9680"/>
    <cellStyle name="_расчеты_Седова 54_Документы_Расчёт_версия ум._Расчет_акт.2010.xls_ГУИОН_в_2" xfId="9681"/>
    <cellStyle name="_расчеты_Седова 54_Документы_Расчёт_версия ум._расчеты_по Грибу" xfId="9682"/>
    <cellStyle name="_расчеты_Седова 54_Документы_Расчет_Итог_компенсационный с рыночн.зем." xfId="9683"/>
    <cellStyle name="_расчеты_Седова 54_Документы_РАСЧЕТ_Правды 16_встройка-оф" xfId="6498"/>
    <cellStyle name="_расчеты_Седова 54_Документы_расчет_Савушкина_15.10" xfId="4371"/>
    <cellStyle name="_расчеты_Седова 54_Документы_расчет_Савушкина_15.10_!Доход-срав_Фонтанка 20к с коэфместо" xfId="9684"/>
    <cellStyle name="_расчеты_Седова 54_Документы_расчет_Савушкина_15.10_расчет" xfId="4372"/>
    <cellStyle name="_расчеты_Седова 54_Документы_расчет_Савушкина_15.10_Расчет_Аптеки" xfId="9685"/>
    <cellStyle name="_расчеты_Седова 54_Документы_расчет_Савушкина_15.10_расчеты 2009 прикид" xfId="4373"/>
    <cellStyle name="_расчеты_Седова 54_Документы_расчеты_по Грибу" xfId="9686"/>
    <cellStyle name="_расчеты_Седова 54_Документы_Ресторан4" xfId="6499"/>
    <cellStyle name="_расчеты_Седова 54_Документы_Ресторан4_Копия Прикидка" xfId="9687"/>
    <cellStyle name="_расчеты_Седова 54_Документы_Ресторан4_Расчет_акт.2010.xls_ГУИОН_в_2" xfId="9688"/>
    <cellStyle name="_расчеты_Седова 54_Документы_Ресторан4_расчеты_по Грибу" xfId="9689"/>
    <cellStyle name="_расчеты_Седова 54_Документы_Рост стоимости строительства" xfId="4374"/>
    <cellStyle name="_расчеты_Седова 54_Документы_Рост стоимости строительства_v.1_ОТЧЕТ_Вологодская обл., г. Вологда_09.11.09" xfId="6500"/>
    <cellStyle name="_расчеты_Седова 54_Документы_Рост стоимости строительства_v.1_ОТЧЕТ_Вологодская обл., г. Вологда_09.11.09_" xfId="6501"/>
    <cellStyle name="_расчеты_Седова 54_Документы_Свод расчетов по земле_220908_заполняемый" xfId="4375"/>
    <cellStyle name="_расчеты_Седова 54_Документы_Свод расчетов по земле_220908_итог" xfId="4376"/>
    <cellStyle name="_расчеты_Седова 54_Документы_Склады  2009" xfId="4377"/>
    <cellStyle name="_расчеты_Седова 54_Документы_СП_квартиры" xfId="4378"/>
    <cellStyle name="_расчеты_Седова 54_Документы_СП_квартиры_v.1_ОТЧЕТ_Вологодская обл., г. Вологда_09.11.09" xfId="6502"/>
    <cellStyle name="_расчеты_Седова 54_Документы_СП_квартиры_v.1_ОТЧЕТ_Вологодская обл., г. Вологда_09.11.09_" xfId="6503"/>
    <cellStyle name="_расчеты_Седова 54_Документы_Форум 2009" xfId="4379"/>
    <cellStyle name="_расчеты_Седова 54_Доходник" xfId="9690"/>
    <cellStyle name="_расчеты_Седова 54_ДП  расчет залог Московский и сравнительний" xfId="4380"/>
    <cellStyle name="_расчеты_Седова 54_ДП  расчет залог Московский и сравнительний_!Доход-срав_Фонтанка 20к с коэфместо" xfId="9691"/>
    <cellStyle name="_расчеты_Седова 54_ДП  расчет залог Московский и сравнительний_расчет" xfId="4381"/>
    <cellStyle name="_расчеты_Седова 54_ДП  расчет залог Московский и сравнительний_Расчет_Аптеки" xfId="9692"/>
    <cellStyle name="_расчеты_Седова 54_ДП  расчет залог Московский и сравнительний_расчеты 2009 прикид" xfId="4382"/>
    <cellStyle name="_расчеты_Седова 54_ДП_балкания" xfId="4383"/>
    <cellStyle name="_расчеты_Седова 54_ДП_балкания_!Доход-срав_Фонтанка 20к с коэфместо" xfId="9693"/>
    <cellStyle name="_расчеты_Седова 54_ДП_балкания_расчет" xfId="4384"/>
    <cellStyle name="_расчеты_Седова 54_ДП_балкания_Расчет_Аптеки" xfId="9694"/>
    <cellStyle name="_расчеты_Седова 54_ДП_балкания_расчеты 2009 прикид" xfId="4385"/>
    <cellStyle name="_расчеты_Седова 54_ДП_ЗаКад" xfId="4386"/>
    <cellStyle name="_расчеты_Седова 54_ДП_ЗаКад_!Доход-срав_Фонтанка 20к с коэфместо" xfId="9695"/>
    <cellStyle name="_расчеты_Седова 54_ДП_ЗаКад_расчет" xfId="4387"/>
    <cellStyle name="_расчеты_Седова 54_ДП_ЗаКад_Расчет_Аптеки" xfId="9696"/>
    <cellStyle name="_расчеты_Седова 54_ДП_ЗаКад_расчеты 2009 прикид" xfId="4388"/>
    <cellStyle name="_расчеты_Седова 54_ДП_лит.м Д" xfId="4389"/>
    <cellStyle name="_расчеты_Седова 54_ДП_лит.Я" xfId="4390"/>
    <cellStyle name="_расчеты_Седова 54_Затратник- Красногвардейский, 15Л - v" xfId="4391"/>
    <cellStyle name="_расчеты_Седова 54_Затратник- Красногвардейский, 15Л - v_Доходник" xfId="9697"/>
    <cellStyle name="_расчеты_Седова 54_Затратник- Красногвардейский, 15Л - v_Книга1" xfId="4392"/>
    <cellStyle name="_расчеты_Седова 54_ЗП_Нова" xfId="4393"/>
    <cellStyle name="_расчеты_Седова 54_Книга1" xfId="4394"/>
    <cellStyle name="_расчеты_Седова 54_Копия Копия ИТОГ15-1" xfId="4395"/>
    <cellStyle name="_расчеты_Седова 54_Копия Копия ИТОГ15-1_Доходник" xfId="9698"/>
    <cellStyle name="_расчеты_Седова 54_Копия Копия ИТОГ15-1_Книга1" xfId="4396"/>
    <cellStyle name="_расчеты_Седова 54_Копия метод парных продаж готовый1" xfId="4397"/>
    <cellStyle name="_расчеты_Седова 54_Копия метод парных продаж готовый1_4ABB384" xfId="4398"/>
    <cellStyle name="_расчеты_Седова 54_Копия метод парных продаж готовый1_v.1_ОТЧЕТ" xfId="4399"/>
    <cellStyle name="_расчеты_Седова 54_Копия метод парных продаж готовый1_v.1_ОТЧЕТ_Вологодская обл., г. Вологда_09.11.09" xfId="6504"/>
    <cellStyle name="_расчеты_Седова 54_Копия метод парных продаж готовый1_v.1_ОТЧЕТ_Вологодская обл., г. Вологда_09.11.09_" xfId="6505"/>
    <cellStyle name="_расчеты_Седова 54_Копия метод парных продаж готовый1_v.4_ОТЧЕТ_Красная Пресня_встройка_09.12.20008" xfId="4400"/>
    <cellStyle name="_расчеты_Седова 54_Копия метод парных продаж готовый1_v.4_ОТЧЕТ_Красная Пресня_встройка_09.12.2008" xfId="4401"/>
    <cellStyle name="_расчеты_Седова 54_Копия метод парных продаж готовый1_v_19.02" xfId="4402"/>
    <cellStyle name="_расчеты_Седова 54_Копия метод парных продаж готовый1_Доходник" xfId="9699"/>
    <cellStyle name="_расчеты_Седова 54_Копия метод парных продаж готовый1_Копия v_19.02" xfId="4403"/>
    <cellStyle name="_расчеты_Седова 54_Копия метод парных продаж готовый1_Копия корректировка на сделку" xfId="4404"/>
    <cellStyle name="_расчеты_Седова 54_Копия метод парных продаж готовый1_Копия Прикидка" xfId="9700"/>
    <cellStyle name="_расчеты_Седова 54_Копия метод парных продаж готовый1_расчеты_по Грибу" xfId="9701"/>
    <cellStyle name="_расчеты_Седова 54_Копия метод парных продаж готовый1_СП_квартиры" xfId="4405"/>
    <cellStyle name="_расчеты_Седова 54_Копия метод парных продаж готовый1_СП_квартиры_v.1_ОТЧЕТ_Вологодская обл., г. Вологда_09.11.09" xfId="6506"/>
    <cellStyle name="_расчеты_Седова 54_Копия метод парных продаж готовый1_СП_квартиры_v.1_ОТЧЕТ_Вологодская обл., г. Вологда_09.11.09_" xfId="6507"/>
    <cellStyle name="_расчеты_Седова 54_Крестовка 2008 май Мороз" xfId="4406"/>
    <cellStyle name="_расчеты_Седова 54_Крестовка 2008 май Мороз_v.1_ОТЧЕТ_Вологодская обл., г. Вологда_09.11.09" xfId="6508"/>
    <cellStyle name="_расчеты_Седова 54_Крестовка 2008 май Мороз_v.1_ОТЧЕТ_Вологодская обл., г. Вологда_09.11.09_" xfId="6509"/>
    <cellStyle name="_расчеты_Седова 54_Луга-2, Западная, 16- 1" xfId="4407"/>
    <cellStyle name="_расчеты_Седова 54_Луга-2, Западная, 16- 1_Доходник" xfId="9702"/>
    <cellStyle name="_расчеты_Седова 54_Луга-2, Западная, 16- 1_Книга1" xfId="4408"/>
    <cellStyle name="_расчеты_Седова 54_октябрь 2008 расчеты" xfId="4409"/>
    <cellStyle name="_расчеты_Седова 54_октябрь 2008 расчеты_!Доход-срав_Фонтанка 20к с коэфместо" xfId="9703"/>
    <cellStyle name="_расчеты_Седова 54_октябрь 2008 расчеты_расчет" xfId="4410"/>
    <cellStyle name="_расчеты_Седова 54_октябрь 2008 расчеты_Расчет_Аптеки" xfId="9704"/>
    <cellStyle name="_расчеты_Седова 54_октябрь 2008 расчеты_расчеты 2009 прикид" xfId="4411"/>
    <cellStyle name="_расчеты_Седова 54_Отчёт 4" xfId="4412"/>
    <cellStyle name="_расчеты_Седова 54_Отчёт 4_v.1_ОТЧЕТ_Вологодская обл., г. Вологда_09.11.09" xfId="6510"/>
    <cellStyle name="_расчеты_Седова 54_Отчёт 4_v.1_ОТЧЕТ_Вологодская обл., г. Вологда_09.11.09_" xfId="6511"/>
    <cellStyle name="_расчеты_Седова 54_Отчёт 4_Доходник" xfId="9705"/>
    <cellStyle name="_расчеты_Седова 54_Отчёт 4_Копия Прикидка" xfId="9706"/>
    <cellStyle name="_расчеты_Седова 54_Отчёт 4_расчеты_по Грибу" xfId="9707"/>
    <cellStyle name="_расчеты_Седова 54_Отчет правка" xfId="4413"/>
    <cellStyle name="_расчеты_Седова 54_Отчет правка_Доходник" xfId="9708"/>
    <cellStyle name="_расчеты_Седова 54_Отчет правка_Книга1" xfId="4414"/>
    <cellStyle name="_расчеты_Седова 54_Отчет-3" xfId="4415"/>
    <cellStyle name="_расчеты_Седова 54_Отчет-3_Доходник" xfId="9709"/>
    <cellStyle name="_расчеты_Седова 54_Отчет-3_Книга1" xfId="4416"/>
    <cellStyle name="_расчеты_Седова 54_офис_квартиры" xfId="4417"/>
    <cellStyle name="_расчеты_Седова 54_офис_квартиры_Доходник" xfId="9710"/>
    <cellStyle name="_расчеты_Седова 54_офис_квартиры_Книга1" xfId="4418"/>
    <cellStyle name="_расчеты_Седова 54_Прикидка расчетов_версия 2" xfId="4419"/>
    <cellStyle name="_расчеты_Седова 54_Прикидка расчетов_версия 2_4ABB384" xfId="4420"/>
    <cellStyle name="_расчеты_Седова 54_Прикидка расчетов_версия 2_v.1_ОТЧЕТ" xfId="4421"/>
    <cellStyle name="_расчеты_Седова 54_Прикидка расчетов_версия 2_v.1_ОТЧЕТ_Вологодская обл., г. Вологда_09.11.09" xfId="6512"/>
    <cellStyle name="_расчеты_Седова 54_Прикидка расчетов_версия 2_v.1_ОТЧЕТ_Вологодская обл., г. Вологда_09.11.09_" xfId="6513"/>
    <cellStyle name="_расчеты_Седова 54_Прикидка расчетов_версия 2_v.4_ОТЧЕТ_Красная Пресня_встройка_09.12.2008" xfId="4422"/>
    <cellStyle name="_расчеты_Седова 54_Прикидка расчетов_версия 2_Доходник" xfId="9711"/>
    <cellStyle name="_расчеты_Седова 54_Прикидка расчетов_версия 2_Книга1" xfId="4423"/>
    <cellStyle name="_расчеты_Седова 54_Прикидка расчетов_версия 2_Крестовка 2008 май Мороз" xfId="4424"/>
    <cellStyle name="_расчеты_Седова 54_Прикидка расчетов_версия 2_Крестовка 2008 май Мороз_v.1_ОТЧЕТ_Вологодская обл., г. Вологда_09.11.09" xfId="6514"/>
    <cellStyle name="_расчеты_Седова 54_Прикидка расчетов_версия 2_Крестовка 2008 май Мороз_v.1_ОТЧЕТ_Вологодская обл., г. Вологда_09.11.09_" xfId="6515"/>
    <cellStyle name="_расчеты_Седова 54_Прикидка расчетов_версия 2_Расчет_Итог_компенсационный с рыночн.зем." xfId="9712"/>
    <cellStyle name="_расчеты_Седова 54_Прикидка расчетов_версия 2_Рост стоимости строительства" xfId="4425"/>
    <cellStyle name="_расчеты_Седова 54_Прикидка расчетов_версия 2_Рост стоимости строительства_v.1_ОТЧЕТ_Вологодская обл., г. Вологда_09.11.09" xfId="6516"/>
    <cellStyle name="_расчеты_Седова 54_Прикидка расчетов_версия 2_Рост стоимости строительства_v.1_ОТЧЕТ_Вологодская обл., г. Вологда_09.11.09_" xfId="6517"/>
    <cellStyle name="_расчеты_Седова 54_Прикидка расчетов_версия 2_СП_квартиры" xfId="4426"/>
    <cellStyle name="_расчеты_Седова 54_Прикидка расчетов_версия 2_СП_квартиры_v.1_ОТЧЕТ_Вологодская обл., г. Вологда_09.11.09" xfId="6518"/>
    <cellStyle name="_расчеты_Седова 54_Прикидка расчетов_версия 2_СП_квартиры_v.1_ОТЧЕТ_Вологодская обл., г. Вологда_09.11.09_" xfId="6519"/>
    <cellStyle name="_расчеты_Седова 54_прикидка_строительство" xfId="4427"/>
    <cellStyle name="_расчеты_Седова 54_прикидка_строительство_v.1_ОТЧЕТ_Вологодская обл., г. Вологда_09.11.09" xfId="6520"/>
    <cellStyle name="_расчеты_Седова 54_прикидка_строительство_v.1_ОТЧЕТ_Вологодская обл., г. Вологда_09.11.09_" xfId="6521"/>
    <cellStyle name="_расчеты_Седова 54_расчет" xfId="4428"/>
    <cellStyle name="_расчеты_Седова 54_расчет 04.09.2007-2" xfId="4429"/>
    <cellStyle name="_расчеты_Седова 54_расчет 04.09.2007-2_v.1_ОТЧЕТ_Вологодская обл., г. Вологда_09.11.09" xfId="6522"/>
    <cellStyle name="_расчеты_Седова 54_расчет 04.09.2007-2_v.1_ОТЧЕТ_Вологодская обл., г. Вологда_09.11.09_" xfId="6523"/>
    <cellStyle name="_расчеты_Седова 54_расчет 04.09.2007-2_Доходник" xfId="9713"/>
    <cellStyle name="_расчеты_Седова 54_расчет 04.09.2007-2_Книга1" xfId="4430"/>
    <cellStyle name="_расчеты_Седова 54_расчет 04.09.2007-2_Копия Прикидка" xfId="9714"/>
    <cellStyle name="_расчеты_Седова 54_расчет 04.09.2007-2_Расчет_акт.2010.xls_ГУИОН_в_2" xfId="9715"/>
    <cellStyle name="_расчеты_Седова 54_расчет 04.09.2007-2_Расчет_Итог_компенсационный с рыночн.зем." xfId="9716"/>
    <cellStyle name="_расчеты_Седова 54_расчет 04.09.2007-2_расчеты_по Грибу" xfId="9717"/>
    <cellStyle name="_расчеты_Седова 54_Расчет v6 по новому ТЗ" xfId="9718"/>
    <cellStyle name="_расчеты_Седова 54_РАСЧЕТ итоговый" xfId="4431"/>
    <cellStyle name="_расчеты_Седова 54_расчет Континент" xfId="4432"/>
    <cellStyle name="_расчеты_Седова 54_расчет ПМК ЗП и СП итог" xfId="9719"/>
    <cellStyle name="_расчеты_Седова 54_расчет складской комплекс В" xfId="4433"/>
    <cellStyle name="_расчеты_Седова 54_Расчет февраль 2008-равными частями-много встроек-3" xfId="4434"/>
    <cellStyle name="_расчеты_Седова 54_Расчет февраль 2008-равными частями-много встроек-3_Доходник" xfId="9720"/>
    <cellStyle name="_расчеты_Седова 54_Расчет февраль 2008-равными частями-много встроек-3_Книга1" xfId="4435"/>
    <cellStyle name="_расчеты_Седова 54_Расчет февраль 2008-равными частями-много встроек-3_Копия Прикидка" xfId="9721"/>
    <cellStyle name="_расчеты_Седова 54_Расчет февраль 2008-равными частями-много встроек-3_расчеты_по Грибу" xfId="9722"/>
    <cellStyle name="_расчеты_Седова 54_Расчет_16" xfId="4436"/>
    <cellStyle name="_расчеты_Седова 54_Расчет_16_Доходник" xfId="9723"/>
    <cellStyle name="_расчеты_Седова 54_Расчет_16_Книга1" xfId="4437"/>
    <cellStyle name="_расчеты_Седова 54_Расчёт_версия ум." xfId="6524"/>
    <cellStyle name="_расчеты_Седова 54_Расчёт_версия ум._Доходник" xfId="9724"/>
    <cellStyle name="_расчеты_Седова 54_Расчет_Доходник" xfId="9725"/>
    <cellStyle name="_расчеты_Седова 54_Расчет_Итог_компенсационный с рыночн.зем." xfId="9726"/>
    <cellStyle name="_расчеты_Седова 54_Расчет_Книга1" xfId="4438"/>
    <cellStyle name="_расчеты_Седова 54_РАСЧЕТ_Правды 16_встройка-оф" xfId="6525"/>
    <cellStyle name="_расчеты_Седова 54_расчет_Савушкина_15.10" xfId="4439"/>
    <cellStyle name="_расчеты_Седова 54_расчет_Савушкина_15.10_!Доход-срав_Фонтанка 20к с коэфместо" xfId="9727"/>
    <cellStyle name="_расчеты_Седова 54_расчет_Савушкина_15.10_расчет" xfId="4440"/>
    <cellStyle name="_расчеты_Седова 54_расчет_Савушкина_15.10_Расчет_Аптеки" xfId="9728"/>
    <cellStyle name="_расчеты_Седова 54_расчет_Савушкина_15.10_расчеты 2009 прикид" xfId="4441"/>
    <cellStyle name="_расчеты_Седова 54_Ресторан4" xfId="6526"/>
    <cellStyle name="_расчеты_Седова 54_Ресторан4_Копия Прикидка" xfId="9729"/>
    <cellStyle name="_расчеты_Седова 54_Ресторан4_Расчет_акт.2010.xls_ГУИОН_в_2" xfId="9730"/>
    <cellStyle name="_расчеты_Седова 54_Ресторан4_расчеты_по Грибу" xfId="9731"/>
    <cellStyle name="_расчеты_Седова 54_Рост стоимости строительства" xfId="4442"/>
    <cellStyle name="_расчеты_Седова 54_Рост стоимости строительства_v.1_ОТЧЕТ_Вологодская обл., г. Вологда_09.11.09" xfId="6527"/>
    <cellStyle name="_расчеты_Седова 54_Рост стоимости строительства_v.1_ОТЧЕТ_Вологодская обл., г. Вологда_09.11.09_" xfId="6528"/>
    <cellStyle name="_расчеты_Седова 54_Свод расчетов по земле_220908_итог" xfId="4443"/>
    <cellStyle name="_расчеты_Седова 54_СП_квартиры" xfId="4444"/>
    <cellStyle name="_расчеты_Седова 54_СП_квартиры_v.1_ОТЧЕТ_Вологодская обл., г. Вологда_09.11.09" xfId="6529"/>
    <cellStyle name="_расчеты_Седова 54_СП_квартиры_v.1_ОТЧЕТ_Вологодская обл., г. Вологда_09.11.09_" xfId="6530"/>
    <cellStyle name="_расчеты_Седова 54_Строительство" xfId="4445"/>
    <cellStyle name="_расчеты_Седова 54_строительство_2" xfId="4446"/>
    <cellStyle name="_расчеты_Седова 54_строительство_2_4ABB384" xfId="4447"/>
    <cellStyle name="_расчеты_Седова 54_строительство_2_v.1_ОТЧЕТ" xfId="4448"/>
    <cellStyle name="_расчеты_Седова 54_строительство_2_v.1_ОТЧЕТ_Вологодская обл., г. Вологда_09.11.09" xfId="6531"/>
    <cellStyle name="_расчеты_Седова 54_строительство_2_v.1_ОТЧЕТ_Вологодская обл., г. Вологда_09.11.09_" xfId="6532"/>
    <cellStyle name="_расчеты_Седова 54_строительство_2_v.4_ОТЧЕТ_Красная Пресня_встройка_09.12.2008" xfId="4449"/>
    <cellStyle name="_расчеты_Седова 54_строительство_2_Доходник" xfId="9732"/>
    <cellStyle name="_расчеты_Седова 54_строительство_2_Книга1" xfId="4450"/>
    <cellStyle name="_расчеты_Седова 54_строительство_2_Крестовка 2008 май Мороз" xfId="4451"/>
    <cellStyle name="_расчеты_Седова 54_строительство_2_Крестовка 2008 май Мороз_v.1_ОТЧЕТ_Вологодская обл., г. Вологда_09.11.09" xfId="6533"/>
    <cellStyle name="_расчеты_Седова 54_строительство_2_Крестовка 2008 май Мороз_v.1_ОТЧЕТ_Вологодская обл., г. Вологда_09.11.09_" xfId="6534"/>
    <cellStyle name="_расчеты_Седова 54_строительство_2_Расчет_Итог_компенсационный с рыночн.зем." xfId="9733"/>
    <cellStyle name="_расчеты_Седова 54_строительство_2_Рост стоимости строительства" xfId="4452"/>
    <cellStyle name="_расчеты_Седова 54_строительство_2_Рост стоимости строительства_v.1_ОТЧЕТ_Вологодская обл., г. Вологда_09.11.09" xfId="6535"/>
    <cellStyle name="_расчеты_Седова 54_строительство_2_Рост стоимости строительства_v.1_ОТЧЕТ_Вологодская обл., г. Вологда_09.11.09_" xfId="6536"/>
    <cellStyle name="_расчеты_Седова 54_строительство_2_СП_квартиры" xfId="4453"/>
    <cellStyle name="_расчеты_Седова 54_строительство_2_СП_квартиры_v.1_ОТЧЕТ_Вологодская обл., г. Вологда_09.11.09" xfId="6537"/>
    <cellStyle name="_расчеты_Седова 54_строительство_2_СП_квартиры_v.1_ОТЧЕТ_Вологодская обл., г. Вологда_09.11.09_" xfId="6538"/>
    <cellStyle name="_расчеты_Седова 54_Строительство_4ABB384" xfId="4454"/>
    <cellStyle name="_расчеты_Седова 54_Строительство_v.1_ОТЧЕТ" xfId="4455"/>
    <cellStyle name="_расчеты_Седова 54_Строительство_v.1_ОТЧЕТ_Вологодская обл., г. Вологда_09.11.09" xfId="6539"/>
    <cellStyle name="_расчеты_Седова 54_Строительство_v.1_ОТЧЕТ_Вологодская обл., г. Вологда_09.11.09_" xfId="6540"/>
    <cellStyle name="_расчеты_Седова 54_Строительство_v.4_ОТЧЕТ_Красная Пресня_встройка_09.12.2008" xfId="4456"/>
    <cellStyle name="_расчеты_Седова 54_Строительство_Доходник" xfId="9734"/>
    <cellStyle name="_расчеты_Седова 54_Строительство_Книга1" xfId="4457"/>
    <cellStyle name="_расчеты_Седова 54_Строительство_Крестовка 2008 май Мороз" xfId="4458"/>
    <cellStyle name="_расчеты_Седова 54_Строительство_Крестовка 2008 май Мороз_v.1_ОТЧЕТ_Вологодская обл., г. Вологда_09.11.09" xfId="6541"/>
    <cellStyle name="_расчеты_Седова 54_Строительство_Крестовка 2008 май Мороз_v.1_ОТЧЕТ_Вологодская обл., г. Вологда_09.11.09_" xfId="6542"/>
    <cellStyle name="_расчеты_Седова 54_Строительство_Расчет_Итог_компенсационный с рыночн.зем." xfId="9735"/>
    <cellStyle name="_расчеты_Седова 54_Строительство_Рост стоимости строительства" xfId="4459"/>
    <cellStyle name="_расчеты_Седова 54_Строительство_Рост стоимости строительства_v.1_ОТЧЕТ_Вологодская обл., г. Вологда_09.11.09" xfId="6543"/>
    <cellStyle name="_расчеты_Седова 54_Строительство_Рост стоимости строительства_v.1_ОТЧЕТ_Вологодская обл., г. Вологда_09.11.09_" xfId="6544"/>
    <cellStyle name="_расчеты_Седова 54_Строительство_СП_квартиры" xfId="4460"/>
    <cellStyle name="_расчеты_Седова 54_Строительство_СП_квартиры_v.1_ОТЧЕТ_Вологодская обл., г. Вологда_09.11.09" xfId="6545"/>
    <cellStyle name="_расчеты_Седова 54_Строительство_СП_квартиры_v.1_ОТЧЕТ_Вологодская обл., г. Вологда_09.11.09_" xfId="6546"/>
    <cellStyle name="_Расшифровка ф№2 за  2009 г" xfId="9736"/>
    <cellStyle name="_резерв на замещение" xfId="4461"/>
    <cellStyle name="_Ростислав_Доходный" xfId="4462"/>
    <cellStyle name="_руставели-2 Леша" xfId="6547"/>
    <cellStyle name="_Рыночный_автосалон в отчет (2)" xfId="4463"/>
    <cellStyle name="_Рыночный_автосалон в отчет (2) 2" xfId="4464"/>
    <cellStyle name="_Рыночный_автосалон в отчет (2)_ РАСЧЕТ_луга-осз" xfId="9737"/>
    <cellStyle name="_Рыночный_автосалон в отчет (2)_ РАСЧЕТы_рождествено" xfId="6548"/>
    <cellStyle name="_Рыночный_автосалон в отчет (2)_!Доход-срав_Фонтанка 20к с коэфместо" xfId="4465"/>
    <cellStyle name="_Рыночный_автосалон в отчет (2)_4ABB384" xfId="4466"/>
    <cellStyle name="_Рыночный_автосалон в отчет (2)_restoran ок К" xfId="6549"/>
    <cellStyle name="_Рыночный_автосалон в отчет (2)_restoran ок К_Доходник" xfId="9738"/>
    <cellStyle name="_Рыночный_автосалон в отчет (2)_v.1_ОТЧЕТ" xfId="4467"/>
    <cellStyle name="_Рыночный_автосалон в отчет (2)_v.1_ОТЧЕТ_Вологодская обл., г. Вологда_09.11.09" xfId="6550"/>
    <cellStyle name="_Рыночный_автосалон в отчет (2)_v.1_ОТЧЕТ_Вологодская обл., г. Вологда_09.11.09_" xfId="6551"/>
    <cellStyle name="_Рыночный_автосалон в отчет (2)_v.4_ОТЧЕТ_Красная Пресня_встройка_09.12.2008" xfId="4468"/>
    <cellStyle name="_Рыночный_автосалон в отчет (2)_АННЭИ по Савушкина" xfId="6552"/>
    <cellStyle name="_Рыночный_автосалон в отчет (2)_АННЭИ по Савушкина_Копия Прикидка" xfId="9739"/>
    <cellStyle name="_Рыночный_автосалон в отчет (2)_АННЭИ по Савушкина_Расчет_акт.2010.xls_ГУИОН_в_2" xfId="9740"/>
    <cellStyle name="_Рыночный_автосалон в отчет (2)_АННЭИ по Савушкина_расчеты_по Грибу" xfId="9741"/>
    <cellStyle name="_Рыночный_автосалон в отчет (2)_выборка" xfId="6553"/>
    <cellStyle name="_Рыночный_автосалон в отчет (2)_выборка_Доходник" xfId="9742"/>
    <cellStyle name="_Рыночный_автосалон в отчет (2)_Доходник" xfId="9743"/>
    <cellStyle name="_Рыночный_автосалон в отчет (2)_ДП  расчет залог Московский и сравнительний" xfId="4469"/>
    <cellStyle name="_Рыночный_автосалон в отчет (2)_ДП  расчет залог Московский и сравнительний_!Доход-срав_Фонтанка 20к с коэфместо" xfId="9744"/>
    <cellStyle name="_Рыночный_автосалон в отчет (2)_ДП  расчет залог Московский и сравнительний_расчет" xfId="4470"/>
    <cellStyle name="_Рыночный_автосалон в отчет (2)_ДП  расчет залог Московский и сравнительний_Расчет_Аптеки" xfId="9745"/>
    <cellStyle name="_Рыночный_автосалон в отчет (2)_ДП  расчет залог Московский и сравнительний_расчеты 2009 прикид" xfId="4471"/>
    <cellStyle name="_Рыночный_автосалон в отчет (2)_ДП_балкания" xfId="4472"/>
    <cellStyle name="_Рыночный_автосалон в отчет (2)_ДП_балкания_!Доход-срав_Фонтанка 20к с коэфместо" xfId="9746"/>
    <cellStyle name="_Рыночный_автосалон в отчет (2)_ДП_балкания_расчет" xfId="4473"/>
    <cellStyle name="_Рыночный_автосалон в отчет (2)_ДП_балкания_Расчет_Аптеки" xfId="9747"/>
    <cellStyle name="_Рыночный_автосалон в отчет (2)_ДП_балкания_расчеты 2009 прикид" xfId="4474"/>
    <cellStyle name="_Рыночный_автосалон в отчет (2)_ДП_ЗаКад" xfId="4475"/>
    <cellStyle name="_Рыночный_автосалон в отчет (2)_ДП_ЗаКад_!Доход-срав_Фонтанка 20к с коэфместо" xfId="9748"/>
    <cellStyle name="_Рыночный_автосалон в отчет (2)_ДП_ЗаКад_расчет" xfId="4476"/>
    <cellStyle name="_Рыночный_автосалон в отчет (2)_ДП_ЗаКад_Расчет_Аптеки" xfId="9749"/>
    <cellStyle name="_Рыночный_автосалон в отчет (2)_ДП_ЗаКад_расчеты 2009 прикид" xfId="4477"/>
    <cellStyle name="_Рыночный_автосалон в отчет (2)_ДП_лит.м Д" xfId="4478"/>
    <cellStyle name="_Рыночный_автосалон в отчет (2)_ДП_лит.Я" xfId="4479"/>
    <cellStyle name="_Рыночный_автосалон в отчет (2)_ЗП_Нова" xfId="4480"/>
    <cellStyle name="_Рыночный_автосалон в отчет (2)_Книга1" xfId="4481"/>
    <cellStyle name="_Рыночный_автосалон в отчет (2)_Крестовка 2008 май Мороз" xfId="4482"/>
    <cellStyle name="_Рыночный_автосалон в отчет (2)_Крестовка 2008 май Мороз_v.1_ОТЧЕТ_Вологодская обл., г. Вологда_09.11.09" xfId="6554"/>
    <cellStyle name="_Рыночный_автосалон в отчет (2)_Крестовка 2008 май Мороз_v.1_ОТЧЕТ_Вологодская обл., г. Вологда_09.11.09_" xfId="6555"/>
    <cellStyle name="_Рыночный_автосалон в отчет (2)_октябрь 2008 расчеты" xfId="4483"/>
    <cellStyle name="_Рыночный_автосалон в отчет (2)_октябрь 2008 расчеты_!Доход-срав_Фонтанка 20к с коэфместо" xfId="9750"/>
    <cellStyle name="_Рыночный_автосалон в отчет (2)_октябрь 2008 расчеты_расчет" xfId="4484"/>
    <cellStyle name="_Рыночный_автосалон в отчет (2)_октябрь 2008 расчеты_Расчет_Аптеки" xfId="9751"/>
    <cellStyle name="_Рыночный_автосалон в отчет (2)_октябрь 2008 расчеты_расчеты 2009 прикид" xfId="4485"/>
    <cellStyle name="_Рыночный_автосалон в отчет (2)_расчет" xfId="4486"/>
    <cellStyle name="_Рыночный_автосалон в отчет (2)_РАСЧЕТ итоговый" xfId="4487"/>
    <cellStyle name="_Рыночный_автосалон в отчет (2)_расчет Континент" xfId="4488"/>
    <cellStyle name="_Рыночный_автосалон в отчет (2)_расчет ПМК ЗП и СП итог" xfId="9752"/>
    <cellStyle name="_Рыночный_автосалон в отчет (2)_расчет складской комплекс В" xfId="4489"/>
    <cellStyle name="_Рыночный_автосалон в отчет (2)_Расчёт_версия ум." xfId="6556"/>
    <cellStyle name="_Рыночный_автосалон в отчет (2)_Расчёт_версия ум._Доходник" xfId="9753"/>
    <cellStyle name="_Рыночный_автосалон в отчет (2)_Расчет_Итог_компенсационный с рыночн.зем." xfId="9754"/>
    <cellStyle name="_Рыночный_автосалон в отчет (2)_РАСЧЕТ_Правды 16_встройка-оф" xfId="6557"/>
    <cellStyle name="_Рыночный_автосалон в отчет (2)_расчет_Савушкина_15.10" xfId="4490"/>
    <cellStyle name="_Рыночный_автосалон в отчет (2)_расчет_Савушкина_15.10_!Доход-срав_Фонтанка 20к с коэфместо" xfId="9755"/>
    <cellStyle name="_Рыночный_автосалон в отчет (2)_расчет_Савушкина_15.10_расчет" xfId="4491"/>
    <cellStyle name="_Рыночный_автосалон в отчет (2)_расчет_Савушкина_15.10_Расчет_Аптеки" xfId="9756"/>
    <cellStyle name="_Рыночный_автосалон в отчет (2)_расчет_Савушкина_15.10_расчеты 2009 прикид" xfId="4492"/>
    <cellStyle name="_Рыночный_автосалон в отчет (2)_Ресторан4" xfId="6558"/>
    <cellStyle name="_Рыночный_автосалон в отчет (2)_Ресторан4_Копия Прикидка" xfId="9757"/>
    <cellStyle name="_Рыночный_автосалон в отчет (2)_Ресторан4_Расчет_акт.2010.xls_ГУИОН_в_2" xfId="9758"/>
    <cellStyle name="_Рыночный_автосалон в отчет (2)_Ресторан4_расчеты_по Грибу" xfId="9759"/>
    <cellStyle name="_Рыночный_автосалон в отчет (2)_Рост стоимости строительства" xfId="4493"/>
    <cellStyle name="_Рыночный_автосалон в отчет (2)_Рост стоимости строительства_v.1_ОТЧЕТ_Вологодская обл., г. Вологда_09.11.09" xfId="6559"/>
    <cellStyle name="_Рыночный_автосалон в отчет (2)_Рост стоимости строительства_v.1_ОТЧЕТ_Вологодская обл., г. Вологда_09.11.09_" xfId="6560"/>
    <cellStyle name="_Рыночный_автосалон в отчет (2)_Свод расчетов по земле_220908_итог" xfId="4494"/>
    <cellStyle name="_Рыночный_автосалон в отчет (2)_СП_квартиры" xfId="4495"/>
    <cellStyle name="_Рыночный_автосалон в отчет (2)_СП_квартиры_v.1_ОТЧЕТ_Вологодская обл., г. Вологда_09.11.09" xfId="6561"/>
    <cellStyle name="_Рыночный_автосалон в отчет (2)_СП_квартиры_v.1_ОТЧЕТ_Вологодская обл., г. Вологда_09.11.09_" xfId="6562"/>
    <cellStyle name="_САДОВАЯ_4года" xfId="4496"/>
    <cellStyle name="_Саперная_65А_v0" xfId="9760"/>
    <cellStyle name="_Саперная_65А_v1" xfId="9761"/>
    <cellStyle name="_скидка" xfId="4497"/>
    <cellStyle name="_сморчик лешику_1" xfId="4498"/>
    <cellStyle name="_сморчик лешику_1_4ABB384" xfId="4499"/>
    <cellStyle name="_сморчик лешику_1_v.1_ОТЧЕТ" xfId="4500"/>
    <cellStyle name="_сморчик лешику_1_v.1_ОТЧЕТ_Вологодская обл., г. Вологда_09.11.09" xfId="6563"/>
    <cellStyle name="_сморчик лешику_1_v.1_ОТЧЕТ_Вологодская обл., г. Вологда_09.11.09_" xfId="6564"/>
    <cellStyle name="_сморчик лешику_1_v.4_ОТЧЕТ_Красная Пресня_встройка_09.12.2008" xfId="4501"/>
    <cellStyle name="_сморчик лешику_1_Доходник" xfId="9762"/>
    <cellStyle name="_сморчик лешику_1_Книга1" xfId="4502"/>
    <cellStyle name="_сморчик лешику_1_СП_квартиры" xfId="4503"/>
    <cellStyle name="_сморчик лешику_1_СП_квартиры_v.1_ОТЧЕТ_Вологодская обл., г. Вологда_09.11.09" xfId="6565"/>
    <cellStyle name="_сморчик лешику_1_СП_квартиры_v.1_ОТЧЕТ_Вологодская обл., г. Вологда_09.11.09_" xfId="6566"/>
    <cellStyle name="_снос_УР" xfId="6567"/>
    <cellStyle name="_согласование" xfId="6568"/>
    <cellStyle name="_СП_2009_Р" xfId="6569"/>
    <cellStyle name="_СП_2009_РС" xfId="6570"/>
    <cellStyle name="_СП_ЗП_Северная ТЭЦ_Мурино" xfId="4504"/>
    <cellStyle name="_Сравнит. Прим." xfId="4505"/>
    <cellStyle name="_сравнительный" xfId="6571"/>
    <cellStyle name="_сравнительный дыбенко" xfId="4506"/>
    <cellStyle name="_сравнительный_малый" xfId="6572"/>
    <cellStyle name="_сравнительный_малый_АННЭИ по Савушкина" xfId="6573"/>
    <cellStyle name="_сравнительный_малый_АННЭИ по Савушкина_Копия Прикидка" xfId="9763"/>
    <cellStyle name="_сравнительный_малый_АННЭИ по Савушкина_Расчет_акт.2010.xls_ГУИОН_в_2" xfId="9764"/>
    <cellStyle name="_сравнительный_малый_АННЭИ по Савушкина_расчеты_по Грибу" xfId="9765"/>
    <cellStyle name="_сравнительный_малый_Доходник" xfId="9766"/>
    <cellStyle name="_сравнительный_малый_Расчёт_версия ум." xfId="6574"/>
    <cellStyle name="_сравнительный_малый_Расчёт_версия ум._Доходник" xfId="9767"/>
    <cellStyle name="_сравнительный_малый_Ресторан4" xfId="6575"/>
    <cellStyle name="_сравнительный_малый_Ресторан4_Копия Прикидка" xfId="9768"/>
    <cellStyle name="_сравнительный_малый_Ресторан4_Расчет_акт.2010.xls_ГУИОН_в_2" xfId="9769"/>
    <cellStyle name="_сравнительный_малый_Ресторан4_расчеты_по Грибу" xfId="9770"/>
    <cellStyle name="_сравнительный_правка" xfId="4507"/>
    <cellStyle name="_сравнительный_правка 2" xfId="4508"/>
    <cellStyle name="_сравнительный_правка_ РАСЧЕТ_луга-осз" xfId="9771"/>
    <cellStyle name="_сравнительный_правка_ РАСЧЕТы_рождествено" xfId="6576"/>
    <cellStyle name="_сравнительный_правка_!Доход-срав_Фонтанка 20к с коэфместо" xfId="4509"/>
    <cellStyle name="_сравнительный_правка_4ABB384" xfId="4510"/>
    <cellStyle name="_сравнительный_правка_restoran ок К" xfId="6577"/>
    <cellStyle name="_сравнительный_правка_restoran ок К_Доходник" xfId="9772"/>
    <cellStyle name="_сравнительный_правка_v.1_ОТЧЕТ" xfId="4511"/>
    <cellStyle name="_сравнительный_правка_v.1_ОТЧЕТ_Вологодская обл., г. Вологда_09.11.09" xfId="6578"/>
    <cellStyle name="_сравнительный_правка_v.1_ОТЧЕТ_Вологодская обл., г. Вологда_09.11.09_" xfId="6579"/>
    <cellStyle name="_сравнительный_правка_v.4_ОТЧЕТ_Красная Пресня_встройка_09.12.2008" xfId="4512"/>
    <cellStyle name="_сравнительный_правка_АННЭИ по Савушкина" xfId="6580"/>
    <cellStyle name="_сравнительный_правка_АННЭИ по Савушкина_Копия Прикидка" xfId="9773"/>
    <cellStyle name="_сравнительный_правка_АННЭИ по Савушкина_Расчет_акт.2010.xls_ГУИОН_в_2" xfId="9774"/>
    <cellStyle name="_сравнительный_правка_АННЭИ по Савушкина_расчеты_по Грибу" xfId="9775"/>
    <cellStyle name="_сравнительный_правка_выборка" xfId="6581"/>
    <cellStyle name="_сравнительный_правка_выборка_Доходник" xfId="9776"/>
    <cellStyle name="_сравнительный_правка_Демонтаж - 3" xfId="4513"/>
    <cellStyle name="_сравнительный_правка_Демонтаж - 3 декабрь" xfId="4514"/>
    <cellStyle name="_сравнительный_правка_Демонтаж - 3 декабрь_Доходник" xfId="9777"/>
    <cellStyle name="_сравнительный_правка_Демонтаж - 3 декабрь_Книга1" xfId="4515"/>
    <cellStyle name="_сравнительный_правка_Демонтаж - 3_Доходник" xfId="9778"/>
    <cellStyle name="_сравнительный_правка_Демонтаж - 3_Книга1" xfId="4516"/>
    <cellStyle name="_сравнительный_правка_Документы" xfId="4517"/>
    <cellStyle name="_сравнительный_правка_Документы 2" xfId="4518"/>
    <cellStyle name="_сравнительный_правка_Документы_ РАСЧЕТ_луга-осз" xfId="9779"/>
    <cellStyle name="_сравнительный_правка_Документы_ РАСЧЕТ_тележная_TR" xfId="9780"/>
    <cellStyle name="_сравнительный_правка_Документы_ РАСЧЕТы_рождествено" xfId="6582"/>
    <cellStyle name="_сравнительный_правка_Документы_!Доход-срав_Фонтанка 20к с коэфместо" xfId="4519"/>
    <cellStyle name="_сравнительный_правка_Документы_4ABB384" xfId="4520"/>
    <cellStyle name="_сравнительный_правка_Документы_restoran ок К" xfId="6583"/>
    <cellStyle name="_сравнительный_правка_Документы_restoran ок К_Доходник" xfId="9781"/>
    <cellStyle name="_сравнительный_правка_Документы_restoran ок К_Копия Прикидка" xfId="9782"/>
    <cellStyle name="_сравнительный_правка_Документы_restoran ок К_Расчет_акт.2010.xls_ГУИОН_в_2" xfId="9783"/>
    <cellStyle name="_сравнительный_правка_Документы_restoran ок К_расчеты_по Грибу" xfId="9784"/>
    <cellStyle name="_сравнительный_правка_Документы_v.1_ОТЧЕТ" xfId="4521"/>
    <cellStyle name="_сравнительный_правка_Документы_v.1_ОТЧЕТ_Вологодская обл., г. Вологда_09.11.09" xfId="6584"/>
    <cellStyle name="_сравнительный_правка_Документы_v.1_ОТЧЕТ_Вологодская обл., г. Вологда_09.11.09_" xfId="6585"/>
    <cellStyle name="_сравнительный_правка_Документы_v.4_ОТЧЕТ_Красная Пресня_встройка_09.12.20008" xfId="4522"/>
    <cellStyle name="_сравнительный_правка_Документы_v.4_ОТЧЕТ_Красная Пресня_встройка_09.12.2008" xfId="4523"/>
    <cellStyle name="_сравнительный_правка_Документы_v_19.02" xfId="4524"/>
    <cellStyle name="_сравнительный_правка_Документы_АННЭИ по Савушкина" xfId="6586"/>
    <cellStyle name="_сравнительный_правка_Документы_АННЭИ по Савушкина_Копия Прикидка" xfId="9785"/>
    <cellStyle name="_сравнительный_правка_Документы_АННЭИ по Савушкина_Расчет_акт.2010.xls_ГУИОН_в_2" xfId="9786"/>
    <cellStyle name="_сравнительный_правка_Документы_АННЭИ по Савушкина_расчеты_по Грибу" xfId="9787"/>
    <cellStyle name="_сравнительный_правка_Документы_выборка" xfId="6587"/>
    <cellStyle name="_сравнительный_правка_Документы_выборка_Доходник" xfId="9788"/>
    <cellStyle name="_сравнительный_правка_Документы_выборка_Копия Прикидка" xfId="9789"/>
    <cellStyle name="_сравнительный_правка_Документы_выборка_Расчет_акт.2010.xls_ГУИОН_в_2" xfId="9790"/>
    <cellStyle name="_сравнительный_правка_Документы_выборка_расчеты_по Грибу" xfId="9791"/>
    <cellStyle name="_сравнительный_правка_Документы_Доходник" xfId="9792"/>
    <cellStyle name="_сравнительный_правка_Документы_ДП  расчет залог Московский и сравнительний" xfId="4525"/>
    <cellStyle name="_сравнительный_правка_Документы_ДП  расчет залог Московский и сравнительний_!Доход-срав_Фонтанка 20к с коэфместо" xfId="9793"/>
    <cellStyle name="_сравнительный_правка_Документы_ДП  расчет залог Московский и сравнительний_расчет" xfId="4526"/>
    <cellStyle name="_сравнительный_правка_Документы_ДП  расчет залог Московский и сравнительний_Расчет_Аптеки" xfId="9794"/>
    <cellStyle name="_сравнительный_правка_Документы_ДП  расчет залог Московский и сравнительний_расчеты 2009 прикид" xfId="4527"/>
    <cellStyle name="_сравнительный_правка_Документы_ДП_балкания" xfId="4528"/>
    <cellStyle name="_сравнительный_правка_Документы_ДП_балкания_!Доход-срав_Фонтанка 20к с коэфместо" xfId="9795"/>
    <cellStyle name="_сравнительный_правка_Документы_ДП_балкания_расчет" xfId="4529"/>
    <cellStyle name="_сравнительный_правка_Документы_ДП_балкания_Расчет_Аптеки" xfId="9796"/>
    <cellStyle name="_сравнительный_правка_Документы_ДП_балкания_расчеты 2009 прикид" xfId="4530"/>
    <cellStyle name="_сравнительный_правка_Документы_ДП_ЗаКад" xfId="4531"/>
    <cellStyle name="_сравнительный_правка_Документы_ДП_ЗаКад_!Доход-срав_Фонтанка 20к с коэфместо" xfId="9797"/>
    <cellStyle name="_сравнительный_правка_Документы_ДП_ЗаКад_расчет" xfId="4532"/>
    <cellStyle name="_сравнительный_правка_Документы_ДП_ЗаКад_Расчет_Аптеки" xfId="9798"/>
    <cellStyle name="_сравнительный_правка_Документы_ДП_ЗаКад_расчеты 2009 прикид" xfId="4533"/>
    <cellStyle name="_сравнительный_правка_Документы_ДП_лит.м Д" xfId="4534"/>
    <cellStyle name="_сравнительный_правка_Документы_ДП_лит.Я" xfId="4535"/>
    <cellStyle name="_сравнительный_правка_Документы_ЗП_Нова" xfId="4536"/>
    <cellStyle name="_сравнительный_правка_Документы_Книга1" xfId="4537"/>
    <cellStyle name="_сравнительный_правка_Документы_Копия v_19.02" xfId="4538"/>
    <cellStyle name="_сравнительный_правка_Документы_Копия корректировка на сделку" xfId="4539"/>
    <cellStyle name="_сравнительный_правка_Документы_Копия Прикидка" xfId="9799"/>
    <cellStyle name="_сравнительный_правка_Документы_Копия Свод расчетов по земле_220908_1" xfId="4540"/>
    <cellStyle name="_сравнительный_правка_Документы_Крестовка 2008 май Мороз" xfId="4541"/>
    <cellStyle name="_сравнительный_правка_Документы_Крестовка 2008 май Мороз_v.1_ОТЧЕТ_Вологодская обл., г. Вологда_09.11.09" xfId="6588"/>
    <cellStyle name="_сравнительный_правка_Документы_Крестовка 2008 май Мороз_v.1_ОТЧЕТ_Вологодская обл., г. Вологда_09.11.09_" xfId="6589"/>
    <cellStyle name="_сравнительный_правка_Документы_октябрь 2008 расчеты" xfId="4542"/>
    <cellStyle name="_сравнительный_правка_Документы_октябрь 2008 расчеты_!Доход-срав_Фонтанка 20к с коэфместо" xfId="9800"/>
    <cellStyle name="_сравнительный_правка_Документы_октябрь 2008 расчеты_расчет" xfId="4543"/>
    <cellStyle name="_сравнительный_правка_Документы_октябрь 2008 расчеты_Расчет_Аптеки" xfId="9801"/>
    <cellStyle name="_сравнительный_правка_Документы_октябрь 2008 расчеты_расчеты 2009 прикид" xfId="4544"/>
    <cellStyle name="_сравнительный_правка_Документы_прикидка_строительство" xfId="4545"/>
    <cellStyle name="_сравнительный_правка_Документы_прикидка_строительство_v.1_ОТЧЕТ_Вологодская обл., г. Вологда_09.11.09" xfId="6590"/>
    <cellStyle name="_сравнительный_правка_Документы_прикидка_строительство_v.1_ОТЧЕТ_Вологодская обл., г. Вологда_09.11.09_" xfId="6591"/>
    <cellStyle name="_сравнительный_правка_Документы_расчет" xfId="4546"/>
    <cellStyle name="_сравнительный_правка_Документы_РАСЧЕТ итоговый" xfId="4547"/>
    <cellStyle name="_сравнительный_правка_Документы_расчет Континент" xfId="4548"/>
    <cellStyle name="_сравнительный_правка_Документы_Расчет особняк Гейрота 2009.xls итог" xfId="4549"/>
    <cellStyle name="_сравнительный_правка_Документы_расчет ПМК ЗП и СП итог" xfId="9802"/>
    <cellStyle name="_сравнительный_правка_Документы_расчет складской комплекс В" xfId="4550"/>
    <cellStyle name="_сравнительный_правка_Документы_Расчет_акт.2010.xls_ГУИОН_в_2" xfId="9803"/>
    <cellStyle name="_сравнительный_правка_Документы_Расчёт_версия ум." xfId="6592"/>
    <cellStyle name="_сравнительный_правка_Документы_Расчёт_версия ум._Доходник" xfId="9804"/>
    <cellStyle name="_сравнительный_правка_Документы_Расчёт_версия ум._Копия Прикидка" xfId="9805"/>
    <cellStyle name="_сравнительный_правка_Документы_Расчёт_версия ум._Расчет_акт.2010.xls_ГУИОН_в_2" xfId="9806"/>
    <cellStyle name="_сравнительный_правка_Документы_Расчёт_версия ум._расчеты_по Грибу" xfId="9807"/>
    <cellStyle name="_сравнительный_правка_Документы_Расчет_Итог_компенсационный с рыночн.зем." xfId="9808"/>
    <cellStyle name="_сравнительный_правка_Документы_РАСЧЕТ_Правды 16_встройка-оф" xfId="6593"/>
    <cellStyle name="_сравнительный_правка_Документы_расчет_Савушкина_15.10" xfId="4551"/>
    <cellStyle name="_сравнительный_правка_Документы_расчет_Савушкина_15.10_!Доход-срав_Фонтанка 20к с коэфместо" xfId="9809"/>
    <cellStyle name="_сравнительный_правка_Документы_расчет_Савушкина_15.10_расчет" xfId="4552"/>
    <cellStyle name="_сравнительный_правка_Документы_расчет_Савушкина_15.10_Расчет_Аптеки" xfId="9810"/>
    <cellStyle name="_сравнительный_правка_Документы_расчет_Савушкина_15.10_расчеты 2009 прикид" xfId="4553"/>
    <cellStyle name="_сравнительный_правка_Документы_расчеты_по Грибу" xfId="9811"/>
    <cellStyle name="_сравнительный_правка_Документы_Ресторан4" xfId="6594"/>
    <cellStyle name="_сравнительный_правка_Документы_Ресторан4_Копия Прикидка" xfId="9812"/>
    <cellStyle name="_сравнительный_правка_Документы_Ресторан4_Расчет_акт.2010.xls_ГУИОН_в_2" xfId="9813"/>
    <cellStyle name="_сравнительный_правка_Документы_Ресторан4_расчеты_по Грибу" xfId="9814"/>
    <cellStyle name="_сравнительный_правка_Документы_Рост стоимости строительства" xfId="4554"/>
    <cellStyle name="_сравнительный_правка_Документы_Рост стоимости строительства_v.1_ОТЧЕТ_Вологодская обл., г. Вологда_09.11.09" xfId="6595"/>
    <cellStyle name="_сравнительный_правка_Документы_Рост стоимости строительства_v.1_ОТЧЕТ_Вологодская обл., г. Вологда_09.11.09_" xfId="6596"/>
    <cellStyle name="_сравнительный_правка_Документы_Свод расчетов по земле_220908_заполняемый" xfId="4555"/>
    <cellStyle name="_сравнительный_правка_Документы_Свод расчетов по земле_220908_итог" xfId="4556"/>
    <cellStyle name="_сравнительный_правка_Документы_Склады  2009" xfId="4557"/>
    <cellStyle name="_сравнительный_правка_Документы_СП_квартиры" xfId="4558"/>
    <cellStyle name="_сравнительный_правка_Документы_СП_квартиры_v.1_ОТЧЕТ_Вологодская обл., г. Вологда_09.11.09" xfId="6597"/>
    <cellStyle name="_сравнительный_правка_Документы_СП_квартиры_v.1_ОТЧЕТ_Вологодская обл., г. Вологда_09.11.09_" xfId="6598"/>
    <cellStyle name="_сравнительный_правка_Документы_Форум 2009" xfId="4559"/>
    <cellStyle name="_сравнительный_правка_Доходник" xfId="9815"/>
    <cellStyle name="_сравнительный_правка_ДП  расчет залог Московский и сравнительний" xfId="4560"/>
    <cellStyle name="_сравнительный_правка_ДП  расчет залог Московский и сравнительний_!Доход-срав_Фонтанка 20к с коэфместо" xfId="9816"/>
    <cellStyle name="_сравнительный_правка_ДП  расчет залог Московский и сравнительний_расчет" xfId="4561"/>
    <cellStyle name="_сравнительный_правка_ДП  расчет залог Московский и сравнительний_Расчет_Аптеки" xfId="9817"/>
    <cellStyle name="_сравнительный_правка_ДП  расчет залог Московский и сравнительний_расчеты 2009 прикид" xfId="4562"/>
    <cellStyle name="_сравнительный_правка_ДП_балкания" xfId="4563"/>
    <cellStyle name="_сравнительный_правка_ДП_балкания_!Доход-срав_Фонтанка 20к с коэфместо" xfId="9818"/>
    <cellStyle name="_сравнительный_правка_ДП_балкания_расчет" xfId="4564"/>
    <cellStyle name="_сравнительный_правка_ДП_балкания_Расчет_Аптеки" xfId="9819"/>
    <cellStyle name="_сравнительный_правка_ДП_балкания_расчеты 2009 прикид" xfId="4565"/>
    <cellStyle name="_сравнительный_правка_ДП_ЗаКад" xfId="4566"/>
    <cellStyle name="_сравнительный_правка_ДП_ЗаКад_!Доход-срав_Фонтанка 20к с коэфместо" xfId="9820"/>
    <cellStyle name="_сравнительный_правка_ДП_ЗаКад_расчет" xfId="4567"/>
    <cellStyle name="_сравнительный_правка_ДП_ЗаКад_Расчет_Аптеки" xfId="9821"/>
    <cellStyle name="_сравнительный_правка_ДП_ЗаКад_расчеты 2009 прикид" xfId="4568"/>
    <cellStyle name="_сравнительный_правка_ДП_лит.м Д" xfId="4569"/>
    <cellStyle name="_сравнительный_правка_ДП_лит.Я" xfId="4570"/>
    <cellStyle name="_сравнительный_правка_Затратник- Красногвардейский, 15Л - v" xfId="4571"/>
    <cellStyle name="_сравнительный_правка_Затратник- Красногвардейский, 15Л - v_Доходник" xfId="9822"/>
    <cellStyle name="_сравнительный_правка_Затратник- Красногвардейский, 15Л - v_Книга1" xfId="4572"/>
    <cellStyle name="_сравнительный_правка_ЗП_Нова" xfId="4573"/>
    <cellStyle name="_сравнительный_правка_Книга1" xfId="4574"/>
    <cellStyle name="_сравнительный_правка_Копия Копия ИТОГ15-1" xfId="4575"/>
    <cellStyle name="_сравнительный_правка_Копия Копия ИТОГ15-1_Доходник" xfId="9823"/>
    <cellStyle name="_сравнительный_правка_Копия Копия ИТОГ15-1_Книга1" xfId="4576"/>
    <cellStyle name="_сравнительный_правка_Копия метод парных продаж готовый1" xfId="4577"/>
    <cellStyle name="_сравнительный_правка_Копия метод парных продаж готовый1_4ABB384" xfId="4578"/>
    <cellStyle name="_сравнительный_правка_Копия метод парных продаж готовый1_v.1_ОТЧЕТ" xfId="4579"/>
    <cellStyle name="_сравнительный_правка_Копия метод парных продаж готовый1_v.1_ОТЧЕТ_Вологодская обл., г. Вологда_09.11.09" xfId="6599"/>
    <cellStyle name="_сравнительный_правка_Копия метод парных продаж готовый1_v.1_ОТЧЕТ_Вологодская обл., г. Вологда_09.11.09_" xfId="6600"/>
    <cellStyle name="_сравнительный_правка_Копия метод парных продаж готовый1_v.4_ОТЧЕТ_Красная Пресня_встройка_09.12.20008" xfId="4580"/>
    <cellStyle name="_сравнительный_правка_Копия метод парных продаж готовый1_v.4_ОТЧЕТ_Красная Пресня_встройка_09.12.2008" xfId="4581"/>
    <cellStyle name="_сравнительный_правка_Копия метод парных продаж готовый1_v_19.02" xfId="4582"/>
    <cellStyle name="_сравнительный_правка_Копия метод парных продаж готовый1_Доходник" xfId="9824"/>
    <cellStyle name="_сравнительный_правка_Копия метод парных продаж готовый1_Копия v_19.02" xfId="4583"/>
    <cellStyle name="_сравнительный_правка_Копия метод парных продаж готовый1_Копия корректировка на сделку" xfId="4584"/>
    <cellStyle name="_сравнительный_правка_Копия метод парных продаж готовый1_Копия Прикидка" xfId="9825"/>
    <cellStyle name="_сравнительный_правка_Копия метод парных продаж готовый1_расчеты_по Грибу" xfId="9826"/>
    <cellStyle name="_сравнительный_правка_Копия метод парных продаж готовый1_СП_квартиры" xfId="4585"/>
    <cellStyle name="_сравнительный_правка_Копия метод парных продаж готовый1_СП_квартиры_v.1_ОТЧЕТ_Вологодская обл., г. Вологда_09.11.09" xfId="6601"/>
    <cellStyle name="_сравнительный_правка_Копия метод парных продаж готовый1_СП_квартиры_v.1_ОТЧЕТ_Вологодская обл., г. Вологда_09.11.09_" xfId="6602"/>
    <cellStyle name="_сравнительный_правка_Крестовка 2008 май Мороз" xfId="4586"/>
    <cellStyle name="_сравнительный_правка_Крестовка 2008 май Мороз_v.1_ОТЧЕТ_Вологодская обл., г. Вологда_09.11.09" xfId="6603"/>
    <cellStyle name="_сравнительный_правка_Крестовка 2008 май Мороз_v.1_ОТЧЕТ_Вологодская обл., г. Вологда_09.11.09_" xfId="6604"/>
    <cellStyle name="_сравнительный_правка_Луга-2, Западная, 16- 1" xfId="4587"/>
    <cellStyle name="_сравнительный_правка_Луга-2, Западная, 16- 1_Доходник" xfId="9827"/>
    <cellStyle name="_сравнительный_правка_Луга-2, Западная, 16- 1_Книга1" xfId="4588"/>
    <cellStyle name="_сравнительный_правка_октябрь 2008 расчеты" xfId="4589"/>
    <cellStyle name="_сравнительный_правка_октябрь 2008 расчеты_!Доход-срав_Фонтанка 20к с коэфместо" xfId="9828"/>
    <cellStyle name="_сравнительный_правка_октябрь 2008 расчеты_расчет" xfId="4590"/>
    <cellStyle name="_сравнительный_правка_октябрь 2008 расчеты_Расчет_Аптеки" xfId="9829"/>
    <cellStyle name="_сравнительный_правка_октябрь 2008 расчеты_расчеты 2009 прикид" xfId="4591"/>
    <cellStyle name="_сравнительный_правка_Отчёт 4" xfId="4592"/>
    <cellStyle name="_сравнительный_правка_Отчёт 4_v.1_ОТЧЕТ_Вологодская обл., г. Вологда_09.11.09" xfId="6605"/>
    <cellStyle name="_сравнительный_правка_Отчёт 4_v.1_ОТЧЕТ_Вологодская обл., г. Вологда_09.11.09_" xfId="6606"/>
    <cellStyle name="_сравнительный_правка_Отчёт 4_Доходник" xfId="9830"/>
    <cellStyle name="_сравнительный_правка_Отчёт 4_Копия Прикидка" xfId="9831"/>
    <cellStyle name="_сравнительный_правка_Отчёт 4_расчеты_по Грибу" xfId="9832"/>
    <cellStyle name="_сравнительный_правка_Отчет правка" xfId="4593"/>
    <cellStyle name="_сравнительный_правка_Отчет правка_Доходник" xfId="9833"/>
    <cellStyle name="_сравнительный_правка_Отчет правка_Книга1" xfId="4594"/>
    <cellStyle name="_сравнительный_правка_Отчет-3" xfId="4595"/>
    <cellStyle name="_сравнительный_правка_Отчет-3_Доходник" xfId="9834"/>
    <cellStyle name="_сравнительный_правка_Отчет-3_Книга1" xfId="4596"/>
    <cellStyle name="_сравнительный_правка_офис_квартиры" xfId="4597"/>
    <cellStyle name="_сравнительный_правка_офис_квартиры_Доходник" xfId="9835"/>
    <cellStyle name="_сравнительный_правка_офис_квартиры_Книга1" xfId="4598"/>
    <cellStyle name="_сравнительный_правка_Прикидка расчетов_версия 2" xfId="4599"/>
    <cellStyle name="_сравнительный_правка_Прикидка расчетов_версия 2_4ABB384" xfId="4600"/>
    <cellStyle name="_сравнительный_правка_Прикидка расчетов_версия 2_v.1_ОТЧЕТ" xfId="4601"/>
    <cellStyle name="_сравнительный_правка_Прикидка расчетов_версия 2_v.1_ОТЧЕТ_Вологодская обл., г. Вологда_09.11.09" xfId="6607"/>
    <cellStyle name="_сравнительный_правка_Прикидка расчетов_версия 2_v.1_ОТЧЕТ_Вологодская обл., г. Вологда_09.11.09_" xfId="6608"/>
    <cellStyle name="_сравнительный_правка_Прикидка расчетов_версия 2_v.4_ОТЧЕТ_Красная Пресня_встройка_09.12.2008" xfId="4602"/>
    <cellStyle name="_сравнительный_правка_Прикидка расчетов_версия 2_Доходник" xfId="9836"/>
    <cellStyle name="_сравнительный_правка_Прикидка расчетов_версия 2_Книга1" xfId="4603"/>
    <cellStyle name="_сравнительный_правка_Прикидка расчетов_версия 2_Крестовка 2008 май Мороз" xfId="4604"/>
    <cellStyle name="_сравнительный_правка_Прикидка расчетов_версия 2_Крестовка 2008 май Мороз_v.1_ОТЧЕТ_Вологодская обл., г. Вологда_09.11.09" xfId="6609"/>
    <cellStyle name="_сравнительный_правка_Прикидка расчетов_версия 2_Крестовка 2008 май Мороз_v.1_ОТЧЕТ_Вологодская обл., г. Вологда_09.11.09_" xfId="6610"/>
    <cellStyle name="_сравнительный_правка_Прикидка расчетов_версия 2_Расчет_Итог_компенсационный с рыночн.зем." xfId="9837"/>
    <cellStyle name="_сравнительный_правка_Прикидка расчетов_версия 2_Рост стоимости строительства" xfId="4605"/>
    <cellStyle name="_сравнительный_правка_Прикидка расчетов_версия 2_Рост стоимости строительства_v.1_ОТЧЕТ_Вологодская обл., г. Вологда_09.11.09" xfId="6611"/>
    <cellStyle name="_сравнительный_правка_Прикидка расчетов_версия 2_Рост стоимости строительства_v.1_ОТЧЕТ_Вологодская обл., г. Вологда_09.11.09_" xfId="6612"/>
    <cellStyle name="_сравнительный_правка_Прикидка расчетов_версия 2_СП_квартиры" xfId="4606"/>
    <cellStyle name="_сравнительный_правка_Прикидка расчетов_версия 2_СП_квартиры_v.1_ОТЧЕТ_Вологодская обл., г. Вологда_09.11.09" xfId="6613"/>
    <cellStyle name="_сравнительный_правка_Прикидка расчетов_версия 2_СП_квартиры_v.1_ОТЧЕТ_Вологодская обл., г. Вологда_09.11.09_" xfId="6614"/>
    <cellStyle name="_сравнительный_правка_прикидка_строительство" xfId="4607"/>
    <cellStyle name="_сравнительный_правка_прикидка_строительство_v.1_ОТЧЕТ_Вологодская обл., г. Вологда_09.11.09" xfId="6615"/>
    <cellStyle name="_сравнительный_правка_прикидка_строительство_v.1_ОТЧЕТ_Вологодская обл., г. Вологда_09.11.09_" xfId="6616"/>
    <cellStyle name="_сравнительный_правка_расчет" xfId="4608"/>
    <cellStyle name="_сравнительный_правка_расчет 04.09.2007-2" xfId="4609"/>
    <cellStyle name="_сравнительный_правка_расчет 04.09.2007-2_v.1_ОТЧЕТ_Вологодская обл., г. Вологда_09.11.09" xfId="6617"/>
    <cellStyle name="_сравнительный_правка_расчет 04.09.2007-2_v.1_ОТЧЕТ_Вологодская обл., г. Вологда_09.11.09_" xfId="6618"/>
    <cellStyle name="_сравнительный_правка_расчет 04.09.2007-2_Доходник" xfId="9838"/>
    <cellStyle name="_сравнительный_правка_расчет 04.09.2007-2_Книга1" xfId="4610"/>
    <cellStyle name="_сравнительный_правка_расчет 04.09.2007-2_Копия Прикидка" xfId="9839"/>
    <cellStyle name="_сравнительный_правка_расчет 04.09.2007-2_Расчет_акт.2010.xls_ГУИОН_в_2" xfId="9840"/>
    <cellStyle name="_сравнительный_правка_расчет 04.09.2007-2_Расчет_Итог_компенсационный с рыночн.зем." xfId="9841"/>
    <cellStyle name="_сравнительный_правка_расчет 04.09.2007-2_расчеты_по Грибу" xfId="9842"/>
    <cellStyle name="_сравнительный_правка_Расчет v6 по новому ТЗ" xfId="9843"/>
    <cellStyle name="_сравнительный_правка_РАСЧЕТ итоговый" xfId="4611"/>
    <cellStyle name="_сравнительный_правка_расчет Континент" xfId="4612"/>
    <cellStyle name="_сравнительный_правка_расчет ПМК ЗП и СП итог" xfId="9844"/>
    <cellStyle name="_сравнительный_правка_расчет складской комплекс В" xfId="4613"/>
    <cellStyle name="_сравнительный_правка_Расчет февраль 2008-равными частями-много встроек-3" xfId="4614"/>
    <cellStyle name="_сравнительный_правка_Расчет февраль 2008-равными частями-много встроек-3_Доходник" xfId="9845"/>
    <cellStyle name="_сравнительный_правка_Расчет февраль 2008-равными частями-много встроек-3_Книга1" xfId="4615"/>
    <cellStyle name="_сравнительный_правка_Расчет февраль 2008-равными частями-много встроек-3_Копия Прикидка" xfId="9846"/>
    <cellStyle name="_сравнительный_правка_Расчет февраль 2008-равными частями-много встроек-3_расчеты_по Грибу" xfId="9847"/>
    <cellStyle name="_сравнительный_правка_Расчет_16" xfId="4616"/>
    <cellStyle name="_сравнительный_правка_Расчет_16_Доходник" xfId="9848"/>
    <cellStyle name="_сравнительный_правка_Расчет_16_Книга1" xfId="4617"/>
    <cellStyle name="_сравнительный_правка_Расчёт_версия ум." xfId="6619"/>
    <cellStyle name="_сравнительный_правка_Расчёт_версия ум._Доходник" xfId="9849"/>
    <cellStyle name="_сравнительный_правка_Расчет_Доходник" xfId="9850"/>
    <cellStyle name="_сравнительный_правка_Расчет_Итог_компенсационный с рыночн.зем." xfId="9851"/>
    <cellStyle name="_сравнительный_правка_Расчет_Книга1" xfId="4618"/>
    <cellStyle name="_сравнительный_правка_РАСЧЕТ_Правды 16_встройка-оф" xfId="6620"/>
    <cellStyle name="_сравнительный_правка_расчет_Савушкина_15.10" xfId="4619"/>
    <cellStyle name="_сравнительный_правка_расчет_Савушкина_15.10_!Доход-срав_Фонтанка 20к с коэфместо" xfId="9852"/>
    <cellStyle name="_сравнительный_правка_расчет_Савушкина_15.10_расчет" xfId="4620"/>
    <cellStyle name="_сравнительный_правка_расчет_Савушкина_15.10_Расчет_Аптеки" xfId="9853"/>
    <cellStyle name="_сравнительный_правка_расчет_Савушкина_15.10_расчеты 2009 прикид" xfId="4621"/>
    <cellStyle name="_сравнительный_правка_Ресторан4" xfId="6621"/>
    <cellStyle name="_сравнительный_правка_Ресторан4_Копия Прикидка" xfId="9854"/>
    <cellStyle name="_сравнительный_правка_Ресторан4_Расчет_акт.2010.xls_ГУИОН_в_2" xfId="9855"/>
    <cellStyle name="_сравнительный_правка_Ресторан4_расчеты_по Грибу" xfId="9856"/>
    <cellStyle name="_сравнительный_правка_Рост стоимости строительства" xfId="4622"/>
    <cellStyle name="_сравнительный_правка_Рост стоимости строительства_v.1_ОТЧЕТ_Вологодская обл., г. Вологда_09.11.09" xfId="6622"/>
    <cellStyle name="_сравнительный_правка_Рост стоимости строительства_v.1_ОТЧЕТ_Вологодская обл., г. Вологда_09.11.09_" xfId="6623"/>
    <cellStyle name="_сравнительный_правка_Свод расчетов по земле_220908_итог" xfId="4623"/>
    <cellStyle name="_сравнительный_правка_СП_квартиры" xfId="4624"/>
    <cellStyle name="_сравнительный_правка_СП_квартиры_v.1_ОТЧЕТ_Вологодская обл., г. Вологда_09.11.09" xfId="6624"/>
    <cellStyle name="_сравнительный_правка_СП_квартиры_v.1_ОТЧЕТ_Вологодская обл., г. Вологда_09.11.09_" xfId="6625"/>
    <cellStyle name="_сравнительный_правка_Строительство" xfId="4625"/>
    <cellStyle name="_сравнительный_правка_строительство_2" xfId="4626"/>
    <cellStyle name="_сравнительный_правка_строительство_2_4ABB384" xfId="4627"/>
    <cellStyle name="_сравнительный_правка_строительство_2_v.1_ОТЧЕТ" xfId="4628"/>
    <cellStyle name="_сравнительный_правка_строительство_2_v.1_ОТЧЕТ_Вологодская обл., г. Вологда_09.11.09" xfId="6626"/>
    <cellStyle name="_сравнительный_правка_строительство_2_v.1_ОТЧЕТ_Вологодская обл., г. Вологда_09.11.09_" xfId="6627"/>
    <cellStyle name="_сравнительный_правка_строительство_2_v.4_ОТЧЕТ_Красная Пресня_встройка_09.12.2008" xfId="4629"/>
    <cellStyle name="_сравнительный_правка_строительство_2_Доходник" xfId="9857"/>
    <cellStyle name="_сравнительный_правка_строительство_2_Книга1" xfId="4630"/>
    <cellStyle name="_сравнительный_правка_строительство_2_Крестовка 2008 май Мороз" xfId="4631"/>
    <cellStyle name="_сравнительный_правка_строительство_2_Крестовка 2008 май Мороз_v.1_ОТЧЕТ_Вологодская обл., г. Вологда_09.11.09" xfId="6628"/>
    <cellStyle name="_сравнительный_правка_строительство_2_Крестовка 2008 май Мороз_v.1_ОТЧЕТ_Вологодская обл., г. Вологда_09.11.09_" xfId="6629"/>
    <cellStyle name="_сравнительный_правка_строительство_2_Расчет_Итог_компенсационный с рыночн.зем." xfId="9858"/>
    <cellStyle name="_сравнительный_правка_строительство_2_Рост стоимости строительства" xfId="4632"/>
    <cellStyle name="_сравнительный_правка_строительство_2_Рост стоимости строительства_v.1_ОТЧЕТ_Вологодская обл., г. Вологда_09.11.09" xfId="6630"/>
    <cellStyle name="_сравнительный_правка_строительство_2_Рост стоимости строительства_v.1_ОТЧЕТ_Вологодская обл., г. Вологда_09.11.09_" xfId="6631"/>
    <cellStyle name="_сравнительный_правка_строительство_2_СП_квартиры" xfId="4633"/>
    <cellStyle name="_сравнительный_правка_строительство_2_СП_квартиры_v.1_ОТЧЕТ_Вологодская обл., г. Вологда_09.11.09" xfId="6632"/>
    <cellStyle name="_сравнительный_правка_строительство_2_СП_квартиры_v.1_ОТЧЕТ_Вологодская обл., г. Вологда_09.11.09_" xfId="6633"/>
    <cellStyle name="_сравнительный_правка_Строительство_4ABB384" xfId="4634"/>
    <cellStyle name="_сравнительный_правка_Строительство_v.1_ОТЧЕТ" xfId="4635"/>
    <cellStyle name="_сравнительный_правка_Строительство_v.1_ОТЧЕТ_Вологодская обл., г. Вологда_09.11.09" xfId="6634"/>
    <cellStyle name="_сравнительный_правка_Строительство_v.1_ОТЧЕТ_Вологодская обл., г. Вологда_09.11.09_" xfId="6635"/>
    <cellStyle name="_сравнительный_правка_Строительство_v.4_ОТЧЕТ_Красная Пресня_встройка_09.12.2008" xfId="4636"/>
    <cellStyle name="_сравнительный_правка_Строительство_Доходник" xfId="9859"/>
    <cellStyle name="_сравнительный_правка_Строительство_Книга1" xfId="4637"/>
    <cellStyle name="_сравнительный_правка_Строительство_Крестовка 2008 май Мороз" xfId="4638"/>
    <cellStyle name="_сравнительный_правка_Строительство_Крестовка 2008 май Мороз_v.1_ОТЧЕТ_Вологодская обл., г. Вологда_09.11.09" xfId="6636"/>
    <cellStyle name="_сравнительный_правка_Строительство_Крестовка 2008 май Мороз_v.1_ОТЧЕТ_Вологодская обл., г. Вологда_09.11.09_" xfId="6637"/>
    <cellStyle name="_сравнительный_правка_Строительство_Расчет_Итог_компенсационный с рыночн.зем." xfId="9860"/>
    <cellStyle name="_сравнительный_правка_Строительство_Рост стоимости строительства" xfId="4639"/>
    <cellStyle name="_сравнительный_правка_Строительство_Рост стоимости строительства_v.1_ОТЧЕТ_Вологодская обл., г. Вологда_09.11.09" xfId="6638"/>
    <cellStyle name="_сравнительный_правка_Строительство_Рост стоимости строительства_v.1_ОТЧЕТ_Вологодская обл., г. Вологда_09.11.09_" xfId="6639"/>
    <cellStyle name="_сравнительный_правка_Строительство_СП_квартиры" xfId="4640"/>
    <cellStyle name="_сравнительный_правка_Строительство_СП_квартиры_v.1_ОТЧЕТ_Вологодская обл., г. Вологда_09.11.09" xfId="6640"/>
    <cellStyle name="_сравнительный_правка_Строительство_СП_квартиры_v.1_ОТЧЕТ_Вологодская обл., г. Вологда_09.11.09_" xfId="6641"/>
    <cellStyle name="_Сравнит-ый" xfId="4641"/>
    <cellStyle name="_Сравнит-ый посл" xfId="4642"/>
    <cellStyle name="_Ставки аренды - гостиница, офис, торговля" xfId="9861"/>
    <cellStyle name="_Стародеревенская - правка 16.08.2006" xfId="4643"/>
    <cellStyle name="_СТО" xfId="6642"/>
    <cellStyle name="_Стоимость стр-ва, сведение результатов" xfId="4644"/>
    <cellStyle name="_Стоимость стр-ва, сведение результатов_4ABB384" xfId="4645"/>
    <cellStyle name="_Стоимость стр-ва, сведение результатов_v.1_ОТЧЕТ" xfId="4646"/>
    <cellStyle name="_Стоимость стр-ва, сведение результатов_v.1_ОТЧЕТ_Вологодская обл., г. Вологда_09.11.09" xfId="6643"/>
    <cellStyle name="_Стоимость стр-ва, сведение результатов_v.1_ОТЧЕТ_Вологодская обл., г. Вологда_09.11.09_" xfId="6644"/>
    <cellStyle name="_Стоимость стр-ва, сведение результатов_v.4_ОТЧЕТ_Красная Пресня_встройка_09.12.2008" xfId="4647"/>
    <cellStyle name="_Стоимость стр-ва, сведение результатов_Доходник" xfId="9862"/>
    <cellStyle name="_Стоимость стр-ва, сведение результатов_Книга1" xfId="4648"/>
    <cellStyle name="_Стоимость стр-ва, сведение результатов_Расчет_Итог_компенсационный с рыночн.зем." xfId="9863"/>
    <cellStyle name="_Стоимость стр-ва, сведение результатов_Рост стоимости строительства" xfId="4649"/>
    <cellStyle name="_Стоимость стр-ва, сведение результатов_Рост стоимости строительства_v.1_ОТЧЕТ_Вологодская обл., г. Вологда_09.11.09" xfId="6645"/>
    <cellStyle name="_Стоимость стр-ва, сведение результатов_Рост стоимости строительства_v.1_ОТЧЕТ_Вологодская обл., г. Вологда_09.11.09_" xfId="6646"/>
    <cellStyle name="_Стоимость стр-ва, сведение результатов_СП_квартиры" xfId="4650"/>
    <cellStyle name="_Стоимость стр-ва, сведение результатов_СП_квартиры_v.1_ОТЧЕТ_Вологодская обл., г. Вологда_09.11.09" xfId="6647"/>
    <cellStyle name="_Стоимость стр-ва, сведение результатов_СП_квартиры_v.1_ОТЧЕТ_Вологодская обл., г. Вологда_09.11.09_" xfId="6648"/>
    <cellStyle name="_Строительство" xfId="4651"/>
    <cellStyle name="_строительство_2" xfId="4652"/>
    <cellStyle name="_ткачук" xfId="4653"/>
    <cellStyle name="_Триас" xfId="6649"/>
    <cellStyle name="_Турист Севастьянова 3_дом" xfId="4654"/>
    <cellStyle name="_Тэп" xfId="4655"/>
    <cellStyle name="_ТЭП от проектировщика" xfId="9864"/>
    <cellStyle name="_УПСС_БЦ+паркинг" xfId="4656"/>
    <cellStyle name="_Учёте инфляции" xfId="9865"/>
    <cellStyle name="_Художественный_старые площади версия 1" xfId="4657"/>
    <cellStyle name="_Художественный_старые площади версия 3" xfId="6650"/>
    <cellStyle name="_Чайковского_2007" xfId="4658"/>
    <cellStyle name="_Шаблон для отчета" xfId="9866"/>
    <cellStyle name="_ЭАК_v0" xfId="9867"/>
    <cellStyle name="_Электропульт" xfId="6651"/>
    <cellStyle name="’К‰Э [0.00]" xfId="9868"/>
    <cellStyle name="1Normal" xfId="9869"/>
    <cellStyle name="20% - Accent1" xfId="4659"/>
    <cellStyle name="20% - Accent2" xfId="4660"/>
    <cellStyle name="20% - Accent3" xfId="4661"/>
    <cellStyle name="20% - Accent4" xfId="4662"/>
    <cellStyle name="20% - Accent5" xfId="4663"/>
    <cellStyle name="20% - Accent6" xfId="4664"/>
    <cellStyle name="20% - Акцент1 2" xfId="9870"/>
    <cellStyle name="20% - Акцент1 3" xfId="9871"/>
    <cellStyle name="20% - Акцент1 4" xfId="9872"/>
    <cellStyle name="20% - Акцент1 5" xfId="9873"/>
    <cellStyle name="20% - Акцент2 2" xfId="9874"/>
    <cellStyle name="20% - Акцент2 3" xfId="9875"/>
    <cellStyle name="20% - Акцент2 4" xfId="9876"/>
    <cellStyle name="20% - Акцент2 5" xfId="9877"/>
    <cellStyle name="20% - Акцент3 2" xfId="9878"/>
    <cellStyle name="20% - Акцент3 3" xfId="9879"/>
    <cellStyle name="20% - Акцент3 4" xfId="9880"/>
    <cellStyle name="20% - Акцент3 5" xfId="9881"/>
    <cellStyle name="20% - Акцент4 2" xfId="9882"/>
    <cellStyle name="20% - Акцент4 3" xfId="9883"/>
    <cellStyle name="20% - Акцент4 4" xfId="9884"/>
    <cellStyle name="20% - Акцент4 5" xfId="9885"/>
    <cellStyle name="20% - Акцент5 2" xfId="9886"/>
    <cellStyle name="20% - Акцент5 3" xfId="9887"/>
    <cellStyle name="20% - Акцент5 4" xfId="9888"/>
    <cellStyle name="20% - Акцент5 5" xfId="9889"/>
    <cellStyle name="20% - Акцент6 2" xfId="9890"/>
    <cellStyle name="20% - Акцент6 3" xfId="9891"/>
    <cellStyle name="20% - Акцент6 4" xfId="9892"/>
    <cellStyle name="20% - Акцент6 5" xfId="9893"/>
    <cellStyle name="40% - Accent1" xfId="4665"/>
    <cellStyle name="40% - Accent2" xfId="4666"/>
    <cellStyle name="40% - Accent3" xfId="4667"/>
    <cellStyle name="40% - Accent4" xfId="4668"/>
    <cellStyle name="40% - Accent5" xfId="4669"/>
    <cellStyle name="40% - Accent6" xfId="4670"/>
    <cellStyle name="40% - Акцент1 2" xfId="9894"/>
    <cellStyle name="40% - Акцент1 3" xfId="9895"/>
    <cellStyle name="40% - Акцент1 4" xfId="9896"/>
    <cellStyle name="40% - Акцент1 5" xfId="9897"/>
    <cellStyle name="40% - Акцент2 2" xfId="9898"/>
    <cellStyle name="40% - Акцент2 3" xfId="9899"/>
    <cellStyle name="40% - Акцент2 4" xfId="9900"/>
    <cellStyle name="40% - Акцент2 5" xfId="9901"/>
    <cellStyle name="40% - Акцент3 2" xfId="9902"/>
    <cellStyle name="40% - Акцент3 3" xfId="9903"/>
    <cellStyle name="40% - Акцент3 4" xfId="9904"/>
    <cellStyle name="40% - Акцент3 5" xfId="9905"/>
    <cellStyle name="40% - Акцент4 2" xfId="9906"/>
    <cellStyle name="40% - Акцент4 3" xfId="9907"/>
    <cellStyle name="40% - Акцент4 4" xfId="9908"/>
    <cellStyle name="40% - Акцент4 5" xfId="9909"/>
    <cellStyle name="40% - Акцент5 2" xfId="9910"/>
    <cellStyle name="40% - Акцент5 3" xfId="9911"/>
    <cellStyle name="40% - Акцент5 4" xfId="9912"/>
    <cellStyle name="40% - Акцент5 5" xfId="9913"/>
    <cellStyle name="40% - Акцент6 2" xfId="9914"/>
    <cellStyle name="40% - Акцент6 3" xfId="9915"/>
    <cellStyle name="40% - Акцент6 4" xfId="9916"/>
    <cellStyle name="40% - Акцент6 5" xfId="9917"/>
    <cellStyle name="60% - Accent1" xfId="4671"/>
    <cellStyle name="60% - Accent2" xfId="4672"/>
    <cellStyle name="60% - Accent3" xfId="4673"/>
    <cellStyle name="60% - Accent4" xfId="4674"/>
    <cellStyle name="60% - Accent5" xfId="4675"/>
    <cellStyle name="60% - Accent6" xfId="4676"/>
    <cellStyle name="60% - Акцент1 2" xfId="9918"/>
    <cellStyle name="60% - Акцент1 3" xfId="9919"/>
    <cellStyle name="60% - Акцент1 4" xfId="9920"/>
    <cellStyle name="60% - Акцент1 5" xfId="9921"/>
    <cellStyle name="60% - Акцент2 2" xfId="9922"/>
    <cellStyle name="60% - Акцент2 3" xfId="9923"/>
    <cellStyle name="60% - Акцент2 4" xfId="9924"/>
    <cellStyle name="60% - Акцент2 5" xfId="9925"/>
    <cellStyle name="60% - Акцент3 2" xfId="9926"/>
    <cellStyle name="60% - Акцент3 3" xfId="9927"/>
    <cellStyle name="60% - Акцент3 4" xfId="9928"/>
    <cellStyle name="60% - Акцент3 5" xfId="9929"/>
    <cellStyle name="60% - Акцент4 2" xfId="9930"/>
    <cellStyle name="60% - Акцент4 3" xfId="9931"/>
    <cellStyle name="60% - Акцент4 4" xfId="9932"/>
    <cellStyle name="60% - Акцент4 5" xfId="9933"/>
    <cellStyle name="60% - Акцент5 2" xfId="9934"/>
    <cellStyle name="60% - Акцент5 3" xfId="9935"/>
    <cellStyle name="60% - Акцент5 4" xfId="9936"/>
    <cellStyle name="60% - Акцент5 5" xfId="9937"/>
    <cellStyle name="60% - Акцент6 2" xfId="9938"/>
    <cellStyle name="60% - Акцент6 3" xfId="9939"/>
    <cellStyle name="60% - Акцент6 4" xfId="9940"/>
    <cellStyle name="60% - Акцент6 5" xfId="9941"/>
    <cellStyle name="Accent1" xfId="4677"/>
    <cellStyle name="Accent2" xfId="4678"/>
    <cellStyle name="Accent3" xfId="4679"/>
    <cellStyle name="Accent4" xfId="4680"/>
    <cellStyle name="Accent5" xfId="4681"/>
    <cellStyle name="Accent6" xfId="4682"/>
    <cellStyle name="alternate" xfId="4683"/>
    <cellStyle name="alternate 2" xfId="4684"/>
    <cellStyle name="alternate_расчет складской комплекс В" xfId="4685"/>
    <cellStyle name="art" xfId="4686"/>
    <cellStyle name="Bad" xfId="4687"/>
    <cellStyle name="Blue" xfId="9942"/>
    <cellStyle name="Calculation" xfId="4688"/>
    <cellStyle name="Check Cell" xfId="4689"/>
    <cellStyle name="Comma [0]_Assumptions" xfId="9943"/>
    <cellStyle name="Comma_Assumptions" xfId="9944"/>
    <cellStyle name="Comma0" xfId="4690"/>
    <cellStyle name="Comma0 2" xfId="4691"/>
    <cellStyle name="Currency [0]_Assumptions" xfId="9945"/>
    <cellStyle name="Currency_Assumptions" xfId="9946"/>
    <cellStyle name="Date" xfId="4692"/>
    <cellStyle name="Date 2" xfId="4693"/>
    <cellStyle name="Dezimal [0]_NEGS" xfId="9947"/>
    <cellStyle name="Dezimal_NEGS" xfId="9948"/>
    <cellStyle name="done" xfId="4694"/>
    <cellStyle name="done 2" xfId="4695"/>
    <cellStyle name="done_расчет складской комплекс В" xfId="4696"/>
    <cellStyle name="Dziesi?tny [0]_1" xfId="4697"/>
    <cellStyle name="Dziesi?tny_1" xfId="4698"/>
    <cellStyle name="Dziesiêtny [0]_1" xfId="4699"/>
    <cellStyle name="Dziesiêtny_1" xfId="4700"/>
    <cellStyle name="Euro" xfId="4701"/>
    <cellStyle name="Explanatory Text" xfId="4702"/>
    <cellStyle name="Followed Hyperlink" xfId="6652"/>
    <cellStyle name="Good" xfId="4703"/>
    <cellStyle name="Grey" xfId="4704"/>
    <cellStyle name="hard no" xfId="9949"/>
    <cellStyle name="hardno" xfId="9950"/>
    <cellStyle name="Header1" xfId="4705"/>
    <cellStyle name="Header2" xfId="4706"/>
    <cellStyle name="Heading 1" xfId="4707"/>
    <cellStyle name="Heading 2" xfId="4708"/>
    <cellStyle name="Heading 3" xfId="4709"/>
    <cellStyle name="Heading 4" xfId="4710"/>
    <cellStyle name="Hyperlink" xfId="6653"/>
    <cellStyle name="Info" xfId="9951"/>
    <cellStyle name="Input" xfId="4711"/>
    <cellStyle name="Input [yellow]" xfId="4712"/>
    <cellStyle name="Input_!Доход-срав_Фонтанка 20к с коэфместо" xfId="9952"/>
    <cellStyle name="Linked Cell" xfId="4713"/>
    <cellStyle name="Millares [0]_RESULTS" xfId="9953"/>
    <cellStyle name="Millares_RESULTS" xfId="9954"/>
    <cellStyle name="Milliers [0]_RESULTS" xfId="9955"/>
    <cellStyle name="Milliers_RESULTS" xfId="9956"/>
    <cellStyle name="Moneda [0]_RESULTS" xfId="9957"/>
    <cellStyle name="Moneda_RESULTS" xfId="9958"/>
    <cellStyle name="Monétaire [0]_RESULTS" xfId="9959"/>
    <cellStyle name="Monétaire_RESULTS" xfId="9960"/>
    <cellStyle name="Neutral" xfId="4714"/>
    <cellStyle name="norm?ln?_Rozvaha - aktiva" xfId="4715"/>
    <cellStyle name="Norma11l" xfId="9961"/>
    <cellStyle name="Normal - Style1" xfId="4716"/>
    <cellStyle name="Normal - Style1 2" xfId="4717"/>
    <cellStyle name="Normal - Style1_расчет складской комплекс В" xfId="4718"/>
    <cellStyle name="Normal_ASORT" xfId="9962"/>
    <cellStyle name="normální_Rozvaha - aktiva" xfId="4719"/>
    <cellStyle name="Normalny_0" xfId="4720"/>
    <cellStyle name="normбlnм_laroux" xfId="4721"/>
    <cellStyle name="Note" xfId="4722"/>
    <cellStyle name="Output" xfId="4723"/>
    <cellStyle name="pb_page_heading_LS" xfId="9963"/>
    <cellStyle name="Percent [2]" xfId="4724"/>
    <cellStyle name="Percent [2] 2" xfId="4725"/>
    <cellStyle name="S0" xfId="4726"/>
    <cellStyle name="S1" xfId="4727"/>
    <cellStyle name="S10" xfId="4728"/>
    <cellStyle name="S11" xfId="4729"/>
    <cellStyle name="S12" xfId="4730"/>
    <cellStyle name="S13" xfId="4731"/>
    <cellStyle name="S14" xfId="4732"/>
    <cellStyle name="S15" xfId="4733"/>
    <cellStyle name="S16" xfId="4734"/>
    <cellStyle name="S17" xfId="4735"/>
    <cellStyle name="S18" xfId="4736"/>
    <cellStyle name="S19" xfId="4737"/>
    <cellStyle name="S2" xfId="4738"/>
    <cellStyle name="S20" xfId="4739"/>
    <cellStyle name="S21" xfId="4740"/>
    <cellStyle name="S22" xfId="9964"/>
    <cellStyle name="S23" xfId="9965"/>
    <cellStyle name="S24" xfId="9966"/>
    <cellStyle name="S25" xfId="9967"/>
    <cellStyle name="S26" xfId="9968"/>
    <cellStyle name="S27" xfId="9969"/>
    <cellStyle name="S28" xfId="9970"/>
    <cellStyle name="S29" xfId="9971"/>
    <cellStyle name="S3" xfId="4741"/>
    <cellStyle name="S30" xfId="9972"/>
    <cellStyle name="S31" xfId="9973"/>
    <cellStyle name="S32" xfId="9974"/>
    <cellStyle name="S33" xfId="9975"/>
    <cellStyle name="S34" xfId="9976"/>
    <cellStyle name="S35" xfId="9977"/>
    <cellStyle name="S36" xfId="9978"/>
    <cellStyle name="S37" xfId="9979"/>
    <cellStyle name="S38" xfId="9980"/>
    <cellStyle name="S39" xfId="9981"/>
    <cellStyle name="S4" xfId="4742"/>
    <cellStyle name="S40" xfId="9982"/>
    <cellStyle name="S41" xfId="9983"/>
    <cellStyle name="S42" xfId="9984"/>
    <cellStyle name="S43" xfId="9985"/>
    <cellStyle name="S44" xfId="9986"/>
    <cellStyle name="S45" xfId="9987"/>
    <cellStyle name="S5" xfId="4743"/>
    <cellStyle name="S6" xfId="4744"/>
    <cellStyle name="S7" xfId="4745"/>
    <cellStyle name="S8" xfId="4746"/>
    <cellStyle name="S9" xfId="4747"/>
    <cellStyle name="Standard_NEGS" xfId="9988"/>
    <cellStyle name="Style 1" xfId="4748"/>
    <cellStyle name="STYLE1 - Style1" xfId="4749"/>
    <cellStyle name="STYLE1 - Style1 2" xfId="4750"/>
    <cellStyle name="STYLE1 - Style1_расчет складской комплекс В" xfId="4751"/>
    <cellStyle name="Title" xfId="4752"/>
    <cellStyle name="Total" xfId="4753"/>
    <cellStyle name="W?hrung [0]_laroux" xfId="4754"/>
    <cellStyle name="W?hrung_laroux" xfId="4755"/>
    <cellStyle name="Währung [0]_laroux" xfId="4756"/>
    <cellStyle name="Währung_laroux" xfId="4757"/>
    <cellStyle name="Walutowy [0]_1" xfId="4758"/>
    <cellStyle name="Walutowy_1" xfId="4759"/>
    <cellStyle name="Warning Text" xfId="4760"/>
    <cellStyle name="Акцент1 2" xfId="9989"/>
    <cellStyle name="Акцент1 3" xfId="9990"/>
    <cellStyle name="Акцент1 4" xfId="9991"/>
    <cellStyle name="Акцент1 5" xfId="9992"/>
    <cellStyle name="Акцент2 2" xfId="9993"/>
    <cellStyle name="Акцент2 3" xfId="9994"/>
    <cellStyle name="Акцент2 4" xfId="9995"/>
    <cellStyle name="Акцент2 5" xfId="9996"/>
    <cellStyle name="Акцент3 2" xfId="9997"/>
    <cellStyle name="Акцент3 3" xfId="9998"/>
    <cellStyle name="Акцент3 4" xfId="9999"/>
    <cellStyle name="Акцент3 5" xfId="10000"/>
    <cellStyle name="Акцент4 2" xfId="10001"/>
    <cellStyle name="Акцент4 3" xfId="10002"/>
    <cellStyle name="Акцент4 4" xfId="10003"/>
    <cellStyle name="Акцент4 5" xfId="10004"/>
    <cellStyle name="Акцент5 2" xfId="10005"/>
    <cellStyle name="Акцент5 3" xfId="10006"/>
    <cellStyle name="Акцент5 4" xfId="10007"/>
    <cellStyle name="Акцент5 5" xfId="10008"/>
    <cellStyle name="Акцент6 2" xfId="10009"/>
    <cellStyle name="Акцент6 3" xfId="10010"/>
    <cellStyle name="Акцент6 4" xfId="10011"/>
    <cellStyle name="Акцент6 5" xfId="10012"/>
    <cellStyle name="Ввод  2" xfId="10013"/>
    <cellStyle name="Ввод  3" xfId="10014"/>
    <cellStyle name="Ввод  4" xfId="10015"/>
    <cellStyle name="Ввод  5" xfId="10016"/>
    <cellStyle name="Верт. заголовок" xfId="10017"/>
    <cellStyle name="Вес_продукта" xfId="10018"/>
    <cellStyle name="Вывод 2" xfId="10019"/>
    <cellStyle name="Вывод 3" xfId="10020"/>
    <cellStyle name="Вывод 4" xfId="10021"/>
    <cellStyle name="Вывод 5" xfId="10022"/>
    <cellStyle name="Вычисление 2" xfId="10023"/>
    <cellStyle name="Вычисление 3" xfId="10024"/>
    <cellStyle name="Вычисление 4" xfId="10025"/>
    <cellStyle name="Вычисление 5" xfId="10026"/>
    <cellStyle name="Гиперссылка" xfId="4782" builtinId="8"/>
    <cellStyle name="Гиперссылка 2" xfId="4761"/>
    <cellStyle name="Гиперссылка 2 2" xfId="10027"/>
    <cellStyle name="Гиперссылка 3" xfId="6677"/>
    <cellStyle name="Гиперссылка 4" xfId="6681"/>
    <cellStyle name="Гиперссылка 4 2" xfId="10160"/>
    <cellStyle name="Гиперссылка 5" xfId="10028"/>
    <cellStyle name="Группа" xfId="10029"/>
    <cellStyle name="Группа 0" xfId="10030"/>
    <cellStyle name="Группа 1" xfId="10031"/>
    <cellStyle name="Группа 2" xfId="10032"/>
    <cellStyle name="Группа 3" xfId="10033"/>
    <cellStyle name="Группа 4" xfId="10034"/>
    <cellStyle name="Группа 5" xfId="10035"/>
    <cellStyle name="Группа 6" xfId="10036"/>
    <cellStyle name="Группа 7" xfId="10037"/>
    <cellStyle name="Группа 8" xfId="10038"/>
    <cellStyle name="Группа_Budgeted highlights - 2003_0312" xfId="10039"/>
    <cellStyle name="Дата" xfId="10040"/>
    <cellStyle name="Денежный [0] 2" xfId="10041"/>
    <cellStyle name="Денежный [0] 2 2" xfId="10042"/>
    <cellStyle name="Денежный 2" xfId="10043"/>
    <cellStyle name="Заголовок" xfId="10044"/>
    <cellStyle name="Заголовок 1 2" xfId="10045"/>
    <cellStyle name="Заголовок 1 3" xfId="10046"/>
    <cellStyle name="Заголовок 1 4" xfId="10047"/>
    <cellStyle name="Заголовок 1 5" xfId="10048"/>
    <cellStyle name="Заголовок 2 2" xfId="10049"/>
    <cellStyle name="Заголовок 2 3" xfId="10050"/>
    <cellStyle name="Заголовок 2 4" xfId="10051"/>
    <cellStyle name="Заголовок 2 5" xfId="10052"/>
    <cellStyle name="Заголовок 3 2" xfId="10053"/>
    <cellStyle name="Заголовок 3 3" xfId="10054"/>
    <cellStyle name="Заголовок 3 4" xfId="10055"/>
    <cellStyle name="Заголовок 3 5" xfId="10056"/>
    <cellStyle name="Заголовок 4 2" xfId="10057"/>
    <cellStyle name="Заголовок 4 3" xfId="10058"/>
    <cellStyle name="Заголовок 4 4" xfId="10059"/>
    <cellStyle name="Заголовок 4 5" xfId="10060"/>
    <cellStyle name="Итог 2" xfId="10061"/>
    <cellStyle name="Итог 3" xfId="10062"/>
    <cellStyle name="Итог 4" xfId="10063"/>
    <cellStyle name="Итог 5" xfId="10064"/>
    <cellStyle name="Итого" xfId="10065"/>
    <cellStyle name="Контрольная ячейка 2" xfId="10066"/>
    <cellStyle name="Контрольная ячейка 3" xfId="10067"/>
    <cellStyle name="Контрольная ячейка 4" xfId="10068"/>
    <cellStyle name="Контрольная ячейка 5" xfId="10069"/>
    <cellStyle name="Название 2" xfId="10070"/>
    <cellStyle name="Название 3" xfId="10071"/>
    <cellStyle name="Название 4" xfId="10072"/>
    <cellStyle name="Название 5" xfId="10073"/>
    <cellStyle name="Названия_в_одну_строку" xfId="10074"/>
    <cellStyle name="Невидимый" xfId="10075"/>
    <cellStyle name="Нейтральный 2" xfId="10076"/>
    <cellStyle name="Нейтральный 3" xfId="10077"/>
    <cellStyle name="Нейтральный 4" xfId="10078"/>
    <cellStyle name="Нейтральный 5" xfId="10079"/>
    <cellStyle name="Низ1" xfId="10080"/>
    <cellStyle name="Низ2" xfId="10081"/>
    <cellStyle name="Обычный" xfId="0" builtinId="0"/>
    <cellStyle name="Обычный 10" xfId="10082"/>
    <cellStyle name="Обычный 11" xfId="10083"/>
    <cellStyle name="Обычный 2" xfId="4762"/>
    <cellStyle name="Обычный 2 2" xfId="4763"/>
    <cellStyle name="Обычный 2 2 2" xfId="10084"/>
    <cellStyle name="Обычный 2 2 2 2 2 2" xfId="6674"/>
    <cellStyle name="Обычный 2 3" xfId="6670"/>
    <cellStyle name="Обычный 2 4" xfId="6673"/>
    <cellStyle name="Обычный 2 5" xfId="10085"/>
    <cellStyle name="Обычный 2 6" xfId="10086"/>
    <cellStyle name="Обычный 2_!Доход-срав_Фонтанка 20к с коэфместо" xfId="4764"/>
    <cellStyle name="Обычный 3" xfId="4765"/>
    <cellStyle name="Обычный 3 2" xfId="10087"/>
    <cellStyle name="Обычный 3 3" xfId="10088"/>
    <cellStyle name="Обычный 4" xfId="4766"/>
    <cellStyle name="Обычный 4 2" xfId="10089"/>
    <cellStyle name="Обычный 4 3" xfId="10090"/>
    <cellStyle name="Обычный 5" xfId="10091"/>
    <cellStyle name="Обычный 5 2" xfId="10092"/>
    <cellStyle name="Обычный 6" xfId="10093"/>
    <cellStyle name="Обычный 7" xfId="10094"/>
    <cellStyle name="Обычный 8" xfId="10095"/>
    <cellStyle name="Обычный 8 2" xfId="10096"/>
    <cellStyle name="Обычный 9" xfId="10097"/>
    <cellStyle name="Обычный 9 2" xfId="10098"/>
    <cellStyle name="Обычный_аналоги 2" xfId="10099"/>
    <cellStyle name="Обычный_ар ставка" xfId="6679"/>
    <cellStyle name="Обычный_Казачий 8" xfId="6680"/>
    <cellStyle name="Обычный_Квартиры" xfId="6678"/>
    <cellStyle name="Обычный_Расчет новый" xfId="10100"/>
    <cellStyle name="Обычный_расчет_воейково" xfId="10101"/>
    <cellStyle name="Плохой 2" xfId="10102"/>
    <cellStyle name="Плохой 3" xfId="10103"/>
    <cellStyle name="Плохой 4" xfId="10104"/>
    <cellStyle name="Плохой 5" xfId="10105"/>
    <cellStyle name="Подгруппа" xfId="10106"/>
    <cellStyle name="Пояснение 2" xfId="10107"/>
    <cellStyle name="Пояснение 3" xfId="10108"/>
    <cellStyle name="Пояснение 4" xfId="10109"/>
    <cellStyle name="Пояснение 5" xfId="10110"/>
    <cellStyle name="Примечание 2" xfId="10111"/>
    <cellStyle name="Примечание 3" xfId="10112"/>
    <cellStyle name="Примечание 4" xfId="10113"/>
    <cellStyle name="Примечание 5" xfId="10114"/>
    <cellStyle name="Продукт" xfId="10115"/>
    <cellStyle name="Процентный" xfId="4783" builtinId="5"/>
    <cellStyle name="Процентный 2" xfId="4767"/>
    <cellStyle name="Процентный 2 2" xfId="4768"/>
    <cellStyle name="Процентный 2 3" xfId="6671"/>
    <cellStyle name="Процентный 2 4" xfId="10116"/>
    <cellStyle name="Процентный 2 5" xfId="10117"/>
    <cellStyle name="Процентный 3" xfId="4769"/>
    <cellStyle name="Процентный 3 2" xfId="4770"/>
    <cellStyle name="Процентный 3 4" xfId="10118"/>
    <cellStyle name="Процентный 4" xfId="4771"/>
    <cellStyle name="Процентный 4 2" xfId="6654"/>
    <cellStyle name="Процентный 4 2 2" xfId="10119"/>
    <cellStyle name="Процентный 4 3" xfId="10120"/>
    <cellStyle name="Процентный 41" xfId="6676"/>
    <cellStyle name="Процентный 5" xfId="6655"/>
    <cellStyle name="Процентный 5 2" xfId="10121"/>
    <cellStyle name="Процентный 6" xfId="10122"/>
    <cellStyle name="Процентный 6 2" xfId="10123"/>
    <cellStyle name="Процентный 7" xfId="10124"/>
    <cellStyle name="Процентный 7 2" xfId="10125"/>
    <cellStyle name="Процентный 8" xfId="10126"/>
    <cellStyle name="Процентный 8 2" xfId="10127"/>
    <cellStyle name="Разница" xfId="10128"/>
    <cellStyle name="Сводная таблица" xfId="10129"/>
    <cellStyle name="Связанная ячейка 2" xfId="10130"/>
    <cellStyle name="Связанная ячейка 3" xfId="10131"/>
    <cellStyle name="Связанная ячейка 4" xfId="10132"/>
    <cellStyle name="Связанная ячейка 5" xfId="10133"/>
    <cellStyle name="Стиль 1" xfId="4772"/>
    <cellStyle name="Стиль 1 2" xfId="4773"/>
    <cellStyle name="Стиль 1_Расчет особняк Гейрота 2009.xls итог" xfId="4774"/>
    <cellStyle name="Стиль_названий" xfId="10134"/>
    <cellStyle name="Субсчет" xfId="10135"/>
    <cellStyle name="Счет" xfId="10136"/>
    <cellStyle name="Текст предупреждения 2" xfId="10137"/>
    <cellStyle name="Текст предупреждения 3" xfId="10138"/>
    <cellStyle name="Текст предупреждения 4" xfId="10139"/>
    <cellStyle name="Текст предупреждения 5" xfId="10140"/>
    <cellStyle name="Тысячи [0]_Chart1 (Sales &amp; Costs)" xfId="10141"/>
    <cellStyle name="Тысячи_1" xfId="4775"/>
    <cellStyle name="Финансовый [0] 2" xfId="6656"/>
    <cellStyle name="Финансовый [0] 3" xfId="10142"/>
    <cellStyle name="Финансовый [0] 3 2" xfId="10143"/>
    <cellStyle name="Финансовый 10" xfId="6657"/>
    <cellStyle name="Финансовый 11" xfId="6658"/>
    <cellStyle name="Финансовый 12" xfId="6659"/>
    <cellStyle name="Финансовый 13" xfId="6660"/>
    <cellStyle name="Финансовый 14" xfId="6661"/>
    <cellStyle name="Финансовый 15" xfId="6662"/>
    <cellStyle name="Финансовый 16" xfId="6663"/>
    <cellStyle name="Финансовый 17" xfId="6664"/>
    <cellStyle name="Финансовый 17 2" xfId="10144"/>
    <cellStyle name="Финансовый 18" xfId="6672"/>
    <cellStyle name="Финансовый 18 2" xfId="10145"/>
    <cellStyle name="Финансовый 2" xfId="4776"/>
    <cellStyle name="Финансовый 2 2" xfId="4777"/>
    <cellStyle name="Финансовый 2 3" xfId="6675"/>
    <cellStyle name="Финансовый 2 4" xfId="10146"/>
    <cellStyle name="Финансовый 3" xfId="4778"/>
    <cellStyle name="Финансовый 3 2" xfId="4779"/>
    <cellStyle name="Финансовый 3 3" xfId="10147"/>
    <cellStyle name="Финансовый 3_!Доход-срав_Фонтанка 20к с коэфместо" xfId="4780"/>
    <cellStyle name="Финансовый 4" xfId="4781"/>
    <cellStyle name="Финансовый 4 2" xfId="10148"/>
    <cellStyle name="Финансовый 5" xfId="6665"/>
    <cellStyle name="Финансовый 6" xfId="6666"/>
    <cellStyle name="Финансовый 7" xfId="6667"/>
    <cellStyle name="Финансовый 8" xfId="6668"/>
    <cellStyle name="Финансовый 9" xfId="6669"/>
    <cellStyle name="Финансовый_расчет_воейково" xfId="10149"/>
    <cellStyle name="Финансовый0[0]_FU_bal" xfId="10150"/>
    <cellStyle name="Хороший 2" xfId="10151"/>
    <cellStyle name="Хороший 3" xfId="10152"/>
    <cellStyle name="Хороший 4" xfId="10153"/>
    <cellStyle name="Хороший 5" xfId="10154"/>
    <cellStyle name="Цена_продукта" xfId="10155"/>
    <cellStyle name="Шапка" xfId="10156"/>
    <cellStyle name="ШАУ" xfId="10157"/>
    <cellStyle name="標準_PL-CF sheet" xfId="10158"/>
    <cellStyle name="䁺_x0001_" xfId="1015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63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60.xml"/><Relationship Id="rId76" Type="http://schemas.openxmlformats.org/officeDocument/2006/relationships/externalLink" Target="externalLinks/externalLink68.xml"/><Relationship Id="rId84" Type="http://schemas.openxmlformats.org/officeDocument/2006/relationships/externalLink" Target="externalLinks/externalLink76.xml"/><Relationship Id="rId89" Type="http://schemas.openxmlformats.org/officeDocument/2006/relationships/externalLink" Target="externalLinks/externalLink8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3.xml"/><Relationship Id="rId92" Type="http://schemas.openxmlformats.org/officeDocument/2006/relationships/externalLink" Target="externalLinks/externalLink8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66" Type="http://schemas.openxmlformats.org/officeDocument/2006/relationships/externalLink" Target="externalLinks/externalLink58.xml"/><Relationship Id="rId74" Type="http://schemas.openxmlformats.org/officeDocument/2006/relationships/externalLink" Target="externalLinks/externalLink66.xml"/><Relationship Id="rId79" Type="http://schemas.openxmlformats.org/officeDocument/2006/relationships/externalLink" Target="externalLinks/externalLink71.xml"/><Relationship Id="rId87" Type="http://schemas.openxmlformats.org/officeDocument/2006/relationships/externalLink" Target="externalLinks/externalLink79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3.xml"/><Relationship Id="rId82" Type="http://schemas.openxmlformats.org/officeDocument/2006/relationships/externalLink" Target="externalLinks/externalLink74.xml"/><Relationship Id="rId90" Type="http://schemas.openxmlformats.org/officeDocument/2006/relationships/externalLink" Target="externalLinks/externalLink82.xml"/><Relationship Id="rId95" Type="http://schemas.openxmlformats.org/officeDocument/2006/relationships/sharedStrings" Target="sharedStrings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56" Type="http://schemas.openxmlformats.org/officeDocument/2006/relationships/externalLink" Target="externalLinks/externalLink48.xml"/><Relationship Id="rId64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61.xml"/><Relationship Id="rId77" Type="http://schemas.openxmlformats.org/officeDocument/2006/relationships/externalLink" Target="externalLinks/externalLink69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externalLink" Target="externalLinks/externalLink64.xml"/><Relationship Id="rId80" Type="http://schemas.openxmlformats.org/officeDocument/2006/relationships/externalLink" Target="externalLinks/externalLink72.xml"/><Relationship Id="rId85" Type="http://schemas.openxmlformats.org/officeDocument/2006/relationships/externalLink" Target="externalLinks/externalLink77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externalLink" Target="externalLinks/externalLink51.xml"/><Relationship Id="rId67" Type="http://schemas.openxmlformats.org/officeDocument/2006/relationships/externalLink" Target="externalLinks/externalLink59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62" Type="http://schemas.openxmlformats.org/officeDocument/2006/relationships/externalLink" Target="externalLinks/externalLink54.xml"/><Relationship Id="rId70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7.xml"/><Relationship Id="rId83" Type="http://schemas.openxmlformats.org/officeDocument/2006/relationships/externalLink" Target="externalLinks/externalLink75.xml"/><Relationship Id="rId88" Type="http://schemas.openxmlformats.org/officeDocument/2006/relationships/externalLink" Target="externalLinks/externalLink80.xml"/><Relationship Id="rId91" Type="http://schemas.openxmlformats.org/officeDocument/2006/relationships/externalLink" Target="externalLinks/externalLink83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externalLink" Target="externalLinks/externalLink4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60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7.xml"/><Relationship Id="rId73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70.xml"/><Relationship Id="rId81" Type="http://schemas.openxmlformats.org/officeDocument/2006/relationships/externalLink" Target="externalLinks/externalLink73.xml"/><Relationship Id="rId86" Type="http://schemas.openxmlformats.org/officeDocument/2006/relationships/externalLink" Target="externalLinks/externalLink78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91240875912413E-2"/>
          <c:y val="9.5238435920458164E-2"/>
          <c:w val="0.57664233576642332"/>
          <c:h val="0.7362663700004650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64951881014873"/>
                  <c:y val="-0.50050524934383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ru-RU"/>
                </a:p>
              </c:txPr>
            </c:trendlineLbl>
          </c:trendline>
          <c:trendline>
            <c:trendlineType val="exp"/>
            <c:dispRSqr val="0"/>
            <c:dispEq val="0"/>
          </c:trendline>
          <c:xVal>
            <c:numRef>
              <c:f>'[84]ТКК. ТПС'!$D$90:$D$121</c:f>
              <c:numCache>
                <c:formatCode>General</c:formatCode>
                <c:ptCount val="32"/>
                <c:pt idx="0">
                  <c:v>0.5</c:v>
                </c:pt>
                <c:pt idx="1">
                  <c:v>2.5</c:v>
                </c:pt>
                <c:pt idx="2">
                  <c:v>3.7</c:v>
                </c:pt>
                <c:pt idx="3">
                  <c:v>2.9</c:v>
                </c:pt>
                <c:pt idx="4">
                  <c:v>1.4</c:v>
                </c:pt>
                <c:pt idx="5">
                  <c:v>3.7</c:v>
                </c:pt>
                <c:pt idx="6">
                  <c:v>2.9</c:v>
                </c:pt>
                <c:pt idx="7">
                  <c:v>5.6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1.5</c:v>
                </c:pt>
                <c:pt idx="12">
                  <c:v>6.7</c:v>
                </c:pt>
                <c:pt idx="13">
                  <c:v>1.4</c:v>
                </c:pt>
                <c:pt idx="14">
                  <c:v>0.1</c:v>
                </c:pt>
                <c:pt idx="15">
                  <c:v>5.5</c:v>
                </c:pt>
                <c:pt idx="16">
                  <c:v>2.9</c:v>
                </c:pt>
                <c:pt idx="17">
                  <c:v>3.4</c:v>
                </c:pt>
                <c:pt idx="18">
                  <c:v>5.0999999999999996</c:v>
                </c:pt>
                <c:pt idx="19">
                  <c:v>0.4</c:v>
                </c:pt>
                <c:pt idx="20">
                  <c:v>1.6</c:v>
                </c:pt>
                <c:pt idx="21">
                  <c:v>3.1</c:v>
                </c:pt>
                <c:pt idx="22">
                  <c:v>3</c:v>
                </c:pt>
                <c:pt idx="23">
                  <c:v>2.5</c:v>
                </c:pt>
                <c:pt idx="24">
                  <c:v>2.4</c:v>
                </c:pt>
                <c:pt idx="25">
                  <c:v>0.1</c:v>
                </c:pt>
                <c:pt idx="26">
                  <c:v>2.6</c:v>
                </c:pt>
                <c:pt idx="27">
                  <c:v>2.4</c:v>
                </c:pt>
                <c:pt idx="28">
                  <c:v>1.7</c:v>
                </c:pt>
                <c:pt idx="29">
                  <c:v>0.9</c:v>
                </c:pt>
                <c:pt idx="30">
                  <c:v>0.3</c:v>
                </c:pt>
                <c:pt idx="31">
                  <c:v>4.3</c:v>
                </c:pt>
              </c:numCache>
            </c:numRef>
          </c:xVal>
          <c:yVal>
            <c:numRef>
              <c:f>'[84]ТКК. ТПС'!$C$90:$C$121</c:f>
              <c:numCache>
                <c:formatCode>General</c:formatCode>
                <c:ptCount val="32"/>
                <c:pt idx="0">
                  <c:v>442</c:v>
                </c:pt>
                <c:pt idx="1">
                  <c:v>425</c:v>
                </c:pt>
                <c:pt idx="2">
                  <c:v>415</c:v>
                </c:pt>
                <c:pt idx="3">
                  <c:v>419</c:v>
                </c:pt>
                <c:pt idx="4">
                  <c:v>440</c:v>
                </c:pt>
                <c:pt idx="5">
                  <c:v>407</c:v>
                </c:pt>
                <c:pt idx="6">
                  <c:v>419</c:v>
                </c:pt>
                <c:pt idx="7">
                  <c:v>400</c:v>
                </c:pt>
                <c:pt idx="8">
                  <c:v>445</c:v>
                </c:pt>
                <c:pt idx="9">
                  <c:v>443</c:v>
                </c:pt>
                <c:pt idx="10">
                  <c:v>441</c:v>
                </c:pt>
                <c:pt idx="11">
                  <c:v>433</c:v>
                </c:pt>
                <c:pt idx="12">
                  <c:v>384</c:v>
                </c:pt>
                <c:pt idx="13">
                  <c:v>431</c:v>
                </c:pt>
                <c:pt idx="14">
                  <c:v>450</c:v>
                </c:pt>
                <c:pt idx="15">
                  <c:v>395</c:v>
                </c:pt>
                <c:pt idx="16">
                  <c:v>425</c:v>
                </c:pt>
                <c:pt idx="17">
                  <c:v>405</c:v>
                </c:pt>
                <c:pt idx="18">
                  <c:v>400</c:v>
                </c:pt>
                <c:pt idx="19">
                  <c:v>445</c:v>
                </c:pt>
                <c:pt idx="20">
                  <c:v>435</c:v>
                </c:pt>
                <c:pt idx="21">
                  <c:v>415</c:v>
                </c:pt>
                <c:pt idx="22">
                  <c:v>421</c:v>
                </c:pt>
                <c:pt idx="23">
                  <c:v>425</c:v>
                </c:pt>
                <c:pt idx="24">
                  <c:v>421</c:v>
                </c:pt>
                <c:pt idx="25">
                  <c:v>450</c:v>
                </c:pt>
                <c:pt idx="26">
                  <c:v>425</c:v>
                </c:pt>
                <c:pt idx="27">
                  <c:v>429</c:v>
                </c:pt>
                <c:pt idx="28">
                  <c:v>431</c:v>
                </c:pt>
                <c:pt idx="29">
                  <c:v>440</c:v>
                </c:pt>
                <c:pt idx="30">
                  <c:v>450</c:v>
                </c:pt>
                <c:pt idx="31">
                  <c:v>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7-4AF3-8276-EA26396D3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67584"/>
        <c:axId val="158469120"/>
      </c:scatterChart>
      <c:valAx>
        <c:axId val="15846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58469120"/>
        <c:crosses val="autoZero"/>
        <c:crossBetween val="midCat"/>
      </c:valAx>
      <c:valAx>
        <c:axId val="15846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584675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0.13860094023010378"/>
                  <c:y val="0.4012926509186352"/>
                </c:manualLayout>
              </c:layout>
              <c:numFmt formatCode="General" sourceLinked="0"/>
            </c:trendlineLbl>
          </c:trendline>
          <c:xVal>
            <c:numRef>
              <c:f>'СП_Вар. 1'!$K$8:$K$17</c:f>
              <c:numCache>
                <c:formatCode>General</c:formatCode>
                <c:ptCount val="10"/>
                <c:pt idx="0">
                  <c:v>1.55</c:v>
                </c:pt>
                <c:pt idx="1">
                  <c:v>2.15</c:v>
                </c:pt>
                <c:pt idx="2">
                  <c:v>2.1</c:v>
                </c:pt>
                <c:pt idx="3">
                  <c:v>1.45</c:v>
                </c:pt>
                <c:pt idx="4">
                  <c:v>1.55</c:v>
                </c:pt>
                <c:pt idx="5">
                  <c:v>1.7000000000000002</c:v>
                </c:pt>
              </c:numCache>
            </c:numRef>
          </c:xVal>
          <c:yVal>
            <c:numRef>
              <c:f>'СП_Вар. 1'!$D$8:$D$17</c:f>
              <c:numCache>
                <c:formatCode>General</c:formatCode>
                <c:ptCount val="10"/>
                <c:pt idx="0">
                  <c:v>143</c:v>
                </c:pt>
                <c:pt idx="1">
                  <c:v>175</c:v>
                </c:pt>
                <c:pt idx="2">
                  <c:v>180</c:v>
                </c:pt>
                <c:pt idx="3">
                  <c:v>155</c:v>
                </c:pt>
                <c:pt idx="4">
                  <c:v>149</c:v>
                </c:pt>
                <c:pt idx="5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E3-4D45-92D0-C850DFA56C50}"/>
            </c:ext>
          </c:extLst>
        </c:ser>
        <c:ser>
          <c:idx val="1"/>
          <c:order val="1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'СП_Вар. 1'!$K$7</c:f>
              <c:numCache>
                <c:formatCode>General</c:formatCode>
                <c:ptCount val="1"/>
                <c:pt idx="0">
                  <c:v>1.55</c:v>
                </c:pt>
              </c:numCache>
            </c:numRef>
          </c:xVal>
          <c:yVal>
            <c:numRef>
              <c:f>'СП_Вар. 1'!$D$7</c:f>
              <c:numCache>
                <c:formatCode>0</c:formatCode>
                <c:ptCount val="1"/>
                <c:pt idx="0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E3-4D45-92D0-C850DFA56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50368"/>
        <c:axId val="158417280"/>
      </c:scatterChart>
      <c:valAx>
        <c:axId val="159050368"/>
        <c:scaling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417280"/>
        <c:crosses val="autoZero"/>
        <c:crossBetween val="midCat"/>
      </c:valAx>
      <c:valAx>
        <c:axId val="158417280"/>
        <c:scaling>
          <c:orientation val="minMax"/>
          <c:min val="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5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dLbl>
              <c:idx val="1"/>
              <c:spPr/>
              <c:txPr>
                <a:bodyPr/>
                <a:lstStyle/>
                <a:p>
                  <a:pPr>
                    <a:defRPr sz="1500" b="1">
                      <a:solidFill>
                        <a:schemeClr val="accent4">
                          <a:lumMod val="75000"/>
                        </a:schemeClr>
                      </a:solidFill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8E7-4385-B80A-29D842063272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500" b="1">
                      <a:solidFill>
                        <a:schemeClr val="accent4">
                          <a:lumMod val="75000"/>
                        </a:schemeClr>
                      </a:solidFill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8E7-4385-B80A-29D842063272}"/>
                </c:ext>
              </c:extLst>
            </c:dLbl>
            <c:dLbl>
              <c:idx val="3"/>
              <c:layout>
                <c:manualLayout>
                  <c:x val="0.10475218722659672"/>
                  <c:y val="8.02435112277631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E7-4385-B80A-29D842063272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500" b="1">
                      <a:solidFill>
                        <a:schemeClr val="accent4">
                          <a:lumMod val="75000"/>
                        </a:schemeClr>
                      </a:solidFill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8E7-4385-B80A-29D8420632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500" b="1">
                    <a:solidFill>
                      <a:schemeClr val="bg1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'Вар.2-2_лист2'!$G$86:$G$90</c:f>
              <c:strCache>
                <c:ptCount val="5"/>
                <c:pt idx="0">
                  <c:v>КМ, М</c:v>
                </c:pt>
                <c:pt idx="1">
                  <c:v>Кр</c:v>
                </c:pt>
                <c:pt idx="2">
                  <c:v>М/э</c:v>
                </c:pt>
                <c:pt idx="3">
                  <c:v>П, МП, СМК</c:v>
                </c:pt>
                <c:pt idx="4">
                  <c:v>Рек.</c:v>
                </c:pt>
              </c:strCache>
            </c:strRef>
          </c:cat>
          <c:val>
            <c:numRef>
              <c:f>'Вар.2-2_лист2'!$F$86:$F$90</c:f>
              <c:numCache>
                <c:formatCode>0%</c:formatCode>
                <c:ptCount val="5"/>
                <c:pt idx="0">
                  <c:v>0.74</c:v>
                </c:pt>
                <c:pt idx="1">
                  <c:v>0.04</c:v>
                </c:pt>
                <c:pt idx="2">
                  <c:v>0.01</c:v>
                </c:pt>
                <c:pt idx="3">
                  <c:v>0.2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E7-4385-B80A-29D842063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txPr>
        <a:bodyPr/>
        <a:lstStyle/>
        <a:p>
          <a:pPr>
            <a:defRPr sz="1500">
              <a:latin typeface="Times New Roman" pitchFamily="18" charset="0"/>
              <a:cs typeface="Times New Roman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chart" Target="../charts/chart3.xml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22</xdr:row>
      <xdr:rowOff>104775</xdr:rowOff>
    </xdr:from>
    <xdr:to>
      <xdr:col>10</xdr:col>
      <xdr:colOff>628650</xdr:colOff>
      <xdr:row>36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2</xdr:col>
      <xdr:colOff>496957</xdr:colOff>
      <xdr:row>28</xdr:row>
      <xdr:rowOff>41413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09600" y="16059150"/>
          <a:ext cx="2011432" cy="803413"/>
        </a:xfrm>
        <a:prstGeom prst="wedgeRoundRectCallout">
          <a:avLst>
            <a:gd name="adj1" fmla="val 43948"/>
            <a:gd name="adj2" fmla="val -187229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17807</xdr:colOff>
      <xdr:row>23</xdr:row>
      <xdr:rowOff>171450</xdr:rowOff>
    </xdr:from>
    <xdr:to>
      <xdr:col>2</xdr:col>
      <xdr:colOff>514764</xdr:colOff>
      <xdr:row>28</xdr:row>
      <xdr:rowOff>22363</xdr:rowOff>
    </xdr:to>
    <xdr:sp macro="" textlink="">
      <xdr:nvSpPr>
        <xdr:cNvPr id="3" name="Скругленная прямоугольная выноск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27407" y="4933950"/>
          <a:ext cx="1649482" cy="803413"/>
        </a:xfrm>
        <a:prstGeom prst="wedgeRoundRectCallout">
          <a:avLst>
            <a:gd name="adj1" fmla="val 163416"/>
            <a:gd name="adj2" fmla="val -122075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Все округлить до целых значений</a:t>
          </a:r>
        </a:p>
      </xdr:txBody>
    </xdr:sp>
    <xdr:clientData/>
  </xdr:twoCellAnchor>
  <xdr:twoCellAnchor>
    <xdr:from>
      <xdr:col>5</xdr:col>
      <xdr:colOff>306456</xdr:colOff>
      <xdr:row>15</xdr:row>
      <xdr:rowOff>91108</xdr:rowOff>
    </xdr:from>
    <xdr:to>
      <xdr:col>9</xdr:col>
      <xdr:colOff>85725</xdr:colOff>
      <xdr:row>18</xdr:row>
      <xdr:rowOff>28576</xdr:rowOff>
    </xdr:to>
    <xdr:sp macro="" textlink="">
      <xdr:nvSpPr>
        <xdr:cNvPr id="4" name="Скругленная прямоугольная выноск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602356" y="2948608"/>
          <a:ext cx="2217669" cy="699468"/>
        </a:xfrm>
        <a:prstGeom prst="wedgeRoundRectCallout">
          <a:avLst>
            <a:gd name="adj1" fmla="val -132527"/>
            <a:gd name="adj2" fmla="val 42806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Пример</a:t>
          </a:r>
          <a:r>
            <a:rPr lang="ru-RU" sz="1100" baseline="0">
              <a:solidFill>
                <a:sysClr val="windowText" lastClr="000000"/>
              </a:solidFill>
            </a:rPr>
            <a:t> рассчета корректировки см. в листе "Вар.2_корректировки"</a:t>
          </a:r>
        </a:p>
        <a:p>
          <a:pPr algn="l"/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8</xdr:col>
      <xdr:colOff>604630</xdr:colOff>
      <xdr:row>28</xdr:row>
      <xdr:rowOff>41413</xdr:rowOff>
    </xdr:to>
    <xdr:sp macro="" textlink="">
      <xdr:nvSpPr>
        <xdr:cNvPr id="5" name="Скругленная прямоугольная выноск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143625" y="15678150"/>
          <a:ext cx="2014330" cy="1184413"/>
        </a:xfrm>
        <a:prstGeom prst="wedgeRoundRectCallout">
          <a:avLst>
            <a:gd name="adj1" fmla="val -103377"/>
            <a:gd name="adj2" fmla="val -72247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Вот эту цифру берем в</a:t>
          </a:r>
          <a:r>
            <a:rPr lang="ru-RU" sz="1100" baseline="0">
              <a:solidFill>
                <a:sysClr val="windowText" lastClr="000000"/>
              </a:solidFill>
            </a:rPr>
            <a:t> расчет как стоимость продажи всех квартир (продаем не квартиры поштучно, а кв. м)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647699</xdr:colOff>
      <xdr:row>11</xdr:row>
      <xdr:rowOff>57151</xdr:rowOff>
    </xdr:from>
    <xdr:to>
      <xdr:col>4</xdr:col>
      <xdr:colOff>695324</xdr:colOff>
      <xdr:row>14</xdr:row>
      <xdr:rowOff>76201</xdr:rowOff>
    </xdr:to>
    <xdr:sp macro="" textlink="">
      <xdr:nvSpPr>
        <xdr:cNvPr id="6" name="Скругленная прямоугольная выноск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409824" y="2152651"/>
          <a:ext cx="2238375" cy="590550"/>
        </a:xfrm>
        <a:prstGeom prst="wedgeRoundRectCallout">
          <a:avLst>
            <a:gd name="adj1" fmla="val -38429"/>
            <a:gd name="adj2" fmla="val 149847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среднее/медиана/пр.</a:t>
          </a:r>
          <a:r>
            <a:rPr lang="ru-RU" sz="1100" baseline="0">
              <a:solidFill>
                <a:sysClr val="windowText" lastClr="000000"/>
              </a:solidFill>
            </a:rPr>
            <a:t> значение по нескольким способам расчета 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447260</xdr:colOff>
      <xdr:row>3</xdr:row>
      <xdr:rowOff>2070</xdr:rowOff>
    </xdr:from>
    <xdr:to>
      <xdr:col>17</xdr:col>
      <xdr:colOff>173935</xdr:colOff>
      <xdr:row>18</xdr:row>
      <xdr:rowOff>24847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152860" y="573570"/>
          <a:ext cx="3384275" cy="2880277"/>
        </a:xfrm>
        <a:prstGeom prst="wedgeRoundRectCallout">
          <a:avLst>
            <a:gd name="adj1" fmla="val -75341"/>
            <a:gd name="adj2" fmla="val -30007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Факторов может быть сколько угодно</a:t>
          </a:r>
          <a:r>
            <a:rPr lang="ru-RU" sz="1100" baseline="0">
              <a:solidFill>
                <a:sysClr val="windowText" lastClr="000000"/>
              </a:solidFill>
            </a:rPr>
            <a:t> и какие угодно. Основной принцип: если аналоги по каким-то признакам существенно отличаются, то эти признаки (как факторы) и  следует внести в расчет. </a:t>
          </a:r>
          <a:br>
            <a:rPr lang="ru-RU" sz="1100" baseline="0">
              <a:solidFill>
                <a:sysClr val="windowText" lastClr="000000"/>
              </a:solidFill>
            </a:rPr>
          </a:br>
          <a:r>
            <a:rPr lang="ru-RU" sz="1100" baseline="0">
              <a:solidFill>
                <a:sysClr val="windowText" lastClr="000000"/>
              </a:solidFill>
            </a:rPr>
            <a:t>У меня здесь в примере 3 фактора/ отличительных признака.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Варианты, что еще может быть: 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 материал стен;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срок сдачи в эксплуатацию;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наличие в доме паркинга / на территории парковочных мест;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уровень благоустройства дворовой территории;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закрытый/ открытый двор;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развитость инфраструктуры (инфраструктура оценивается обычно в радиусе пешеходной доступности - до 1,5 км);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прочее (не стесняйтесь делать предположения, мы учимся, а не сдаем настоящий бизнес-план).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223630</xdr:colOff>
      <xdr:row>19</xdr:row>
      <xdr:rowOff>57978</xdr:rowOff>
    </xdr:from>
    <xdr:to>
      <xdr:col>5</xdr:col>
      <xdr:colOff>629479</xdr:colOff>
      <xdr:row>22</xdr:row>
      <xdr:rowOff>24847</xdr:rowOff>
    </xdr:to>
    <xdr:sp macro="" textlink="">
      <xdr:nvSpPr>
        <xdr:cNvPr id="3" name="Скругленная прямоугольная выноск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23630" y="3677478"/>
          <a:ext cx="3434799" cy="538369"/>
        </a:xfrm>
        <a:prstGeom prst="wedgeRoundRectCallout">
          <a:avLst>
            <a:gd name="adj1" fmla="val -19452"/>
            <a:gd name="adj2" fmla="val -117730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Экспертно.</a:t>
          </a:r>
          <a:r>
            <a:rPr lang="ru-RU" sz="1100" baseline="0">
              <a:solidFill>
                <a:sysClr val="windowText" lastClr="000000"/>
              </a:solidFill>
            </a:rPr>
            <a:t> Эксперт - это Вы (при выполнении реального бизнес-плана  опрашивают группу экспертов). Как правило, местоположение имеет максимальный вес 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753716</xdr:colOff>
      <xdr:row>25</xdr:row>
      <xdr:rowOff>41413</xdr:rowOff>
    </xdr:from>
    <xdr:to>
      <xdr:col>9</xdr:col>
      <xdr:colOff>554934</xdr:colOff>
      <xdr:row>31</xdr:row>
      <xdr:rowOff>140804</xdr:rowOff>
    </xdr:to>
    <xdr:sp macro="" textlink="">
      <xdr:nvSpPr>
        <xdr:cNvPr id="4" name="Скругленная прямоугольная выноск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439641" y="4803913"/>
          <a:ext cx="3601693" cy="1242391"/>
        </a:xfrm>
        <a:prstGeom prst="wedgeRoundRectCallout">
          <a:avLst>
            <a:gd name="adj1" fmla="val -74417"/>
            <a:gd name="adj2" fmla="val -46384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Не обязательно под местоположением рассматривается расстояние до метро,</a:t>
          </a:r>
          <a:r>
            <a:rPr lang="ru-RU" sz="1100" baseline="0">
              <a:solidFill>
                <a:sysClr val="windowText" lastClr="000000"/>
              </a:solidFill>
            </a:rPr>
            <a:t> особенно если метро очень далеко или у Вас объект бизнес-класса и его жители/ посетители метро в принципе не пользуются.  Можно рассмотреть: престижность микрорайона/ видовые характеристики/ близость парков или воды/ однородность уровня застройки  и т.д.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115957</xdr:colOff>
      <xdr:row>35</xdr:row>
      <xdr:rowOff>140804</xdr:rowOff>
    </xdr:from>
    <xdr:to>
      <xdr:col>10</xdr:col>
      <xdr:colOff>397565</xdr:colOff>
      <xdr:row>44</xdr:row>
      <xdr:rowOff>41412</xdr:rowOff>
    </xdr:to>
    <xdr:sp macro="" textlink="">
      <xdr:nvSpPr>
        <xdr:cNvPr id="5" name="Скругленная прямоугольная выноск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554357" y="6808304"/>
          <a:ext cx="3939208" cy="1615108"/>
        </a:xfrm>
        <a:prstGeom prst="wedgeRoundRectCallout">
          <a:avLst>
            <a:gd name="adj1" fmla="val -71877"/>
            <a:gd name="adj2" fmla="val -89165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Считаем</a:t>
          </a:r>
          <a:r>
            <a:rPr lang="ru-RU" sz="1100" baseline="0">
              <a:solidFill>
                <a:sysClr val="windowText" lastClr="000000"/>
              </a:solidFill>
            </a:rPr>
            <a:t> удельную стоимость, т.е. за 1 кв. м. 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Значит, когда ставим баллы, то ориентируемся следующим образом: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чем ближе к метро, тем цена выше, то есть для "расстояние меньше 1 км" балл ставим выше, чем для "расстояние больше 1,5 км";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 - чем меньше площадь квартиры, тем цена 1 кв. м выше, т.е для "38-45 кв. м" балл выше, чем для "больше 55".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!!! То есть максимальный балл ставим за то значение признака, при котором стоимость максимальная.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737152</xdr:colOff>
      <xdr:row>44</xdr:row>
      <xdr:rowOff>127554</xdr:rowOff>
    </xdr:from>
    <xdr:to>
      <xdr:col>7</xdr:col>
      <xdr:colOff>579782</xdr:colOff>
      <xdr:row>59</xdr:row>
      <xdr:rowOff>13254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24849</xdr:colOff>
      <xdr:row>3</xdr:row>
      <xdr:rowOff>115957</xdr:rowOff>
    </xdr:from>
    <xdr:to>
      <xdr:col>2</xdr:col>
      <xdr:colOff>861393</xdr:colOff>
      <xdr:row>5</xdr:row>
      <xdr:rowOff>8282</xdr:rowOff>
    </xdr:to>
    <xdr:sp macro="" textlink="">
      <xdr:nvSpPr>
        <xdr:cNvPr id="7" name="Скругленная прямоугольная выноск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4849" y="687457"/>
          <a:ext cx="1808094" cy="273325"/>
        </a:xfrm>
        <a:prstGeom prst="wedgeRoundRectCallout">
          <a:avLst>
            <a:gd name="adj1" fmla="val 79490"/>
            <a:gd name="adj2" fmla="val 161174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Расчет по формуле графика (см. ниже)  или,</a:t>
          </a:r>
          <a:r>
            <a:rPr lang="ru-RU" sz="1100" baseline="0">
              <a:solidFill>
                <a:sysClr val="windowText" lastClr="000000"/>
              </a:solidFill>
            </a:rPr>
            <a:t> если выбрана линейная функция, то по формуле "предсказ"или  "тенденция"</a:t>
          </a:r>
        </a:p>
        <a:p>
          <a:pPr algn="l"/>
          <a:endParaRPr lang="ru-RU" sz="1100" baseline="0">
            <a:solidFill>
              <a:sysClr val="windowText" lastClr="000000"/>
            </a:solidFill>
          </a:endParaRPr>
        </a:p>
        <a:p>
          <a:pPr algn="l"/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265042</xdr:colOff>
      <xdr:row>46</xdr:row>
      <xdr:rowOff>99391</xdr:rowOff>
    </xdr:from>
    <xdr:to>
      <xdr:col>14</xdr:col>
      <xdr:colOff>16566</xdr:colOff>
      <xdr:row>51</xdr:row>
      <xdr:rowOff>107674</xdr:rowOff>
    </xdr:to>
    <xdr:sp macro="" textlink="">
      <xdr:nvSpPr>
        <xdr:cNvPr id="8" name="Скругленная прямоугольная выноска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141842" y="8862391"/>
          <a:ext cx="3409124" cy="960783"/>
        </a:xfrm>
        <a:prstGeom prst="wedgeRoundRectCallout">
          <a:avLst>
            <a:gd name="adj1" fmla="val -76655"/>
            <a:gd name="adj2" fmla="val -7626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</a:t>
          </a:r>
          <a:r>
            <a:rPr lang="ru-RU" sz="1100">
              <a:solidFill>
                <a:sysClr val="windowText" lastClr="000000"/>
              </a:solidFill>
            </a:rPr>
            <a:t>.</a:t>
          </a:r>
          <a:r>
            <a:rPr lang="ru-RU" sz="1100" baseline="0">
              <a:solidFill>
                <a:sysClr val="windowText" lastClr="000000"/>
              </a:solidFill>
            </a:rPr>
            <a:t> График оформить (название, подписи осей).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2 Можете выбрать любой тип функции, но </a:t>
          </a:r>
          <a:r>
            <a:rPr lang="en-US" sz="1100" baseline="0">
              <a:solidFill>
                <a:sysClr val="windowText" lastClr="000000"/>
              </a:solidFill>
            </a:rPr>
            <a:t>R2 </a:t>
          </a:r>
          <a:r>
            <a:rPr lang="ru-RU" sz="1100" baseline="0">
              <a:solidFill>
                <a:sysClr val="windowText" lastClr="000000"/>
              </a:solidFill>
            </a:rPr>
            <a:t>должен быть больше 0,8.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795130</xdr:colOff>
      <xdr:row>39</xdr:row>
      <xdr:rowOff>91108</xdr:rowOff>
    </xdr:from>
    <xdr:to>
      <xdr:col>2</xdr:col>
      <xdr:colOff>1292087</xdr:colOff>
      <xdr:row>44</xdr:row>
      <xdr:rowOff>182217</xdr:rowOff>
    </xdr:to>
    <xdr:sp macro="" textlink="">
      <xdr:nvSpPr>
        <xdr:cNvPr id="9" name="Скругленная прямоугольная выноска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223755" y="7520608"/>
          <a:ext cx="601732" cy="1043609"/>
        </a:xfrm>
        <a:prstGeom prst="wedgeRoundRectCallout">
          <a:avLst>
            <a:gd name="adj1" fmla="val 145595"/>
            <a:gd name="adj2" fmla="val 150236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Объект оценки 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Желательно, чтобы точка Вашего объекта была между</a:t>
          </a:r>
          <a:r>
            <a:rPr lang="ru-RU" sz="1100" baseline="0">
              <a:solidFill>
                <a:sysClr val="windowText" lastClr="000000"/>
              </a:solidFill>
            </a:rPr>
            <a:t> аналогами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68</xdr:row>
      <xdr:rowOff>152400</xdr:rowOff>
    </xdr:from>
    <xdr:ext cx="5429250" cy="2752725"/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12" t="31250" r="55157" b="40527"/>
        <a:stretch>
          <a:fillRect/>
        </a:stretch>
      </xdr:blipFill>
      <xdr:spPr bwMode="auto">
        <a:xfrm>
          <a:off x="1304925" y="666750"/>
          <a:ext cx="5429250" cy="2752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8</xdr:col>
      <xdr:colOff>457200</xdr:colOff>
      <xdr:row>69</xdr:row>
      <xdr:rowOff>19050</xdr:rowOff>
    </xdr:from>
    <xdr:to>
      <xdr:col>8</xdr:col>
      <xdr:colOff>1628775</xdr:colOff>
      <xdr:row>75</xdr:row>
      <xdr:rowOff>66675</xdr:rowOff>
    </xdr:to>
    <xdr:sp macro="" textlink="">
      <xdr:nvSpPr>
        <xdr:cNvPr id="6" name="Скругленная прямоугольная выноск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2544425" y="13182600"/>
          <a:ext cx="1171575" cy="1047750"/>
        </a:xfrm>
        <a:prstGeom prst="wedgeRoundRectCallout">
          <a:avLst>
            <a:gd name="adj1" fmla="val -85061"/>
            <a:gd name="adj2" fmla="val -275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обращайте внимание на логичность знаков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3</xdr:row>
      <xdr:rowOff>152400</xdr:rowOff>
    </xdr:from>
    <xdr:ext cx="5429250" cy="27527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12" t="31250" r="55157" b="40527"/>
        <a:stretch>
          <a:fillRect/>
        </a:stretch>
      </xdr:blipFill>
      <xdr:spPr bwMode="auto">
        <a:xfrm>
          <a:off x="1304925" y="638175"/>
          <a:ext cx="5429250" cy="2752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942975</xdr:colOff>
      <xdr:row>18</xdr:row>
      <xdr:rowOff>150019</xdr:rowOff>
    </xdr:from>
    <xdr:to>
      <xdr:col>11</xdr:col>
      <xdr:colOff>690562</xdr:colOff>
      <xdr:row>45</xdr:row>
      <xdr:rowOff>82080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5413" y="9079707"/>
          <a:ext cx="6950868" cy="4432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135731</xdr:colOff>
      <xdr:row>19</xdr:row>
      <xdr:rowOff>28574</xdr:rowOff>
    </xdr:from>
    <xdr:to>
      <xdr:col>5</xdr:col>
      <xdr:colOff>844107</xdr:colOff>
      <xdr:row>28</xdr:row>
      <xdr:rowOff>35718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3731" y="9124949"/>
          <a:ext cx="1922814" cy="15073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683419</xdr:colOff>
      <xdr:row>49</xdr:row>
      <xdr:rowOff>0</xdr:rowOff>
    </xdr:from>
    <xdr:to>
      <xdr:col>9</xdr:col>
      <xdr:colOff>785812</xdr:colOff>
      <xdr:row>85</xdr:row>
      <xdr:rowOff>24665</xdr:rowOff>
    </xdr:to>
    <xdr:pic>
      <xdr:nvPicPr>
        <xdr:cNvPr id="9" name="Picture 3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1419" y="14097000"/>
          <a:ext cx="6507956" cy="6025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1095374</xdr:colOff>
      <xdr:row>28</xdr:row>
      <xdr:rowOff>133350</xdr:rowOff>
    </xdr:from>
    <xdr:to>
      <xdr:col>5</xdr:col>
      <xdr:colOff>738186</xdr:colOff>
      <xdr:row>38</xdr:row>
      <xdr:rowOff>39799</xdr:rowOff>
    </xdr:to>
    <xdr:pic>
      <xdr:nvPicPr>
        <xdr:cNvPr id="10" name="Picture 4" descr="86-0-стандартное отклонение excel лого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6093" y="10729913"/>
          <a:ext cx="1964531" cy="15733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723898</xdr:colOff>
      <xdr:row>50</xdr:row>
      <xdr:rowOff>114922</xdr:rowOff>
    </xdr:from>
    <xdr:to>
      <xdr:col>5</xdr:col>
      <xdr:colOff>1362075</xdr:colOff>
      <xdr:row>81</xdr:row>
      <xdr:rowOff>148070</xdr:rowOff>
    </xdr:to>
    <xdr:pic>
      <xdr:nvPicPr>
        <xdr:cNvPr id="2058" name="Picture 10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81373" y="11392522"/>
          <a:ext cx="4781552" cy="475754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4</xdr:row>
      <xdr:rowOff>38100</xdr:rowOff>
    </xdr:from>
    <xdr:to>
      <xdr:col>7</xdr:col>
      <xdr:colOff>438150</xdr:colOff>
      <xdr:row>6</xdr:row>
      <xdr:rowOff>398507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0312" t="44238" r="34844" b="41797"/>
        <a:stretch>
          <a:fillRect/>
        </a:stretch>
      </xdr:blipFill>
      <xdr:spPr bwMode="auto">
        <a:xfrm>
          <a:off x="1304925" y="800100"/>
          <a:ext cx="4505325" cy="11224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114300</xdr:colOff>
      <xdr:row>13</xdr:row>
      <xdr:rowOff>90571</xdr:rowOff>
    </xdr:from>
    <xdr:to>
      <xdr:col>7</xdr:col>
      <xdr:colOff>523875</xdr:colOff>
      <xdr:row>15</xdr:row>
      <xdr:rowOff>380999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0703" t="41113" r="39687" b="44434"/>
        <a:stretch>
          <a:fillRect/>
        </a:stretch>
      </xdr:blipFill>
      <xdr:spPr bwMode="auto">
        <a:xfrm>
          <a:off x="1409700" y="2948071"/>
          <a:ext cx="4486275" cy="13096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219075</xdr:colOff>
      <xdr:row>33</xdr:row>
      <xdr:rowOff>161925</xdr:rowOff>
    </xdr:from>
    <xdr:to>
      <xdr:col>8</xdr:col>
      <xdr:colOff>1476375</xdr:colOff>
      <xdr:row>41</xdr:row>
      <xdr:rowOff>38100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20703" t="44433" r="33281" b="41211"/>
        <a:stretch>
          <a:fillRect/>
        </a:stretch>
      </xdr:blipFill>
      <xdr:spPr bwMode="auto">
        <a:xfrm>
          <a:off x="2314575" y="7210425"/>
          <a:ext cx="5610225" cy="1400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85</xdr:row>
      <xdr:rowOff>0</xdr:rowOff>
    </xdr:from>
    <xdr:to>
      <xdr:col>5</xdr:col>
      <xdr:colOff>276225</xdr:colOff>
      <xdr:row>94</xdr:row>
      <xdr:rowOff>0</xdr:rowOff>
    </xdr:to>
    <xdr:pic>
      <xdr:nvPicPr>
        <xdr:cNvPr id="9" name="Picture 3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95500" y="21307425"/>
          <a:ext cx="2266950" cy="1714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266700</xdr:colOff>
      <xdr:row>84</xdr:row>
      <xdr:rowOff>85725</xdr:rowOff>
    </xdr:from>
    <xdr:to>
      <xdr:col>12</xdr:col>
      <xdr:colOff>304800</xdr:colOff>
      <xdr:row>98</xdr:row>
      <xdr:rowOff>161925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MaDmi\&#1056;&#1072;&#1073;&#1086;&#1095;&#1080;&#1081;%20&#1089;&#1090;&#1086;&#1083;\&#1050;&#1048;&#1056;&#1048;&#1064;&#1048;-&#1056;&#1040;&#1057;&#1063;&#1045;&#1058;%2006-08-0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Projects\RAO%20UES\Sample%20Reports\CEZ\CEZ_Model_16_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prgnt017\office\Internal\Projects\CEZ\05_Workings\06_Valuation\CEZ\GLCs\CEZ_GLCs_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\Projects\RAO%20UES\Sample%20Reports\CEZ\CEZ_Model_16_m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&#1052;&#1086;&#1089;&#1082;&#1074;&#1072;\&#1041;&#1086;&#1083;&#1100;&#1096;&#1072;&#1103;%20&#1044;&#1077;&#1082;&#1072;&#1073;&#1088;&#1100;&#1089;&#1082;&#1072;&#1103;%20&#1052;&#1086;&#1089;&#1082;&#1074;&#1072;\&#1054;&#1090;&#1095;&#1105;&#1090;\&#1041;_&#1044;&#1077;&#1082;&#1072;&#1073;&#1088;&#1100;&#1089;&#1082;&#1072;&#1103;%20&#1040;&#1048;&#1041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Iznos_VSN53-86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VSN_porject\Iznos_VSN53-8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52;&#1086;&#1080;%20&#1076;&#1086;&#1082;&#1091;&#1084;&#1077;&#1085;&#1090;&#1099;\&#1055;&#1083;&#1072;&#1085;&#1080;&#1088;&#1086;&#1074;&#1072;&#1085;&#1080;&#1077;\1_&#1082;&#1074;_02\&#1040;&#1075;&#1077;&#1085;&#1090;&#1099;\&#1044;&#1072;&#1085;&#1077;&#1090;\findir\&#1057;&#1086;&#1074;&#1077;&#1090;&#1044;&#1080;&#1088;&#1077;&#1082;&#1090;&#1086;&#1088;&#1086;&#1074;\&#1041;&#1080;&#1079;&#1085;&#1077;&#1089;&#1087;&#1083;&#1072;&#1085;\TT_03_12_01&#1087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VIP%20&#1082;&#1083;&#1080;&#1077;&#1085;&#1090;&#1099;\&#1055;&#1077;&#1090;&#1077;&#1088;&#1073;&#1091;&#1088;&#1075;&#1089;&#1082;&#1072;&#1103;%20&#1053;&#1077;&#1076;&#1074;&#1080;&#1078;&#1080;&#1084;&#1086;&#1089;&#1090;&#1100;\&#1055;&#1053;%20-%20KPMG\01%20&#1050;&#1054;&#1053;&#1044;&#1056;&#1040;&#1058;&#1068;&#1045;&#1042;&#1057;&#1050;&#1048;&#1049;%2072\&#1054;&#1058;&#1063;&#1045;&#1058;\&#1052;&#1072;&#1088;&#1092;&#1080;&#1085;&#1086;%2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72;&#1088;&#1073;&#1080;&#1090;&#1088;&#1072;&#1078;&#1085;&#1099;&#1081;%20&#1091;&#1087;&#1088;&#1072;&#1074;&#1083;&#1103;&#1102;&#1097;&#1080;&#1081;\&#1082;&#1080;&#1085;&#1075;&#1080;&#1089;&#1077;&#1087;&#1087;\&#1088;&#1072;&#1089;&#1095;&#1077;&#1090;%20&#1089;&#1090;&#1086;&#1080;&#1084;&#1086;&#1089;&#1090;&#1080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a\&#1082;&#1086;&#1088;&#1087;&#1086;&#1088;&#1072;&#1090;&#1080;&#1074;&#1085;&#1099;&#1081;%20&#1088;&#1072;&#1073;&#1086;&#1095;&#1080;&#1081;%20&#1082;&#1072;&#1090;&#1072;&#1083;&#1086;&#1075;\&#1056;&#1072;&#1073;&#1086;&#1095;&#1072;&#1103;\&#1054;&#1090;&#1095;&#1077;&#1090;&#1099;%20&#1074;%20&#1088;&#1072;&#1073;&#1086;&#1090;&#1077;\&#1054;&#1073;&#1098;&#1077;&#1082;&#1090;&#1099;_&#1056;&#1046;&#1044;\&#1040;&#1056;&#1063;&#1048;&#1044;&#1040;\&#1056;&#1072;&#1089;&#1095;&#1077;&#1090;_&#1040;&#1088;&#1095;&#1080;&#1076;&#1072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@IncomeDocs_project\IncomDocs200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53;&#1048;&#1048;\&#1056;&#1072;&#1089;&#1095;&#1077;&#1090;%20&#1053;&#1048;&#1048;%20(3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3\&#1041;&#1072;&#1083;&#1090;&#1080;&#1081;&#1089;&#1082;&#1080;&#1081;%20&#1079;&#1072;&#1074;&#1086;&#1076;\&#1086;&#1090;&#1095;&#1077;&#1090;%20&#1080;&#1090;&#1086;&#1075;&#1086;&#1074;&#1099;&#1081;\&#1088;&#1072;&#1089;&#1095;&#1077;&#1090;%20&#1073;&#1072;&#1083;&#1090;&#1080;&#1081;&#1089;&#1082;&#1080;&#1081;%20&#1079;&#1072;&#1074;&#1086;&#1076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Arenda_LO_project\Arend&amp;NalogL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3\&#1057;&#1072;&#1076;&#1086;&#1074;&#1086;&#1076;\&#1088;&#1072;&#1089;&#1095;&#1077;&#1090;%20&#1057;&#1072;&#1076;&#1086;&#1074;&#1086;&#1076;%20%2001.04.03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RegLine_project\RegLin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&#1055;&#1056;&#1054;&#1063;&#1048;&#1045;\&#1054;&#1073;&#1091;&#1093;&#1086;&#1074;&#1089;&#1082;&#1080;&#1081;%20&#1079;&#1072;&#1074;&#1086;&#1076;\Iznos_53-86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2\&#1057;&#1072;&#1084;&#1072;&#1088;&#1072;&#1084;&#1077;&#1090;&#1088;&#1086;&#1089;&#1090;&#1088;&#1086;&#1081;\&#1088;&#1072;&#1089;&#1095;&#1077;&#1090;%20&#1086;&#1073;&#1097;&#1080;&#1081;_&#1051;&#1077;&#1088;&#1072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2\&#1050;&#1083;&#1080;&#1084;&#1086;&#1074;&#1089;&#1082;&#1080;&#1081;_&#1040;&#1058;&#1050;_1_07_2002\&#1088;&#1072;&#1089;&#1095;&#1077;&#1090;&#1040;&#1058;&#1050;1.07.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7;&#1091;&#1081;&#1076;&#1072;_&#1074;&#1075;N1_&#1085;&#1077;&#1092;&#1090;&#1077;&#1073;&#1072;&#1079;&#1072;_v11.xls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microsoft.com/office/2019/04/relationships/externalLinkLong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?792F1565" TargetMode="External"/><Relationship Id="rId1" Type="http://schemas.openxmlformats.org/officeDocument/2006/relationships/externalLinkPath" Target="file:///\\792F1565\&#1052;&#1072;&#1096;&#1091;&#1082;_(26%20&#1080;&#1102;&#1083;&#1103;)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WINDOWS\&#1056;&#1072;&#1073;&#1086;&#1095;&#1080;&#1081;%20&#1089;&#1090;&#1086;&#1083;\&#1058;&#1088;&#1077;&#1089;&#1090;%20&#1051;&#1054;&#1050;\&#1088;&#1072;&#1089;&#1095;&#1077;&#1090;%20&#1051;&#1054;&#1050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aho\&#1052;&#1086;&#1080;%20&#1076;&#1086;&#1082;&#1091;&#1084;&#1077;&#1085;&#1090;&#1099;\Aho\&#1048;&#1088;&#1083;&#1077;&#1085;\&#1088;&#1072;&#1089;&#1095;_&#1087;&#1088;&#1089;_&#1080;&#1088;&#1083;&#1077;&#1085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ip1\WORK\Transfer\Plan%202001\BudgetsRUR\&#1041;&#1041;&#1058;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52;&#1077;&#1078;&#1076;&#1091;&#1085;&#1072;&#1088;&#1086;&#1076;&#1085;&#1099;&#1081;%20&#1073;&#1072;&#1085;&#1082;\2002\&#1058;&#1077;&#1087;&#1083;&#1086;&#1082;&#1086;&#1084;\&#1058;&#1077;&#1087;&#1083;&#1086;&#1082;&#1086;&#1084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80;&#1084;&#1099;&#1095;\&#1086;&#1094;&#1077;&#1085;&#1082;&#1080;\&#1055;&#1088;&#1080;&#1089;&#1090;&#1072;&#1074;&#1099;\&#1043;&#1059;&#1055;%20&#1057;&#1077;&#1074;&#1077;&#1088;&#1086;-&#1047;&#1072;&#1087;&#1072;&#1076;\&#1060;&#1080;&#1083;&#1082;&#1086;&#1084;\&#1057;&#1058;&#1054;%20&#1075;&#1072;&#1090;&#1095;&#1080;&#1085;&#1072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2;&#1086;&#1080;%20&#1054;&#1090;&#1095;&#1077;&#1090;&#1099;\&#1088;&#1072;&#1089;&#1095;&#1077;&#1090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enia\c\&#1052;&#1086;&#1080;%20&#1076;&#1086;&#1082;&#1091;&#1084;&#1077;&#1085;&#1090;&#1099;\&#1047;&#1077;&#1084;&#1083;&#1103;%202000\&#1043;&#1088;&#1072;&#1078;&#1076;&#1072;&#1085;&#1089;&#1082;&#1080;&#1081;%2024\&#1043;&#1088;&#1072;&#1078;&#1076;&#1072;&#1085;&#1089;&#1082;&#1080;&#1081;%20&#1052;&#1077;&#1084;&#1077;&#1090;&#1086;&#1074;\&#1052;&#1086;&#1088;&#1089;&#1082;&#1086;&#1081;%20&#1092;&#1072;&#1089;&#1072;&#1076;\&#1043;&#1088;&#1072;&#1092;&#1080;&#1082;%20&#1089;&#1090;&#1088;&#1086;&#1080;&#1090;&#1077;&#1083;&#1100;&#1089;&#1090;&#1074;&#1072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2;&#1086;&#1080;%20&#1076;&#1086;&#1082;&#1091;&#1084;&#1077;&#1085;&#1090;&#1099;\&#1047;&#1077;&#1084;&#1083;&#1103;%202000\&#1043;&#1088;&#1072;&#1078;&#1076;&#1072;&#1085;&#1089;&#1082;&#1080;&#1081;%2024\&#1043;&#1088;&#1072;&#1078;&#1076;&#1072;&#1085;&#1089;&#1082;&#1080;&#1081;%20&#1052;&#1077;&#1084;&#1077;&#1090;&#1086;&#1074;\&#1052;&#1086;&#1088;&#1089;&#1082;&#1086;&#1081;%20&#1092;&#1072;&#1089;&#1072;&#1076;\&#1043;&#1088;&#1072;&#1092;&#1080;&#1082;%20&#1089;&#1090;&#1088;&#1086;&#1080;&#1090;&#1077;&#1083;&#1100;&#1089;&#1090;&#1074;&#1072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Aho\archiv\Aho_2001\&#1058;&#1080;&#1093;&#1074;&#1080;&#1085;_&#1085;&#1077;&#1076;&#1074;&#1080;&#1078;\&#1090;&#1080;&#1093;_&#1084;&#1077;&#1090;&#1072;&#1083;&#1083;_6&#1096;&#1090;\&#1079;_&#1090;&#1080;&#1093;&#1074;&#1080;&#1085;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ransfer\Report2001\&#1042;&#1057;&#1050;\Report_2001\&#1086;&#1090;&#1095;&#1077;&#1090;_&#1084;&#1094;_&#1042;&#1057;&#1050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2\&#1050;&#1080;&#1085;&#1075;&#1080;&#1089;&#1077;&#1087;&#1087;\&#1056;&#1072;&#1089;&#1095;&#1077;&#1090;_&#1051;&#1077;&#1088;&#1072;&#1080;&#1079;&#1073;_&#1072;&#1082;&#1090;&#1080;&#1074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47;&#1072;&#1074;&#1086;&#1076;%20&#1057;&#1055;&#1059;\&#1088;&#1072;&#1089;&#1095;&#1077;&#1090;%20&#1047;&#1072;&#1074;&#1086;&#1076;%20&#1057;&#1055;&#1059;%20&#1082;&#1074;&#1072;&#1088;&#1090;&#1072;&#1083;&#1100;&#1085;&#1099;&#1081;%20&#1089;%20&#1087;&#1086;&#1089;&#1090;&#1086;&#1103;&#1085;&#1085;&#1099;&#1084;%20&#1082;&#1088;&#1077;&#1076;&#1080;&#1090;&#1086;&#1084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d\&#1052;&#1086;&#1080;%20&#1076;&#1086;&#1082;&#1091;&#1084;&#1077;&#1085;&#1090;&#1099;\Aho\Aho_2001\&#1079;&#1077;&#1083;&#1077;&#1085;&#1086;&#1075;&#1086;&#1088;&#1089;&#1082;\&#1047;_&#1073;&#1072;&#1079;&#1072;_&#1079;&#1077;&#1083;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&#1043;&#1054;&#1057;&#1057;&#1054;&#1041;&#1057;&#1058;&#1042;&#1045;&#1053;&#1053;&#1054;&#1057;&#1058;&#1068;\2008\&#1054;&#1058;&#1063;&#1025;&#1058;&#1067;\&#1055;&#1056;&#1054;&#1063;&#1045;&#1045;\&#1057;&#1072;&#1085;&#1082;&#1090;-&#1055;&#1077;&#1090;&#1077;&#1088;&#1073;&#1091;&#1088;&#1075;\&#1050;&#1086;&#1085;&#1089;&#1077;&#1088;&#1074;&#1072;&#1090;&#1086;&#1088;&#1080;&#1103;\&#1054;&#1090;&#1095;&#1077;&#1090;%20&#1091;&#1083;.%20&#1044;&#1086;&#1073;&#1083;&#1077;&#1089;&#1090;&#1080;,%20&#1076;.22\&#1088;&#1099;&#1085;&#1086;&#1095;&#1085;&#1072;&#1103;\&#1087;&#1086;&#1089;&#1083;&#1077;&#1076;&#1085;&#1080;&#1081;\&#1074;&#1099;&#1096;&#1077;&#1083;\&#1055;&#1088;&#1103;&#1084;&#1072;&#1103;%20&#1082;&#1072;&#1087;&#1080;&#1090;&#1072;&#1083;&#1080;&#1079;&#1072;&#1094;&#1080;&#1103;\&#1056;&#1072;&#1089;&#1095;&#1105;&#1090;%20&#1087;&#1086;&#1089;&#1083;&#1077;&#1076;&#1085;&#1080;&#1081;_&#1080;&#1090;&#1086;&#1075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56;&#1052;&#1052;&#1058;\&#1088;&#1072;&#1089;&#1095;&#1077;&#1090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83;&#1075;&#1086;&#1088;&#1091;&#1082;&#1086;&#1074;&#1089;&#1082;&#1072;&#1103;%20&#1055;&#1052;&#1050;\&#1088;&#1072;&#1089;&#1095;&#1077;&#1090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VIP%20&#1082;&#1083;&#1080;&#1077;&#1085;&#1090;&#1099;\&#1040;&#1042;&#1056;&#1054;&#1056;&#1040;\&#1063;&#1077;&#1088;&#1077;&#1087;&#1086;&#1074;&#1077;&#1094;&#1082;&#1080;&#1081;%20&#1073;&#1072;&#1085;&#1082;\&#1044;&#1086;&#1093;&#1086;&#1076;&#1085;&#1099;&#1081;_&#1089;&#1088;&#1072;&#1074;_&#1087;&#1088;&#1086;&#1084;&#1082;&#1072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76;&#1086;&#1082;&#1091;&#1084;&#1077;&#1085;&#1090;&#1099;\&#1050;&#1072;&#1090;&#1080;&#1085;&#1072;\&#1088;&#1072;&#1089;&#1095;&#1077;&#1090;%20&#1086;&#1073;&#1097;&#1080;&#1081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laSem\Work_SWA_AVERS\&#1076;&#1083;&#1103;%20&#1074;&#1083;&#1072;&#1076;&#1080;&#1089;&#1083;&#1072;&#1074;&#1072;\&#1088;&#1099;&#1085;_&#1089;&#1090;_&#1079;&#1077;&#1083;&#1077;&#1085;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3;&#1059;&#1048;&#1054;&#1053;\2003\&#1089;&#1090;&#1088;&#1086;&#1077;&#1085;&#1080;&#1077;_&#1051;&#1077;&#1089;&#1085;&#1086;&#1081;,20_&#1078;&#1080;&#1083;&#1100;&#1077;\&#1079;&#1072;&#1090;&#1088;&#1072;&#1090;&#1085;&#1099;&#1081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rst\&#1076;&#1086;&#1082;&#1091;&#1084;&#1077;&#1085;&#1090;&#1099;\&#1056;&#1046;&#1044;\2005_10_20_&#1043;&#1072;&#1074;&#1088;&#1080;&#1083;&#1086;&#1074;&#1086;\&#1086;&#1090;&#1095;&#1077;&#1090;\&#1047;&#1076;&#1072;&#1085;&#1080;&#1103;,%20&#1089;&#1086;&#1086;&#1088;&#1091;&#1078;&#1077;&#1085;&#1080;&#1103;%20&#1080;%20&#1087;&#1077;&#1088;&#1077;&#1076;&#1072;&#1090;&#1086;&#1095;&#1085;&#1099;&#1077;%20&#1065;&#1077;&#1073;&#1077;&#1085;&#1086;&#1095;&#1085;&#1086;&#1075;&#1086;%20&#1079;&#1072;&#1074;&#1086;&#1076;&#1072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enia\c\&#1052;&#1086;&#1080;%20&#1076;&#1086;&#1082;&#1091;&#1084;&#1077;&#1085;&#1090;&#1099;\&#1047;&#1077;&#1084;&#1083;&#1103;%202000\&#1047;&#1074;&#1078;&#1076;%20&#1082;&#1074;.%206\&#1043;&#1088;&#1072;&#1078;&#1076;&#1072;&#1085;&#1089;&#1082;&#1080;&#1081;%20&#1052;&#1077;&#1084;&#1077;&#1090;&#1086;&#1074;\&#1052;&#1086;&#1088;&#1089;&#1082;&#1086;&#1081;%20&#1092;&#1072;&#1089;&#1072;&#1076;\&#1043;&#1088;&#1072;&#1092;&#1080;&#1082;%20&#1089;&#1090;&#1088;&#1086;&#1080;&#1090;&#1077;&#1083;&#1100;&#1089;&#1090;&#1074;&#1072;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2\&#1051;&#1091;&#1082;&#1086;&#1081;&#1083;%202\&#1057;&#1074;&#1086;&#1076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5\&#1054;&#1041;&#1065;&#1048;&#1045;%20&#1054;&#1062;&#1045;&#1053;&#1050;&#1048;\&#1052;&#1086;&#1089;&#1082;&#1074;&#1072;\&#1052;&#1099;&#1090;&#1080;&#1097;&#1080;&#1085;&#1089;&#1082;&#1072;&#1103;\&#1057;&#1088;&#1072;&#1074;&#1085;&#1080;&#1090;&#1077;&#1083;&#1100;&#1085;&#1099;&#1081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alia\shareddocs\WINDOWS\&#1056;&#1072;&#1073;&#1086;&#1095;&#1080;&#1081;%20&#1089;&#1090;&#1086;&#1083;\&#1043;&#1088;&#1072;&#1092;&#1080;&#1082;%20&#1089;&#1090;&#1088;&#1086;&#1080;&#1090;&#1077;&#1083;&#1100;&#1089;&#1090;&#1074;&#1072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-%20&#1054;&#1094;&#1077;&#1085;&#1082;&#1072;%20&#1043;&#1086;&#1089;&#1089;&#1086;&#1073;&#1089;&#1090;&#1074;&#1077;&#1085;&#1085;&#1086;&#1089;&#1090;&#1080;\2009\&#1054;&#1058;&#1063;&#1025;&#1058;&#1067;\&#1055;&#1056;&#1054;&#1063;&#1045;&#1045;\&#1057;&#1072;&#1085;&#1082;&#1090;-&#1055;&#1077;&#1090;&#1077;&#1088;&#1073;&#1091;&#1088;&#1075;\&#1055;&#1072;&#1088;&#1085;&#1072;&#1089;\&#1054;&#1090;&#1095;&#1077;&#1090;\&#1087;&#1086;&#1084;&#1086;&#1097;&#1100;\&#1086;&#1090;&#1095;&#1077;&#1090;%20&#1089;%20&#1085;&#1086;&#1074;.%20&#1087;&#1083;&#1086;&#1097;&#1072;&#1076;&#1100;&#1102;\&#1056;&#1072;&#1089;&#1095;&#1077;&#1090;_&#1054;&#1073;&#1091;&#1093;.%20&#1054;&#1073;&#1086;&#1088;&#1086;&#1085;&#1099;_&#1051;&#1045;&#1053;&#1058;&#1040;_new_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rver\&#1060;&#1057;&#1050;-&#1057;&#1050;\&#1060;&#1080;&#1085;&#1072;&#1085;&#1089;&#1086;&#1074;&#1086;-&#1101;&#1082;&#1086;&#1085;&#1086;&#1084;&#1080;&#1095;&#1077;&#1089;&#1082;&#1080;&#1081;%20&#1076;&#1077;&#1087;&#1072;&#1088;&#1090;&#1072;&#1084;&#1077;&#1085;&#1090;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&#1044;&#1077;&#1082;&#1072;&#1073;&#1088;&#1100;%202002\&#1040;&#1088;&#1093;&#1080;&#1074;%20&#1075;&#1088;&#1072;&#1092;&#1080;&#1082;&#1086;&#1074;%20&#1089;&#1090;&#1088;&#1086;&#1080;&#1090;&#1077;&#1083;&#1100;&#1089;&#1074;&#1090;&#1072;\&#1043;&#1088;&#1072;&#1092;&#1080;&#1082;&#1080;%20&#1043;&#1072;&#1074;&#1088;&#1089;&#1082;&#1086;&#1081;%2015-17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vDi\&#1052;&#1086;&#1080;%20&#1076;&#1086;&#1082;&#1091;&#1084;&#1077;&#1085;&#1090;&#1099;\&#1056;&#1040;&#1041;&#1054;&#1058;&#1040;\&#1041;&#1080;&#1079;&#1085;&#1077;&#1089;-&#1087;&#1083;&#1072;&#1085;%20&#1058;&#1056;&#1040;&#1053;&#1047;&#1040;&#1057;\&#1041;&#1072;&#1088;&#1084;&#1072;&#1083;&#1077;&#1077;&#1074;&#1072;\&#1041;&#1080;&#1079;&#1085;&#1077;&#1089;%20&#1055;&#1083;&#1072;&#1085;%20-&#1041;&#1072;&#1088;&#1084;&#1072;&#1083;&#1077;&#1077;&#1074;&#1072;-.%20&#1060;&#1080;&#1085;&#1072;&#1085;&#1089;&#1086;&#1074;&#1072;&#1103;%20&#1095;&#1072;&#1089;&#1090;&#1100;.3-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2007\&#1054;&#1041;&#1065;&#1048;&#1045;%20&#1054;&#1062;&#1045;&#1053;&#1050;&#1048;\VIP%20&#1082;&#1083;&#1080;&#1077;&#1085;&#1090;&#1099;\&#1051;&#1054;&#1052;&#1054;\&#1054;&#1090;&#1095;&#1077;&#1090;%20&#1054;&#1057;&#1047;\4_&#1056;&#1040;&#1057;&#1063;&#1045;&#1058;_&#1051;&#1054;&#1052;&#1054;%20&#1054;&#1057;&#1047;%20&#1087;&#1086;&#1076;&#1075;&#1086;&#1085;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2007\&#1054;&#1041;&#1065;&#1048;&#1045;%20&#1054;&#1062;&#1045;&#1053;&#1050;&#1048;\&#1047;&#1040;&#1051;&#1054;&#1043;&#1048;\&#1040;&#1083;&#1100;&#1092;&#1072;-&#1073;&#1072;&#1085;&#1082;\&#1057;&#1090;&#1088;&#1086;&#1081;&#1084;&#1086;&#1085;&#1090;&#1072;&#1078;_&#1069;&#1089;&#1087;&#1077;&#1088;&#1086;&#1074;&#1072;\&#1056;&#1040;&#1057;&#1063;&#1045;&#1058;_&#1069;&#1089;&#1087;&#1077;&#1088;&#1086;&#1074;&#1072;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7\&#1054;&#1041;&#1065;&#1048;&#1045;%20&#1054;&#1062;&#1045;&#1053;&#1050;&#1048;\&#1047;&#1040;&#1051;&#1054;&#1043;&#1048;\&#1052;&#1077;&#1078;&#1076;&#1091;&#1085;&#1072;&#1088;&#1086;&#1076;&#1085;&#1099;&#1081;%20&#1073;&#1072;&#1085;&#1082;%20&#1057;&#1055;&#1073;\&#1053;&#1045;&#1054;&#1057;&#1058;&#1048;&#1051;&#1068;_&#1051;&#1077;&#1085;&#1080;&#1085;&#1089;&#1082;&#1080;&#1081;%20151\1_&#1054;&#1058;&#1063;&#1045;&#1058;%202007\&#1087;&#1088;&#1086;&#1095;&#1077;&#1077;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53;&#1080;&#1080;&#1101;&#1092;&#1072;\&#1079;&#1072;&#1090;&#1088;&#1072;&#1090;_&#1085;&#1080;&#1080;&#1101;&#1092;&#1072;1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6;&#1040;&#1041;&#1054;&#1063;&#1040;&#1071;%20&#1055;&#1045;&#1056;&#1045;&#1061;&#1054;&#1044;&#1053;&#1040;&#1071;\OCENK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&#1060;&#1086;&#1085;&#1076;%20&#1080;&#1084;&#1091;&#1097;&#1077;&#1089;&#1090;&#1074;&#1072;%20&#1057;&#1055;&#1073;\2007\&#1047;&#1076;&#1072;&#1085;&#1080;&#1103;\&#1041;&#1091;&#1088;&#1076;&#1072;\&#1054;&#1090;&#1095;&#1077;&#1090;\&#1048;&#1090;&#1086;&#1075;%20&#1086;&#1090;&#1095;&#1077;&#1090;\&#1056;&#1072;&#1089;&#1095;&#1105;&#1090;%20&#1087;&#1086;&#1089;&#1083;&#1077;&#1076;&#1085;&#1080;&#1081;_&#1080;&#1090;&#1086;&#1075;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2;&#1086;&#1080;%20&#1076;&#1086;&#1082;&#1091;&#1084;&#1077;&#1085;&#1090;&#1099;\2007\&#1041;&#1091;&#1088;&#1076;&#1072;\&#1054;&#1090;&#1095;&#1077;&#1090;\&#1056;&#1072;&#1089;&#1095;&#1105;&#1090;_&#1087;&#1086;&#1089;&#1083;&#1077;&#1076;&#1085;&#1080;&#1081;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42;&#1053;&#1048;&#1048;&#1043;\&#1087;&#1088;&#1080;&#1082;&#1080;&#1076;&#1082;&#1080;%20&#1074;&#1085;&#1080;&#1080;&#1075;&#1072;%20&#1089;%20&#1088;&#1072;&#1079;&#1073;&#1080;&#1074;&#1082;&#1086;&#1081;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ransfer\Plan%202001\Plan%20ver1\BudgetsRUR\&#1041;&#1041;&#1058;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3\&#1055;&#1072;&#1090;&#1088;&#1080;&#1072;&#1088;&#1096;&#1077;&#1085;&#1089;&#1082;&#1086;&#1077;%20&#1061;&#1055;&#1055;\&#1088;&#1072;&#1089;&#1095;&#1077;&#1090;%20&#1055;&#1072;&#1090;&#1088;&#1080;&#1072;&#1088;&#1096;&#1077;&#1089;&#1082;&#1086;&#1077;%2001.10.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4;&#1094;&#1077;&#1085;&#1082;&#1080;\2000\&#1090;&#1086;&#1088;&#1075;.&#1076;&#1086;&#1084;%20&#1040;&#1088;&#1086;&#1084;&#1072;\&#1088;&#1072;&#1089;&#1089;&#1095;&#1077;&#1090;&#1040;&#1088;&#1086;&#1084;&#1072;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86;&#1090;&#1095;&#1077;&#1090;&#1099;\&#1088;&#1072;&#1089;&#1095;&#1077;&#1090;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VIP%20&#1082;&#1083;&#1080;&#1077;&#1085;&#1090;&#1099;\&#1052;&#1077;&#1093;&#1072;&#1085;&#1080;&#1082;&#1072;%20&#1050;&#1074;&#1072;&#1076;&#1088;&#1086;\&#1080;&#1090;&#1086;&#1075;\&#1087;&#1088;&#1080;&#1082;&#1080;&#1076;&#1082;&#1080;%20&#1076;&#1099;&#1073;&#1077;&#1085;&#1082;&#1086;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ola_ex4\Jura\Data\&#1054;&#1058;&#1063;&#1045;&#1058;&#1067;\&#1047;&#1077;&#1084;&#1083;&#1103;\&#1057;&#1074;&#1077;&#1088;&#1076;&#1083;&#1086;&#1074;&#1089;&#1082;&#1072;&#1103;%20&#1085;&#1072;&#1073;.54-58\&#1057;&#1074;&#1077;&#1088;&#1076;&#1083;&#1086;&#1074;&#1089;&#1082;&#1072;&#1103;%20&#1085;&#1072;&#1073;.54-5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3\&#1052;&#1091;&#1088;&#1084;&#1072;&#1085;&#1089;&#1082;\&#1040;&#1041;&#1050;\&#1044;&#1055;%20&#1052;&#1091;&#1088;&#1084;%20&#1040;&#1041;&#1050;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nnaOvs\&#1054;&#1094;&#1077;&#1085;&#1082;&#1080;\&#1052;&#1077;&#1078;&#1076;&#1091;&#1085;&#1072;&#1088;&#1086;&#1076;&#1085;&#1099;&#1081;%20&#1073;&#1072;&#1085;&#1082;\2002\&#1058;&#1088;&#1072;&#1085;&#1089;&#1079;&#1072;&#1089;\&#1072;&#1088;&#1077;&#1085;&#1076;&#1072;_&#1089;&#1088;&#1072;&#1074;&#1085;&#1080;&#1090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47;&#1077;&#1083;&#1077;&#1085;&#1086;&#1075;&#1086;&#1088;&#1089;&#1082;&#1072;&#1103;3\&#1088;&#1099;&#1085;_&#1089;&#1090;_&#1079;&#1077;&#1083;&#1077;&#1085;3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3\&#1052;&#1086;&#1085;&#1091;&#1084;&#1077;&#1085;&#1090;%20&#1089;&#1082;&#1091;&#1083;&#1100;&#1087;&#1090;&#1091;&#1088;&#1072;\&#1057;&#1072;&#1083;&#1086;&#1074;&#1072;%20&#1083;&#1080;&#1090;%20&#1040;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8;&#1077;&#1085;&#1076;&#1072;\2003\&#1051;&#1072;&#1076;&#1086;&#1075;&#1072;\&#1054;&#1090;&#1095;&#1077;&#1090;\&#1057;&#1074;&#1086;&#1076;&#1085;&#1072;&#1103;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&#1060;&#1043;&#1059;&#1055;%20&#1060;&#1058;-&#1062;&#1077;&#1085;&#1090;&#1088;%20&#1057;&#1047;&#1054;\&#1054;&#1058;&#1063;&#1045;&#1058;&#1067;\&#1051;&#1091;&#1075;&#1072;\&#1048;&#1090;&#1086;&#1075;%20&#1086;&#1090;&#1095;&#1077;&#1090;\WINDOWS\&#1056;&#1072;&#1073;&#1086;&#1095;&#1080;&#1081;%20&#1089;&#1090;&#1086;&#1083;\&#1043;&#1088;&#1072;&#1092;&#1080;&#1082;%20&#1089;&#1090;&#1088;&#1086;&#1080;&#1090;&#1077;&#1083;&#1100;&#1089;&#1090;&#1074;&#1072;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73;&#1088;&#1080;&#1085;&#1089;&#1082;&#1072;&#1103;%20&#1055;&#1052;&#1050;%20&#1042;&#1086;&#1076;&#1084;&#1077;&#1083;&#1080;&#1086;&#1088;&#1072;&#1094;&#1080;&#1103;\&#1054;&#1040;&#1054;_&#1044;&#1086;&#1073;&#1088;&#1080;&#1085;&#1089;&#1082;&#1072;&#1103;%20&#1055;&#1052;&#1050;_&#1052;&#1077;&#1083;&#1080;&#1086;&#1088;&#1072;&#1094;&#1080;&#1103;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AIvanov\My%20Documents\&#1056;&#1072;&#1073;&#1086;&#1095;&#1080;&#1077;%20&#1076;&#1086;&#1082;&#1091;&#1084;&#1077;&#1085;&#1090;&#1099;\&#1057;&#1041;%20&#1056;&#1060;\403%20600%20000\&#1056;&#1072;&#1073;&#1086;&#1095;&#1080;&#1077;%20&#1076;&#1086;&#1082;&#1091;&#1084;&#1077;&#1085;&#1090;&#1099;\&#1057;&#1041;%20&#1056;&#1060;\&#1055;&#1088;&#1086;&#1089;&#1074;&#1077;&#1097;&#1077;&#1085;&#1080;&#1103;\Documents%20and%20Settings\AIvanov\&#1052;&#1086;&#1080;%20&#1076;&#1086;&#1082;&#1091;&#1084;&#1077;&#1085;&#1090;&#1099;\IvA\&#1057;&#1041;%20&#1056;&#1060;\&#1041;&#1086;&#1075;&#1072;&#1090;&#1099;&#1088;&#1089;&#1082;&#1080;&#1081;\&#1056;&#1072;&#1089;&#1095;&#1077;&#1090;&#1099;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welcome!\&#1052;&#1086;&#1080;%20&#1076;&#1086;&#1082;&#1091;&#1084;&#1077;&#1085;&#1090;&#1099;\AAntonov\Real%20estate\&#1092;&#1088;&#1091;&#1085;&#1079;&#1077;\&#1060;&#1088;&#1091;&#1085;&#1079;&#1077;&#1085;&#1089;&#1082;&#1080;&#1081;_&#1041;&#1077;&#1088;&#1077;&#1078;&#1085;&#1086;&#1081;\&#1050;_&#1060;&#1088;&#1091;&#1085;&#1079;&#1077;&#1085;&#1089;&#1082;&#1080;&#1081;.xls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microsoft.com/office/2019/04/relationships/externalLinkLong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44;&#1083;&#1103;%20&#1087;&#1077;&#1095;&#1072;&#1090;&#1080;%20&#1089;&#1084;&#1077;&#1090;&#1072;%202003.xls?792F1565" TargetMode="External"/><Relationship Id="rId1" Type="http://schemas.openxmlformats.org/officeDocument/2006/relationships/externalLinkPath" Target="file:///\\792F1565\&#1044;&#1083;&#1103;%20&#1087;&#1077;&#1095;&#1072;&#1090;&#1080;%20&#1089;&#1084;&#1077;&#1090;&#1072;%202003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2007\&#1054;&#1041;&#1065;&#1048;&#1045;%20&#1054;&#1062;&#1045;&#1053;&#1050;&#1048;\VIP%20&#1082;&#1083;&#1080;&#1077;&#1085;&#1090;&#1099;\&#1055;&#1077;&#1090;&#1077;&#1088;&#1073;&#1091;&#1088;&#1075;&#1089;&#1082;&#1072;&#1103;%20&#1053;&#1077;&#1076;&#1074;&#1080;&#1078;&#1080;&#1084;&#1086;&#1089;&#1090;&#1100;\&#1052;&#1086;&#1089;&#1082;&#1086;&#1074;&#1089;&#1082;&#1080;&#1081;_181\&#1057;&#1088;&#1072;&#1074;&#1085;&#1080;&#1090;%20&#1079;&#1077;&#1084;&#1083;&#1103;.xls" TargetMode="External"/></Relationships>
</file>

<file path=xl/externalLinks/_rels/externalLink83.xml.rels><?xml version="1.0" encoding="UTF-8" standalone="yes"?>
<Relationships xmlns="http://schemas.openxmlformats.org/package/2006/relationships"><Relationship Id="rId2" Type="http://schemas.microsoft.com/office/2019/04/relationships/externalLinkLongPath" Target="file:///E:\Elman\&#1057;&#1086;&#1090;&#1088;&#1091;&#1076;&#1085;&#1080;&#1095;&#1077;&#1089;&#1090;&#1074;&#1086;\&#1040;&#1074;&#1077;&#1088;&#1089;\&#1060;&#1091;&#1088;&#1085;&#1080;&#1090;&#1091;&#1088;&#1085;&#1099;&#1081;%20&#1079;&#1072;&#1074;&#1086;&#1076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?ACBD7FA4" TargetMode="External"/><Relationship Id="rId1" Type="http://schemas.openxmlformats.org/officeDocument/2006/relationships/externalLinkPath" Target="file:///\\ACBD7FA4\&#1052;&#1072;&#1096;&#1091;&#1082;_(26%20&#1080;&#1102;&#1083;&#1103;)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!!!!&#1051;&#1045;&#1050;&#1062;&#1048;&#1048;\&#1055;&#1086;&#1089;&#1084;&#1086;&#1090;&#1088;&#1077;&#1090;&#1100;%20&#1080;%20&#1091;&#1076;&#1072;&#1083;&#1080;&#1090;&#1100;\&#1059;&#1087;&#1088;&#1072;&#1074;&#1083;&#1077;&#1085;&#1080;&#1077;%20&#1085;&#1077;&#1076;&#1074;&#1080;&#1078;&#1080;&#1084;&#1086;&#1089;&#1090;&#1100;&#1102;\&#1051;&#1077;&#1082;&#1094;&#1080;&#1080;\&#1050;%20&#1083;&#1077;&#1082;&#1094;&#1080;&#1103;&#1084;%20&#1089;%20&#1089;&#1086;&#1073;&#1086;&#1081;\&#1051;&#1077;&#1082;&#1091;&#1080;&#1103;%20&#8470;%208\&#1057;&#1088;&#1072;&#1074;&#1085;&#1080;&#1090;&#1077;&#1083;&#1100;&#1085;&#1099;&#1081;%20&#1087;&#1086;&#1076;&#1093;&#1086;&#1076;%20&#1074;%20&#1086;&#1094;&#1077;&#1085;&#1082;&#1077;%20&#1053;&#1048;_02.04.09_&#1056;&#1077;&#1096;&#1077;&#1085;&#1080;&#107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6\6B14~1\B6D2~1\&#1041;&#1072;&#1085;&#1082;%20&#1057;&#1072;&#1085;&#1082;&#1090;-&#1055;&#1077;&#1090;&#1077;&#1088;&#1073;&#1091;&#1088;&#1075;\&#1051;&#1077;&#1089;&#1085;&#1086;&#1081;%2078\&#1056;&#1072;&#1089;&#1095;&#1077;&#1090;_&#1051;&#1077;&#1089;&#1085;&#1086;&#10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ИСХ"/>
      <sheetName val="документы Кириши"/>
      <sheetName val="ко-1"/>
      <sheetName val="ко-1 пр"/>
      <sheetName val="описание-1"/>
      <sheetName val="износ1"/>
      <sheetName val="ко-2"/>
      <sheetName val="описание-2"/>
      <sheetName val="износ2"/>
      <sheetName val="ко-3"/>
      <sheetName val="описание-3"/>
      <sheetName val="износ3"/>
      <sheetName val="ко-4"/>
      <sheetName val="описание4"/>
      <sheetName val="износ4"/>
      <sheetName val="ко-5"/>
      <sheetName val="описание5"/>
      <sheetName val="износ5"/>
      <sheetName val="ко-6"/>
      <sheetName val="описание6"/>
      <sheetName val="износ6"/>
      <sheetName val="ко-7"/>
      <sheetName val="описание7"/>
      <sheetName val="износ7"/>
      <sheetName val="ко-8"/>
      <sheetName val="описание8"/>
      <sheetName val="износ8"/>
      <sheetName val="ко-9"/>
      <sheetName val="описание9"/>
      <sheetName val="износ9"/>
      <sheetName val="ко-10"/>
      <sheetName val="описание10"/>
      <sheetName val="износ10"/>
      <sheetName val="ко-11"/>
      <sheetName val="описание11"/>
      <sheetName val="износ11"/>
      <sheetName val="ко-12"/>
      <sheetName val="описание12"/>
      <sheetName val="износ12"/>
      <sheetName val="ко-13"/>
      <sheetName val="описание13"/>
      <sheetName val="износ13"/>
      <sheetName val="ко-14"/>
      <sheetName val="описание14"/>
      <sheetName val="износ14"/>
      <sheetName val="ко-15"/>
      <sheetName val="описание15"/>
      <sheetName val="износ15"/>
      <sheetName val="ко-16"/>
      <sheetName val="описание16"/>
      <sheetName val="износ16"/>
      <sheetName val="ко-17"/>
      <sheetName val="описание17"/>
      <sheetName val="износ17"/>
      <sheetName val="ко-18"/>
      <sheetName val="описание18"/>
      <sheetName val="износ18"/>
      <sheetName val="ко-19"/>
      <sheetName val="описание19"/>
      <sheetName val="износ19"/>
      <sheetName val="ко-20"/>
      <sheetName val="описание20"/>
      <sheetName val="износ20"/>
      <sheetName val="ко-21"/>
      <sheetName val="описание21"/>
      <sheetName val="износ21"/>
      <sheetName val="ко-22"/>
      <sheetName val="описание22"/>
      <sheetName val="износ22"/>
      <sheetName val="ко-23"/>
      <sheetName val="описание23"/>
      <sheetName val="износ23"/>
      <sheetName val="ко-24"/>
      <sheetName val="описание24"/>
      <sheetName val="износ24"/>
      <sheetName val="ко-25"/>
      <sheetName val="описание25"/>
      <sheetName val="износ25"/>
      <sheetName val="ко-26"/>
      <sheetName val="описание26"/>
      <sheetName val="износ26"/>
      <sheetName val="ко-27"/>
      <sheetName val="описание27 "/>
      <sheetName val="износ27"/>
      <sheetName val="5.ЗП-забор"/>
      <sheetName val="9.ДП"/>
      <sheetName val="Brif_zdanie"/>
      <sheetName val="Выписка_РФИ"/>
      <sheetName val="Имущество_элемент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  <sheetName val="Смета"/>
      <sheetName val="6.Продажа квартир"/>
      <sheetName val="3.ЗАТРАТЫ"/>
      <sheetName val="Аренда Торговля"/>
      <sheetName val="Аренда СТО"/>
      <sheetName val="Дисконт"/>
      <sheetName val="Параметры"/>
      <sheetName val="ДП_пессимист "/>
      <sheetName val="исходное"/>
      <sheetName val="общее"/>
      <sheetName val="Glossary"/>
      <sheetName val="Содержание"/>
      <sheetName val="Data"/>
      <sheetName val="затр_подх"/>
      <sheetName val="Исх_данные"/>
      <sheetName val="общие сведения"/>
      <sheetName val="свед"/>
      <sheetName val="Док+Исх"/>
      <sheetName val="ТЭП"/>
      <sheetName val="Потоки"/>
      <sheetName val="исход-итог"/>
      <sheetName val="Rev"/>
      <sheetName val="HBS initial"/>
      <sheetName val="Метод остатка"/>
      <sheetName val="Brif_zdanie"/>
      <sheetName val="Выписка_РФИ"/>
      <sheetName val="Имущество_элементы"/>
      <sheetName val="констр"/>
      <sheetName val="график01.09.02"/>
      <sheetName val="MGSN"/>
      <sheetName val="ОСЗ"/>
      <sheetName val="1.ИСХ "/>
      <sheetName val="исх 1"/>
      <sheetName val="СП-земля"/>
      <sheetName val="график строительства"/>
      <sheetName val="9.ДП"/>
      <sheetName val="F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C descr."/>
      <sheetName val="Multiples"/>
      <sheetName val="Histor.Finacials"/>
      <sheetName val="#REF"/>
      <sheetName val="CEZ_GLCs_01"/>
      <sheetName val="#ССЫЛКА"/>
      <sheetName val="Read me first"/>
      <sheetName val="исходное"/>
      <sheetName val="график строительства"/>
      <sheetName val="акт осмотра в отчет"/>
      <sheetName val="затр_подх"/>
      <sheetName val="общее"/>
      <sheetName val="Glossary"/>
      <sheetName val="Смет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  <sheetName val="Смета"/>
      <sheetName val="Rev"/>
      <sheetName val="Док+Исх"/>
      <sheetName val="общее"/>
      <sheetName val="Сведение объект"/>
      <sheetName val="общие данные"/>
      <sheetName val="Аренда Торговля"/>
      <sheetName val="Аренда СТО"/>
      <sheetName val="Дисконт"/>
      <sheetName val="Исходник"/>
      <sheetName val="график01.09.02"/>
      <sheetName val="Метод остатка"/>
      <sheetName val="HBS initial"/>
      <sheetName val="Data"/>
      <sheetName val="ОСЗ"/>
      <sheetName val="14.ДП"/>
      <sheetName val="1.ИСХ "/>
      <sheetName val="7.ЗУ ГУИОН!"/>
      <sheetName val="Glossary"/>
      <sheetName val="исх 1"/>
      <sheetName val="MGSN"/>
      <sheetName val="Опции"/>
      <sheetName val="Проект"/>
      <sheetName val="Компания"/>
      <sheetName val="Анализ"/>
      <sheetName val="Сум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МСАП Объект"/>
      <sheetName val="Аренда торговля"/>
      <sheetName val="Аренда ресторан"/>
      <sheetName val="Аренда офис"/>
      <sheetName val="Затраты на ремонт"/>
      <sheetName val="Аренда ЗУ"/>
      <sheetName val="Дисконт"/>
      <sheetName val="Налог на имущ"/>
      <sheetName val="АДДП"/>
      <sheetName val="Сравнительный ЗУ"/>
      <sheetName val="Сведение"/>
      <sheetName val="Договор ипотеки"/>
      <sheetName val="Договор аренды"/>
      <sheetName val="Итого обременения"/>
      <sheetName val="СКИДКА 1"/>
      <sheetName val="СКИДКА 2"/>
      <sheetName val="Договор аренды (2)"/>
      <sheetName val="Распр площ"/>
      <sheetName val="ДП пессим"/>
      <sheetName val="Data"/>
      <sheetName val="Док+Исх"/>
      <sheetName val="Read me first"/>
      <sheetName val="Метод остатка"/>
      <sheetName val="Master Inputs Start Here"/>
      <sheetName val="HBS initial"/>
      <sheetName val="Ставка дисконта"/>
      <sheetName val="Glossary"/>
      <sheetName val="Смета"/>
      <sheetName val="Аренда СТО"/>
      <sheetName val="Rev"/>
      <sheetName val="DCF"/>
      <sheetName val="TOC"/>
      <sheetName val="Doc_Name"/>
      <sheetName val="Brif_zdanie"/>
      <sheetName val="Выписка_РФИ"/>
      <sheetName val="Имущество_элемен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Tables"/>
      <sheetName val="Glossary"/>
      <sheetName val="общее"/>
      <sheetName val="Read me first"/>
      <sheetName val="Master Inputs Start Here"/>
      <sheetName val="HBS initial"/>
      <sheetName val="затр_подх"/>
      <sheetName val="Ставка дисконта"/>
      <sheetName val="1.ИСХ"/>
      <sheetName val="документы Кириши"/>
      <sheetName val="Iznos_VSN53-86"/>
      <sheetName val="ОСЗ"/>
      <sheetName val="1.ИСХ "/>
      <sheetName val="Лист1"/>
      <sheetName val="Содержание"/>
      <sheetName val="сравнит"/>
      <sheetName val="итог тр"/>
      <sheetName val="исход"/>
      <sheetName val="Метод остатка"/>
      <sheetName val="Исходные данные"/>
      <sheetName val="Курсы"/>
      <sheetName val="ДП  "/>
      <sheetName val="Аренда Торговля"/>
      <sheetName val="Аренда СТО"/>
      <sheetName val="Doc_Name"/>
      <sheetName val="Предп исп ЗУ ДП"/>
      <sheetName val="Ко-Инвест"/>
      <sheetName val="Земля ИТОГ верный"/>
      <sheetName val="Спис_Объекты_недв"/>
      <sheetName val="Док+Исх"/>
    </sheetNames>
    <sheetDataSet>
      <sheetData sheetId="0">
        <row r="3">
          <cell r="B3" t="str">
            <v>нет</v>
          </cell>
        </row>
      </sheetData>
      <sheetData sheetId="1"/>
      <sheetData sheetId="2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разрушены</v>
          </cell>
        </row>
        <row r="12">
          <cell r="B12" t="str">
            <v>нет</v>
          </cell>
        </row>
        <row r="13">
          <cell r="B13" t="str">
            <v>Стены деревянные, сборно-щитовые</v>
          </cell>
        </row>
        <row r="14">
          <cell r="B14" t="str">
            <v>Стены деревянные каркасные</v>
          </cell>
        </row>
        <row r="15">
          <cell r="B15" t="str">
            <v>Стены рубленые из бревен и брусчатые</v>
          </cell>
        </row>
        <row r="16">
          <cell r="B16" t="str">
            <v>Стены деревянные рубленные, каркасные и брусчатые с наружной облицовкой кирпичом</v>
          </cell>
        </row>
        <row r="17">
          <cell r="B17" t="str">
            <v>Стены кирпичные</v>
          </cell>
        </row>
        <row r="18">
          <cell r="B18" t="str">
            <v>Стены кирпичные с облицовкой керамическими блоками и плитками</v>
          </cell>
        </row>
        <row r="19">
          <cell r="B19" t="str">
            <v>Стены из мелких блоков, искусственных и естественных камней</v>
          </cell>
        </row>
        <row r="20">
          <cell r="B20" t="str">
            <v>Стены из крупноразмерных блоков и однослойных несущих панелей</v>
          </cell>
        </row>
        <row r="21">
          <cell r="B21" t="str">
            <v>Стены из слоистых железобетонных панелей</v>
          </cell>
        </row>
        <row r="22">
          <cell r="B22" t="str">
            <v>Стены из несущих панелей</v>
          </cell>
        </row>
        <row r="23">
          <cell r="B23" t="str">
            <v>разрушены</v>
          </cell>
        </row>
        <row r="30">
          <cell r="B30" t="str">
            <v>нет</v>
          </cell>
        </row>
        <row r="31">
          <cell r="B31" t="str">
            <v>Стойки деревянные</v>
          </cell>
        </row>
        <row r="32">
          <cell r="B32" t="str">
            <v>Столбы кирпичные</v>
          </cell>
        </row>
        <row r="33">
          <cell r="B33" t="str">
            <v>Колонны железобетонные (сборные и монолитные)</v>
          </cell>
        </row>
        <row r="34">
          <cell r="B34" t="str">
            <v>разрушены</v>
          </cell>
        </row>
        <row r="37">
          <cell r="B37" t="str">
            <v>нет</v>
          </cell>
        </row>
        <row r="38">
          <cell r="B38" t="str">
            <v>Перегородки несущие панельного типа</v>
          </cell>
        </row>
        <row r="39">
          <cell r="B39" t="str">
            <v>Перегородки кирпичные</v>
          </cell>
        </row>
        <row r="40">
          <cell r="B40" t="str">
            <v>Перегородки деревянные неоштукатуренные</v>
          </cell>
        </row>
        <row r="41">
          <cell r="B41" t="str">
            <v>Перегородки деревянные, оштукатуренные</v>
          </cell>
        </row>
        <row r="42">
          <cell r="B42" t="str">
            <v>Перегородки гипсобетонные и шлакобетонные</v>
          </cell>
        </row>
        <row r="43">
          <cell r="B43" t="str">
            <v>Перегородки фибролитовые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разрушены</v>
          </cell>
        </row>
        <row r="58">
          <cell r="B58" t="str">
            <v>нет</v>
          </cell>
        </row>
        <row r="59">
          <cell r="B59" t="str">
            <v>Лестницы деревянные</v>
          </cell>
        </row>
        <row r="60">
          <cell r="B60" t="str">
            <v>Лестницы по стальным косоурам</v>
          </cell>
        </row>
        <row r="61">
          <cell r="B61" t="str">
            <v>Лестницы железобетонные</v>
          </cell>
        </row>
        <row r="62">
          <cell r="B62" t="str">
            <v>разрушены</v>
          </cell>
        </row>
        <row r="65">
          <cell r="B65" t="str">
            <v>нет</v>
          </cell>
        </row>
        <row r="66">
          <cell r="B66" t="str">
            <v>Сборные железобетонные детали лоджий</v>
          </cell>
        </row>
        <row r="67">
          <cell r="B67" t="str">
            <v>Балконы, козырьки</v>
          </cell>
        </row>
        <row r="68">
          <cell r="B68" t="str">
            <v>разрушены</v>
          </cell>
        </row>
        <row r="71">
          <cell r="B71" t="str">
            <v>нет</v>
          </cell>
        </row>
        <row r="72">
          <cell r="B72" t="e">
            <v>#N/A</v>
          </cell>
        </row>
        <row r="73">
          <cell r="B73" t="str">
            <v>Крыши железобетонные сборные (чердачные)</v>
          </cell>
        </row>
        <row r="74">
          <cell r="B74" t="str">
            <v>Крыши совмещенные из сборных железобетонных слоистых панелей</v>
          </cell>
        </row>
        <row r="75">
          <cell r="B75" t="str">
            <v>разрушены</v>
          </cell>
        </row>
        <row r="78">
          <cell r="B78" t="str">
            <v>нет</v>
          </cell>
        </row>
        <row r="79">
          <cell r="B79" t="str">
            <v>Кровли рулонные</v>
          </cell>
        </row>
        <row r="80">
          <cell r="B80" t="str">
            <v>Кровли мастичные</v>
          </cell>
        </row>
        <row r="81">
          <cell r="B81" t="str">
            <v>Кровли стальные</v>
          </cell>
        </row>
        <row r="82">
          <cell r="B82" t="str">
            <v>Кровли из асбестоцементных листов</v>
          </cell>
        </row>
        <row r="83">
          <cell r="B83" t="str">
            <v>Кровли черепичные</v>
          </cell>
        </row>
        <row r="84">
          <cell r="B84" t="str">
            <v>Кровли драночные</v>
          </cell>
        </row>
        <row r="85">
          <cell r="B85" t="str">
            <v>Кровли тесовые</v>
          </cell>
        </row>
        <row r="86">
          <cell r="B86" t="str">
            <v>разрушены</v>
          </cell>
        </row>
        <row r="89">
          <cell r="B89" t="str">
            <v>нет</v>
          </cell>
        </row>
        <row r="90">
          <cell r="B90" t="str">
            <v>Полы цементно-песчаные, бетонные, мозаичные</v>
          </cell>
        </row>
        <row r="91">
          <cell r="B91" t="str">
            <v>Полы из керамических плиток</v>
          </cell>
        </row>
        <row r="92">
          <cell r="B92" t="str">
            <v>Полы паркетные</v>
          </cell>
        </row>
        <row r="93">
          <cell r="B93" t="str">
            <v>Полы дощатые</v>
          </cell>
        </row>
        <row r="94">
          <cell r="B94" t="str">
            <v>Полы из древесностружечных (древесноволокнистых) плит</v>
          </cell>
        </row>
        <row r="95">
          <cell r="B95" t="str">
            <v>Полы из рулонных материалов</v>
          </cell>
        </row>
        <row r="96">
          <cell r="B96" t="str">
            <v>Полы из синтетических плиток</v>
          </cell>
        </row>
        <row r="97">
          <cell r="B97" t="str">
            <v>разрушены</v>
          </cell>
        </row>
        <row r="100">
          <cell r="B100" t="str">
            <v>нет</v>
          </cell>
        </row>
        <row r="101">
          <cell r="B101" t="str">
            <v>Оконные блоки деревянные</v>
          </cell>
        </row>
        <row r="102">
          <cell r="B102" t="str">
            <v>Оконные блоки металлические</v>
          </cell>
        </row>
        <row r="103">
          <cell r="B103" t="str">
            <v>утрачены</v>
          </cell>
        </row>
        <row r="106">
          <cell r="B106" t="str">
            <v>нет</v>
          </cell>
        </row>
        <row r="107">
          <cell r="B107" t="str">
            <v>Двери деревянные</v>
          </cell>
        </row>
        <row r="108">
          <cell r="B108" t="str">
            <v>Двери металлические</v>
          </cell>
        </row>
        <row r="109">
          <cell r="B109" t="str">
            <v>утрачены</v>
          </cell>
        </row>
        <row r="112">
          <cell r="B112" t="str">
            <v>нет</v>
          </cell>
        </row>
        <row r="113">
          <cell r="B113" t="str">
            <v>Окраска водными составами</v>
          </cell>
        </row>
        <row r="114">
          <cell r="B114" t="str">
            <v>Окраска масляная</v>
          </cell>
        </row>
        <row r="115">
          <cell r="B115" t="str">
            <v>Оклейка обоями</v>
          </cell>
        </row>
        <row r="116">
          <cell r="B116" t="str">
            <v>Облицовка керамическими плитками</v>
          </cell>
        </row>
        <row r="117">
          <cell r="B117" t="str">
            <v>Штукатурка</v>
          </cell>
        </row>
        <row r="118">
          <cell r="B118" t="str">
            <v>Чистая обшивка рубленых стен</v>
          </cell>
        </row>
        <row r="119">
          <cell r="B119" t="str">
            <v>утрачена</v>
          </cell>
        </row>
        <row r="122">
          <cell r="B122" t="str">
            <v>нет</v>
          </cell>
        </row>
        <row r="123">
          <cell r="B123" t="str">
            <v>Система горячего водоснабжения</v>
          </cell>
        </row>
        <row r="124">
          <cell r="B124" t="str">
            <v>Система центрального отопления</v>
          </cell>
        </row>
        <row r="125">
          <cell r="B125" t="str">
            <v>Система холодного водоснабжения</v>
          </cell>
        </row>
        <row r="126">
          <cell r="B126" t="str">
            <v>Система канализации и водостоков</v>
          </cell>
        </row>
        <row r="127">
          <cell r="B127" t="str">
            <v>Система электрооборудования</v>
          </cell>
        </row>
        <row r="128">
          <cell r="B128" t="str">
            <v>Печи</v>
          </cell>
        </row>
        <row r="129">
          <cell r="B129" t="str">
            <v>Мусоропроводы</v>
          </cell>
        </row>
        <row r="130">
          <cell r="B130" t="str">
            <v>разрушены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SN"/>
      <sheetName val="Расчет"/>
      <sheetName val="Tables"/>
      <sheetName val="Glossary"/>
      <sheetName val="Док+Исх"/>
      <sheetName val="общее"/>
      <sheetName val="Read me first"/>
      <sheetName val="Метод остатка"/>
      <sheetName val="Сведение"/>
      <sheetName val="Содержание"/>
      <sheetName val="1.ИСХ"/>
      <sheetName val="документы Кириши"/>
      <sheetName val="Data"/>
      <sheetName val="график01.09.02"/>
      <sheetName val="затр_подх"/>
      <sheetName val="график строительства"/>
      <sheetName val="восст"/>
      <sheetName val="Iznos_VSN53-86"/>
      <sheetName val="Balance Sheet"/>
      <sheetName val="Income Statement"/>
      <sheetName val="Sheet5"/>
      <sheetName val="Спис_Объекты_недв"/>
      <sheetName val="Дисконт"/>
      <sheetName val="свед"/>
      <sheetName val="Расходы"/>
      <sheetName val="Master Inputs Start Here"/>
      <sheetName val="HBS initial"/>
      <sheetName val="Параметры"/>
      <sheetName val="KEY"/>
      <sheetName val="Лист"/>
      <sheetName val="навигация"/>
      <sheetName val="Т12"/>
      <sheetName val="Т3"/>
      <sheetName val="Assumptions"/>
      <sheetName val="Аренда Торговля"/>
      <sheetName val="Аренда СТО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Конструктивный элемент</v>
          </cell>
        </row>
        <row r="10">
          <cell r="B10" t="str">
            <v>разрушены</v>
          </cell>
        </row>
        <row r="13">
          <cell r="B13" t="str">
            <v>нет</v>
          </cell>
        </row>
        <row r="14">
          <cell r="B14" t="str">
            <v>Стены деревянные, сборно-щитовые</v>
          </cell>
        </row>
        <row r="15">
          <cell r="B15" t="str">
            <v>Стены деревянные каркасные</v>
          </cell>
        </row>
        <row r="16">
          <cell r="B16" t="str">
            <v>Стены рубленые из бревен и брусчатые</v>
          </cell>
        </row>
        <row r="17">
          <cell r="B17" t="str">
            <v>Стены деревянные рубленные, каркасные и брусчатые с наружной облицовкой кирпичом</v>
          </cell>
        </row>
        <row r="18">
          <cell r="B18" t="str">
            <v>Стены кирпичные</v>
          </cell>
        </row>
        <row r="19">
          <cell r="B19" t="str">
            <v>Стены кирпичные с облицовкой керамическими блоками и плитками</v>
          </cell>
        </row>
        <row r="20">
          <cell r="B20" t="str">
            <v>Стены из мелких блоков, искусственных и естественных камней</v>
          </cell>
        </row>
        <row r="21">
          <cell r="B21" t="str">
            <v>Стены из крупноразмерных блоков и однослойных несущих панелей</v>
          </cell>
        </row>
        <row r="22">
          <cell r="B22" t="str">
            <v>Стены из слоистых железобетонных панелей</v>
          </cell>
        </row>
        <row r="23">
          <cell r="B23" t="str">
            <v>Стены из несущих панелей</v>
          </cell>
        </row>
        <row r="24">
          <cell r="B24" t="str">
            <v>Конструктивный элемент</v>
          </cell>
        </row>
        <row r="25">
          <cell r="B25" t="str">
            <v>разрушены</v>
          </cell>
        </row>
        <row r="28">
          <cell r="B28" t="str">
            <v>нет</v>
          </cell>
        </row>
        <row r="29">
          <cell r="B29" t="str">
            <v>Стойки деревянные</v>
          </cell>
        </row>
        <row r="30">
          <cell r="B30" t="str">
            <v>Столбы кирпичные</v>
          </cell>
        </row>
        <row r="31">
          <cell r="B31" t="str">
            <v>Колонны железобетонные (сборные и монолитные)</v>
          </cell>
        </row>
        <row r="32">
          <cell r="B32" t="str">
            <v>Конструктивный элемент</v>
          </cell>
        </row>
        <row r="33">
          <cell r="B33" t="str">
            <v>разрушены</v>
          </cell>
        </row>
        <row r="36">
          <cell r="B36" t="str">
            <v>нет</v>
          </cell>
        </row>
        <row r="37">
          <cell r="B37" t="str">
            <v>Перегородки несущие панельного типа</v>
          </cell>
        </row>
        <row r="38">
          <cell r="B38" t="str">
            <v>Перегородки кирпичные</v>
          </cell>
        </row>
        <row r="39">
          <cell r="B39" t="str">
            <v>Перегородки деревянные неоштукатуренные</v>
          </cell>
        </row>
        <row r="40">
          <cell r="B40" t="str">
            <v>Перегородки деревянные, оштукатуренные</v>
          </cell>
        </row>
        <row r="41">
          <cell r="B41" t="str">
            <v>Перегородки гипсобетонные и шлакобетонные</v>
          </cell>
        </row>
        <row r="42">
          <cell r="B42" t="str">
            <v>Перегородки фибролитовые</v>
          </cell>
        </row>
        <row r="43">
          <cell r="B43" t="str">
            <v>Конструктивный элемент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Конструктивный элемент</v>
          </cell>
        </row>
        <row r="56">
          <cell r="B56" t="str">
            <v>разрушены</v>
          </cell>
        </row>
        <row r="59">
          <cell r="B59" t="str">
            <v>нет</v>
          </cell>
        </row>
        <row r="60">
          <cell r="B60" t="str">
            <v>Лестницы деревянные</v>
          </cell>
        </row>
        <row r="61">
          <cell r="B61" t="str">
            <v>Лестницы по стальным косоурам</v>
          </cell>
        </row>
        <row r="62">
          <cell r="B62" t="str">
            <v>Лестницы железобетонные</v>
          </cell>
        </row>
        <row r="63">
          <cell r="B63" t="str">
            <v>Конструктивный элемент</v>
          </cell>
        </row>
        <row r="64">
          <cell r="B64" t="str">
            <v>разрушены</v>
          </cell>
        </row>
        <row r="67">
          <cell r="B67" t="str">
            <v>нет</v>
          </cell>
        </row>
        <row r="68">
          <cell r="B68" t="str">
            <v>Сборные железобетонные детали лоджий</v>
          </cell>
        </row>
        <row r="69">
          <cell r="B69" t="str">
            <v>Балконы, козырьки</v>
          </cell>
        </row>
        <row r="70">
          <cell r="B70" t="str">
            <v>Конструктивный элемент</v>
          </cell>
        </row>
        <row r="71">
          <cell r="B71" t="str">
            <v>разрушены</v>
          </cell>
        </row>
        <row r="74">
          <cell r="B74" t="str">
            <v>нет</v>
          </cell>
        </row>
        <row r="75">
          <cell r="B75" t="str">
            <v>Крыши деревянные</v>
          </cell>
        </row>
        <row r="76">
          <cell r="B76" t="str">
            <v>Крыши железобетонные сборные (чердачные)</v>
          </cell>
        </row>
        <row r="77">
          <cell r="B77" t="str">
            <v>Крыши совмещенные из сборных железобетонных слоистых панелей</v>
          </cell>
        </row>
        <row r="78">
          <cell r="B78" t="str">
            <v>Конструктивный элемент</v>
          </cell>
        </row>
        <row r="79">
          <cell r="B79" t="str">
            <v>разрушены</v>
          </cell>
        </row>
        <row r="82">
          <cell r="B82" t="str">
            <v>нет</v>
          </cell>
        </row>
        <row r="83">
          <cell r="B83" t="str">
            <v>Кровли рулонные</v>
          </cell>
        </row>
        <row r="84">
          <cell r="B84" t="str">
            <v>Кровли мастичные</v>
          </cell>
        </row>
        <row r="85">
          <cell r="B85" t="str">
            <v>Кровли стальные</v>
          </cell>
        </row>
        <row r="86">
          <cell r="B86" t="str">
            <v>Кровли из асбестоцементных листов</v>
          </cell>
        </row>
        <row r="87">
          <cell r="B87" t="str">
            <v>Кровли черепичные</v>
          </cell>
        </row>
        <row r="88">
          <cell r="B88" t="str">
            <v>Кровли драночные</v>
          </cell>
        </row>
        <row r="89">
          <cell r="B89" t="str">
            <v>Кровли тесовые</v>
          </cell>
        </row>
        <row r="90">
          <cell r="B90" t="str">
            <v>Конструктивный элемент</v>
          </cell>
        </row>
        <row r="91">
          <cell r="B91" t="str">
            <v>разрушены</v>
          </cell>
        </row>
        <row r="94">
          <cell r="B94" t="str">
            <v>нет</v>
          </cell>
        </row>
        <row r="95">
          <cell r="B95" t="str">
            <v>Полы цементно-песчаные, бетонные, мозаичные</v>
          </cell>
        </row>
        <row r="96">
          <cell r="B96" t="str">
            <v>Полы из керамических плиток</v>
          </cell>
        </row>
        <row r="97">
          <cell r="B97" t="str">
            <v>Полы паркетные</v>
          </cell>
        </row>
        <row r="98">
          <cell r="B98" t="str">
            <v>Полы дощатые</v>
          </cell>
        </row>
        <row r="99">
          <cell r="B99" t="str">
            <v>Полы из древесностружечных (древесноволокнистых) плит</v>
          </cell>
        </row>
        <row r="100">
          <cell r="B100" t="str">
            <v>Полы из рулонных материалов</v>
          </cell>
        </row>
        <row r="101">
          <cell r="B101" t="str">
            <v>Полы из синтетических плиток</v>
          </cell>
        </row>
        <row r="102">
          <cell r="B102" t="str">
            <v>Конструктивный элемент</v>
          </cell>
        </row>
        <row r="103">
          <cell r="B103" t="str">
            <v>разрушены</v>
          </cell>
        </row>
        <row r="106">
          <cell r="B106" t="str">
            <v>нет</v>
          </cell>
        </row>
        <row r="107">
          <cell r="B107" t="str">
            <v>Оконные блоки деревянные</v>
          </cell>
        </row>
        <row r="108">
          <cell r="B108" t="str">
            <v>Оконные блоки металлические</v>
          </cell>
        </row>
        <row r="109">
          <cell r="B109" t="str">
            <v>Конструктивный элемент</v>
          </cell>
        </row>
        <row r="110">
          <cell r="B110" t="str">
            <v>утрачены</v>
          </cell>
        </row>
        <row r="113">
          <cell r="B113" t="str">
            <v>нет</v>
          </cell>
        </row>
        <row r="114">
          <cell r="B114" t="str">
            <v>Двери деревянные</v>
          </cell>
        </row>
        <row r="115">
          <cell r="B115" t="str">
            <v>Двери металлические</v>
          </cell>
        </row>
        <row r="116">
          <cell r="B116" t="str">
            <v>Конструктивный элемент</v>
          </cell>
        </row>
        <row r="117">
          <cell r="B117" t="str">
            <v>утрачены</v>
          </cell>
        </row>
        <row r="120">
          <cell r="B120" t="str">
            <v>нет</v>
          </cell>
        </row>
        <row r="121">
          <cell r="B121" t="str">
            <v>Окраска водными составами</v>
          </cell>
        </row>
        <row r="122">
          <cell r="B122" t="str">
            <v>Окраска масляная</v>
          </cell>
        </row>
        <row r="123">
          <cell r="B123" t="str">
            <v>Оклейка обоями</v>
          </cell>
        </row>
        <row r="124">
          <cell r="B124" t="str">
            <v>Облицовка керамическими плитками</v>
          </cell>
        </row>
        <row r="125">
          <cell r="B125" t="str">
            <v>Штукатурка</v>
          </cell>
        </row>
        <row r="126">
          <cell r="B126" t="str">
            <v>Чистая обшивка рубленых стен</v>
          </cell>
        </row>
        <row r="127">
          <cell r="B127" t="str">
            <v>Конструктивный элемент</v>
          </cell>
        </row>
        <row r="128">
          <cell r="B128" t="str">
            <v>утрачена</v>
          </cell>
        </row>
        <row r="131">
          <cell r="B131" t="str">
            <v>нет</v>
          </cell>
        </row>
        <row r="132">
          <cell r="B132" t="str">
            <v>Система горячего водоснабжения</v>
          </cell>
        </row>
        <row r="133">
          <cell r="B133" t="str">
            <v>Система центрального отопления</v>
          </cell>
        </row>
        <row r="134">
          <cell r="B134" t="str">
            <v>Система холодного водоснабжения</v>
          </cell>
        </row>
        <row r="135">
          <cell r="B135" t="str">
            <v>Система канализации и водостоков</v>
          </cell>
        </row>
        <row r="136">
          <cell r="B136" t="str">
            <v>Система электрооборудования</v>
          </cell>
        </row>
        <row r="137">
          <cell r="B137" t="str">
            <v>Печи</v>
          </cell>
        </row>
        <row r="138">
          <cell r="B138" t="str">
            <v>Мусоропроводы</v>
          </cell>
        </row>
        <row r="139">
          <cell r="B139" t="str">
            <v>Конструктивный элемент</v>
          </cell>
        </row>
        <row r="140">
          <cell r="B140" t="str">
            <v>разрушены</v>
          </cell>
        </row>
        <row r="143">
          <cell r="B143" t="str">
            <v>нет</v>
          </cell>
        </row>
        <row r="144">
          <cell r="B144" t="str">
            <v>Антисейсмические пояса</v>
          </cell>
        </row>
        <row r="145">
          <cell r="B145" t="str">
            <v>Тротуары асфальтовые</v>
          </cell>
        </row>
        <row r="146">
          <cell r="B146" t="str">
            <v>Тротуары плитные (лещадные и гранитные)</v>
          </cell>
        </row>
        <row r="147">
          <cell r="B147" t="str">
            <v>Тротуары из метлахских или бетонных плит</v>
          </cell>
        </row>
        <row r="148">
          <cell r="B148" t="str">
            <v>Тротуары булыжные</v>
          </cell>
        </row>
        <row r="149">
          <cell r="B149" t="str">
            <v>Тротуары кирпичные или клинкерные</v>
          </cell>
        </row>
        <row r="150">
          <cell r="B150" t="str">
            <v>Тротуары деревянные</v>
          </cell>
        </row>
        <row r="151">
          <cell r="B151" t="str">
            <v>Мостовые асфальтовые</v>
          </cell>
        </row>
        <row r="152">
          <cell r="B152" t="str">
            <v>Мостовые булыжные</v>
          </cell>
        </row>
        <row r="153">
          <cell r="B153" t="str">
            <v>Мостовые торцовые</v>
          </cell>
        </row>
        <row r="154">
          <cell r="B154" t="str">
            <v>Борты (бетонные, гранитные, лещадные)</v>
          </cell>
        </row>
        <row r="155">
          <cell r="B155" t="str">
            <v>Подзоры булыжные</v>
          </cell>
        </row>
        <row r="156">
          <cell r="B156" t="str">
            <v>Конструктивный элемент</v>
          </cell>
        </row>
        <row r="157">
          <cell r="B157" t="str">
            <v>разрушены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Метод остатка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TT_03_12_01п"/>
      <sheetName val="ОСЗ"/>
      <sheetName val="исход-итог"/>
      <sheetName val="14.ДП"/>
      <sheetName val="1.ИСХ "/>
      <sheetName val="Ставка Д"/>
      <sheetName val="Read me first"/>
      <sheetName val="Инвест-пр1"/>
      <sheetName val="Инвест-пр4"/>
      <sheetName val="Glossary"/>
      <sheetName val="Brif_zdanie"/>
      <sheetName val="Выписка_РФИ"/>
      <sheetName val="Имущество_элементы"/>
      <sheetName val="ТЭП Многофункц"/>
      <sheetName val="Rev"/>
      <sheetName val="DCF"/>
      <sheetName val="TOC"/>
      <sheetName val="ТЭП по 1вар АНЭИ "/>
      <sheetName val="Затраты оф компл "/>
      <sheetName val="подз паркинг под оф"/>
      <sheetName val="общее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  <sheetName val="Смета"/>
      <sheetName val="Balance Sheet"/>
      <sheetName val="Income Statement"/>
      <sheetName val="Glossary"/>
      <sheetName val="Начало"/>
      <sheetName val="свед"/>
      <sheetName val="Rev"/>
      <sheetName val="Ставка Д"/>
      <sheetName val="Исходные"/>
      <sheetName val="Brif_zdanie"/>
    </sheetNames>
    <sheetDataSet>
      <sheetData sheetId="0" refreshError="1"/>
      <sheetData sheetId="1"/>
      <sheetData sheetId="2"/>
      <sheetData sheetId="3"/>
      <sheetData sheetId="4">
        <row r="10">
          <cell r="D10" t="str">
            <v>Генерирующая компания</v>
          </cell>
        </row>
      </sheetData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  <sheetName val="Смета"/>
      <sheetName val="Balance Sheet"/>
      <sheetName val="Income Statement"/>
      <sheetName val="разряд"/>
      <sheetName val="Brif_zdanie"/>
      <sheetName val="Выписка_РФИ"/>
      <sheetName val="Имущество_элементы"/>
      <sheetName val="Начало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 ЗУ"/>
      <sheetName val="Описание улучшений"/>
      <sheetName val="Исходные данные"/>
      <sheetName val="Текущее использование"/>
      <sheetName val="Текущие договора"/>
      <sheetName val="Ставка дисконта"/>
      <sheetName val="Аренда земли"/>
      <sheetName val="Затраты на ремонт"/>
      <sheetName val="ЧОД 1"/>
      <sheetName val="Дисконтирование ДП_1"/>
      <sheetName val="МСАП-Земля"/>
      <sheetName val="Стоимость ЗП"/>
      <sheetName val="Сведение 2"/>
      <sheetName val="доход"/>
      <sheetName val="аналоги пр-во"/>
      <sheetName val="доходный"/>
      <sheetName val="доход с затратами"/>
      <sheetName val="Ар.ставка_пр-во (2)"/>
      <sheetName val="Спис_Объекты_недв"/>
      <sheetName val="Master Inputs Start Here"/>
      <sheetName val="HBS initial"/>
      <sheetName val="Исходные"/>
      <sheetName val="Balance Sheet"/>
      <sheetName val="Income Statement"/>
      <sheetName val="Док+Исх"/>
      <sheetName val="Brif_zdanie"/>
      <sheetName val="Data"/>
      <sheetName val="свед"/>
      <sheetName val="Read me first"/>
    </sheetNames>
    <sheetDataSet>
      <sheetData sheetId="0" refreshError="1"/>
      <sheetData sheetId="1" refreshError="1"/>
      <sheetData sheetId="2"/>
      <sheetData sheetId="3"/>
      <sheetData sheetId="4"/>
      <sheetData sheetId="5" refreshError="1">
        <row r="19">
          <cell r="C19">
            <v>0.17599999999999999</v>
          </cell>
        </row>
      </sheetData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Лист3"/>
      <sheetName val="ликвид скидка"/>
      <sheetName val="сводка"/>
      <sheetName val="внешний износ"/>
      <sheetName val="функцмональный износ"/>
      <sheetName val="Лист1"/>
      <sheetName val="физический износ"/>
      <sheetName val="диагр износа"/>
      <sheetName val="свед"/>
      <sheetName val="Баланс "/>
      <sheetName val="Графики"/>
      <sheetName val="структура"/>
      <sheetName val="недв"/>
      <sheetName val="Оценка основных средств"/>
      <sheetName val="накопл активов"/>
      <sheetName val="МДДП"/>
      <sheetName val="Дебиторы"/>
      <sheetName val="Сведение"/>
      <sheetName val="Служебный"/>
      <sheetName val="проч ОС"/>
      <sheetName val="общее"/>
      <sheetName val="Опции"/>
      <sheetName val="Проект"/>
      <sheetName val="Компания"/>
      <sheetName val="Анализ"/>
      <sheetName val="Сумм"/>
      <sheetName val="восст"/>
      <sheetName val="Осн_данные"/>
      <sheetName val="ЛитБ"/>
      <sheetName val="Исходные"/>
      <sheetName val="Параметры"/>
      <sheetName val="Метод остатка"/>
      <sheetName val="Sheet2"/>
      <sheetName val="Спис_Объекты_недв"/>
      <sheetName val="общий"/>
      <sheetName val="исходник"/>
      <sheetName val="износ"/>
      <sheetName val="исход-итог"/>
      <sheetName val="Потоки"/>
      <sheetName val="АРЕНДА лот 5"/>
      <sheetName val="затр_подх"/>
      <sheetName val="выр"/>
      <sheetName val="Comp1"/>
      <sheetName val="аренда торговля"/>
      <sheetName val="comps"/>
      <sheetName val="константы"/>
      <sheetName val="данные"/>
      <sheetName val="ликвидность"/>
      <sheetName val="ar"/>
      <sheetName val="Assum."/>
      <sheetName val="Итоги"/>
      <sheetName val="ЗемляРасчёт"/>
    </sheetNames>
    <sheetDataSet>
      <sheetData sheetId="0" refreshError="1">
        <row r="6">
          <cell r="B6">
            <v>28.6</v>
          </cell>
        </row>
        <row r="14">
          <cell r="B14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B6">
            <v>28.6</v>
          </cell>
        </row>
        <row r="14">
          <cell r="B14">
            <v>0.3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блица стоимостей"/>
      <sheetName val="от закзчика"/>
      <sheetName val="Общий лист"/>
      <sheetName val="1 цех"/>
      <sheetName val="2 гараж"/>
      <sheetName val="3 туалет "/>
      <sheetName val="4 сарай"/>
      <sheetName val="5 быт.корп."/>
      <sheetName val="6 дерев.цех"/>
      <sheetName val="7 лесосушилка"/>
      <sheetName val="8 сбр.цех"/>
      <sheetName val="9 быт.корп-2"/>
      <sheetName val="10 кладовая"/>
      <sheetName val="11 водопровод"/>
      <sheetName val="12 памятник"/>
      <sheetName val="13 забор"/>
      <sheetName val="14 забор+ворота"/>
      <sheetName val="15 дорога"/>
      <sheetName val="ПВД"/>
      <sheetName val="Ставка дисконта"/>
      <sheetName val="Метод остатка"/>
      <sheetName val="Balance Sheet"/>
      <sheetName val="Income Statement"/>
      <sheetName val="Rev"/>
      <sheetName val="DCF"/>
      <sheetName val="TOC"/>
      <sheetName val="Параметры"/>
      <sheetName val="Ставка Д"/>
      <sheetName val="Brif_zdanie"/>
      <sheetName val="дисконт"/>
      <sheetName val="Инвест-пр4"/>
      <sheetName val="Инвест-пр1"/>
      <sheetName val="Выписка_РФ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Index"/>
      <sheetName val="Список ведомств"/>
      <sheetName val="Doc_Name"/>
      <sheetName val="Список"/>
      <sheetName val="пустой"/>
      <sheetName val="Шкапина_17А"/>
      <sheetName val="Шкапина_9А"/>
      <sheetName val="Войсковицы"/>
      <sheetName val="Тойворово"/>
      <sheetName val="15_линия_ВО"/>
      <sheetName val="Суйда_Колхозная1"/>
      <sheetName val="Обводный_канал"/>
      <sheetName val="Громово_вч5"/>
      <sheetName val="Тележная_мд_20-24"/>
      <sheetName val="Метод остатка"/>
      <sheetName val="Balance Sheet"/>
      <sheetName val="Income Statement"/>
      <sheetName val="Brif_zdanie"/>
      <sheetName val="Выписка_РФИ"/>
      <sheetName val="Имущество_элементы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от закзчика"/>
      <sheetName val="Ставка Д"/>
      <sheetName val="Резервы"/>
      <sheetName val="14.ДП"/>
      <sheetName val="Master Inputs Start Here"/>
      <sheetName val="HBS initial"/>
      <sheetName val="Glossary"/>
      <sheetName val="дисконт"/>
      <sheetName val="АС_Офис"/>
      <sheetName val="Ставка дисконта"/>
      <sheetName val="общие сведения"/>
      <sheetName val="затр_подх"/>
    </sheetNames>
    <sheetDataSet>
      <sheetData sheetId="0" refreshError="1"/>
      <sheetData sheetId="1" refreshError="1"/>
      <sheetData sheetId="2">
        <row r="2">
          <cell r="A2" t="str">
            <v>Акт</v>
          </cell>
        </row>
        <row r="3">
          <cell r="A3" t="str">
            <v>Акт приема-передачи</v>
          </cell>
        </row>
        <row r="4">
          <cell r="A4" t="str">
            <v>Ведомость инвентаризации земельного участка по функциональному использованию территории</v>
          </cell>
        </row>
        <row r="5">
          <cell r="A5" t="str">
            <v>Выписка</v>
          </cell>
        </row>
        <row r="6">
          <cell r="A6" t="str">
            <v>Выписка из ЕГРПНИ</v>
          </cell>
        </row>
        <row r="7">
          <cell r="A7" t="str">
            <v>Выписка из книги личного приема гл.арх СПб Харченко О.А.</v>
          </cell>
        </row>
        <row r="8">
          <cell r="A8" t="str">
            <v>Выписка из Реестра федерального имущества. Объекты казны Российской Федерации</v>
          </cell>
        </row>
        <row r="9">
          <cell r="A9" t="str">
            <v>Выписка из финансовой документации</v>
          </cell>
        </row>
        <row r="10">
          <cell r="A10" t="str">
            <v>Градостроительный регламент земельного участка</v>
          </cell>
        </row>
        <row r="11">
          <cell r="A11" t="str">
            <v>Договор</v>
          </cell>
        </row>
        <row r="12">
          <cell r="A12" t="str">
            <v>Договор аренды</v>
          </cell>
        </row>
        <row r="13">
          <cell r="A13" t="str">
            <v>Договор аренды земельного участка</v>
          </cell>
        </row>
        <row r="14">
          <cell r="A14" t="str">
            <v>Договор выкупа имущества</v>
          </cell>
        </row>
        <row r="15">
          <cell r="A15" t="str">
            <v>Дополнительное соглашение</v>
          </cell>
        </row>
        <row r="16">
          <cell r="A16" t="str">
            <v>Заключение</v>
          </cell>
        </row>
        <row r="17">
          <cell r="A17" t="str">
            <v>Заключение о возможности продажи нежилого помещения</v>
          </cell>
        </row>
        <row r="18">
          <cell r="A18" t="str">
            <v>Заключение о техническом состоянии конструкций</v>
          </cell>
        </row>
        <row r="19">
          <cell r="A19" t="str">
            <v>Кадастровый план земельного участка</v>
          </cell>
        </row>
        <row r="20">
          <cell r="A20" t="str">
            <v>Охранное обязательство</v>
          </cell>
        </row>
        <row r="21">
          <cell r="A21" t="str">
            <v>Паспорт на производственное здание</v>
          </cell>
        </row>
        <row r="22">
          <cell r="A22" t="str">
            <v>Письмо</v>
          </cell>
        </row>
        <row r="23">
          <cell r="A23" t="str">
            <v>План вторичного объекта недвижимости</v>
          </cell>
        </row>
        <row r="24">
          <cell r="A24" t="str">
            <v>План границ земельного участка</v>
          </cell>
        </row>
        <row r="25">
          <cell r="A25" t="str">
            <v>План первичного объекта недвижимости</v>
          </cell>
        </row>
        <row r="26">
          <cell r="A26" t="str">
            <v>Постановление</v>
          </cell>
        </row>
        <row r="27">
          <cell r="A27" t="str">
            <v>Поэтажные планы. Копия</v>
          </cell>
        </row>
        <row r="28">
          <cell r="A28" t="str">
            <v>Поэтажный план</v>
          </cell>
        </row>
        <row r="29">
          <cell r="A29" t="str">
            <v>Предварительное заключение</v>
          </cell>
        </row>
        <row r="30">
          <cell r="A30" t="str">
            <v>Предварительное заключение о возможности присоединения к системам коммунального водоснабжения и канализации</v>
          </cell>
        </row>
        <row r="31">
          <cell r="A31" t="str">
            <v>Предпроектные предложения</v>
          </cell>
        </row>
        <row r="32">
          <cell r="A32" t="str">
            <v>Предпроектные проработки</v>
          </cell>
        </row>
        <row r="33">
          <cell r="A33" t="str">
            <v>Приказ</v>
          </cell>
        </row>
        <row r="34">
          <cell r="A34" t="str">
            <v>Протокол</v>
          </cell>
        </row>
        <row r="35">
          <cell r="A35" t="str">
            <v>Протокол осмотра</v>
          </cell>
        </row>
        <row r="36">
          <cell r="A36" t="str">
            <v>Разрешение</v>
          </cell>
        </row>
        <row r="37">
          <cell r="A37" t="str">
            <v>Распоряжение</v>
          </cell>
        </row>
        <row r="38">
          <cell r="A38" t="str">
            <v>Решение</v>
          </cell>
        </row>
        <row r="39">
          <cell r="A39" t="str">
            <v>Санитарно-эпидемиологическое заключение</v>
          </cell>
        </row>
        <row r="40">
          <cell r="A40" t="str">
            <v>Свидетельство</v>
          </cell>
        </row>
        <row r="41">
          <cell r="A41" t="str">
            <v>Свидетельство о государственной регистрации права</v>
          </cell>
        </row>
        <row r="42">
          <cell r="A42" t="str">
            <v>Ситуационный план участка</v>
          </cell>
        </row>
        <row r="43">
          <cell r="A43" t="str">
            <v>Справка</v>
          </cell>
        </row>
        <row r="44">
          <cell r="A44" t="str">
            <v>Справка для расчета доли земельного участка</v>
          </cell>
        </row>
        <row r="45">
          <cell r="A45" t="str">
            <v>Справка на помещение</v>
          </cell>
        </row>
        <row r="46">
          <cell r="A46" t="str">
            <v>Справка на помещение для расчета арендной платы</v>
          </cell>
        </row>
        <row r="47">
          <cell r="A47" t="str">
            <v>Справка о балансовой стоимости здания</v>
          </cell>
        </row>
        <row r="48">
          <cell r="A48" t="str">
            <v>Справка о цене (нормативной цене) земельного участка</v>
          </cell>
        </row>
        <row r="49">
          <cell r="A49" t="str">
            <v>Строительный паспорт</v>
          </cell>
        </row>
        <row r="50">
          <cell r="A50" t="str">
            <v>Технический паспорт</v>
          </cell>
        </row>
        <row r="51">
          <cell r="A51" t="str">
            <v>Техническое задание на оценку объекта недвижимости</v>
          </cell>
        </row>
        <row r="52">
          <cell r="A52" t="str">
            <v>Техническое заключение</v>
          </cell>
        </row>
        <row r="53">
          <cell r="A53" t="str">
            <v>Техническое заключение о состоянии конструкций здания</v>
          </cell>
        </row>
        <row r="54">
          <cell r="A54" t="str">
            <v>Уведомление</v>
          </cell>
        </row>
        <row r="55">
          <cell r="A55" t="str">
            <v>Уведомление о подтверждении перехода права собственности на объект недвижимости</v>
          </cell>
        </row>
        <row r="56">
          <cell r="A56" t="str">
            <v>Экспертное заключение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 Ф1"/>
      <sheetName val="Структура"/>
      <sheetName val="Отчет Ф2"/>
      <sheetName val="стр1"/>
      <sheetName val="Отчет Ф5"/>
      <sheetName val="Фин состояние"/>
      <sheetName val="Параметры"/>
      <sheetName val="Затраты"/>
      <sheetName val="Дисконт"/>
      <sheetName val="Аренда ЗУ"/>
      <sheetName val="Накопл_актив"/>
      <sheetName val="Ар. ставка Офис"/>
      <sheetName val="Ар. ставка Склад"/>
      <sheetName val="Аренда"/>
      <sheetName val="МДДП"/>
      <sheetName val="Ставка дисконта"/>
      <sheetName val="Спис_Объекты_недв"/>
      <sheetName val="Исходные"/>
      <sheetName val="Док+Исх"/>
      <sheetName val="Master Inputs Start Here"/>
      <sheetName val="HBS initi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C4">
            <v>27.854800000000001</v>
          </cell>
        </row>
        <row r="13">
          <cell r="C13">
            <v>0.26500000000000001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7">
          <cell r="B57">
            <v>0.122132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 (2)"/>
      <sheetName val="Лист1"/>
      <sheetName val="скидки (2)"/>
      <sheetName val="скидки"/>
      <sheetName val="свед"/>
      <sheetName val="Баланс "/>
      <sheetName val="Графики"/>
      <sheetName val="структура"/>
      <sheetName val="Лист2 (2)"/>
      <sheetName val="Лист2"/>
      <sheetName val="ПП"/>
      <sheetName val="недвижимость"/>
      <sheetName val="кредиты"/>
      <sheetName val="дебиторы"/>
      <sheetName val="группы ОС"/>
      <sheetName val="фин влож-я"/>
      <sheetName val="номос-банк"/>
      <sheetName val="долгпасс"/>
      <sheetName val="Активы"/>
      <sheetName val="Выручка"/>
      <sheetName val="накопл активов"/>
      <sheetName val="дивиденды"/>
      <sheetName val="дисконт (2)"/>
      <sheetName val="НИ"/>
      <sheetName val="капитализация"/>
      <sheetName val="Сравнительный (2)"/>
      <sheetName val="Сравнительный"/>
      <sheetName val="Сведение"/>
      <sheetName val="Лист3"/>
      <sheetName val="Параметры"/>
      <sheetName val="Read me fir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>
            <v>30.126999999999999</v>
          </cell>
        </row>
        <row r="2">
          <cell r="B2">
            <v>365</v>
          </cell>
        </row>
        <row r="4">
          <cell r="B4">
            <v>0.4</v>
          </cell>
        </row>
        <row r="5">
          <cell r="B5">
            <v>0.3</v>
          </cell>
        </row>
        <row r="6">
          <cell r="B6">
            <v>1019000</v>
          </cell>
        </row>
        <row r="7">
          <cell r="B7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екст"/>
      <sheetName val="RentTax"/>
      <sheetName val="LTRate"/>
      <sheetName val="VFI"/>
      <sheetName val="Regions"/>
      <sheetName val="CAD"/>
      <sheetName val="Tab1"/>
      <sheetName val="Tab2-1"/>
      <sheetName val="Tab2-X"/>
      <sheetName val="Tab3"/>
      <sheetName val="Ки"/>
      <sheetName val="Резервы"/>
      <sheetName val="Tab2_1"/>
      <sheetName val="Tab2_X"/>
      <sheetName val="Doc_Name"/>
      <sheetName val="Инвест-пр1"/>
      <sheetName val="Инвест-пр4"/>
      <sheetName val="свед"/>
      <sheetName val="Параметры"/>
      <sheetName val="Метод остатка"/>
      <sheetName val="Arend&amp;NalogLO"/>
      <sheetName val="Brif_zdanie"/>
    </sheetNames>
    <sheetDataSet>
      <sheetData sheetId="0" refreshError="1"/>
      <sheetData sheetId="1" refreshError="1"/>
      <sheetData sheetId="2" refreshError="1">
        <row r="2">
          <cell r="A2" t="str">
            <v>Сельхозназначение</v>
          </cell>
        </row>
        <row r="3">
          <cell r="A3" t="str">
            <v>Сельхозиспользование</v>
          </cell>
        </row>
        <row r="4">
          <cell r="A4" t="str">
            <v>Объект(ы) жилищного  фонда</v>
          </cell>
        </row>
        <row r="5">
          <cell r="A5" t="str">
            <v>Объект(ы)  инженерной инфраструктуры ЖКХ</v>
          </cell>
        </row>
        <row r="6">
          <cell r="A6" t="str">
            <v>Жилищное строительство</v>
          </cell>
        </row>
        <row r="7">
          <cell r="A7" t="str">
            <v>Личное  подсобное хозяйство</v>
          </cell>
        </row>
        <row r="8">
          <cell r="A8" t="str">
            <v>Садоводство</v>
          </cell>
        </row>
        <row r="9">
          <cell r="A9" t="str">
            <v>Огородничество</v>
          </cell>
        </row>
        <row r="10">
          <cell r="A10" t="str">
            <v>Животноводство</v>
          </cell>
        </row>
        <row r="11">
          <cell r="A11" t="str">
            <v>Прочие земельные участки</v>
          </cell>
        </row>
      </sheetData>
      <sheetData sheetId="3" refreshError="1">
        <row r="2">
          <cell r="A2" t="str">
            <v>Земли под жилыми домами многоэтажной и повышенной этажности застройки</v>
          </cell>
        </row>
        <row r="3">
          <cell r="A3" t="str">
            <v>Земли под домами индивидуальной жилой застройки</v>
          </cell>
        </row>
        <row r="4">
          <cell r="A4" t="str">
            <v>Земли дачных и садоводческих объединений граждан</v>
          </cell>
        </row>
        <row r="5">
          <cell r="A5" t="str">
            <v>Земли гаражей и автостоянок</v>
          </cell>
        </row>
        <row r="6">
          <cell r="A6" t="str">
            <v>Земли под объектами торговли, общественного питания</v>
          </cell>
        </row>
        <row r="7">
          <cell r="A7" t="str">
            <v>Земли учреждений и организаций народного образования</v>
          </cell>
        </row>
        <row r="8">
          <cell r="A8" t="str">
            <v>Земли под промышленными объектами</v>
          </cell>
        </row>
        <row r="9">
          <cell r="A9" t="str">
            <v>Земли под административно-управленческими и общественными объектами</v>
          </cell>
        </row>
        <row r="10">
          <cell r="A10" t="str">
            <v>Земли под военными объектами</v>
          </cell>
        </row>
        <row r="11">
          <cell r="A11" t="str">
            <v>Земли под объектами оздоровительного и рекреационного назначения</v>
          </cell>
        </row>
        <row r="12">
          <cell r="A12" t="str">
            <v>Земли сельскохозяйственного использования (ЛПХ)</v>
          </cell>
        </row>
        <row r="13">
          <cell r="A13" t="str">
            <v>Земли под лесами в поселениях (в том числе городскими лесами)</v>
          </cell>
        </row>
        <row r="14">
          <cell r="A14" t="str">
            <v>Земли под обособленными водными объектами, находящимися в муниципальной собственности</v>
          </cell>
        </row>
        <row r="15">
          <cell r="A15" t="str">
            <v>Прочие земли поселений</v>
          </cell>
        </row>
      </sheetData>
      <sheetData sheetId="4" refreshError="1">
        <row r="2">
          <cell r="B2" t="str">
            <v>Бокситогорский</v>
          </cell>
        </row>
        <row r="3">
          <cell r="B3" t="str">
            <v>Волосовский</v>
          </cell>
        </row>
        <row r="4">
          <cell r="B4" t="str">
            <v>Волховский</v>
          </cell>
        </row>
        <row r="5">
          <cell r="B5" t="str">
            <v>Всеволожский</v>
          </cell>
        </row>
        <row r="6">
          <cell r="B6" t="str">
            <v>Выборгский</v>
          </cell>
        </row>
        <row r="7">
          <cell r="B7" t="str">
            <v>Гатчинский</v>
          </cell>
        </row>
        <row r="8">
          <cell r="B8" t="str">
            <v>Кингисеппский</v>
          </cell>
        </row>
        <row r="9">
          <cell r="B9" t="str">
            <v>Киришский</v>
          </cell>
        </row>
        <row r="10">
          <cell r="B10" t="str">
            <v>Кировский</v>
          </cell>
        </row>
        <row r="11">
          <cell r="B11" t="str">
            <v>Лодейнопольский</v>
          </cell>
        </row>
        <row r="12">
          <cell r="B12" t="str">
            <v>Ломоносовский</v>
          </cell>
        </row>
        <row r="13">
          <cell r="B13" t="str">
            <v>Лужский</v>
          </cell>
        </row>
        <row r="14">
          <cell r="B14" t="str">
            <v>Подпорожский</v>
          </cell>
        </row>
        <row r="15">
          <cell r="B15" t="str">
            <v>Приозерский</v>
          </cell>
        </row>
        <row r="16">
          <cell r="B16" t="str">
            <v>Сланцевский</v>
          </cell>
        </row>
        <row r="17">
          <cell r="B17" t="str">
            <v>Тихвинский</v>
          </cell>
        </row>
        <row r="18">
          <cell r="B18" t="str">
            <v>Тосненский</v>
          </cell>
        </row>
      </sheetData>
      <sheetData sheetId="5" refreshError="1">
        <row r="2">
          <cell r="U2" t="str">
            <v>дер. Абрамова Гора, Бокситогорский р-н, Радогощинская вол.</v>
          </cell>
        </row>
        <row r="3">
          <cell r="U3" t="str">
            <v>дер. Абрамово, Тихвинский р-н, Ереминогорская вол.</v>
          </cell>
        </row>
        <row r="4">
          <cell r="U4" t="str">
            <v>дер. Авати, Тосненский р-н, Тарасовская вол.</v>
          </cell>
        </row>
        <row r="5">
          <cell r="U5" t="str">
            <v>дер. Авдетово, Киришский р-н, Кукуйская вол.</v>
          </cell>
        </row>
        <row r="6">
          <cell r="U6" t="str">
            <v>дер. Аверкиевская, Подпорожский р-н, Винницкая вол.</v>
          </cell>
        </row>
        <row r="7">
          <cell r="U7" t="str">
            <v>дер. Авколево, Гатчинский р-н, Елизаветинская вол.</v>
          </cell>
        </row>
        <row r="8">
          <cell r="U8" t="str">
            <v>пос. Аврово, Волховский р-н, Пульницкая вол.</v>
          </cell>
        </row>
        <row r="9">
          <cell r="U9" t="str">
            <v>дер. Агалатово, Всеволожский р-н, Вартемягская вол.</v>
          </cell>
        </row>
        <row r="10">
          <cell r="U10" t="str">
            <v>дер. Агашово, Лодейнопольский р-н, Имоченская вол.</v>
          </cell>
        </row>
        <row r="11">
          <cell r="U11" t="str">
            <v>дер. Акколово, Гатчинский р-н, Сяськелевская вол.</v>
          </cell>
        </row>
        <row r="12">
          <cell r="U12" t="str">
            <v>дер. Акулова Гора, Лодейнопольский р-н, Имоченская вол.</v>
          </cell>
        </row>
        <row r="13">
          <cell r="U13" t="str">
            <v>дер. Алакюля, Ломоносовский р-н, Аннинская вол.</v>
          </cell>
        </row>
        <row r="14">
          <cell r="U14" t="str">
            <v>дер. Алапурская, Гатчинский р-н, Пудостьская вол.</v>
          </cell>
        </row>
        <row r="15">
          <cell r="U15" t="str">
            <v>дер. Александровка, Выборгский р-н, Краснодолинская вол.</v>
          </cell>
        </row>
        <row r="16">
          <cell r="U16" t="str">
            <v>дер. Александровка, Гатчинский р-н</v>
          </cell>
        </row>
        <row r="17">
          <cell r="U17" t="str">
            <v>дер. Александровка, Кировский р-н</v>
          </cell>
        </row>
        <row r="18">
          <cell r="U18" t="str">
            <v>дер. Александровка, Лужский р-н, Межозерная вол.</v>
          </cell>
        </row>
        <row r="19">
          <cell r="U19" t="str">
            <v>дер. Александровка, Тосненский р-н, Трубникоборская вол.</v>
          </cell>
        </row>
        <row r="20">
          <cell r="U20" t="str">
            <v>дер. Александровская Горка, Кингисеппский р-н, Большелуцкая вол.</v>
          </cell>
        </row>
        <row r="21">
          <cell r="U21" t="str">
            <v>дер. Александровщина, Лодейнопольский р-н, Доможировская вол.</v>
          </cell>
        </row>
        <row r="22">
          <cell r="U22" t="str">
            <v>дер. Алексеевка, Гатчинский р-н, Елизаветинская вол.</v>
          </cell>
        </row>
        <row r="23">
          <cell r="U23" t="str">
            <v>дер. Алексеевка, Кировский р-н, Путиловская вол.</v>
          </cell>
        </row>
        <row r="24">
          <cell r="U24" t="str">
            <v>дер. Алексеевка, Лужский р-н, Серебрянская вол.</v>
          </cell>
        </row>
        <row r="25">
          <cell r="U25" t="str">
            <v>пос. Алексеевка, Кингисеппский р-н, Опольевская вол.</v>
          </cell>
        </row>
        <row r="26">
          <cell r="U26" t="str">
            <v>дер. Алексеевская, Подпорожский р-н, Озерская вол.</v>
          </cell>
        </row>
        <row r="27">
          <cell r="U27" t="str">
            <v>дер. Алексино, Волховский р-н, Колчановская вол.</v>
          </cell>
        </row>
        <row r="28">
          <cell r="U28" t="str">
            <v>с. Алеховщина, Лодейнопольский р-н, Алеховщинская вол.</v>
          </cell>
        </row>
        <row r="29">
          <cell r="U29" t="str">
            <v>пос. Алешины Нивы, Бокситогорский р-н, Ефимовская вол.</v>
          </cell>
        </row>
        <row r="30">
          <cell r="U30" t="str">
            <v>дер. Алферьево, Волховский р-н, Хваловская вол.</v>
          </cell>
        </row>
        <row r="31">
          <cell r="U31" t="str">
            <v>дер. Амосова Гора, Бокситогорский р-н, Радогощинская вол.</v>
          </cell>
        </row>
        <row r="32">
          <cell r="U32" t="str">
            <v>дер. Ананьино, Ломоносовский р-н, Копорская вол.</v>
          </cell>
        </row>
        <row r="33">
          <cell r="U33" t="str">
            <v>дер. Андреево, Киришский р-н, Глажевская вол.</v>
          </cell>
        </row>
        <row r="34">
          <cell r="U34" t="str">
            <v>п. ст. Андреево, Киришский р-н, Глажевская вол.</v>
          </cell>
        </row>
        <row r="35">
          <cell r="U35" t="str">
            <v>дер. Андреевщина, Волховский р-н, Колчановская вол.</v>
          </cell>
        </row>
        <row r="36">
          <cell r="U36" t="str">
            <v>дер. Андреевщина, Лодейнопольский р-н, Андреевщинская вол.</v>
          </cell>
        </row>
        <row r="37">
          <cell r="U37" t="str">
            <v>дер. Андрианово, Тосненский р-н, Тарасовская вол.</v>
          </cell>
        </row>
        <row r="38">
          <cell r="U38" t="str">
            <v>дер. Андронниково, Тихвинский р-н, Шугозерская вол.</v>
          </cell>
        </row>
        <row r="39">
          <cell r="U39" t="str">
            <v>дер. Анисимово, Бокситогорский р-н, Анисимовская вол.</v>
          </cell>
        </row>
        <row r="40">
          <cell r="U40" t="str">
            <v>пос. Аннино, Ломоносовский р-н, Аннинская вол.</v>
          </cell>
        </row>
        <row r="41">
          <cell r="U41" t="str">
            <v>дер. Аннолово, Тосненский р-н, Федоровская вол.</v>
          </cell>
        </row>
        <row r="42">
          <cell r="U42" t="str">
            <v>дер. Анташи, Волосовский р-н, Каськовская вол.</v>
          </cell>
        </row>
        <row r="43">
          <cell r="U43" t="str">
            <v>дер. Антелево, Гатчинский р-н, Антилевская вол.</v>
          </cell>
        </row>
        <row r="44">
          <cell r="U44" t="str">
            <v>дер. Антипово, Волховский р-н, Селивановская вол.</v>
          </cell>
        </row>
        <row r="45">
          <cell r="U45" t="str">
            <v>дер. Антомоново, Лодейнопольский р-н, Доможировская вол.</v>
          </cell>
        </row>
        <row r="46">
          <cell r="U46" t="str">
            <v>дер. Антоновка, Лужский р-н, Волошовская вол.</v>
          </cell>
        </row>
        <row r="47">
          <cell r="U47" t="str">
            <v>дер. Анхимово, Тихвинский р-н, Шугозерская вол.</v>
          </cell>
        </row>
        <row r="48">
          <cell r="U48" t="str">
            <v>дер. Аньялово, Всеволожский р-н, Лесколовская вол.</v>
          </cell>
        </row>
        <row r="49">
          <cell r="U49" t="str">
            <v>пос. Апраксин, Кировский р-н</v>
          </cell>
        </row>
        <row r="50">
          <cell r="U50" t="str">
            <v>дер. Апраксин Бор, Тосненский р-н, Трубникоборская вол.</v>
          </cell>
        </row>
        <row r="51">
          <cell r="U51" t="str">
            <v>дер. Аракюля, Волосовский р-н, Врудская вол.</v>
          </cell>
        </row>
        <row r="52">
          <cell r="U52" t="str">
            <v>дер. Арболово, Кингисеппский р-н, Котельская вол.</v>
          </cell>
        </row>
        <row r="53">
          <cell r="U53" t="str">
            <v>дер. Арбонье, Волосовский р-н, Калитинская вол.</v>
          </cell>
        </row>
        <row r="54">
          <cell r="U54" t="str">
            <v>дер. Аро, Всеволожский р-н, Колтушская вол.</v>
          </cell>
        </row>
        <row r="55">
          <cell r="U55" t="str">
            <v>дер. Аропаккузи, Ломоносовский р-н, Горская вол.</v>
          </cell>
        </row>
        <row r="56">
          <cell r="U56" t="str">
            <v>дер. Астрачи, Бокситогорский р-н, Большедворская вол.</v>
          </cell>
        </row>
        <row r="57">
          <cell r="U57" t="str">
            <v>п. ст. Астрачи, Бокситогорский р-н, Большедворская вол.</v>
          </cell>
        </row>
        <row r="58">
          <cell r="U58" t="str">
            <v>дер. Аудио, Всеволожский р-н</v>
          </cell>
        </row>
        <row r="59">
          <cell r="U59" t="str">
            <v>дер. Ахматова Гора, Волховский р-н, Староладожская вол.</v>
          </cell>
        </row>
        <row r="60">
          <cell r="U60" t="str">
            <v>дер. Ахмузи, Гатчинский р-н, Пудостьская вол.</v>
          </cell>
        </row>
        <row r="61">
          <cell r="U61" t="str">
            <v>дер. Ашперлово, Волховский р-н, Часовенская вол.</v>
          </cell>
        </row>
        <row r="62">
          <cell r="U62" t="str">
            <v>дер. Бабаново, Кировский р-н, Шумская вол.</v>
          </cell>
        </row>
        <row r="63">
          <cell r="U63" t="str">
            <v>дер. Бабино, Волховский р-н, Иссадская вол.</v>
          </cell>
        </row>
        <row r="64">
          <cell r="U64" t="str">
            <v>дер. Бабино, Кингисеппский р-н, Котельская вол.</v>
          </cell>
        </row>
        <row r="65">
          <cell r="U65" t="str">
            <v>дер. Бабино, Тосненский р-н, Трубникоборская вол.</v>
          </cell>
        </row>
        <row r="66">
          <cell r="U66" t="str">
            <v>п. ст. Бабино, Тосненский р-н, Трубникоборская вол.</v>
          </cell>
        </row>
        <row r="67">
          <cell r="U67" t="str">
            <v>дер. Бабинская Лука, Тосненский р-н, Трубникоборская вол.</v>
          </cell>
        </row>
        <row r="68">
          <cell r="U68" t="str">
            <v>дер. Багольник, Киришский р-н, Глажевская вол.</v>
          </cell>
        </row>
        <row r="69">
          <cell r="U69" t="str">
            <v>дер. Бакланово, Волховский р-н, Потанинская вол.</v>
          </cell>
        </row>
        <row r="70">
          <cell r="U70" t="str">
            <v>дер. Баламутово, Бокситогорский р-н, Большедворская вол.</v>
          </cell>
        </row>
        <row r="71">
          <cell r="U71" t="str">
            <v>дер. Баландино, Волховский р-н, Пашская вол.</v>
          </cell>
        </row>
        <row r="72">
          <cell r="U72" t="str">
            <v>дер. Балдино, Волховский р-н, Рыбежская вол.</v>
          </cell>
        </row>
        <row r="73">
          <cell r="U73" t="str">
            <v>дер. Балкова Гора, Волховский р-н, Староладожская вол.</v>
          </cell>
        </row>
        <row r="74">
          <cell r="U74" t="str">
            <v>пос. Балтиец, Выборгский р-н, Кондратьевская вол.</v>
          </cell>
        </row>
        <row r="75">
          <cell r="U75" t="str">
            <v>пос. Балтиец, Лужский р-н, Толмачевская вол.</v>
          </cell>
        </row>
        <row r="76">
          <cell r="U76" t="str">
            <v>пос. Балтийское, Выборгский р-н, Ермиловская вол.</v>
          </cell>
        </row>
        <row r="77">
          <cell r="U77" t="str">
            <v>дер. Баньково, Лужский р-н, Каменская вол.</v>
          </cell>
        </row>
        <row r="78">
          <cell r="U78" t="str">
            <v>дер. Бараново, Лужский р-н, Серебрянская вол.</v>
          </cell>
        </row>
        <row r="79">
          <cell r="U79" t="str">
            <v>дер. Барково, Лодейнопольский р-н, Доможировская вол.</v>
          </cell>
        </row>
        <row r="80">
          <cell r="U80" t="str">
            <v>пос. Барышево, Выборгский р-н, Житковская вол.</v>
          </cell>
        </row>
        <row r="81">
          <cell r="U81" t="str">
            <v>дер. Батово, Гатчинский р-н, Рождественская вол.</v>
          </cell>
        </row>
        <row r="82">
          <cell r="U82" t="str">
            <v>дер. Батьково, Бокситогорский р-н, Борская вол.</v>
          </cell>
        </row>
        <row r="83">
          <cell r="U83" t="str">
            <v>дер. Бахарево, Подпорожский р-н, Озерская вол.</v>
          </cell>
        </row>
        <row r="84">
          <cell r="U84" t="str">
            <v>дер. Бегуницы, Волосовский р-н, Бегуницкая вол.</v>
          </cell>
        </row>
        <row r="85">
          <cell r="U85" t="str">
            <v>дер. Бежаны, Лужский р-н, Толмачевская вол.</v>
          </cell>
        </row>
        <row r="86">
          <cell r="U86" t="str">
            <v>дер. Безово, Волховский р-н, Усадищенская вол.</v>
          </cell>
        </row>
        <row r="87">
          <cell r="U87" t="str">
            <v>дер. Беково, Лужский р-н, Мшинская вол.</v>
          </cell>
        </row>
        <row r="88">
          <cell r="U88" t="str">
            <v>дер. Белая, Бокситогорский р-н, Сидоровская вол.</v>
          </cell>
        </row>
        <row r="89">
          <cell r="U89" t="str">
            <v>дер. Белая, Киришский р-н, Пчевжинская вол.</v>
          </cell>
        </row>
        <row r="90">
          <cell r="U90" t="str">
            <v>дер. Белая Горка, Лужский р-н, Волошовская вол.</v>
          </cell>
        </row>
        <row r="91">
          <cell r="U91" t="str">
            <v>пос. Беличье, Приозерский р-н, Ларионовская вол.</v>
          </cell>
        </row>
        <row r="92">
          <cell r="U92" t="str">
            <v>дер. Белоголово, Тосненский р-н, Шапкинская вол.</v>
          </cell>
        </row>
        <row r="93">
          <cell r="U93" t="str">
            <v>дер. Белогорка, Гатчинский р-н, Сиверская вол.</v>
          </cell>
        </row>
        <row r="94">
          <cell r="U94" t="str">
            <v>дер. Белое, Волховский р-н, Хваловская вол.</v>
          </cell>
        </row>
        <row r="95">
          <cell r="U95" t="str">
            <v>дер. Белое, Лужский р-н, Тесовская вол.</v>
          </cell>
        </row>
        <row r="96">
          <cell r="U96" t="str">
            <v>дер. Белые Кресты, Волховский р-н, Иссадская вол.</v>
          </cell>
        </row>
        <row r="97">
          <cell r="U97" t="str">
            <v>дер. Белый Бор, Бокситогорский р-н, Большедворская вол.</v>
          </cell>
        </row>
        <row r="98">
          <cell r="U98" t="str">
            <v>дер. Бельское, Лужский р-н, Осьминская вол.</v>
          </cell>
        </row>
        <row r="99">
          <cell r="U99" t="str">
            <v>дер. Белячиха, Бокситогорский р-н, Радогощинская вол.</v>
          </cell>
        </row>
        <row r="100">
          <cell r="U100" t="str">
            <v>дер. Берег, Волховский р-н, Пашская вол.</v>
          </cell>
        </row>
        <row r="101">
          <cell r="U101" t="str">
            <v>дер. Берег, Лужский р-н, Заклинская вол.</v>
          </cell>
        </row>
        <row r="102">
          <cell r="U102" t="str">
            <v>дер. Берег, Тихвинский р-н, Алексеевская вол.</v>
          </cell>
        </row>
        <row r="103">
          <cell r="U103" t="str">
            <v>дер. Бередниково, Бокситогорский р-н, Большедворская вол.</v>
          </cell>
        </row>
        <row r="104">
          <cell r="U104" t="str">
            <v>дер. Бередниково, Лужский р-н, Волошовская вол.</v>
          </cell>
        </row>
        <row r="105">
          <cell r="U105" t="str">
            <v>дер. Бережки, Волховский р-н, Бережковская вол.</v>
          </cell>
        </row>
        <row r="106">
          <cell r="U106" t="str">
            <v>дер. Бережок, Бокситогорский р-н, Журавлевская вол.</v>
          </cell>
        </row>
        <row r="107">
          <cell r="U107" t="str">
            <v>дер. Бережок, Лужский р-н, Ям-Тесовская вол.</v>
          </cell>
        </row>
        <row r="108">
          <cell r="U108" t="str">
            <v>дер. Бережок, Приозерский р-н, Борисовская вол.</v>
          </cell>
        </row>
        <row r="109">
          <cell r="U109" t="str">
            <v>дер. Березицы, Лужский р-н, Ретюнская вол.</v>
          </cell>
        </row>
        <row r="110">
          <cell r="U110" t="str">
            <v>дер. Березнево, Гатчинский р-н, Елизаветинская вол.</v>
          </cell>
        </row>
        <row r="111">
          <cell r="U111" t="str">
            <v>дер. Березняк, Киришский р-н, Пчевжинская вол.</v>
          </cell>
        </row>
        <row r="112">
          <cell r="U112" t="str">
            <v>дер. Березняк, Сланцевский р-н, Гостицкая вол.</v>
          </cell>
        </row>
        <row r="113">
          <cell r="U113" t="str">
            <v>дер. Березняки, Кингисеппский р-н, Котельская вол.</v>
          </cell>
        </row>
        <row r="114">
          <cell r="U114" t="str">
            <v>дер. Березовик, Киришский р-н, Кусинская вол.</v>
          </cell>
        </row>
        <row r="115">
          <cell r="U115" t="str">
            <v>пос. Березовик, Тихвинский р-н, Лазаревичская вол.</v>
          </cell>
        </row>
        <row r="116">
          <cell r="U116" t="str">
            <v>дер. Березовка, Кировский р-н, Березовская вол.</v>
          </cell>
        </row>
        <row r="117">
          <cell r="U117" t="str">
            <v>пос. Березово, Приозерский р-н, Богатыревская вол.</v>
          </cell>
        </row>
        <row r="118">
          <cell r="U118" t="str">
            <v>дер. Березье, Волховский р-н, Иссадская вол.</v>
          </cell>
        </row>
        <row r="119">
          <cell r="U119" t="str">
            <v>пос. Беседа, Волосовский р-н, Беседская вол.</v>
          </cell>
        </row>
        <row r="120">
          <cell r="U120" t="str">
            <v>дер. Бесовка, Тихвинский р-н, Ильинская вол.</v>
          </cell>
        </row>
        <row r="121">
          <cell r="U121" t="str">
            <v>дер. Бестоголово, Киришский р-н, Будогощская вол.</v>
          </cell>
        </row>
        <row r="122">
          <cell r="U122" t="str">
            <v>дер. Бетково, Лужский р-н, Каменская вол.</v>
          </cell>
        </row>
        <row r="123">
          <cell r="U123" t="str">
            <v>дер. Бирючево, Тихвинский р-н, Пашозерская вол.</v>
          </cell>
        </row>
        <row r="124">
          <cell r="U124" t="str">
            <v>дер. Бирючово, Бокситогорский р-н, Климовская вол.</v>
          </cell>
        </row>
        <row r="125">
          <cell r="U125" t="str">
            <v>дер. Бисково, Волховский р-н, Хваловская вол.</v>
          </cell>
        </row>
        <row r="126">
          <cell r="U126" t="str">
            <v>дер. Блитово, Волховский р-н, Бережковская вол.</v>
          </cell>
        </row>
        <row r="127">
          <cell r="U127" t="str">
            <v>дер. Боброзеро, Бокситогорский р-н, Радогощинская вол.</v>
          </cell>
        </row>
        <row r="128">
          <cell r="U128" t="str">
            <v>пос. Богатыри, Приозерский р-н, Богатыревская вол.</v>
          </cell>
        </row>
        <row r="129">
          <cell r="U129" t="str">
            <v>дер. Богданово, Подпорожский р-н</v>
          </cell>
        </row>
        <row r="130">
          <cell r="U130" t="str">
            <v>дер. Боднево, Лужский р-н, Скребловская вол.</v>
          </cell>
        </row>
        <row r="131">
          <cell r="U131" t="str">
            <v>пос. Бойково, Выборгский р-н, Полянская вол.</v>
          </cell>
        </row>
        <row r="132">
          <cell r="U132" t="str">
            <v>пос. Бойцово, Приозерский р-н, Ларионовская вол.</v>
          </cell>
        </row>
        <row r="133">
          <cell r="U133" t="str">
            <v>г. Бокситогорск, кадастровый квартал: 05 31 001</v>
          </cell>
        </row>
        <row r="134">
          <cell r="U134" t="str">
            <v>г. Бокситогорск, кадастровый квартал: 05 31 002</v>
          </cell>
        </row>
        <row r="135">
          <cell r="U135" t="str">
            <v>г. Бокситогорск, кадастровый квартал: 05 31 003</v>
          </cell>
        </row>
        <row r="136">
          <cell r="U136" t="str">
            <v>г. Бокситогорск, кадастровый квартал: 05 31 004</v>
          </cell>
        </row>
        <row r="137">
          <cell r="U137" t="str">
            <v>г. Бокситогорск, кадастровый квартал: 05 31 005</v>
          </cell>
        </row>
        <row r="138">
          <cell r="U138" t="str">
            <v>г. Бокситогорск, кадастровый квартал: 05 31 006</v>
          </cell>
        </row>
        <row r="139">
          <cell r="U139" t="str">
            <v>г. Бокситогорск, кадастровый квартал: 05 31 007</v>
          </cell>
        </row>
        <row r="140">
          <cell r="U140" t="str">
            <v>г. Бокситогорск, кадастровый квартал: 05 31 008</v>
          </cell>
        </row>
        <row r="141">
          <cell r="U141" t="str">
            <v>г. Бокситогорск, кадастровый квартал: 05 31 009</v>
          </cell>
        </row>
        <row r="142">
          <cell r="U142" t="str">
            <v>г. Бокситогорск, кадастровый квартал: 05 31 010</v>
          </cell>
        </row>
        <row r="143">
          <cell r="U143" t="str">
            <v>г. Бокситогорск, кадастровый квартал: 05 31 011</v>
          </cell>
        </row>
        <row r="144">
          <cell r="U144" t="str">
            <v>г. Бокситогорск, кадастровый квартал: 05 31 012</v>
          </cell>
        </row>
        <row r="145">
          <cell r="U145" t="str">
            <v>г. Бокситогорск, кадастровый квартал: 05 31 013</v>
          </cell>
        </row>
        <row r="146">
          <cell r="U146" t="str">
            <v>г. Бокситогорск, кадастровый квартал: 05 31 014</v>
          </cell>
        </row>
        <row r="147">
          <cell r="U147" t="str">
            <v>г. Бокситогорск, кадастровый квартал: 05 31 015</v>
          </cell>
        </row>
        <row r="148">
          <cell r="U148" t="str">
            <v>г. Бокситогорск, кадастровый квартал: 05 31 016</v>
          </cell>
        </row>
        <row r="149">
          <cell r="U149" t="str">
            <v>г. Бокситогорск, кадастровый квартал: 05 31 017</v>
          </cell>
        </row>
        <row r="150">
          <cell r="U150" t="str">
            <v>г. Бокситогорск, кадастровый квартал: 05 31 018</v>
          </cell>
        </row>
        <row r="151">
          <cell r="U151" t="str">
            <v>г. Бокситогорск, кадастровый квартал: 05 31 019</v>
          </cell>
        </row>
        <row r="152">
          <cell r="U152" t="str">
            <v>г. Бокситогорск, кадастровый квартал: 05 31 020</v>
          </cell>
        </row>
        <row r="153">
          <cell r="U153" t="str">
            <v>г. Бокситогорск, кадастровый квартал: 05 31 021</v>
          </cell>
        </row>
        <row r="154">
          <cell r="U154" t="str">
            <v>г. Бокситогорск, кадастровый квартал: 05 31 022</v>
          </cell>
        </row>
        <row r="155">
          <cell r="U155" t="str">
            <v>г. Бокситогорск, кадастровый квартал: 05 31 023</v>
          </cell>
        </row>
        <row r="156">
          <cell r="U156" t="str">
            <v>г. Бокситогорск, кадастровый квартал: 05 31 024</v>
          </cell>
        </row>
        <row r="157">
          <cell r="U157" t="str">
            <v>г. Бокситогорск, кадастровый квартал: 05 31 025</v>
          </cell>
        </row>
        <row r="158">
          <cell r="U158" t="str">
            <v>г. Бокситогорск, кадастровый квартал: 05 31 026</v>
          </cell>
        </row>
        <row r="159">
          <cell r="U159" t="str">
            <v>дер. Болотница, Тосненский р-н</v>
          </cell>
        </row>
        <row r="160">
          <cell r="U160" t="str">
            <v>дер. Болото, Бокситогорский р-н, Борская вол.</v>
          </cell>
        </row>
        <row r="161">
          <cell r="U161" t="str">
            <v>дер. Болото, Лужский р-н, Толмачевская вол.</v>
          </cell>
        </row>
        <row r="162">
          <cell r="U162" t="str">
            <v>дер. Болотово, Волховский р-н, Вындиноостровская вол.</v>
          </cell>
        </row>
        <row r="163">
          <cell r="U163" t="str">
            <v>дер. Большая Боровня, Сланцевский р-н, Черновская вол.</v>
          </cell>
        </row>
        <row r="164">
          <cell r="U164" t="str">
            <v>дер. Большая Весь, Волховский р-н, Рыбежская вол.</v>
          </cell>
        </row>
        <row r="165">
          <cell r="U165" t="str">
            <v>дер. Большая Вруда, Волосовский р-н, Врудская вол.</v>
          </cell>
        </row>
        <row r="166">
          <cell r="U166" t="str">
            <v>дер. Большая Горка, Тосненский р-н, Чудскоборская вол.</v>
          </cell>
        </row>
        <row r="167">
          <cell r="U167" t="str">
            <v>дер. Большая Дивенка, Лужский р-н, Мшинская вол.</v>
          </cell>
        </row>
        <row r="168">
          <cell r="U168" t="str">
            <v>дер. Большая Ивановка, Гатчинский р-н</v>
          </cell>
        </row>
        <row r="169">
          <cell r="U169" t="str">
            <v>г. п. Большая Ижора, Ломоносовский р-н</v>
          </cell>
        </row>
        <row r="170">
          <cell r="U170" t="str">
            <v>дер. Большая Кунесть, Тосненский р-н, Чудскоборская вол.</v>
          </cell>
        </row>
        <row r="171">
          <cell r="U171" t="str">
            <v>дер. Большая Палуя, Тихвинский р-н, Шугозерская вол.</v>
          </cell>
        </row>
        <row r="172">
          <cell r="U172" t="str">
            <v>дер. Большая Пустомержа, Кингисеппский р-н, Пустомержская вол.</v>
          </cell>
        </row>
        <row r="173">
          <cell r="U173" t="str">
            <v>дер. Большая Рассия, Кингисеппский р-н, Котельская вол.</v>
          </cell>
        </row>
        <row r="174">
          <cell r="U174" t="str">
            <v>дер. Большая Руя, Сланцевский р-н, Выскатская вол.</v>
          </cell>
        </row>
        <row r="175">
          <cell r="U175" t="str">
            <v>дер. Большая Ящера, Лужский р-н, Мшинская вол.</v>
          </cell>
        </row>
        <row r="176">
          <cell r="U176" t="str">
            <v>дер. Большево, Гатчинский р-н, Орлинская вол.</v>
          </cell>
        </row>
        <row r="177">
          <cell r="U177" t="str">
            <v>дер. Большие Березницы, Лужский р-н, Приозерная вол.</v>
          </cell>
        </row>
        <row r="178">
          <cell r="U178" t="str">
            <v>дер. Большие Борницы, Гатчинский р-н, Елизаветинская вол.</v>
          </cell>
        </row>
        <row r="179">
          <cell r="U179" t="str">
            <v>дер. Большие Валговицы, Кингисеппский р-н, Котельская вол.</v>
          </cell>
        </row>
        <row r="180">
          <cell r="U180" t="str">
            <v>дер. Большие Влешковичи, Лужский р-н, Оредежская вол.</v>
          </cell>
        </row>
        <row r="181">
          <cell r="U181" t="str">
            <v>дер. Большие Горки, Ломоносовский р-н, Ропшинская вол.</v>
          </cell>
        </row>
        <row r="182">
          <cell r="U182" t="str">
            <v>дер. Большие Изори, Лужский р-н, Каменская вол.</v>
          </cell>
        </row>
        <row r="183">
          <cell r="U183" t="str">
            <v>дер. Большие Коковичи, Лодейнопольский р-н, Тервеническая вол.</v>
          </cell>
        </row>
        <row r="184">
          <cell r="U184" t="str">
            <v>дер. Большие Колпаны, Гатчинский р-н, Большеколпанская вол.</v>
          </cell>
        </row>
        <row r="185">
          <cell r="U185" t="str">
            <v>дер. Большие Крупели, Лужский р-н, Толмачевская вол.</v>
          </cell>
        </row>
        <row r="186">
          <cell r="U186" t="str">
            <v>дер. Большие Лашковицы, Волосовский р-н, Бегуницкая вол.</v>
          </cell>
        </row>
        <row r="187">
          <cell r="U187" t="str">
            <v>дер. Большие Озертицы, Волосовский р-н, Каложицкая вол.</v>
          </cell>
        </row>
        <row r="188">
          <cell r="U188" t="str">
            <v>дер. Большие Озерцы, Лужский р-н, Ретюнская вол.</v>
          </cell>
        </row>
        <row r="189">
          <cell r="U189" t="str">
            <v>дер. Большие Поля, Сланцевский р-н, Гостицкая вол.</v>
          </cell>
        </row>
        <row r="190">
          <cell r="U190" t="str">
            <v>дер. Большие Пороги, Всеволожский р-н</v>
          </cell>
        </row>
        <row r="191">
          <cell r="U191" t="str">
            <v>дер. Большие Рожки, Сланцевский р-н, Выскатская вол.</v>
          </cell>
        </row>
        <row r="192">
          <cell r="U192" t="str">
            <v>дер. Большие Сабицы, Лужский р-н, Волошовская вол.</v>
          </cell>
        </row>
        <row r="193">
          <cell r="U193" t="str">
            <v>дер. Большие Слудицы, Гатчинский р-н, Минская вол.</v>
          </cell>
        </row>
        <row r="194">
          <cell r="U194" t="str">
            <v>дер. Большие Сяглицы, Волосовский р-н, Врудская вол.</v>
          </cell>
        </row>
        <row r="195">
          <cell r="U195" t="str">
            <v>дер. Большие Тайцы, Гатчинский р-н</v>
          </cell>
        </row>
        <row r="196">
          <cell r="U196" t="str">
            <v>дер. Большие Томики, Ломоносовский р-н, Аннинская вол.</v>
          </cell>
        </row>
        <row r="197">
          <cell r="U197" t="str">
            <v>дер. Большие Шатновичи, Лужский р-н, Скребловская вол.</v>
          </cell>
        </row>
        <row r="198">
          <cell r="U198" t="str">
            <v>дер. Большое Верево, Гатчинский р-н, Веревская вол.</v>
          </cell>
        </row>
        <row r="199">
          <cell r="U199" t="str">
            <v>дер. Большое Забородье, Ломоносовский р-н, Оржицкая вол.</v>
          </cell>
        </row>
        <row r="200">
          <cell r="U200" t="str">
            <v>дер. Большое Замошье, Лужский р-н, Каменская вол.</v>
          </cell>
        </row>
        <row r="201">
          <cell r="U201" t="str">
            <v>дер. Большое Кикерино, Волосовский р-н, Калитинская вол.</v>
          </cell>
        </row>
        <row r="202">
          <cell r="U202" t="str">
            <v>дер. Большое Коновалово, Ломоносовский р-н, Бронинская вол.</v>
          </cell>
        </row>
        <row r="203">
          <cell r="U203" t="str">
            <v>дер. Большое Куземкино, Кингисеппский р-н, Куземкинская вол.</v>
          </cell>
        </row>
        <row r="204">
          <cell r="U204" t="str">
            <v>дер. Большое Ондрово, Гатчинский р-н, Сяськелевская вол.</v>
          </cell>
        </row>
        <row r="205">
          <cell r="U205" t="str">
            <v>дер. Большое Переходное, Тосненский р-н, Сельцовская вол.</v>
          </cell>
        </row>
        <row r="206">
          <cell r="U206" t="str">
            <v>пос. Большое Поле, Выборгский р-н, Большепольская вол.</v>
          </cell>
        </row>
        <row r="207">
          <cell r="U207" t="str">
            <v>дер. Большое Райково, Кингисеппский р-н, Нежновская вол.</v>
          </cell>
        </row>
        <row r="208">
          <cell r="U208" t="str">
            <v>дер. Большое Рейзино, Гатчинский р-н, Пудостьская вол.</v>
          </cell>
        </row>
        <row r="209">
          <cell r="U209" t="str">
            <v>дер. Большое Руддилово, Кингисеппский р-н, Котельская вол.</v>
          </cell>
        </row>
        <row r="210">
          <cell r="U210" t="str">
            <v>дер. Большое Сергелево, Гатчинский р-н, Антилевская вол.</v>
          </cell>
        </row>
        <row r="211">
          <cell r="U211" t="str">
            <v>дер. Большое Стремление, Кингисеппский р-н, Нежновская вол.</v>
          </cell>
        </row>
        <row r="212">
          <cell r="U212" t="str">
            <v>дер. Большое Тешково, Волосовский р-н, Бегуницкая вол.</v>
          </cell>
        </row>
        <row r="213">
          <cell r="U213" t="str">
            <v>пос. Большой Бор, Выборгский р-н, Кондратьевская вол.</v>
          </cell>
        </row>
        <row r="214">
          <cell r="U214" t="str">
            <v>дер. Большой Двор, Бокситогорский р-н, Анисимовская вол.</v>
          </cell>
        </row>
        <row r="215">
          <cell r="U215" t="str">
            <v>дер. Большой Двор, Бокситогорский р-н, Большедворская вол.</v>
          </cell>
        </row>
        <row r="216">
          <cell r="U216" t="str">
            <v>дер. Большой Двор, Тихвинский р-н, Липногорская вол.</v>
          </cell>
        </row>
        <row r="217">
          <cell r="U217" t="str">
            <v>п. ст. Большой Двор, Бокситогорский р-н, Большедворская вол.</v>
          </cell>
        </row>
        <row r="218">
          <cell r="U218" t="str">
            <v>дер. Большой Луцк, Кингисеппский р-н, Большелуцкая вол.</v>
          </cell>
        </row>
        <row r="219">
          <cell r="U219" t="str">
            <v>дер. Большой Остров, Бокситогорский р-н, Борская вол.</v>
          </cell>
        </row>
        <row r="220">
          <cell r="U220" t="str">
            <v>дер. Большой Сабск, Волосовский р-н, Сабская вол.</v>
          </cell>
        </row>
        <row r="221">
          <cell r="U221" t="str">
            <v>дер. Бор, Бокситогорский р-н, Борская вол.</v>
          </cell>
        </row>
        <row r="222">
          <cell r="U222" t="str">
            <v>дер. Бор, Волховский р-н, Вындиноостровская вол.</v>
          </cell>
        </row>
        <row r="223">
          <cell r="U223" t="str">
            <v>дер. Бор, Волховский р-н, Колчановская вол.</v>
          </cell>
        </row>
        <row r="224">
          <cell r="U224" t="str">
            <v>дер. Бор, Волховский р-н, Хваловская вол.</v>
          </cell>
        </row>
        <row r="225">
          <cell r="U225" t="str">
            <v>дер. Бор, Волховский р-н, Часовенская вол.</v>
          </cell>
        </row>
        <row r="226">
          <cell r="U226" t="str">
            <v>дер. Бор, Всеволожский р-н, Колтушская вол.</v>
          </cell>
        </row>
        <row r="227">
          <cell r="U227" t="str">
            <v>дер. Бор, Гатчинский р-н, Антилевская вол.</v>
          </cell>
        </row>
        <row r="228">
          <cell r="U228" t="str">
            <v>дер. Бор, Киришский р-н, Глажевская вол.</v>
          </cell>
        </row>
        <row r="229">
          <cell r="U229" t="str">
            <v>дер. Бор, Кировский р-н, Суховская вол.</v>
          </cell>
        </row>
        <row r="230">
          <cell r="U230" t="str">
            <v>дер. Бор, Лодейнопольский р-н, Алеховщинская вол.</v>
          </cell>
        </row>
        <row r="231">
          <cell r="U231" t="str">
            <v>дер. Бор, Лодейнопольский р-н, Тервеническая вол.</v>
          </cell>
        </row>
        <row r="232">
          <cell r="U232" t="str">
            <v>дер. Бор, Лужский р-н, Дзержинская вол.</v>
          </cell>
        </row>
        <row r="233">
          <cell r="U233" t="str">
            <v>дер. Бор, Лужский р-н, Приозерная вол.</v>
          </cell>
        </row>
        <row r="234">
          <cell r="U234" t="str">
            <v>дер. Бор, Лужский р-н, Ретюнская вол.</v>
          </cell>
        </row>
        <row r="235">
          <cell r="U235" t="str">
            <v>дер. Бор, Сланцевский р-н, Старопольская вол.</v>
          </cell>
        </row>
        <row r="236">
          <cell r="U236" t="str">
            <v>дер. Бор, Тихвинский р-н, Борская вол.</v>
          </cell>
        </row>
        <row r="237">
          <cell r="U237" t="str">
            <v>пос. Бор, Бокситогорский р-н, Сидоровская вол.</v>
          </cell>
        </row>
        <row r="238">
          <cell r="U238" t="str">
            <v>пос. Бор, Выборгский р-н, Красносокольская вол.</v>
          </cell>
        </row>
        <row r="239">
          <cell r="U239" t="str">
            <v>дер. Боргино, Волховский р-н, Вындиноостровская вол.</v>
          </cell>
        </row>
        <row r="240">
          <cell r="U240" t="str">
            <v>дер. Борисова Гора, Сланцевский р-н, Старопольская вол.</v>
          </cell>
        </row>
        <row r="241">
          <cell r="U241" t="str">
            <v>дер. Борисова Грива, Всеволожский р-н, Вагановская вол.</v>
          </cell>
        </row>
        <row r="242">
          <cell r="U242" t="str">
            <v>дер. Борисово, Бокситогорский р-н, Большедворская вол.</v>
          </cell>
        </row>
        <row r="243">
          <cell r="U243" t="str">
            <v>дер. Борисово, Гатчинский р-н, Минская вол.</v>
          </cell>
        </row>
        <row r="244">
          <cell r="U244" t="str">
            <v>дер. Борисово, Приозерский р-н, Борисовская вол.</v>
          </cell>
        </row>
        <row r="245">
          <cell r="U245" t="str">
            <v>дер. Борисовщина, Бокситогорский р-н, Радогощинская вол.</v>
          </cell>
        </row>
        <row r="246">
          <cell r="U246" t="str">
            <v>дер. Борки, Бокситогорский р-н, Большедворская вол.</v>
          </cell>
        </row>
        <row r="247">
          <cell r="U247" t="str">
            <v>дер. Борки, Сланцевский р-н, Выскатская вол.</v>
          </cell>
        </row>
        <row r="248">
          <cell r="U248" t="str">
            <v>пос. Борки, Выборгский р-н, Красносельская вол.</v>
          </cell>
        </row>
        <row r="249">
          <cell r="U249" t="str">
            <v>дер. Бороватое, Бокситогорский р-н, Борская вол.</v>
          </cell>
        </row>
        <row r="250">
          <cell r="U250" t="str">
            <v>пос. Боровинка, Выборгский р-н, Красносокольская вол.</v>
          </cell>
        </row>
        <row r="251">
          <cell r="U251" t="str">
            <v>пос. Боровое, Приозерский р-н</v>
          </cell>
        </row>
        <row r="252">
          <cell r="U252" t="str">
            <v>пос. Бородинское, Выборгский р-н, Бородинская вол.</v>
          </cell>
        </row>
        <row r="253">
          <cell r="U253" t="str">
            <v>дер. Бородулино, Тосненский р-н, Любаньская вол.</v>
          </cell>
        </row>
        <row r="254">
          <cell r="U254" t="str">
            <v>дер. Бороничево, Волховский р-н, Вындиноостровская вол.</v>
          </cell>
        </row>
        <row r="255">
          <cell r="U255" t="str">
            <v>дер. Борутино, Киришский р-н, Пчевжинская вол.</v>
          </cell>
        </row>
        <row r="256">
          <cell r="U256" t="str">
            <v>дер. Борщево, Лужский р-н, Оредежская вол.</v>
          </cell>
        </row>
        <row r="257">
          <cell r="U257" t="str">
            <v>дер. Бочатино, Бокситогорский р-н, Анисимовская вол.</v>
          </cell>
        </row>
        <row r="258">
          <cell r="U258" t="str">
            <v>дер. Бочево, Бокситогорский р-н, Борская вол.</v>
          </cell>
        </row>
        <row r="259">
          <cell r="U259" t="str">
            <v>дер. Бочево, Бокситогорский р-н, Радогощинская вол.</v>
          </cell>
        </row>
        <row r="260">
          <cell r="U260" t="str">
            <v>дер. Братовище, Волховский р-н, Бережковская вол.</v>
          </cell>
        </row>
        <row r="261">
          <cell r="U261" t="str">
            <v>дер. Брея, Лужский р-н, Осьминская вол.</v>
          </cell>
        </row>
        <row r="262">
          <cell r="U262" t="str">
            <v>пос. Бригадное, Приозерский р-н, Ларионовская вол.</v>
          </cell>
        </row>
        <row r="263">
          <cell r="U263" t="str">
            <v>дер. Брод, Лужский р-н, Скребловская вол.</v>
          </cell>
        </row>
        <row r="264">
          <cell r="U264" t="str">
            <v>дер. Бронна, Ломоносовский р-н, Бронинская вол.</v>
          </cell>
        </row>
        <row r="265">
          <cell r="U265" t="str">
            <v>дер. Брюмбель, Кингисеппский р-н, Опольевская вол.</v>
          </cell>
        </row>
        <row r="266">
          <cell r="U266" t="str">
            <v>дер. Бугры, Гатчинский р-н, Веревская вол.</v>
          </cell>
        </row>
        <row r="267">
          <cell r="U267" t="str">
            <v>пос. Бугры, Всеволожский р-н, Бугровская вол.</v>
          </cell>
        </row>
        <row r="268">
          <cell r="U268" t="str">
            <v>дер. Будаевщина, Волховский р-н, Колчановская вол.</v>
          </cell>
        </row>
        <row r="269">
          <cell r="U269" t="str">
            <v>дер. Будилово, Лужский р-н, Рельская вол.</v>
          </cell>
        </row>
        <row r="270">
          <cell r="U270" t="str">
            <v>дер. Будино, Волосовский р-н, Губаницкая вол.</v>
          </cell>
        </row>
        <row r="271">
          <cell r="U271" t="str">
            <v>г. п. Будогощь, Киришский р-н, Будогощская вол.</v>
          </cell>
        </row>
        <row r="272">
          <cell r="U272" t="str">
            <v>дер. Бурково, Бокситогорский р-н, Большедворская вол.</v>
          </cell>
        </row>
        <row r="273">
          <cell r="U273" t="str">
            <v>дер. Бурмакино, Тихвинский р-н, Шугозерская вол.</v>
          </cell>
        </row>
        <row r="274">
          <cell r="U274" t="str">
            <v>пос. Бурнево, Приозерский р-н, Ларионовская вол.</v>
          </cell>
        </row>
        <row r="275">
          <cell r="U275" t="str">
            <v>дер. Буряжки, Сланцевский р-н, Овсищенская вол.</v>
          </cell>
        </row>
        <row r="276">
          <cell r="U276" t="str">
            <v>дер. Бусаны, Лужский р-н, Володарская вол.</v>
          </cell>
        </row>
        <row r="277">
          <cell r="U277" t="str">
            <v>дер. Бутковичи, Лужский р-н, Скребловская вол.</v>
          </cell>
        </row>
        <row r="278">
          <cell r="U278" t="str">
            <v>дер. Бутково, Лужский р-н, Ям-Тесовская вол.</v>
          </cell>
        </row>
        <row r="279">
          <cell r="U279" t="str">
            <v>дер. Буяницы, Волосовский р-н, Чирковицкая вол.</v>
          </cell>
        </row>
        <row r="280">
          <cell r="U280" t="str">
            <v>дер. Буяны, Лужский р-н, Ретюнская вол.</v>
          </cell>
        </row>
        <row r="281">
          <cell r="U281" t="str">
            <v>пос. Быково, Приозерский р-н, Мельниковская вол.</v>
          </cell>
        </row>
        <row r="282">
          <cell r="U282" t="str">
            <v>дер. Ваганово, Всеволожский р-н, Вагановская вол.</v>
          </cell>
        </row>
        <row r="283">
          <cell r="U283" t="str">
            <v>дер. Вагошка, Лужский р-н, Рельская вол.</v>
          </cell>
        </row>
        <row r="284">
          <cell r="U284" t="str">
            <v>г. п. Важины, Подпорожский р-н</v>
          </cell>
        </row>
        <row r="285">
          <cell r="U285" t="str">
            <v>дер. Вайя, Гатчинский р-н, Веревская вол.</v>
          </cell>
        </row>
        <row r="286">
          <cell r="U286" t="str">
            <v>дер. Вайялово, Гатчинский р-н, Веревская вол.</v>
          </cell>
        </row>
        <row r="287">
          <cell r="U287" t="str">
            <v>дер. Вакколово, Гатчинский р-н, Большеколпанская вол.</v>
          </cell>
        </row>
        <row r="288">
          <cell r="U288" t="str">
            <v>п. ст. Валговицы, Кингисеппский р-н, Котельская вол.</v>
          </cell>
        </row>
        <row r="289">
          <cell r="U289" t="str">
            <v>дер. Валгома, Лодейнопольский р-н, Тервеническая вол.</v>
          </cell>
        </row>
        <row r="290">
          <cell r="U290" t="str">
            <v>дер. Валданицы, Лодейнопольский р-н, Алеховщинская вол.</v>
          </cell>
        </row>
        <row r="291">
          <cell r="U291" t="str">
            <v>дер. Валдома, Кировский р-н, Шумская вол.</v>
          </cell>
        </row>
        <row r="292">
          <cell r="U292" t="str">
            <v>дер. Валдость, Тихвинский р-н, Горская вол.</v>
          </cell>
        </row>
        <row r="293">
          <cell r="U293" t="str">
            <v>дер. Валовщина, Кировский р-н, Путиловская вол.</v>
          </cell>
        </row>
        <row r="294">
          <cell r="U294" t="str">
            <v>дер. Валья, Кингисеппский р-н, Опольевская вол.</v>
          </cell>
        </row>
        <row r="295">
          <cell r="U295" t="str">
            <v>п. ст. Валя, Тихвинский р-н, Ильинская вол.</v>
          </cell>
        </row>
        <row r="296">
          <cell r="U296" t="str">
            <v>дер. Валяницы, Кингисеппский р-н, Сойкинская вол.</v>
          </cell>
        </row>
        <row r="297">
          <cell r="U297" t="str">
            <v>дер. Ванакюля, Кингисеппский р-н, Куземкинская вол.</v>
          </cell>
        </row>
        <row r="298">
          <cell r="U298" t="str">
            <v>дер. Ванино Поле, Лужский р-н, Скребловская вол.</v>
          </cell>
        </row>
        <row r="299">
          <cell r="U299" t="str">
            <v>дер. Ваньково, Тихвинский р-н, Шиженская вол.</v>
          </cell>
        </row>
        <row r="300">
          <cell r="U300" t="str">
            <v>дер. Варзолово, Всеволожский р-н, Куйвозовская вол.</v>
          </cell>
        </row>
        <row r="301">
          <cell r="U301" t="str">
            <v>дер. Вариксолово, Ломоносовский р-н, Горская вол.</v>
          </cell>
        </row>
        <row r="302">
          <cell r="U302" t="str">
            <v>дер. Варкалово, Всеволожский р-н</v>
          </cell>
        </row>
        <row r="303">
          <cell r="U303" t="str">
            <v>дер. Вартемяги, Всеволожский р-н, Вартемягская вол.</v>
          </cell>
        </row>
        <row r="304">
          <cell r="U304" t="str">
            <v>дер. Варшко, Приозерский р-н, Петровская вол.</v>
          </cell>
        </row>
        <row r="305">
          <cell r="U305" t="str">
            <v>дер. Василево, Бокситогорский р-н, Большедворская вол.</v>
          </cell>
        </row>
        <row r="306">
          <cell r="U306" t="str">
            <v>дер. Васильево, Приозерский р-н, Красноозерная вол.</v>
          </cell>
        </row>
        <row r="307">
          <cell r="U307" t="str">
            <v>пос. Васильево, Приозерский р-н, Мельниковская вол.</v>
          </cell>
        </row>
        <row r="308">
          <cell r="U308" t="str">
            <v>дер. Васильевская, Подпорожский р-н, Курбинская вол.</v>
          </cell>
        </row>
        <row r="309">
          <cell r="U309" t="str">
            <v>дер. Васильковичи, Лужский р-н, Оредежская вол.</v>
          </cell>
        </row>
        <row r="310">
          <cell r="U310" t="str">
            <v>дер. Васильково, Кировский р-н</v>
          </cell>
        </row>
        <row r="311">
          <cell r="U311" t="str">
            <v>дер. Васкелово, Всеволожский р-н, Куйвозовская вол.</v>
          </cell>
        </row>
        <row r="312">
          <cell r="U312" t="str">
            <v>дер. Васкиничи, Волховский р-н, Хваловская вол.</v>
          </cell>
        </row>
        <row r="313">
          <cell r="U313" t="str">
            <v>дер. Вассакара, Кингисеппский р-н, Нежновская вол.</v>
          </cell>
        </row>
        <row r="314">
          <cell r="U314" t="str">
            <v>дер. Васькины Нивы, Тосненский р-н, Любаньская вол.</v>
          </cell>
        </row>
        <row r="315">
          <cell r="U315" t="str">
            <v>дер. Васьково, Бокситогорский р-н, Подборовская вол.</v>
          </cell>
        </row>
        <row r="316">
          <cell r="U316" t="str">
            <v>пос. Васьково, Бокситогорский р-н, Подборовская вол.</v>
          </cell>
        </row>
        <row r="317">
          <cell r="U317" t="str">
            <v>дер. Вахнова Кара, Лодейнопольский р-н, Доможировская вол.</v>
          </cell>
        </row>
        <row r="318">
          <cell r="U318" t="str">
            <v>дер. Вахрушево, Тихвинский р-н, Шиженская вол.</v>
          </cell>
        </row>
        <row r="319">
          <cell r="U319" t="str">
            <v>дер. Введенское, Гатчинский р-н, Минская вол.</v>
          </cell>
        </row>
        <row r="320">
          <cell r="U320" t="str">
            <v>дер. Вегота, Волховский р-н, Кисельнинская вол.</v>
          </cell>
        </row>
        <row r="321">
          <cell r="U321" t="str">
            <v>дер. Везиково, Волосовский р-н, Губаницкая вол.</v>
          </cell>
        </row>
        <row r="322">
          <cell r="U322" t="str">
            <v>п. ст. Веймарн, Кингисеппский р-н, Пустомержская вол.</v>
          </cell>
        </row>
        <row r="323">
          <cell r="U323" t="str">
            <v>дер. Веккелево, Гатчинский р-н, Антилевская вол.</v>
          </cell>
        </row>
        <row r="324">
          <cell r="U324" t="str">
            <v>дер. Велетово, Сланцевский р-н, Овсищенская вол.</v>
          </cell>
        </row>
        <row r="325">
          <cell r="U325" t="str">
            <v>дер. Велеша, Волховский р-н, Староладожская вол.</v>
          </cell>
        </row>
        <row r="326">
          <cell r="U326" t="str">
            <v>дер. Великая Нива, Тихвинский р-н, Андреевская вол.</v>
          </cell>
        </row>
        <row r="327">
          <cell r="U327" t="str">
            <v>дер. Великий Двор, Бокситогорский р-н, Большедворская вол.</v>
          </cell>
        </row>
        <row r="328">
          <cell r="U328" t="str">
            <v>дер. Великий Двор, Подпорожский р-н, Винницкая вол.</v>
          </cell>
        </row>
        <row r="329">
          <cell r="U329" t="str">
            <v>пос. Великий Двор, Бокситогорский р-н, Заборьевская вол.</v>
          </cell>
        </row>
        <row r="330">
          <cell r="U330" t="str">
            <v>дер. Великино, Кингисеппский р-н, Котельская вол.</v>
          </cell>
        </row>
        <row r="331">
          <cell r="U331" t="str">
            <v>пос. Великое, Выборгский р-н, Кондратьевская вол.</v>
          </cell>
        </row>
        <row r="332">
          <cell r="U332" t="str">
            <v>дер. Великое Село, Бокситогорский р-н, Ефимовская вол.</v>
          </cell>
        </row>
        <row r="333">
          <cell r="U333" t="str">
            <v>дер. Великое Село, Волховский р-н, Колчановская вол.</v>
          </cell>
        </row>
        <row r="334">
          <cell r="U334" t="str">
            <v>дер. Великое Село, Лужский р-н, Оредежская вол.</v>
          </cell>
        </row>
        <row r="335">
          <cell r="U335" t="str">
            <v>дер. Великое Село, Лужский р-н, Скребловская вол.</v>
          </cell>
        </row>
        <row r="336">
          <cell r="U336" t="str">
            <v>дер. Великое Село, Сланцевский р-н, Новосельская вол.</v>
          </cell>
        </row>
        <row r="337">
          <cell r="U337" t="str">
            <v>дер. Велье, Бокситогорский р-н, Самойловская вол.</v>
          </cell>
        </row>
        <row r="338">
          <cell r="U338" t="str">
            <v>дер. Велькота, Кингисеппский р-н, Котельская вол.</v>
          </cell>
        </row>
        <row r="339">
          <cell r="U339" t="str">
            <v>дер. Вельца, Волховский р-н, Бережковская вол.</v>
          </cell>
        </row>
        <row r="340">
          <cell r="U340" t="str">
            <v>дер. Вельяшева Горка, Лужский р-н, Тесовская вол.</v>
          </cell>
        </row>
        <row r="341">
          <cell r="U341" t="str">
            <v>дер. Венекюля, Кингисеппский р-н, Куземкинская вол.</v>
          </cell>
        </row>
        <row r="342">
          <cell r="U342" t="str">
            <v>п. ст. Вервенка, Сланцевский р-н, Черновская вол.</v>
          </cell>
        </row>
        <row r="343">
          <cell r="U343" t="str">
            <v>хут. Вервино, Сланцевский р-н, Черновская вол.</v>
          </cell>
        </row>
        <row r="344">
          <cell r="U344" t="str">
            <v>дер. Вердия, Кингисеппский р-н, Котельская вол.</v>
          </cell>
        </row>
        <row r="345">
          <cell r="U345" t="str">
            <v>дер. Вердуга, Лужский р-н, Волошовская вол.</v>
          </cell>
        </row>
        <row r="346">
          <cell r="U346" t="str">
            <v>п. ст. Верево, Гатчинский р-н, Веревская вол.</v>
          </cell>
        </row>
        <row r="347">
          <cell r="U347" t="str">
            <v>дер. Веретье, Бокситогорский р-н, Большедворская вол.</v>
          </cell>
        </row>
        <row r="348">
          <cell r="U348" t="str">
            <v>дер. Веретье, Волховский р-н, Усадищенская вол.</v>
          </cell>
        </row>
        <row r="349">
          <cell r="U349" t="str">
            <v>дер. Вериговщина, Тосненский р-н, Любаньская вол.</v>
          </cell>
        </row>
        <row r="350">
          <cell r="U350" t="str">
            <v>дер. Верницы, Волосовский р-н, Терпилицкая вол.</v>
          </cell>
        </row>
        <row r="351">
          <cell r="U351" t="str">
            <v>дер. Верола, Кировский р-н, Суховская вол.</v>
          </cell>
        </row>
        <row r="352">
          <cell r="U352" t="str">
            <v>дер. Вероланцы, Гатчинский р-н, Елизаветинская вол.</v>
          </cell>
        </row>
        <row r="353">
          <cell r="U353" t="str">
            <v>дер. Верхние Венки, Ломоносовский р-н, Бронинская вол.</v>
          </cell>
        </row>
        <row r="354">
          <cell r="U354" t="str">
            <v>дер. Верхние Мандроги, Подпорожский р-н</v>
          </cell>
        </row>
        <row r="355">
          <cell r="U355" t="str">
            <v>дер. Верхние Осельки, Всеволожский р-н, Лесколовская вол.</v>
          </cell>
        </row>
        <row r="356">
          <cell r="U356" t="str">
            <v>дер. Верхние Рудицы, Ломоносовский р-н, Лопухинская вол.</v>
          </cell>
        </row>
        <row r="357">
          <cell r="U357" t="str">
            <v>корд. Верхние Сютти, Тосненский р-н, Лисинская вол.</v>
          </cell>
        </row>
        <row r="358">
          <cell r="U358" t="str">
            <v>дер. Верхняя Бронна, Ломоносовский р-н, Бронинская вол.</v>
          </cell>
        </row>
        <row r="359">
          <cell r="U359" t="str">
            <v>дер. Верхняя Колония, Ломоносовский р-н, Заводская вол.</v>
          </cell>
        </row>
        <row r="360">
          <cell r="U360" t="str">
            <v>дер. Верховина, Волховский р-н, Усадищенская вол.</v>
          </cell>
        </row>
        <row r="361">
          <cell r="U361" t="str">
            <v>дер. Верховье, Бокситогорский р-н, Подборовская вол.</v>
          </cell>
        </row>
        <row r="362">
          <cell r="U362" t="str">
            <v>дер. Верховье, Бокситогорский р-н, Самойловская вол.</v>
          </cell>
        </row>
        <row r="363">
          <cell r="U363" t="str">
            <v>дер. Верховье, Тихвинский р-н, Шугозерская вол.</v>
          </cell>
        </row>
        <row r="364">
          <cell r="U364" t="str">
            <v>пос. Веснино, Приозерский р-н, Отрадненская вол.</v>
          </cell>
        </row>
        <row r="365">
          <cell r="U365" t="str">
            <v>дер. Весь, Волховский р-н, Иссадская вол.</v>
          </cell>
        </row>
        <row r="366">
          <cell r="U366" t="str">
            <v>дер. Весь, Волховский р-н, Потанинская вол.</v>
          </cell>
        </row>
        <row r="367">
          <cell r="U367" t="str">
            <v>дер. Ветки, Кингисеппский р-н, Пустомержская вол.</v>
          </cell>
        </row>
        <row r="368">
          <cell r="U368" t="str">
            <v>дер. Ветхое Село, Лодейнопольский р-н, Тервеническая вол.</v>
          </cell>
        </row>
        <row r="369">
          <cell r="U369" t="str">
            <v>дер. Ветчины, Лужский р-н, Толмачевская вол.</v>
          </cell>
        </row>
        <row r="370">
          <cell r="U370" t="str">
            <v>п. ст. Вещево, Выборгский р-н, Житковская вол.</v>
          </cell>
        </row>
        <row r="371">
          <cell r="U371" t="str">
            <v>пос. Вещево, Выборгский р-н, Житковская вол.</v>
          </cell>
        </row>
        <row r="372">
          <cell r="U372" t="str">
            <v>дер. Виллози, Ломоносовский р-н, Горская вол.</v>
          </cell>
        </row>
        <row r="373">
          <cell r="U373" t="str">
            <v>дер. Вильповицы, Ломоносовский р-н, Оржицкая вол.</v>
          </cell>
        </row>
        <row r="374">
          <cell r="U374" t="str">
            <v>с. Винницы, Подпорожский р-н, Винницкая вол.</v>
          </cell>
        </row>
        <row r="375">
          <cell r="U375" t="str">
            <v>дер. Виногора, Тихвинский р-н, Ереминогорская вол.</v>
          </cell>
        </row>
        <row r="376">
          <cell r="U376" t="str">
            <v>дер. Вирки, Всеволожский р-н, Разметелевская вол.</v>
          </cell>
        </row>
        <row r="377">
          <cell r="U377" t="str">
            <v>дер. Виркино, Гатчинский р-н, Сусанинская вол.</v>
          </cell>
        </row>
        <row r="378">
          <cell r="U378" t="str">
            <v>дер. Вистино, Кингисеппский р-н, Сойкинская вол.</v>
          </cell>
        </row>
        <row r="379">
          <cell r="U379" t="str">
            <v>дер. Витино, Ломоносовский р-н, Кипенская вол.</v>
          </cell>
        </row>
        <row r="380">
          <cell r="U380" t="str">
            <v>дер. Витка, Киришский р-н, Пчевская вол.</v>
          </cell>
        </row>
        <row r="381">
          <cell r="U381" t="str">
            <v>дер. Витово, Лужский р-н, Ретюнская вол.</v>
          </cell>
        </row>
        <row r="382">
          <cell r="U382" t="str">
            <v>пос. Вишневка, Выборгский р-н, Красносельская вол.</v>
          </cell>
        </row>
        <row r="383">
          <cell r="U383" t="str">
            <v>пос. Вишневка, Выборгский р-н, Полянская вол.</v>
          </cell>
        </row>
        <row r="384">
          <cell r="U384" t="str">
            <v>дер. Вишняков Посад, Волховский р-н, Пашская вол.</v>
          </cell>
        </row>
        <row r="385">
          <cell r="U385" t="str">
            <v>дер. Владимировка, Ломоносовский р-н, Бабигонская вол.</v>
          </cell>
        </row>
        <row r="386">
          <cell r="U386" t="str">
            <v>пос. Владимировка, Выборгский р-н, Полянская вол.</v>
          </cell>
        </row>
        <row r="387">
          <cell r="U387" t="str">
            <v>пос. Владимировка, Приозерский р-н, Громовская вол.</v>
          </cell>
        </row>
        <row r="388">
          <cell r="U388" t="str">
            <v>п. ст. Владимирская, Гатчинский р-н, Сусанинская вол.</v>
          </cell>
        </row>
        <row r="389">
          <cell r="U389" t="str">
            <v>дер. Владычино, Лужский р-н, Володарская вол.</v>
          </cell>
        </row>
        <row r="390">
          <cell r="U390" t="str">
            <v>дер. Владычино, Тихвинский р-н, Борская вол.</v>
          </cell>
        </row>
        <row r="391">
          <cell r="U391" t="str">
            <v>дер. Владычкино, Лужский р-н, Мшинская вол.</v>
          </cell>
        </row>
        <row r="392">
          <cell r="U392" t="str">
            <v>пос. Воейково, Всеволожский р-н, Колтушская вол.</v>
          </cell>
        </row>
        <row r="393">
          <cell r="U393" t="str">
            <v>дер. Вожани, Бокситогорский р-н, Соминская вол.</v>
          </cell>
        </row>
        <row r="394">
          <cell r="U394" t="str">
            <v>г. п. Вознесенье, Подпорожский р-н</v>
          </cell>
        </row>
        <row r="395">
          <cell r="U395" t="str">
            <v>г. п. Вознесенье; Вытегорский район гидротехнических сооружений (Онежский канал), Подпорожский р-н</v>
          </cell>
        </row>
        <row r="396">
          <cell r="U396" t="str">
            <v>п. ст. Возрождение, Выборгский р-н, Возрожденская вол.</v>
          </cell>
        </row>
        <row r="397">
          <cell r="U397" t="str">
            <v>пос. Возрождение, Выборгский р-н, Возрожденская вол.</v>
          </cell>
        </row>
        <row r="398">
          <cell r="U398" t="str">
            <v>дер. Войбокало, Кировский р-н, Шумская вол.</v>
          </cell>
        </row>
        <row r="399">
          <cell r="U399" t="str">
            <v>п. ст. Войбокало, Кировский р-н, Шумская вол.</v>
          </cell>
        </row>
        <row r="400">
          <cell r="U400" t="str">
            <v>дер. Войносолово, Кингисеппский р-н, Котельская вол.</v>
          </cell>
        </row>
        <row r="401">
          <cell r="U401" t="str">
            <v>дер. Войпала, Кировский р-н, Шумская вол.</v>
          </cell>
        </row>
        <row r="402">
          <cell r="U402" t="str">
            <v>дер. Войсковицы, Гатчинский р-н, Сяськелевская вол.</v>
          </cell>
        </row>
        <row r="403">
          <cell r="U403" t="str">
            <v>пос. Войсковицы, Гатчинский р-н, Войсковицкая вол.</v>
          </cell>
        </row>
        <row r="404">
          <cell r="U404" t="str">
            <v>пос. Войскорово, Тосненский р-н, Тельмановская вол.</v>
          </cell>
        </row>
        <row r="405">
          <cell r="U405" t="str">
            <v>дер. Войтолово, Кировский р-н, Лезьенская вол.</v>
          </cell>
        </row>
        <row r="406">
          <cell r="U406" t="str">
            <v>дер. Волгово, Волосовский р-н, Губаницкая вол.</v>
          </cell>
        </row>
        <row r="407">
          <cell r="U407" t="str">
            <v>дер. Волгово, Гатчинский р-н, Елизаветинская вол.</v>
          </cell>
        </row>
        <row r="408">
          <cell r="U408" t="str">
            <v>дер. Волкино, Лужский р-н, Приозерная вол.</v>
          </cell>
        </row>
        <row r="409">
          <cell r="U409" t="str">
            <v>дер. Волковицы, Ломоносовский р-н, Кипенская вол.</v>
          </cell>
        </row>
        <row r="410">
          <cell r="U410" t="str">
            <v>дер. Волково, Кингисеппский р-н, Куземкинская вол.</v>
          </cell>
        </row>
        <row r="411">
          <cell r="U411" t="str">
            <v>дер. Волна, Волосовский р-н, Сабская вол.</v>
          </cell>
        </row>
        <row r="412">
          <cell r="U412" t="str">
            <v>дер. Волнаволок, Подпорожский р-н, Токарская вол.</v>
          </cell>
        </row>
        <row r="413">
          <cell r="U413" t="str">
            <v>дер. Володарская, Подпорожский р-н</v>
          </cell>
        </row>
        <row r="414">
          <cell r="U414" t="str">
            <v>пос. Володарский Водопровод, Гатчинский р-н, Веревская вол.</v>
          </cell>
        </row>
        <row r="415">
          <cell r="U415" t="str">
            <v>пос. Володарское, Лужский р-н, Володарская вол.</v>
          </cell>
        </row>
        <row r="416">
          <cell r="U416" t="str">
            <v>дер. Володино, Бокситогорский р-н, Самойловская вол.</v>
          </cell>
        </row>
        <row r="417">
          <cell r="U417" t="str">
            <v>дер. Воложба, Тихвинский р-н, Андреевская вол.</v>
          </cell>
        </row>
        <row r="418">
          <cell r="U418" t="str">
            <v>дер. Волосковичи, Лужский р-н, Ретюнская вол.</v>
          </cell>
        </row>
        <row r="419">
          <cell r="U419" t="str">
            <v>дер. Волосково, Лужский р-н, Ям-Тесовская вол.</v>
          </cell>
        </row>
        <row r="420">
          <cell r="U420" t="str">
            <v>г. Волосово, кадастровый квартал: 04 00 001</v>
          </cell>
        </row>
        <row r="421">
          <cell r="U421" t="str">
            <v>г. Волосово, кадастровый квартал: 04 00 002</v>
          </cell>
        </row>
        <row r="422">
          <cell r="U422" t="str">
            <v>г. Волосово, кадастровый квартал: 04 00 003</v>
          </cell>
        </row>
        <row r="423">
          <cell r="U423" t="str">
            <v>г. Волосово, кадастровый квартал: 04 00 004</v>
          </cell>
        </row>
        <row r="424">
          <cell r="U424" t="str">
            <v>г. Волосово, кадастровый квартал: 04 00 005</v>
          </cell>
        </row>
        <row r="425">
          <cell r="U425" t="str">
            <v>г. Волосово, кадастровый квартал: 04 00 006</v>
          </cell>
        </row>
        <row r="426">
          <cell r="U426" t="str">
            <v>г. Волосово, кадастровый квартал: 04 00 007</v>
          </cell>
        </row>
        <row r="427">
          <cell r="U427" t="str">
            <v>г. Волосово, кадастровый квартал: 04 00 008</v>
          </cell>
        </row>
        <row r="428">
          <cell r="U428" t="str">
            <v>г. Волосово, кадастровый квартал: 04 00 009</v>
          </cell>
        </row>
        <row r="429">
          <cell r="U429" t="str">
            <v>г. Волосово, кадастровый квартал: 04 00 010</v>
          </cell>
        </row>
        <row r="430">
          <cell r="U430" t="str">
            <v>г. Волосово, кадастровый квартал: 04 00 011</v>
          </cell>
        </row>
        <row r="431">
          <cell r="U431" t="str">
            <v>г. Волосово, кадастровый квартал: 04 00 012</v>
          </cell>
        </row>
        <row r="432">
          <cell r="U432" t="str">
            <v>г. Волосово, кадастровый квартал: 04 00 013</v>
          </cell>
        </row>
        <row r="433">
          <cell r="U433" t="str">
            <v>г. Волосово, кадастровый квартал: 04 00 014</v>
          </cell>
        </row>
        <row r="434">
          <cell r="U434" t="str">
            <v>г. Волосово, кадастровый квартал: 04 00 015</v>
          </cell>
        </row>
        <row r="435">
          <cell r="U435" t="str">
            <v>г. Волосово, кадастровый квартал: 04 00 016</v>
          </cell>
        </row>
        <row r="436">
          <cell r="U436" t="str">
            <v>г. Волосово, кадастровый квартал: 04 00 017</v>
          </cell>
        </row>
        <row r="437">
          <cell r="U437" t="str">
            <v>г. Волосово, кадастровый квартал: 04 00 018</v>
          </cell>
        </row>
        <row r="438">
          <cell r="U438" t="str">
            <v>г. Волосово, кадастровый квартал: 04 00 019</v>
          </cell>
        </row>
        <row r="439">
          <cell r="U439" t="str">
            <v>г. Волосово, кадастровый квартал: 04 00 020</v>
          </cell>
        </row>
        <row r="440">
          <cell r="U440" t="str">
            <v>г. Волосово, кадастровый квартал: 04 00 021</v>
          </cell>
        </row>
        <row r="441">
          <cell r="U441" t="str">
            <v>г. Волосово, кадастровый квартал: 04 00 022</v>
          </cell>
        </row>
        <row r="442">
          <cell r="U442" t="str">
            <v>г. Волосово, кадастровый квартал: 04 00 023</v>
          </cell>
        </row>
        <row r="443">
          <cell r="U443" t="str">
            <v>г. Волосово, кадастровый квартал: 04 00 024</v>
          </cell>
        </row>
        <row r="444">
          <cell r="U444" t="str">
            <v>г. Волосово, кадастровый квартал: 04 00 025</v>
          </cell>
        </row>
        <row r="445">
          <cell r="U445" t="str">
            <v>г. Волосово, кадастровый квартал: 04 00 026</v>
          </cell>
        </row>
        <row r="446">
          <cell r="U446" t="str">
            <v>г. Волосово, кадастровый квартал: 04 00 027</v>
          </cell>
        </row>
        <row r="447">
          <cell r="U447" t="str">
            <v>г. Волосово, кадастровый квартал: 04 00 028</v>
          </cell>
        </row>
        <row r="448">
          <cell r="U448" t="str">
            <v>г. Волосово, кадастровый квартал: 04 00 029</v>
          </cell>
        </row>
        <row r="449">
          <cell r="U449" t="str">
            <v>г. Волосово, кадастровый квартал: 04 00 030</v>
          </cell>
        </row>
        <row r="450">
          <cell r="U450" t="str">
            <v>г. Волосово, кадастровый квартал: 04 00 031</v>
          </cell>
        </row>
        <row r="451">
          <cell r="U451" t="str">
            <v>г. Волосово, кадастровый квартал: 04 00 032</v>
          </cell>
        </row>
        <row r="452">
          <cell r="U452" t="str">
            <v>г. Волосово, кадастровый квартал: 04 00 033</v>
          </cell>
        </row>
        <row r="453">
          <cell r="U453" t="str">
            <v>г. Волосово, кадастровый квартал: 04 00 034</v>
          </cell>
        </row>
        <row r="454">
          <cell r="U454" t="str">
            <v>г. Волосово, кадастровый квартал: 04 00 035</v>
          </cell>
        </row>
        <row r="455">
          <cell r="U455" t="str">
            <v>г. Волосово, кадастровый квартал: 04 00 036</v>
          </cell>
        </row>
        <row r="456">
          <cell r="U456" t="str">
            <v>г. Волосово, кадастровый квартал: 04 00 037</v>
          </cell>
        </row>
        <row r="457">
          <cell r="U457" t="str">
            <v>г. Волосово, кадастровый квартал: 04 00 038</v>
          </cell>
        </row>
        <row r="458">
          <cell r="U458" t="str">
            <v>г. Волосово, кадастровый квартал: 04 00 039</v>
          </cell>
        </row>
        <row r="459">
          <cell r="U459" t="str">
            <v>г. Волосово, кадастровый квартал: 04 00 040</v>
          </cell>
        </row>
        <row r="460">
          <cell r="U460" t="str">
            <v>г. Волосово, кадастровый квартал: 04 00 041</v>
          </cell>
        </row>
        <row r="461">
          <cell r="U461" t="str">
            <v>г. Волосово, кадастровый квартал: 04 00 042</v>
          </cell>
        </row>
        <row r="462">
          <cell r="U462" t="str">
            <v>г. Волосово, кадастровый квартал: 04 00 043</v>
          </cell>
        </row>
        <row r="463">
          <cell r="U463" t="str">
            <v>дер. Волосово, Волховский р-н, Потанинская вол.</v>
          </cell>
        </row>
        <row r="464">
          <cell r="U464" t="str">
            <v>пос. Волочаевка, Выборгский р-н, Цвелодубовская вол.</v>
          </cell>
        </row>
        <row r="465">
          <cell r="U465" t="str">
            <v>пос. Волошово, Лужский р-н, Волошовская вол.</v>
          </cell>
        </row>
        <row r="466">
          <cell r="U466" t="str">
            <v>дер. Волпи, Волосовский р-н, Остроговицкая вол.</v>
          </cell>
        </row>
        <row r="467">
          <cell r="U467" t="str">
            <v>г. Волхов, кадастровый квартал: 01 01 001</v>
          </cell>
        </row>
        <row r="468">
          <cell r="U468" t="str">
            <v>г. Волхов, кадастровый квартал: 01 01 002</v>
          </cell>
        </row>
        <row r="469">
          <cell r="U469" t="str">
            <v>г. Волхов, кадастровый квартал: 01 01 003</v>
          </cell>
        </row>
        <row r="470">
          <cell r="U470" t="str">
            <v>г. Волхов, кадастровый квартал: 01 01 004</v>
          </cell>
        </row>
        <row r="471">
          <cell r="U471" t="str">
            <v>г. Волхов, кадастровый квартал: 01 01 005</v>
          </cell>
        </row>
        <row r="472">
          <cell r="U472" t="str">
            <v>г. Волхов, кадастровый квартал: 01 01 006</v>
          </cell>
        </row>
        <row r="473">
          <cell r="U473" t="str">
            <v>г. Волхов, кадастровый квартал: 01 01 007</v>
          </cell>
        </row>
        <row r="474">
          <cell r="U474" t="str">
            <v>г. Волхов, кадастровый квартал: 01 01 008</v>
          </cell>
        </row>
        <row r="475">
          <cell r="U475" t="str">
            <v>г. Волхов, кадастровый квартал: 01 01 009</v>
          </cell>
        </row>
        <row r="476">
          <cell r="U476" t="str">
            <v>г. Волхов, кадастровый квартал: 01 01 010</v>
          </cell>
        </row>
        <row r="477">
          <cell r="U477" t="str">
            <v>г. Волхов, кадастровый квартал: 01 01 011</v>
          </cell>
        </row>
        <row r="478">
          <cell r="U478" t="str">
            <v>г. Волхов, кадастровый квартал: 01 01 012</v>
          </cell>
        </row>
        <row r="479">
          <cell r="U479" t="str">
            <v>г. Волхов, кадастровый квартал: 01 01 013</v>
          </cell>
        </row>
        <row r="480">
          <cell r="U480" t="str">
            <v>г. Волхов, кадастровый квартал: 01 01 014</v>
          </cell>
        </row>
        <row r="481">
          <cell r="U481" t="str">
            <v>г. Волхов, кадастровый квартал: 01 01 015</v>
          </cell>
        </row>
        <row r="482">
          <cell r="U482" t="str">
            <v>г. Волхов, кадастровый квартал: 01 01 016</v>
          </cell>
        </row>
        <row r="483">
          <cell r="U483" t="str">
            <v>г. Волхов, кадастровый квартал: 01 01 017</v>
          </cell>
        </row>
        <row r="484">
          <cell r="U484" t="str">
            <v>г. Волхов, кадастровый квартал: 01 01 018</v>
          </cell>
        </row>
        <row r="485">
          <cell r="U485" t="str">
            <v>г. Волхов, кадастровый квартал: 01 01 019</v>
          </cell>
        </row>
        <row r="486">
          <cell r="U486" t="str">
            <v>г. Волхов, кадастровый квартал: 01 01 020</v>
          </cell>
        </row>
        <row r="487">
          <cell r="U487" t="str">
            <v>г. Волхов, кадастровый квартал: 01 01 021</v>
          </cell>
        </row>
        <row r="488">
          <cell r="U488" t="str">
            <v>г. Волхов, кадастровый квартал: 01 01 022</v>
          </cell>
        </row>
        <row r="489">
          <cell r="U489" t="str">
            <v>г. Волхов, кадастровый квартал: 01 01 023</v>
          </cell>
        </row>
        <row r="490">
          <cell r="U490" t="str">
            <v>г. Волхов, кадастровый квартал: 01 01 024</v>
          </cell>
        </row>
        <row r="491">
          <cell r="U491" t="str">
            <v>г. Волхов, кадастровый квартал: 01 01 025</v>
          </cell>
        </row>
        <row r="492">
          <cell r="U492" t="str">
            <v>г. Волхов, кадастровый квартал: 01 01 026</v>
          </cell>
        </row>
        <row r="493">
          <cell r="U493" t="str">
            <v>г. Волхов, кадастровый квартал: 01 01 027</v>
          </cell>
        </row>
        <row r="494">
          <cell r="U494" t="str">
            <v>г. Волхов, кадастровый квартал: 01 01 028</v>
          </cell>
        </row>
        <row r="495">
          <cell r="U495" t="str">
            <v>г. Волхов, кадастровый квартал: 01 01 029</v>
          </cell>
        </row>
        <row r="496">
          <cell r="U496" t="str">
            <v>г. Волхов, кадастровый квартал: 01 01 030</v>
          </cell>
        </row>
        <row r="497">
          <cell r="U497" t="str">
            <v>г. Волхов, кадастровый квартал: 01 01 031</v>
          </cell>
        </row>
        <row r="498">
          <cell r="U498" t="str">
            <v>г. Волхов, кадастровый квартал: 01 01 032</v>
          </cell>
        </row>
        <row r="499">
          <cell r="U499" t="str">
            <v>г. Волхов, кадастровый квартал: 01 01 033</v>
          </cell>
        </row>
        <row r="500">
          <cell r="U500" t="str">
            <v>г. Волхов, кадастровый квартал: 01 01 034</v>
          </cell>
        </row>
        <row r="501">
          <cell r="U501" t="str">
            <v>г. Волхов, кадастровый квартал: 01 01 035</v>
          </cell>
        </row>
        <row r="502">
          <cell r="U502" t="str">
            <v>г. Волхов, кадастровый квартал: 01 01 036</v>
          </cell>
        </row>
        <row r="503">
          <cell r="U503" t="str">
            <v>г. Волхов, кадастровый квартал: 01 01 037</v>
          </cell>
        </row>
        <row r="504">
          <cell r="U504" t="str">
            <v>г. Волхов, кадастровый квартал: 01 01 038</v>
          </cell>
        </row>
        <row r="505">
          <cell r="U505" t="str">
            <v>г. Волхов, кадастровый квартал: 01 01 039</v>
          </cell>
        </row>
        <row r="506">
          <cell r="U506" t="str">
            <v>г. Волхов, кадастровый квартал: 01 01 040</v>
          </cell>
        </row>
        <row r="507">
          <cell r="U507" t="str">
            <v>г. Волхов, кадастровый квартал: 01 01 041</v>
          </cell>
        </row>
        <row r="508">
          <cell r="U508" t="str">
            <v>г. Волхов, кадастровый квартал: 01 01 042</v>
          </cell>
        </row>
        <row r="509">
          <cell r="U509" t="str">
            <v>г. Волхов, кадастровый квартал: 01 01 043</v>
          </cell>
        </row>
        <row r="510">
          <cell r="U510" t="str">
            <v>г. Волхов, кадастровый квартал: 01 01 044</v>
          </cell>
        </row>
        <row r="511">
          <cell r="U511" t="str">
            <v>г. Волхов, кадастровый квартал: 01 01 045</v>
          </cell>
        </row>
        <row r="512">
          <cell r="U512" t="str">
            <v>г. Волхов, кадастровый квартал: 01 01 046</v>
          </cell>
        </row>
        <row r="513">
          <cell r="U513" t="str">
            <v>г. Волхов, кадастровый квартал: 01 02 001</v>
          </cell>
        </row>
        <row r="514">
          <cell r="U514" t="str">
            <v>г. Волхов, кадастровый квартал: 01 03 001</v>
          </cell>
        </row>
        <row r="515">
          <cell r="U515" t="str">
            <v>г. Волхов, кадастровый квартал: 01 03 002</v>
          </cell>
        </row>
        <row r="516">
          <cell r="U516" t="str">
            <v>г. Волхов, кадастровый квартал: 01 04 001</v>
          </cell>
        </row>
        <row r="517">
          <cell r="U517" t="str">
            <v>г. Волхов, кадастровый квартал: 01 04 002</v>
          </cell>
        </row>
        <row r="518">
          <cell r="U518" t="str">
            <v>г. Волхов, кадастровый квартал: 01 05 001</v>
          </cell>
        </row>
        <row r="519">
          <cell r="U519" t="str">
            <v>г. Волхов, кадастровый квартал: 01 05 002</v>
          </cell>
        </row>
        <row r="520">
          <cell r="U520" t="str">
            <v>г. Волхов, кадастровый квартал: 01 05 003</v>
          </cell>
        </row>
        <row r="521">
          <cell r="U521" t="str">
            <v>г. Волхов, кадастровый квартал: 01 06 001</v>
          </cell>
        </row>
        <row r="522">
          <cell r="U522" t="str">
            <v>г. Волхов, кадастровый квартал: 01 06 002</v>
          </cell>
        </row>
        <row r="523">
          <cell r="U523" t="str">
            <v>г. Волхов, кадастровый квартал: 01 07 001</v>
          </cell>
        </row>
        <row r="524">
          <cell r="U524" t="str">
            <v>г. Волхов, кадастровый квартал: 01 07 002</v>
          </cell>
        </row>
        <row r="525">
          <cell r="U525" t="str">
            <v>г. Волхов, кадастровый квартал: 01 07 003</v>
          </cell>
        </row>
        <row r="526">
          <cell r="U526" t="str">
            <v>г. Волхов, кадастровый квартал: 01 07 004</v>
          </cell>
        </row>
        <row r="527">
          <cell r="U527" t="str">
            <v>г. Волхов, кадастровый квартал: 01 07 005</v>
          </cell>
        </row>
        <row r="528">
          <cell r="U528" t="str">
            <v>г. Волхов, кадастровый квартал: 01 07 006</v>
          </cell>
        </row>
        <row r="529">
          <cell r="U529" t="str">
            <v>г. Волхов, кадастровый квартал: 01 08 001</v>
          </cell>
        </row>
        <row r="530">
          <cell r="U530" t="str">
            <v>г. Волхов, кадастровый квартал: 01 08 002</v>
          </cell>
        </row>
        <row r="531">
          <cell r="U531" t="str">
            <v>г. Волхов, кадастровый квартал: 01 08 003</v>
          </cell>
        </row>
        <row r="532">
          <cell r="U532" t="str">
            <v>г. Волхов, кадастровый квартал: 01 08 004</v>
          </cell>
        </row>
        <row r="533">
          <cell r="U533" t="str">
            <v>г. Волхов, кадастровый квартал: 01 08 005</v>
          </cell>
        </row>
        <row r="534">
          <cell r="U534" t="str">
            <v>г. Волхов, кадастровый квартал: 01 08 006</v>
          </cell>
        </row>
        <row r="535">
          <cell r="U535" t="str">
            <v>г. Волхов, кадастровый квартал: 01 09 001</v>
          </cell>
        </row>
        <row r="536">
          <cell r="U536" t="str">
            <v>г. Волхов, кадастровый квартал: 01 09 001</v>
          </cell>
        </row>
        <row r="537">
          <cell r="U537" t="str">
            <v>г. Волхов, кадастровый квартал: 01 09 002</v>
          </cell>
        </row>
        <row r="538">
          <cell r="U538" t="str">
            <v>г. Волхов, кадастровый квартал: 01 09 002</v>
          </cell>
        </row>
        <row r="539">
          <cell r="U539" t="str">
            <v>г. Волхов, кадастровый квартал: 01 09 003</v>
          </cell>
        </row>
        <row r="540">
          <cell r="U540" t="str">
            <v>г. Волхов, кадастровый квартал: 01 09 003</v>
          </cell>
        </row>
        <row r="541">
          <cell r="U541" t="str">
            <v>г. Волхов, кадастровый квартал: 01 09 004</v>
          </cell>
        </row>
        <row r="542">
          <cell r="U542" t="str">
            <v>г. Волхов, кадастровый квартал: 01 11 001</v>
          </cell>
        </row>
        <row r="543">
          <cell r="U543" t="str">
            <v>г. Волхов, кадастровый квартал: 01 11 002</v>
          </cell>
        </row>
        <row r="544">
          <cell r="U544" t="str">
            <v>г. Волхов, кадастровый квартал: 01 11 003</v>
          </cell>
        </row>
        <row r="545">
          <cell r="U545" t="str">
            <v>г. Волхов, кадастровый квартал: 01 11 004</v>
          </cell>
        </row>
        <row r="546">
          <cell r="U546" t="str">
            <v>г. Волхов, кадастровый квартал: 01 11 005</v>
          </cell>
        </row>
        <row r="547">
          <cell r="U547" t="str">
            <v>г. Волхов, кадастровый квартал: 01 11 006</v>
          </cell>
        </row>
        <row r="548">
          <cell r="U548" t="str">
            <v>г. Волхов, кадастровый квартал: 01 11 007</v>
          </cell>
        </row>
        <row r="549">
          <cell r="U549" t="str">
            <v>г. Волхов, кадастровый квартал: 01 12 001</v>
          </cell>
        </row>
        <row r="550">
          <cell r="U550" t="str">
            <v>г. Волхов, кадастровый квартал: 01 12 002</v>
          </cell>
        </row>
        <row r="551">
          <cell r="U551" t="str">
            <v>г. Волхов, кадастровый квартал: 01 12 003</v>
          </cell>
        </row>
        <row r="552">
          <cell r="U552" t="str">
            <v>г. Волхов, кадастровый квартал: 01 12 004</v>
          </cell>
        </row>
        <row r="553">
          <cell r="U553" t="str">
            <v>г. Волхов, кадастровый квартал: 01 12 005</v>
          </cell>
        </row>
        <row r="554">
          <cell r="U554" t="str">
            <v>г. Волхов, кадастровый квартал: 01 12 006</v>
          </cell>
        </row>
        <row r="555">
          <cell r="U555" t="str">
            <v>г. Волхов, кадастровый квартал: 01 13 001</v>
          </cell>
        </row>
        <row r="556">
          <cell r="U556" t="str">
            <v>г. Волхов, кадастровый квартал: 01 13 002</v>
          </cell>
        </row>
        <row r="557">
          <cell r="U557" t="str">
            <v>г. Волхов, кадастровый квартал: 01 13 003</v>
          </cell>
        </row>
        <row r="558">
          <cell r="U558" t="str">
            <v>г. Волхов, кадастровый квартал: 01 13 004</v>
          </cell>
        </row>
        <row r="559">
          <cell r="U559" t="str">
            <v>г. Волхов, кадастровый квартал: 01 13 005</v>
          </cell>
        </row>
        <row r="560">
          <cell r="U560" t="str">
            <v>г. Волхов, кадастровый квартал: 01 13 006</v>
          </cell>
        </row>
        <row r="561">
          <cell r="U561" t="str">
            <v>г. Волхов, кадастровый квартал: 01 13 007</v>
          </cell>
        </row>
        <row r="562">
          <cell r="U562" t="str">
            <v>г. Волхов, кадастровый квартал: 01 13 008</v>
          </cell>
        </row>
        <row r="563">
          <cell r="U563" t="str">
            <v>г. Волхов, кадастровый квартал: 01 14 001</v>
          </cell>
        </row>
        <row r="564">
          <cell r="U564" t="str">
            <v>г. Волхов, кадастровый квартал: 01 14 002</v>
          </cell>
        </row>
        <row r="565">
          <cell r="U565" t="str">
            <v>г. Волхов, кадастровый квартал: 01 14 003</v>
          </cell>
        </row>
        <row r="566">
          <cell r="U566" t="str">
            <v>г. Волхов, кадастровый квартал: 01 14 004</v>
          </cell>
        </row>
        <row r="567">
          <cell r="U567" t="str">
            <v>г. Волхов, кадастровый квартал: 01 14 005</v>
          </cell>
        </row>
        <row r="568">
          <cell r="U568" t="str">
            <v>г. Волхов, кадастровый квартал: 01 14 006</v>
          </cell>
        </row>
        <row r="569">
          <cell r="U569" t="str">
            <v>г. Волхов, кадастровый квартал: 01 14 007</v>
          </cell>
        </row>
        <row r="570">
          <cell r="U570" t="str">
            <v>г. Волхов, кадастровый квартал: 02 01 001</v>
          </cell>
        </row>
        <row r="571">
          <cell r="U571" t="str">
            <v>г. Волхов, кадастровый квартал: 02 01 002</v>
          </cell>
        </row>
        <row r="572">
          <cell r="U572" t="str">
            <v>г. Волхов, кадастровый квартал: 02 01 003</v>
          </cell>
        </row>
        <row r="573">
          <cell r="U573" t="str">
            <v>г. Волхов, кадастровый квартал: 02 01 004</v>
          </cell>
        </row>
        <row r="574">
          <cell r="U574" t="str">
            <v>г. Волхов, кадастровый квартал: 02 01 005</v>
          </cell>
        </row>
        <row r="575">
          <cell r="U575" t="str">
            <v>г. Волхов, кадастровый квартал: 02 01 006</v>
          </cell>
        </row>
        <row r="576">
          <cell r="U576" t="str">
            <v>г. Волхов, кадастровый квартал: 02 01 007</v>
          </cell>
        </row>
        <row r="577">
          <cell r="U577" t="str">
            <v>г. Волхов, кадастровый квартал: 02 01 008</v>
          </cell>
        </row>
        <row r="578">
          <cell r="U578" t="str">
            <v>г. Волхов, кадастровый квартал: 02 01 009</v>
          </cell>
        </row>
        <row r="579">
          <cell r="U579" t="str">
            <v>г. Волхов, кадастровый квартал: 02 01 010</v>
          </cell>
        </row>
        <row r="580">
          <cell r="U580" t="str">
            <v>г. Волхов, кадастровый квартал: 02 02 001</v>
          </cell>
        </row>
        <row r="581">
          <cell r="U581" t="str">
            <v>г. Волхов, кадастровый квартал: 02 02 002</v>
          </cell>
        </row>
        <row r="582">
          <cell r="U582" t="str">
            <v>г. Волхов, кадастровый квартал: 02 02 003</v>
          </cell>
        </row>
        <row r="583">
          <cell r="U583" t="str">
            <v>г. Волхов, кадастровый квартал: 02 03 001</v>
          </cell>
        </row>
        <row r="584">
          <cell r="U584" t="str">
            <v>г. Волхов, кадастровый квартал: 02 03 002</v>
          </cell>
        </row>
        <row r="585">
          <cell r="U585" t="str">
            <v>г. Волхов, кадастровый квартал: 02 03 003</v>
          </cell>
        </row>
        <row r="586">
          <cell r="U586" t="str">
            <v>г. Волхов, кадастровый квартал: 02 04 001</v>
          </cell>
        </row>
        <row r="587">
          <cell r="U587" t="str">
            <v>г. Волхов, кадастровый квартал: 02 04 002</v>
          </cell>
        </row>
        <row r="588">
          <cell r="U588" t="str">
            <v>г. Волхов, кадастровый квартал: 02 04 003</v>
          </cell>
        </row>
        <row r="589">
          <cell r="U589" t="str">
            <v>г. Волхов, кадастровый квартал: 02 04 004</v>
          </cell>
        </row>
        <row r="590">
          <cell r="U590" t="str">
            <v>г. Волхов, кадастровый квартал: 02 04 005</v>
          </cell>
        </row>
        <row r="591">
          <cell r="U591" t="str">
            <v>г. Волхов, кадастровый квартал: 02 04 006</v>
          </cell>
        </row>
        <row r="592">
          <cell r="U592" t="str">
            <v>г. Волхов, кадастровый квартал: 02 04 007</v>
          </cell>
        </row>
        <row r="593">
          <cell r="U593" t="str">
            <v>г. Волхов, кадастровый квартал: 02 04 008</v>
          </cell>
        </row>
        <row r="594">
          <cell r="U594" t="str">
            <v>г. Волхов, кадастровый квартал: 02 04 009</v>
          </cell>
        </row>
        <row r="595">
          <cell r="U595" t="str">
            <v>г. Волхов, кадастровый квартал: 02 04 010</v>
          </cell>
        </row>
        <row r="596">
          <cell r="U596" t="str">
            <v>г. Волхов, кадастровый квартал: 02 04 011</v>
          </cell>
        </row>
        <row r="597">
          <cell r="U597" t="str">
            <v>г. Волхов, кадастровый квартал: 02 04 012</v>
          </cell>
        </row>
        <row r="598">
          <cell r="U598" t="str">
            <v>г. Волхов, кадастровый квартал: 02 04 013</v>
          </cell>
        </row>
        <row r="599">
          <cell r="U599" t="str">
            <v>г. Волхов, кадастровый квартал: 02 04 014</v>
          </cell>
        </row>
        <row r="600">
          <cell r="U600" t="str">
            <v>г. Волхов, кадастровый квартал: 02 04 015</v>
          </cell>
        </row>
        <row r="601">
          <cell r="U601" t="str">
            <v>г. Волхов, кадастровый квартал: 02 04 016</v>
          </cell>
        </row>
        <row r="602">
          <cell r="U602" t="str">
            <v>г. Волхов, кадастровый квартал: 02 04 017</v>
          </cell>
        </row>
        <row r="603">
          <cell r="U603" t="str">
            <v>г. Волхов, кадастровый квартал: 02 04 018</v>
          </cell>
        </row>
        <row r="604">
          <cell r="U604" t="str">
            <v>г. Волхов, кадастровый квартал: 02 04 019</v>
          </cell>
        </row>
        <row r="605">
          <cell r="U605" t="str">
            <v>г. Волхов, кадастровый квартал: 02 04 020</v>
          </cell>
        </row>
        <row r="606">
          <cell r="U606" t="str">
            <v>г. Волхов, кадастровый квартал: 02 04 021</v>
          </cell>
        </row>
        <row r="607">
          <cell r="U607" t="str">
            <v>г. Волхов, кадастровый квартал: 02 04 022</v>
          </cell>
        </row>
        <row r="608">
          <cell r="U608" t="str">
            <v>г. Волхов, кадастровый квартал: 02 04 023</v>
          </cell>
        </row>
        <row r="609">
          <cell r="U609" t="str">
            <v>г. Волхов, кадастровый квартал: 02 04 024</v>
          </cell>
        </row>
        <row r="610">
          <cell r="U610" t="str">
            <v>г. Волхов, кадастровый квартал: 02 04 025</v>
          </cell>
        </row>
        <row r="611">
          <cell r="U611" t="str">
            <v>г. Волхов, кадастровый квартал: 02 04 026</v>
          </cell>
        </row>
        <row r="612">
          <cell r="U612" t="str">
            <v>г. Волхов, кадастровый квартал: 02 04 027</v>
          </cell>
        </row>
        <row r="613">
          <cell r="U613" t="str">
            <v>г. Волхов, кадастровый квартал: 02 04 028</v>
          </cell>
        </row>
        <row r="614">
          <cell r="U614" t="str">
            <v>г. Волхов, кадастровый квартал: 02 04 029</v>
          </cell>
        </row>
        <row r="615">
          <cell r="U615" t="str">
            <v>г. Волхов, кадастровый квартал: 02 04 030</v>
          </cell>
        </row>
        <row r="616">
          <cell r="U616" t="str">
            <v>г. Волхов, кадастровый квартал: 02 04 031</v>
          </cell>
        </row>
        <row r="617">
          <cell r="U617" t="str">
            <v>г. Волхов, кадастровый квартал: 02 04 032</v>
          </cell>
        </row>
        <row r="618">
          <cell r="U618" t="str">
            <v>г. Волхов, кадастровый квартал: 02 04 033</v>
          </cell>
        </row>
        <row r="619">
          <cell r="U619" t="str">
            <v>г. Волхов, кадастровый квартал: 02 04 034</v>
          </cell>
        </row>
        <row r="620">
          <cell r="U620" t="str">
            <v>г. Волхов, кадастровый квартал: 02 04 035</v>
          </cell>
        </row>
        <row r="621">
          <cell r="U621" t="str">
            <v>г. Волхов, кадастровый квартал: 02 04 036</v>
          </cell>
        </row>
        <row r="622">
          <cell r="U622" t="str">
            <v>г. Волхов, кадастровый квартал: 02 04 037</v>
          </cell>
        </row>
        <row r="623">
          <cell r="U623" t="str">
            <v>г. Волхов, кадастровый квартал: 02 04 038</v>
          </cell>
        </row>
        <row r="624">
          <cell r="U624" t="str">
            <v>г. Волхов, кадастровый квартал: 02 04 039</v>
          </cell>
        </row>
        <row r="625">
          <cell r="U625" t="str">
            <v>г. Волхов, кадастровый квартал: 02 04 040</v>
          </cell>
        </row>
        <row r="626">
          <cell r="U626" t="str">
            <v>г. Волхов, кадастровый квартал: 02 04 041</v>
          </cell>
        </row>
        <row r="627">
          <cell r="U627" t="str">
            <v>г. Волхов, кадастровый квартал: 02 04 042</v>
          </cell>
        </row>
        <row r="628">
          <cell r="U628" t="str">
            <v>г. Волхов, кадастровый квартал: 02 04 043</v>
          </cell>
        </row>
        <row r="629">
          <cell r="U629" t="str">
            <v>г. Волхов, кадастровый квартал: 02 04 044</v>
          </cell>
        </row>
        <row r="630">
          <cell r="U630" t="str">
            <v>г. Волхов, кадастровый квартал: 02 04 045</v>
          </cell>
        </row>
        <row r="631">
          <cell r="U631" t="str">
            <v>г. Волхов, кадастровый квартал: 02 04 046</v>
          </cell>
        </row>
        <row r="632">
          <cell r="U632" t="str">
            <v>г. Волхов, кадастровый квартал: 02 04 047</v>
          </cell>
        </row>
        <row r="633">
          <cell r="U633" t="str">
            <v>г. Волхов, кадастровый квартал: 02 05 001</v>
          </cell>
        </row>
        <row r="634">
          <cell r="U634" t="str">
            <v>г. Волхов, кадастровый квартал: 02 05 002</v>
          </cell>
        </row>
        <row r="635">
          <cell r="U635" t="str">
            <v>г. Волхов, кадастровый квартал: 02 05 003</v>
          </cell>
        </row>
        <row r="636">
          <cell r="U636" t="str">
            <v>г. Волхов, кадастровый квартал: 02 05 004</v>
          </cell>
        </row>
        <row r="637">
          <cell r="U637" t="str">
            <v>г. Волхов, кадастровый квартал: 02 06 001</v>
          </cell>
        </row>
        <row r="638">
          <cell r="U638" t="str">
            <v>г. Волхов, кадастровый квартал: 02 06 002</v>
          </cell>
        </row>
        <row r="639">
          <cell r="U639" t="str">
            <v>г. Волхов, кадастровый квартал: 02 06 003</v>
          </cell>
        </row>
        <row r="640">
          <cell r="U640" t="str">
            <v>г. Волхов, кадастровый квартал: 02 07 001</v>
          </cell>
        </row>
        <row r="641">
          <cell r="U641" t="str">
            <v>г. Волхов, кадастровый квартал: 02 07 002</v>
          </cell>
        </row>
        <row r="642">
          <cell r="U642" t="str">
            <v>г. Волхов, кадастровый квартал: 02 07 003</v>
          </cell>
        </row>
        <row r="643">
          <cell r="U643" t="str">
            <v>г. Волхов, кадастровый квартал: 02 07 004</v>
          </cell>
        </row>
        <row r="644">
          <cell r="U644" t="str">
            <v>г. Волхов, кадастровый квартал: 02 07 004</v>
          </cell>
        </row>
        <row r="645">
          <cell r="U645" t="str">
            <v>г. Волхов, кадастровый квартал: 02 07 006</v>
          </cell>
        </row>
        <row r="646">
          <cell r="U646" t="str">
            <v>г. Волхов, кадастровый квартал: 02 07 007</v>
          </cell>
        </row>
        <row r="647">
          <cell r="U647" t="str">
            <v>г. Волхов, кадастровый квартал: 02 07 008</v>
          </cell>
        </row>
        <row r="648">
          <cell r="U648" t="str">
            <v>г. Волхов, кадастровый квартал: 02 07 009</v>
          </cell>
        </row>
        <row r="649">
          <cell r="U649" t="str">
            <v>г. Волхов, кадастровый квартал: 02 08 001</v>
          </cell>
        </row>
        <row r="650">
          <cell r="U650" t="str">
            <v>г. Волхов, кадастровый квартал: 02 08 002</v>
          </cell>
        </row>
        <row r="651">
          <cell r="U651" t="str">
            <v>г. Волхов, кадастровый квартал: 02 08 003</v>
          </cell>
        </row>
        <row r="652">
          <cell r="U652" t="str">
            <v>г. Волхов, кадастровый квартал: 02 08 004</v>
          </cell>
        </row>
        <row r="653">
          <cell r="U653" t="str">
            <v>г. Волхов, кадастровый квартал: 02 08 005</v>
          </cell>
        </row>
        <row r="654">
          <cell r="U654" t="str">
            <v>г. Волхов, кадастровый квартал: 02 09 001</v>
          </cell>
        </row>
        <row r="655">
          <cell r="U655" t="str">
            <v>г. Волхов, кадастровый квартал: 02 09 002</v>
          </cell>
        </row>
        <row r="656">
          <cell r="U656" t="str">
            <v>г. Волхов, кадастровый квартал: 02 09 003</v>
          </cell>
        </row>
        <row r="657">
          <cell r="U657" t="str">
            <v>г. Волхов, кадастровый квартал: 02 09 004</v>
          </cell>
        </row>
        <row r="658">
          <cell r="U658" t="str">
            <v>г. Волхов, кадастровый квартал: 02 09 005</v>
          </cell>
        </row>
        <row r="659">
          <cell r="U659" t="str">
            <v>г. Волхов, кадастровый квартал: 02 10 001</v>
          </cell>
        </row>
        <row r="660">
          <cell r="U660" t="str">
            <v>г. Волхов, кадастровый квартал: 02 10 002</v>
          </cell>
        </row>
        <row r="661">
          <cell r="U661" t="str">
            <v>г. Волхов, кадастровый квартал: 02 10 003</v>
          </cell>
        </row>
        <row r="662">
          <cell r="U662" t="str">
            <v>г. Волхов, кадастровый квартал: 02 10 004</v>
          </cell>
        </row>
        <row r="663">
          <cell r="U663" t="str">
            <v>г. Волхов, кадастровый квартал: 02 10 005</v>
          </cell>
        </row>
        <row r="664">
          <cell r="U664" t="str">
            <v>г. Волхов, кадастровый квартал: 02 11 001</v>
          </cell>
        </row>
        <row r="665">
          <cell r="U665" t="str">
            <v>г. Волхов, кадастровый квартал: 02 12 001</v>
          </cell>
        </row>
        <row r="666">
          <cell r="U666" t="str">
            <v>г. Волхов, кадастровый квартал: 02 12 002</v>
          </cell>
        </row>
        <row r="667">
          <cell r="U667" t="str">
            <v>г. Волхов, кадастровый квартал: 02 12 003</v>
          </cell>
        </row>
        <row r="668">
          <cell r="U668" t="str">
            <v>г. Волхов, кадастровый квартал: 02 12 004</v>
          </cell>
        </row>
        <row r="669">
          <cell r="U669" t="str">
            <v>г. Волхов, кадастровый квартал: 02 12 005</v>
          </cell>
        </row>
        <row r="670">
          <cell r="U670" t="str">
            <v>г. Волхов, кадастровый квартал: 02 13 001</v>
          </cell>
        </row>
        <row r="671">
          <cell r="U671" t="str">
            <v>г. Волхов, кадастровый квартал: 02 13 002</v>
          </cell>
        </row>
        <row r="672">
          <cell r="U672" t="str">
            <v>г. Волхов, кадастровый квартал: 02 13 003</v>
          </cell>
        </row>
        <row r="673">
          <cell r="U673" t="str">
            <v>г. Волхов, кадастровый квартал: 02 13 004</v>
          </cell>
        </row>
        <row r="674">
          <cell r="U674" t="str">
            <v>г. Волхов, кадастровый квартал: 02 13 005</v>
          </cell>
        </row>
        <row r="675">
          <cell r="U675" t="str">
            <v>г. Волхов, кадастровый квартал: 02 14 001</v>
          </cell>
        </row>
        <row r="676">
          <cell r="U676" t="str">
            <v>г. Волхов, кадастровый квартал: 02 14 002</v>
          </cell>
        </row>
        <row r="677">
          <cell r="U677" t="str">
            <v>г. Волхов, кадастровый квартал: 02 14 003</v>
          </cell>
        </row>
        <row r="678">
          <cell r="U678" t="str">
            <v>г. Волхов, кадастровый квартал: 02 14 004</v>
          </cell>
        </row>
        <row r="679">
          <cell r="U679" t="str">
            <v>г. Волхов, кадастровый квартал: 02 14 005</v>
          </cell>
        </row>
        <row r="680">
          <cell r="U680" t="str">
            <v>г. Волхов, кадастровый квартал: 02 14 006</v>
          </cell>
        </row>
        <row r="681">
          <cell r="U681" t="str">
            <v>г. Волхов, кадастровый квартал: 02 14 007</v>
          </cell>
        </row>
        <row r="682">
          <cell r="U682" t="str">
            <v>г. Волхов, кадастровый квартал: 02 15 001</v>
          </cell>
        </row>
        <row r="683">
          <cell r="U683" t="str">
            <v>г. Волхов, кадастровый квартал: 02 15 002</v>
          </cell>
        </row>
        <row r="684">
          <cell r="U684" t="str">
            <v>г. Волхов, кадастровый квартал: 02 15 003</v>
          </cell>
        </row>
        <row r="685">
          <cell r="U685" t="str">
            <v>г. Волхов, кадастровый квартал: 02 15 004</v>
          </cell>
        </row>
        <row r="686">
          <cell r="U686" t="str">
            <v>г. Волхов, кадастровый квартал: 02 15 005</v>
          </cell>
        </row>
        <row r="687">
          <cell r="U687" t="str">
            <v>г. Волхов, кадастровый квартал: 02 15 006</v>
          </cell>
        </row>
        <row r="688">
          <cell r="U688" t="str">
            <v>г. Волхов, кадастровый квартал: 02 15 007</v>
          </cell>
        </row>
        <row r="689">
          <cell r="U689" t="str">
            <v>г. Волхов, кадастровый квартал: 02 15 008</v>
          </cell>
        </row>
        <row r="690">
          <cell r="U690" t="str">
            <v>г. Волхов, кадастровый квартал: 02 15 009</v>
          </cell>
        </row>
        <row r="691">
          <cell r="U691" t="str">
            <v>г. Волхов, кадастровый квартал: 02 16 001</v>
          </cell>
        </row>
        <row r="692">
          <cell r="U692" t="str">
            <v>г. Волхов, кадастровый квартал: 02 16 002</v>
          </cell>
        </row>
        <row r="693">
          <cell r="U693" t="str">
            <v>г. Волхов, кадастровый квартал: 02 16 003</v>
          </cell>
        </row>
        <row r="694">
          <cell r="U694" t="str">
            <v>г. Волхов, кадастровый квартал: 02 16 004</v>
          </cell>
        </row>
        <row r="695">
          <cell r="U695" t="str">
            <v>г. Волхов, кадастровый квартал: 02 16 005</v>
          </cell>
        </row>
        <row r="696">
          <cell r="U696" t="str">
            <v>г. Волхов, кадастровый квартал: 02 16 006</v>
          </cell>
        </row>
        <row r="697">
          <cell r="U697" t="str">
            <v>г. Волхов, кадастровый квартал: 02 16 007</v>
          </cell>
        </row>
        <row r="698">
          <cell r="U698" t="str">
            <v>г. Волхов, кадастровый квартал: 02 16 008</v>
          </cell>
        </row>
        <row r="699">
          <cell r="U699" t="str">
            <v>г. Волхов, кадастровый квартал: 02 16 009</v>
          </cell>
        </row>
        <row r="700">
          <cell r="U700" t="str">
            <v>г. Волхов, кадастровый квартал: 02 16 010</v>
          </cell>
        </row>
        <row r="701">
          <cell r="U701" t="str">
            <v>г. Волхов, кадастровый квартал: 02 16 011</v>
          </cell>
        </row>
        <row r="702">
          <cell r="U702" t="str">
            <v>пос. Волхов, Волховский р-н, Бережковская вол.</v>
          </cell>
        </row>
        <row r="703">
          <cell r="U703" t="str">
            <v>пос. Волховские плитные разработки, Волховский р-н, Иссадская вол.</v>
          </cell>
        </row>
        <row r="704">
          <cell r="U704" t="str">
            <v>дер. Вольково, Волховский р-н, Вындиноостровская вол.</v>
          </cell>
        </row>
        <row r="705">
          <cell r="U705" t="str">
            <v>хут. Вольный, Кингисеппский р-н, Котельская вол.</v>
          </cell>
        </row>
        <row r="706">
          <cell r="U706" t="str">
            <v>пос. Вонга, Волховский р-н, Часовенская вол.</v>
          </cell>
        </row>
        <row r="707">
          <cell r="U707" t="str">
            <v>дер. Вонозеро, Лодейнопольский р-н, Тервеническая вол.</v>
          </cell>
        </row>
        <row r="708">
          <cell r="U708" t="str">
            <v>дер. Вопша, Гатчинский р-н, Большеколпанская вол.</v>
          </cell>
        </row>
        <row r="709">
          <cell r="U709" t="str">
            <v>дер. Вороний Остров, Тосненский р-н, Трубникоборская вол.</v>
          </cell>
        </row>
        <row r="710">
          <cell r="U710" t="str">
            <v>дер. Воронино, Ломоносовский р-н, Лопухинская вол.</v>
          </cell>
        </row>
        <row r="711">
          <cell r="U711" t="str">
            <v>дер. Воронино, Сланцевский р-н, Новосельская вол.</v>
          </cell>
        </row>
        <row r="712">
          <cell r="U712" t="str">
            <v>дер. Воронкино, Ломоносовский р-н, Копорская вол.</v>
          </cell>
        </row>
        <row r="713">
          <cell r="U713" t="str">
            <v>дер. Вороново, Волховский р-н, Потанинская вол.</v>
          </cell>
        </row>
        <row r="714">
          <cell r="U714" t="str">
            <v>дер. Вороново, Сланцевский р-н, Черновская вол.</v>
          </cell>
        </row>
        <row r="715">
          <cell r="U715" t="str">
            <v>дер. Вороньи Горки, Бокситогорский р-н, Климовская вол.</v>
          </cell>
        </row>
        <row r="716">
          <cell r="U716" t="str">
            <v>дер. Восемьдесят первый км, Волосовский р-н, Калитинская вол.</v>
          </cell>
        </row>
        <row r="717">
          <cell r="U717" t="str">
            <v>дер. Воскресенское, Волховский р-н, Хваловская вол.</v>
          </cell>
        </row>
        <row r="718">
          <cell r="U718" t="str">
            <v>с. Воскресенское, Гатчинский р-н, Воскресенская вол.</v>
          </cell>
        </row>
        <row r="719">
          <cell r="U719" t="str">
            <v>дер. Вохоново, Гатчинский р-н, Сяськелевская вол.</v>
          </cell>
        </row>
        <row r="720">
          <cell r="U720" t="str">
            <v>дер. Воцко, Гатчинский р-н, Чащинская вол.</v>
          </cell>
        </row>
        <row r="721">
          <cell r="U721" t="str">
            <v>дер. Врачево, Бокситогорский р-н, Ольешская вол.</v>
          </cell>
        </row>
        <row r="722">
          <cell r="U722" t="str">
            <v>дер. Врачово, Бокситогорский р-н, Большедворская вол.</v>
          </cell>
        </row>
        <row r="723">
          <cell r="U723" t="str">
            <v>пос. Вруда, Волосовский р-н, Врудская вол.</v>
          </cell>
        </row>
        <row r="724">
          <cell r="U724" t="str">
            <v>г. Всеволожск, кадастровый квартал: 13 01 001</v>
          </cell>
        </row>
        <row r="725">
          <cell r="U725" t="str">
            <v>г. Всеволожск, кадастровый квартал: 13 01 002</v>
          </cell>
        </row>
        <row r="726">
          <cell r="U726" t="str">
            <v>г. Всеволожск, кадастровый квартал: 13 01 003</v>
          </cell>
        </row>
        <row r="727">
          <cell r="U727" t="str">
            <v>г. Всеволожск, кадастровый квартал: 13 01 004</v>
          </cell>
        </row>
        <row r="728">
          <cell r="U728" t="str">
            <v>г. Всеволожск, кадастровый квартал: 13 01 005</v>
          </cell>
        </row>
        <row r="729">
          <cell r="U729" t="str">
            <v>г. Всеволожск, кадастровый квартал: 13 01 006</v>
          </cell>
        </row>
        <row r="730">
          <cell r="U730" t="str">
            <v>г. Всеволожск, кадастровый квартал: 13 01 007</v>
          </cell>
        </row>
        <row r="731">
          <cell r="U731" t="str">
            <v>г. Всеволожск, кадастровый квартал: 13 01 008</v>
          </cell>
        </row>
        <row r="732">
          <cell r="U732" t="str">
            <v>г. Всеволожск, кадастровый квартал: 13 01 009</v>
          </cell>
        </row>
        <row r="733">
          <cell r="U733" t="str">
            <v>г. Всеволожск, кадастровый квартал: 13 01 010</v>
          </cell>
        </row>
        <row r="734">
          <cell r="U734" t="str">
            <v>г. Всеволожск, кадастровый квартал: 13 01 011</v>
          </cell>
        </row>
        <row r="735">
          <cell r="U735" t="str">
            <v>г. Всеволожск, кадастровый квартал: 13 01 012</v>
          </cell>
        </row>
        <row r="736">
          <cell r="U736" t="str">
            <v>г. Всеволожск, кадастровый квартал: 13 01 013</v>
          </cell>
        </row>
        <row r="737">
          <cell r="U737" t="str">
            <v>г. Всеволожск, кадастровый квартал: 13 01 014</v>
          </cell>
        </row>
        <row r="738">
          <cell r="U738" t="str">
            <v>г. Всеволожск, кадастровый квартал: 13 01 015</v>
          </cell>
        </row>
        <row r="739">
          <cell r="U739" t="str">
            <v>г. Всеволожск, кадастровый квартал: 13 01 016</v>
          </cell>
        </row>
        <row r="740">
          <cell r="U740" t="str">
            <v>г. Всеволожск, кадастровый квартал: 13 01 017</v>
          </cell>
        </row>
        <row r="741">
          <cell r="U741" t="str">
            <v>г. Всеволожск, кадастровый квартал: 13 01 018</v>
          </cell>
        </row>
        <row r="742">
          <cell r="U742" t="str">
            <v>г. Всеволожск, кадастровый квартал: 13 01 019</v>
          </cell>
        </row>
        <row r="743">
          <cell r="U743" t="str">
            <v>г. Всеволожск, кадастровый квартал: 13 01 020</v>
          </cell>
        </row>
        <row r="744">
          <cell r="U744" t="str">
            <v>г. Всеволожск, кадастровый квартал: 13 01 021</v>
          </cell>
        </row>
        <row r="745">
          <cell r="U745" t="str">
            <v>г. Всеволожск, кадастровый квартал: 13 01 022</v>
          </cell>
        </row>
        <row r="746">
          <cell r="U746" t="str">
            <v>г. Всеволожск, кадастровый квартал: 13 01 023</v>
          </cell>
        </row>
        <row r="747">
          <cell r="U747" t="str">
            <v>г. Всеволожск, кадастровый квартал: 13 01 024</v>
          </cell>
        </row>
        <row r="748">
          <cell r="U748" t="str">
            <v>г. Всеволожск, кадастровый квартал: 13 01 026</v>
          </cell>
        </row>
        <row r="749">
          <cell r="U749" t="str">
            <v>г. Всеволожск, кадастровый квартал: 13 01 027</v>
          </cell>
        </row>
        <row r="750">
          <cell r="U750" t="str">
            <v>г. Всеволожск, кадастровый квартал: 13 01 028</v>
          </cell>
        </row>
        <row r="751">
          <cell r="U751" t="str">
            <v>г. Всеволожск, кадастровый квартал: 13 01 029</v>
          </cell>
        </row>
        <row r="752">
          <cell r="U752" t="str">
            <v>г. Всеволожск, кадастровый квартал: 13 01 030</v>
          </cell>
        </row>
        <row r="753">
          <cell r="U753" t="str">
            <v>г. Всеволожск, кадастровый квартал: 13 01 031</v>
          </cell>
        </row>
        <row r="754">
          <cell r="U754" t="str">
            <v>г. Всеволожск, кадастровый квартал: 13 01 033</v>
          </cell>
        </row>
        <row r="755">
          <cell r="U755" t="str">
            <v>г. Всеволожск, кадастровый квартал: 13 01 034</v>
          </cell>
        </row>
        <row r="756">
          <cell r="U756" t="str">
            <v>г. Всеволожск, кадастровый квартал: 13 01 035</v>
          </cell>
        </row>
        <row r="757">
          <cell r="U757" t="str">
            <v>г. Всеволожск, кадастровый квартал: 13 01 036</v>
          </cell>
        </row>
        <row r="758">
          <cell r="U758" t="str">
            <v>г. Всеволожск, кадастровый квартал: 13 01 037</v>
          </cell>
        </row>
        <row r="759">
          <cell r="U759" t="str">
            <v>г. Всеволожск, кадастровый квартал: 13 01 038</v>
          </cell>
        </row>
        <row r="760">
          <cell r="U760" t="str">
            <v>г. Всеволожск, кадастровый квартал: 13 01 039</v>
          </cell>
        </row>
        <row r="761">
          <cell r="U761" t="str">
            <v>г. Всеволожск, кадастровый квартал: 13 01 040</v>
          </cell>
        </row>
        <row r="762">
          <cell r="U762" t="str">
            <v>г. Всеволожск, кадастровый квартал: 13 01 041</v>
          </cell>
        </row>
        <row r="763">
          <cell r="U763" t="str">
            <v>г. Всеволожск, кадастровый квартал: 13 01 042</v>
          </cell>
        </row>
        <row r="764">
          <cell r="U764" t="str">
            <v>г. Всеволожск, кадастровый квартал: 13 01 043</v>
          </cell>
        </row>
        <row r="765">
          <cell r="U765" t="str">
            <v>г. Всеволожск, кадастровый квартал: 13 01 044</v>
          </cell>
        </row>
        <row r="766">
          <cell r="U766" t="str">
            <v>г. Всеволожск, кадастровый квартал: 13 01 045</v>
          </cell>
        </row>
        <row r="767">
          <cell r="U767" t="str">
            <v>г. Всеволожск, кадастровый квартал: 13 01 046</v>
          </cell>
        </row>
        <row r="768">
          <cell r="U768" t="str">
            <v>г. Всеволожск, кадастровый квартал: 13 01 047</v>
          </cell>
        </row>
        <row r="769">
          <cell r="U769" t="str">
            <v>г. Всеволожск, кадастровый квартал: 13 01 048</v>
          </cell>
        </row>
        <row r="770">
          <cell r="U770" t="str">
            <v>г. Всеволожск, кадастровый квартал: 13 01 049</v>
          </cell>
        </row>
        <row r="771">
          <cell r="U771" t="str">
            <v>г. Всеволожск, кадастровый квартал: 13 01 050</v>
          </cell>
        </row>
        <row r="772">
          <cell r="U772" t="str">
            <v>г. Всеволожск, кадастровый квартал: 13 01 052</v>
          </cell>
        </row>
        <row r="773">
          <cell r="U773" t="str">
            <v>г. Всеволожск, кадастровый квартал: 13 01 053</v>
          </cell>
        </row>
        <row r="774">
          <cell r="U774" t="str">
            <v>г. Всеволожск, кадастровый квартал: 13 01 054</v>
          </cell>
        </row>
        <row r="775">
          <cell r="U775" t="str">
            <v>г. Всеволожск, кадастровый квартал: 13 01 055</v>
          </cell>
        </row>
        <row r="776">
          <cell r="U776" t="str">
            <v>г. Всеволожск, кадастровый квартал: 13 01 056</v>
          </cell>
        </row>
        <row r="777">
          <cell r="U777" t="str">
            <v>г. Всеволожск, кадастровый квартал: 13 01 057</v>
          </cell>
        </row>
        <row r="778">
          <cell r="U778" t="str">
            <v>г. Всеволожск, кадастровый квартал: 13 01 058</v>
          </cell>
        </row>
        <row r="779">
          <cell r="U779" t="str">
            <v>г. Всеволожск, кадастровый квартал: 13 01 059</v>
          </cell>
        </row>
        <row r="780">
          <cell r="U780" t="str">
            <v>г. Всеволожск, кадастровый квартал: 13 01 060</v>
          </cell>
        </row>
        <row r="781">
          <cell r="U781" t="str">
            <v>г. Всеволожск, кадастровый квартал: 13 01 061</v>
          </cell>
        </row>
        <row r="782">
          <cell r="U782" t="str">
            <v>г. Всеволожск, кадастровый квартал: 13 01 062</v>
          </cell>
        </row>
        <row r="783">
          <cell r="U783" t="str">
            <v>г. Всеволожск, кадастровый квартал: 13 01 063</v>
          </cell>
        </row>
        <row r="784">
          <cell r="U784" t="str">
            <v>г. Всеволожск, кадастровый квартал: 13 01 064</v>
          </cell>
        </row>
        <row r="785">
          <cell r="U785" t="str">
            <v>г. Всеволожск, кадастровый квартал: 13 01 065</v>
          </cell>
        </row>
        <row r="786">
          <cell r="U786" t="str">
            <v>г. Всеволожск, кадастровый квартал: 13 01 066</v>
          </cell>
        </row>
        <row r="787">
          <cell r="U787" t="str">
            <v>г. Всеволожск, кадастровый квартал: 13 01 067</v>
          </cell>
        </row>
        <row r="788">
          <cell r="U788" t="str">
            <v>г. Всеволожск, кадастровый квартал: 13 01 068</v>
          </cell>
        </row>
        <row r="789">
          <cell r="U789" t="str">
            <v>г. Всеволожск, кадастровый квартал: 13 01 069</v>
          </cell>
        </row>
        <row r="790">
          <cell r="U790" t="str">
            <v>г. Всеволожск, кадастровый квартал: 13 01 070</v>
          </cell>
        </row>
        <row r="791">
          <cell r="U791" t="str">
            <v>г. Всеволожск, кадастровый квартал: 13 01 071</v>
          </cell>
        </row>
        <row r="792">
          <cell r="U792" t="str">
            <v>г. Всеволожск, кадастровый квартал: 13 01 072</v>
          </cell>
        </row>
        <row r="793">
          <cell r="U793" t="str">
            <v>г. Всеволожск, кадастровый квартал: 13 01 073</v>
          </cell>
        </row>
        <row r="794">
          <cell r="U794" t="str">
            <v>г. Всеволожск, кадастровый квартал: 13 01 074</v>
          </cell>
        </row>
        <row r="795">
          <cell r="U795" t="str">
            <v>г. Всеволожск, кадастровый квартал: 13 01 075</v>
          </cell>
        </row>
        <row r="796">
          <cell r="U796" t="str">
            <v>г. Всеволожск, кадастровый квартал: 13 01 076</v>
          </cell>
        </row>
        <row r="797">
          <cell r="U797" t="str">
            <v>г. Всеволожск, кадастровый квартал: 13 01 077</v>
          </cell>
        </row>
        <row r="798">
          <cell r="U798" t="str">
            <v>г. Всеволожск, кадастровый квартал: 13 01 078</v>
          </cell>
        </row>
        <row r="799">
          <cell r="U799" t="str">
            <v>г. Всеволожск, кадастровый квартал: 13 01 079</v>
          </cell>
        </row>
        <row r="800">
          <cell r="U800" t="str">
            <v>г. Всеволожск, кадастровый квартал: 13 01 080</v>
          </cell>
        </row>
        <row r="801">
          <cell r="U801" t="str">
            <v>г. Всеволожск, кадастровый квартал: 13 01 081</v>
          </cell>
        </row>
        <row r="802">
          <cell r="U802" t="str">
            <v>г. Всеволожск, кадастровый квартал: 13 01 082</v>
          </cell>
        </row>
        <row r="803">
          <cell r="U803" t="str">
            <v>г. Всеволожск, кадастровый квартал: 13 01 083</v>
          </cell>
        </row>
        <row r="804">
          <cell r="U804" t="str">
            <v>г. Всеволожск, кадастровый квартал: 13 01 084</v>
          </cell>
        </row>
        <row r="805">
          <cell r="U805" t="str">
            <v>г. Всеволожск, кадастровый квартал: 13 01 085</v>
          </cell>
        </row>
        <row r="806">
          <cell r="U806" t="str">
            <v>г. Всеволожск, кадастровый квартал: 13 01 086</v>
          </cell>
        </row>
        <row r="807">
          <cell r="U807" t="str">
            <v>г. Всеволожск, кадастровый квартал: 13 01 087</v>
          </cell>
        </row>
        <row r="808">
          <cell r="U808" t="str">
            <v>г. Всеволожск, кадастровый квартал: 13 01 088</v>
          </cell>
        </row>
        <row r="809">
          <cell r="U809" t="str">
            <v>г. Всеволожск, кадастровый квартал: 13 01 089</v>
          </cell>
        </row>
        <row r="810">
          <cell r="U810" t="str">
            <v>г. Всеволожск, кадастровый квартал: 13 01 090</v>
          </cell>
        </row>
        <row r="811">
          <cell r="U811" t="str">
            <v>г. Всеволожск, кадастровый квартал: 13 01 091</v>
          </cell>
        </row>
        <row r="812">
          <cell r="U812" t="str">
            <v>г. Всеволожск, кадастровый квартал: 13 01 092</v>
          </cell>
        </row>
        <row r="813">
          <cell r="U813" t="str">
            <v>г. Всеволожск, кадастровый квартал: 13 01 093</v>
          </cell>
        </row>
        <row r="814">
          <cell r="U814" t="str">
            <v>г. Всеволожск, кадастровый квартал: 13 01 094</v>
          </cell>
        </row>
        <row r="815">
          <cell r="U815" t="str">
            <v>г. Всеволожск, кадастровый квартал: 13 01 095</v>
          </cell>
        </row>
        <row r="816">
          <cell r="U816" t="str">
            <v>г. Всеволожск, кадастровый квартал: 13 01 096</v>
          </cell>
        </row>
        <row r="817">
          <cell r="U817" t="str">
            <v>г. Всеволожск, кадастровый квартал: 13 01 097</v>
          </cell>
        </row>
        <row r="818">
          <cell r="U818" t="str">
            <v>г. Всеволожск, кадастровый квартал: 13 01 098</v>
          </cell>
        </row>
        <row r="819">
          <cell r="U819" t="str">
            <v>г. Всеволожск, кадастровый квартал: 13 01 099</v>
          </cell>
        </row>
        <row r="820">
          <cell r="U820" t="str">
            <v>г. Всеволожск, кадастровый квартал: 13 01 100</v>
          </cell>
        </row>
        <row r="821">
          <cell r="U821" t="str">
            <v>г. Всеволожск, кадастровый квартал: 13 01 101</v>
          </cell>
        </row>
        <row r="822">
          <cell r="U822" t="str">
            <v>г. Всеволожск, кадастровый квартал: 13 01 102</v>
          </cell>
        </row>
        <row r="823">
          <cell r="U823" t="str">
            <v>г. Всеволожск, кадастровый квартал: 13 01 103</v>
          </cell>
        </row>
        <row r="824">
          <cell r="U824" t="str">
            <v>г. Всеволожск, кадастровый квартал: 13 01 104</v>
          </cell>
        </row>
        <row r="825">
          <cell r="U825" t="str">
            <v>г. Всеволожск, кадастровый квартал: 13 01 105</v>
          </cell>
        </row>
        <row r="826">
          <cell r="U826" t="str">
            <v>г. Всеволожск, кадастровый квартал: 13 01 106</v>
          </cell>
        </row>
        <row r="827">
          <cell r="U827" t="str">
            <v>г. Всеволожск, кадастровый квартал: 13 01 107</v>
          </cell>
        </row>
        <row r="828">
          <cell r="U828" t="str">
            <v>г. Всеволожск, кадастровый квартал: 13 01 108</v>
          </cell>
        </row>
        <row r="829">
          <cell r="U829" t="str">
            <v>г. Всеволожск, кадастровый квартал: 13 01 109</v>
          </cell>
        </row>
        <row r="830">
          <cell r="U830" t="str">
            <v>г. Всеволожск, кадастровый квартал: 13 01 110</v>
          </cell>
        </row>
        <row r="831">
          <cell r="U831" t="str">
            <v>г. Всеволожск, кадастровый квартал: 13 01 111</v>
          </cell>
        </row>
        <row r="832">
          <cell r="U832" t="str">
            <v>г. Всеволожск, кадастровый квартал: 13 01 113</v>
          </cell>
        </row>
        <row r="833">
          <cell r="U833" t="str">
            <v>г. Всеволожск, кадастровый квартал: 13 01 114</v>
          </cell>
        </row>
        <row r="834">
          <cell r="U834" t="str">
            <v>г. Всеволожск, кадастровый квартал: 13 01 115</v>
          </cell>
        </row>
        <row r="835">
          <cell r="U835" t="str">
            <v>г. Всеволожск, кадастровый квартал: 13 01 116</v>
          </cell>
        </row>
        <row r="836">
          <cell r="U836" t="str">
            <v>г. Всеволожск, кадастровый квартал: 13 01 117</v>
          </cell>
        </row>
        <row r="837">
          <cell r="U837" t="str">
            <v>г. Всеволожск, кадастровый квартал: 13 01 118</v>
          </cell>
        </row>
        <row r="838">
          <cell r="U838" t="str">
            <v>г. Всеволожск, кадастровый квартал: 13 01 119</v>
          </cell>
        </row>
        <row r="839">
          <cell r="U839" t="str">
            <v>г. Всеволожск, кадастровый квартал: 13 01 120</v>
          </cell>
        </row>
        <row r="840">
          <cell r="U840" t="str">
            <v>г. Всеволожск, кадастровый квартал: 13 01 121</v>
          </cell>
        </row>
        <row r="841">
          <cell r="U841" t="str">
            <v>г. Всеволожск, кадастровый квартал: 13 01 122</v>
          </cell>
        </row>
        <row r="842">
          <cell r="U842" t="str">
            <v>г. Всеволожск, кадастровый квартал: 13 01 123</v>
          </cell>
        </row>
        <row r="843">
          <cell r="U843" t="str">
            <v>г. Всеволожск, кадастровый квартал: 13 01 124</v>
          </cell>
        </row>
        <row r="844">
          <cell r="U844" t="str">
            <v>г. Всеволожск, кадастровый квартал: 13 01 125</v>
          </cell>
        </row>
        <row r="845">
          <cell r="U845" t="str">
            <v>г. Всеволожск, кадастровый квартал: 13 01 126</v>
          </cell>
        </row>
        <row r="846">
          <cell r="U846" t="str">
            <v>г. Всеволожск, кадастровый квартал: 13 01 127</v>
          </cell>
        </row>
        <row r="847">
          <cell r="U847" t="str">
            <v>г. Всеволожск, кадастровый квартал: 13 01 128</v>
          </cell>
        </row>
        <row r="848">
          <cell r="U848" t="str">
            <v>г. Всеволожск, кадастровый квартал: 13 01 129</v>
          </cell>
        </row>
        <row r="849">
          <cell r="U849" t="str">
            <v>г. Всеволожск, кадастровый квартал: 13 01 130</v>
          </cell>
        </row>
        <row r="850">
          <cell r="U850" t="str">
            <v>г. Всеволожск, кадастровый квартал: 13 01 131</v>
          </cell>
        </row>
        <row r="851">
          <cell r="U851" t="str">
            <v>г. Всеволожск, кадастровый квартал: 13 01 132</v>
          </cell>
        </row>
        <row r="852">
          <cell r="U852" t="str">
            <v>г. Всеволожск, кадастровый квартал: 13 01 133</v>
          </cell>
        </row>
        <row r="853">
          <cell r="U853" t="str">
            <v>г. Всеволожск, кадастровый квартал: 13 01 134</v>
          </cell>
        </row>
        <row r="854">
          <cell r="U854" t="str">
            <v>г. Всеволожск, кадастровый квартал: 13 01 135</v>
          </cell>
        </row>
        <row r="855">
          <cell r="U855" t="str">
            <v>г. Всеволожск, кадастровый квартал: 13 01 136</v>
          </cell>
        </row>
        <row r="856">
          <cell r="U856" t="str">
            <v>г. Всеволожск, кадастровый квартал: 13 01 137</v>
          </cell>
        </row>
        <row r="857">
          <cell r="U857" t="str">
            <v>г. Всеволожск, кадастровый квартал: 13 01 138</v>
          </cell>
        </row>
        <row r="858">
          <cell r="U858" t="str">
            <v>г. Всеволожск, кадастровый квартал: 13 01 139</v>
          </cell>
        </row>
        <row r="859">
          <cell r="U859" t="str">
            <v>г. Всеволожск, кадастровый квартал: 13 01 140</v>
          </cell>
        </row>
        <row r="860">
          <cell r="U860" t="str">
            <v>г. Всеволожск, кадастровый квартал: 13 01 141</v>
          </cell>
        </row>
        <row r="861">
          <cell r="U861" t="str">
            <v>г. Всеволожск, кадастровый квартал: 13 01 142</v>
          </cell>
        </row>
        <row r="862">
          <cell r="U862" t="str">
            <v>г. Всеволожск, кадастровый квартал: 13 01 143</v>
          </cell>
        </row>
        <row r="863">
          <cell r="U863" t="str">
            <v>г. Всеволожск, кадастровый квартал: 13 01 144</v>
          </cell>
        </row>
        <row r="864">
          <cell r="U864" t="str">
            <v>г. Всеволожск, кадастровый квартал: 13 01 145</v>
          </cell>
        </row>
        <row r="865">
          <cell r="U865" t="str">
            <v>г. Всеволожск, кадастровый квартал: 13 01 146</v>
          </cell>
        </row>
        <row r="866">
          <cell r="U866" t="str">
            <v>г. Всеволожск, кадастровый квартал: 13 01 147</v>
          </cell>
        </row>
        <row r="867">
          <cell r="U867" t="str">
            <v>г. Всеволожск, кадастровый квартал: 13 01 148</v>
          </cell>
        </row>
        <row r="868">
          <cell r="U868" t="str">
            <v>г. Всеволожск, кадастровый квартал: 13 01 149</v>
          </cell>
        </row>
        <row r="869">
          <cell r="U869" t="str">
            <v>г. Всеволожск, кадастровый квартал: 13 01 150</v>
          </cell>
        </row>
        <row r="870">
          <cell r="U870" t="str">
            <v>г. Всеволожск, кадастровый квартал: 13 01 151</v>
          </cell>
        </row>
        <row r="871">
          <cell r="U871" t="str">
            <v>г. Всеволожск, кадастровый квартал: 13 01 152</v>
          </cell>
        </row>
        <row r="872">
          <cell r="U872" t="str">
            <v>г. Всеволожск, кадастровый квартал: 13 01 153</v>
          </cell>
        </row>
        <row r="873">
          <cell r="U873" t="str">
            <v>г. Всеволожск, кадастровый квартал: 13 01 154</v>
          </cell>
        </row>
        <row r="874">
          <cell r="U874" t="str">
            <v>г. Всеволожск, кадастровый квартал: 13 01 155</v>
          </cell>
        </row>
        <row r="875">
          <cell r="U875" t="str">
            <v>г. Всеволожск, кадастровый квартал: 13 01 156</v>
          </cell>
        </row>
        <row r="876">
          <cell r="U876" t="str">
            <v>г. Всеволожск, кадастровый квартал: 13 01 157</v>
          </cell>
        </row>
        <row r="877">
          <cell r="U877" t="str">
            <v>г. Всеволожск, кадастровый квартал: 13 01 158</v>
          </cell>
        </row>
        <row r="878">
          <cell r="U878" t="str">
            <v>г. Всеволожск, кадастровый квартал: 13 01 159</v>
          </cell>
        </row>
        <row r="879">
          <cell r="U879" t="str">
            <v>г. Всеволожск, кадастровый квартал: 13 01 160</v>
          </cell>
        </row>
        <row r="880">
          <cell r="U880" t="str">
            <v>г. Всеволожск, кадастровый квартал: 13 01 161</v>
          </cell>
        </row>
        <row r="881">
          <cell r="U881" t="str">
            <v>г. Всеволожск, кадастровый квартал: 13 01 162</v>
          </cell>
        </row>
        <row r="882">
          <cell r="U882" t="str">
            <v>г. Всеволожск, кадастровый квартал: 13 01 163</v>
          </cell>
        </row>
        <row r="883">
          <cell r="U883" t="str">
            <v>г. Всеволожск, кадастровый квартал: 13 01 164</v>
          </cell>
        </row>
        <row r="884">
          <cell r="U884" t="str">
            <v>г. Всеволожск, кадастровый квартал: 13 01 165</v>
          </cell>
        </row>
        <row r="885">
          <cell r="U885" t="str">
            <v>г. Всеволожск, кадастровый квартал: 13 01 166</v>
          </cell>
        </row>
        <row r="886">
          <cell r="U886" t="str">
            <v>г. Всеволожск, кадастровый квартал: 13 01 167</v>
          </cell>
        </row>
        <row r="887">
          <cell r="U887" t="str">
            <v>г. Всеволожск, кадастровый квартал: 13 01 168</v>
          </cell>
        </row>
        <row r="888">
          <cell r="U888" t="str">
            <v>г. Всеволожск, кадастровый квартал: 13 01 169</v>
          </cell>
        </row>
        <row r="889">
          <cell r="U889" t="str">
            <v>г. Всеволожск, кадастровый квартал: 13 01 170</v>
          </cell>
        </row>
        <row r="890">
          <cell r="U890" t="str">
            <v>г. Всеволожск, кадастровый квартал: 13 01 171</v>
          </cell>
        </row>
        <row r="891">
          <cell r="U891" t="str">
            <v>г. Всеволожск, кадастровый квартал: 13 01 173</v>
          </cell>
        </row>
        <row r="892">
          <cell r="U892" t="str">
            <v>г. Всеволожск, кадастровый квартал: 13 01 174</v>
          </cell>
        </row>
        <row r="893">
          <cell r="U893" t="str">
            <v>г. Всеволожск, кадастровый квартал: 13 01 175</v>
          </cell>
        </row>
        <row r="894">
          <cell r="U894" t="str">
            <v>г. Всеволожск, кадастровый квартал: 13 01 176</v>
          </cell>
        </row>
        <row r="895">
          <cell r="U895" t="str">
            <v>г. Всеволожск, кадастровый квартал: 13 01 177</v>
          </cell>
        </row>
        <row r="896">
          <cell r="U896" t="str">
            <v>г. Всеволожск, кадастровый квартал: 13 01 178</v>
          </cell>
        </row>
        <row r="897">
          <cell r="U897" t="str">
            <v>г. Всеволожск, кадастровый квартал: 13 01 179</v>
          </cell>
        </row>
        <row r="898">
          <cell r="U898" t="str">
            <v>г. Всеволожск, кадастровый квартал: 13 02 001</v>
          </cell>
        </row>
        <row r="899">
          <cell r="U899" t="str">
            <v>г. Всеволожск, кадастровый квартал: 13 02 002</v>
          </cell>
        </row>
        <row r="900">
          <cell r="U900" t="str">
            <v>г. Всеволожск, кадастровый квартал: 13 02 003</v>
          </cell>
        </row>
        <row r="901">
          <cell r="U901" t="str">
            <v>г. Всеволожск, кадастровый квартал: 13 02 004</v>
          </cell>
        </row>
        <row r="902">
          <cell r="U902" t="str">
            <v>г. Всеволожск, кадастровый квартал: 13 02 005</v>
          </cell>
        </row>
        <row r="903">
          <cell r="U903" t="str">
            <v>г. Всеволожск, кадастровый квартал: 13 02 006</v>
          </cell>
        </row>
        <row r="904">
          <cell r="U904" t="str">
            <v>г. Всеволожск, кадастровый квартал: 13 02 007</v>
          </cell>
        </row>
        <row r="905">
          <cell r="U905" t="str">
            <v>г. Всеволожск, кадастровый квартал: 13 02 008</v>
          </cell>
        </row>
        <row r="906">
          <cell r="U906" t="str">
            <v>г. Всеволожск, кадастровый квартал: 13 02 009</v>
          </cell>
        </row>
        <row r="907">
          <cell r="U907" t="str">
            <v>г. Всеволожск, кадастровый квартал: 13 02 010</v>
          </cell>
        </row>
        <row r="908">
          <cell r="U908" t="str">
            <v>г. Всеволожск, кадастровый квартал: 13 02 011</v>
          </cell>
        </row>
        <row r="909">
          <cell r="U909" t="str">
            <v>г. Всеволожск, кадастровый квартал: 13 02 012</v>
          </cell>
        </row>
        <row r="910">
          <cell r="U910" t="str">
            <v>г. Всеволожск, кадастровый квартал: 13 02 013</v>
          </cell>
        </row>
        <row r="911">
          <cell r="U911" t="str">
            <v>г. Всеволожск, кадастровый квартал: 13 02 014</v>
          </cell>
        </row>
        <row r="912">
          <cell r="U912" t="str">
            <v>г. Всеволожск, кадастровый квартал: 13 02 015</v>
          </cell>
        </row>
        <row r="913">
          <cell r="U913" t="str">
            <v>г. Всеволожск, кадастровый квартал: 13 02 016</v>
          </cell>
        </row>
        <row r="914">
          <cell r="U914" t="str">
            <v>г. Всеволожск, кадастровый квартал: 13 02 017</v>
          </cell>
        </row>
        <row r="915">
          <cell r="U915" t="str">
            <v>г. Всеволожск, кадастровый квартал: 13 02 018</v>
          </cell>
        </row>
        <row r="916">
          <cell r="U916" t="str">
            <v>г. Всеволожск, кадастровый квартал: 13 02 019</v>
          </cell>
        </row>
        <row r="917">
          <cell r="U917" t="str">
            <v>г. Всеволожск, кадастровый квартал: 13 02 020</v>
          </cell>
        </row>
        <row r="918">
          <cell r="U918" t="str">
            <v>г. Всеволожск, кадастровый квартал: 13 02 021</v>
          </cell>
        </row>
        <row r="919">
          <cell r="U919" t="str">
            <v>г. Всеволожск, кадастровый квартал: 13 02 022</v>
          </cell>
        </row>
        <row r="920">
          <cell r="U920" t="str">
            <v>г. Всеволожск, кадастровый квартал: 13 02 023</v>
          </cell>
        </row>
        <row r="921">
          <cell r="U921" t="str">
            <v>г. Всеволожск, кадастровый квартал: 13 02 024</v>
          </cell>
        </row>
        <row r="922">
          <cell r="U922" t="str">
            <v>г. Всеволожск, кадастровый квартал: 13 02 025</v>
          </cell>
        </row>
        <row r="923">
          <cell r="U923" t="str">
            <v>г. Всеволожск, кадастровый квартал: 13 02 026</v>
          </cell>
        </row>
        <row r="924">
          <cell r="U924" t="str">
            <v>г. Всеволожск, кадастровый квартал: 13 02 027</v>
          </cell>
        </row>
        <row r="925">
          <cell r="U925" t="str">
            <v>г. Всеволожск, кадастровый квартал: 13 02 028</v>
          </cell>
        </row>
        <row r="926">
          <cell r="U926" t="str">
            <v>г. Всеволожск, кадастровый квартал: 13 02 029</v>
          </cell>
        </row>
        <row r="927">
          <cell r="U927" t="str">
            <v>г. Всеволожск, кадастровый квартал: 13 02 030</v>
          </cell>
        </row>
        <row r="928">
          <cell r="U928" t="str">
            <v>г. Всеволожск, кадастровый квартал: 13 02 031</v>
          </cell>
        </row>
        <row r="929">
          <cell r="U929" t="str">
            <v>г. Всеволожск, кадастровый квартал: 13 02 032</v>
          </cell>
        </row>
        <row r="930">
          <cell r="U930" t="str">
            <v>г. Всеволожск, кадастровый квартал: 13 02 033</v>
          </cell>
        </row>
        <row r="931">
          <cell r="U931" t="str">
            <v>г. Всеволожск, кадастровый квартал: 13 02 034</v>
          </cell>
        </row>
        <row r="932">
          <cell r="U932" t="str">
            <v>г. Всеволожск, кадастровый квартал: 13 02 036</v>
          </cell>
        </row>
        <row r="933">
          <cell r="U933" t="str">
            <v>г. Всеволожск, кадастровый квартал: 13 02 037</v>
          </cell>
        </row>
        <row r="934">
          <cell r="U934" t="str">
            <v>г. Всеволожск, кадастровый квартал: 13 02 038</v>
          </cell>
        </row>
        <row r="935">
          <cell r="U935" t="str">
            <v>г. Всеволожск, кадастровый квартал: 13 02 039</v>
          </cell>
        </row>
        <row r="936">
          <cell r="U936" t="str">
            <v>г. Всеволожск, кадастровый квартал: 13 02 040</v>
          </cell>
        </row>
        <row r="937">
          <cell r="U937" t="str">
            <v>г. Всеволожск, кадастровый квартал: 13 02 041</v>
          </cell>
        </row>
        <row r="938">
          <cell r="U938" t="str">
            <v>г. Всеволожск, кадастровый квартал: 13 02 042</v>
          </cell>
        </row>
        <row r="939">
          <cell r="U939" t="str">
            <v>г. Всеволожск, кадастровый квартал: 13 02 043</v>
          </cell>
        </row>
        <row r="940">
          <cell r="U940" t="str">
            <v>г. Всеволожск, кадастровый квартал: 13 02 044</v>
          </cell>
        </row>
        <row r="941">
          <cell r="U941" t="str">
            <v>г. Всеволожск, кадастровый квартал: 13 02 045</v>
          </cell>
        </row>
        <row r="942">
          <cell r="U942" t="str">
            <v>г. Всеволожск, кадастровый квартал: 13 02 046</v>
          </cell>
        </row>
        <row r="943">
          <cell r="U943" t="str">
            <v>г. Всеволожск, кадастровый квартал: 13 02 047</v>
          </cell>
        </row>
        <row r="944">
          <cell r="U944" t="str">
            <v>г. Всеволожск, кадастровый квартал: 13 02 048</v>
          </cell>
        </row>
        <row r="945">
          <cell r="U945" t="str">
            <v>г. Всеволожск, кадастровый квартал: 13 02 049</v>
          </cell>
        </row>
        <row r="946">
          <cell r="U946" t="str">
            <v>г. Всеволожск, кадастровый квартал: 13 02 050</v>
          </cell>
        </row>
        <row r="947">
          <cell r="U947" t="str">
            <v>г. Всеволожск, кадастровый квартал: 13 02 051</v>
          </cell>
        </row>
        <row r="948">
          <cell r="U948" t="str">
            <v>г. Всеволожск, кадастровый квартал: 13 02 052</v>
          </cell>
        </row>
        <row r="949">
          <cell r="U949" t="str">
            <v>г. Всеволожск, кадастровый квартал: 13 02 053</v>
          </cell>
        </row>
        <row r="950">
          <cell r="U950" t="str">
            <v>г. Всеволожск, кадастровый квартал: 13 02 054</v>
          </cell>
        </row>
        <row r="951">
          <cell r="U951" t="str">
            <v>г. Всеволожск, кадастровый квартал: 13 02 055</v>
          </cell>
        </row>
        <row r="952">
          <cell r="U952" t="str">
            <v>г. Всеволожск, кадастровый квартал: 13 02 056</v>
          </cell>
        </row>
        <row r="953">
          <cell r="U953" t="str">
            <v>г. Всеволожск, кадастровый квартал: 13 02 057</v>
          </cell>
        </row>
        <row r="954">
          <cell r="U954" t="str">
            <v>г. Всеволожск, кадастровый квартал: 13 02 058</v>
          </cell>
        </row>
        <row r="955">
          <cell r="U955" t="str">
            <v>г. Всеволожск, кадастровый квартал: 13 02 059</v>
          </cell>
        </row>
        <row r="956">
          <cell r="U956" t="str">
            <v>г. Всеволожск, кадастровый квартал: 13 02 060</v>
          </cell>
        </row>
        <row r="957">
          <cell r="U957" t="str">
            <v>г. Всеволожск, кадастровый квартал: 13 02 061</v>
          </cell>
        </row>
        <row r="958">
          <cell r="U958" t="str">
            <v>г. Всеволожск, кадастровый квартал: 13 02 062</v>
          </cell>
        </row>
        <row r="959">
          <cell r="U959" t="str">
            <v>г. Всеволожск, кадастровый квартал: 13 02 063</v>
          </cell>
        </row>
        <row r="960">
          <cell r="U960" t="str">
            <v>г. Всеволожск, кадастровый квартал: 13 02 064</v>
          </cell>
        </row>
        <row r="961">
          <cell r="U961" t="str">
            <v>г. Всеволожск, кадастровый квартал: 13 02 065</v>
          </cell>
        </row>
        <row r="962">
          <cell r="U962" t="str">
            <v>г. Всеволожск, кадастровый квартал: 13 02 066</v>
          </cell>
        </row>
        <row r="963">
          <cell r="U963" t="str">
            <v>г. Всеволожск, кадастровый квартал: 13 02 067</v>
          </cell>
        </row>
        <row r="964">
          <cell r="U964" t="str">
            <v>г. Всеволожск, кадастровый квартал: 13 02 068</v>
          </cell>
        </row>
        <row r="965">
          <cell r="U965" t="str">
            <v>г. Всеволожск, кадастровый квартал: 13 02 069</v>
          </cell>
        </row>
        <row r="966">
          <cell r="U966" t="str">
            <v>г. Всеволожск, кадастровый квартал: 13 02 070</v>
          </cell>
        </row>
        <row r="967">
          <cell r="U967" t="str">
            <v>г. Всеволожск, кадастровый квартал: 13 02 071</v>
          </cell>
        </row>
        <row r="968">
          <cell r="U968" t="str">
            <v>г. Всеволожск, кадастровый квартал: 13 02 072</v>
          </cell>
        </row>
        <row r="969">
          <cell r="U969" t="str">
            <v>г. Всеволожск, кадастровый квартал: 13 02 073</v>
          </cell>
        </row>
        <row r="970">
          <cell r="U970" t="str">
            <v>г. Всеволожск, кадастровый квартал: 13 02 074</v>
          </cell>
        </row>
        <row r="971">
          <cell r="U971" t="str">
            <v>г. Всеволожск, кадастровый квартал: 13 02 075</v>
          </cell>
        </row>
        <row r="972">
          <cell r="U972" t="str">
            <v>г. Всеволожск, кадастровый квартал: 13 02 076</v>
          </cell>
        </row>
        <row r="973">
          <cell r="U973" t="str">
            <v>г. Всеволожск, кадастровый квартал: 13 02 077</v>
          </cell>
        </row>
        <row r="974">
          <cell r="U974" t="str">
            <v>г. Всеволожск, кадастровый квартал: 13 02 078</v>
          </cell>
        </row>
        <row r="975">
          <cell r="U975" t="str">
            <v>г. Всеволожск, кадастровый квартал: 13 02 079</v>
          </cell>
        </row>
        <row r="976">
          <cell r="U976" t="str">
            <v>г. Всеволожск, кадастровый квартал: 13 02 080</v>
          </cell>
        </row>
        <row r="977">
          <cell r="U977" t="str">
            <v>г. Всеволожск, кадастровый квартал: 13 02 081</v>
          </cell>
        </row>
        <row r="978">
          <cell r="U978" t="str">
            <v>г. Всеволожск, кадастровый квартал: 13 02 082</v>
          </cell>
        </row>
        <row r="979">
          <cell r="U979" t="str">
            <v>г. Всеволожск, кадастровый квартал: 13 02 083</v>
          </cell>
        </row>
        <row r="980">
          <cell r="U980" t="str">
            <v>г. Всеволожск, кадастровый квартал: 13 02 084</v>
          </cell>
        </row>
        <row r="981">
          <cell r="U981" t="str">
            <v>г. Всеволожск, кадастровый квартал: 13 02 085</v>
          </cell>
        </row>
        <row r="982">
          <cell r="U982" t="str">
            <v>г. Всеволожск, кадастровый квартал: 13 02 086</v>
          </cell>
        </row>
        <row r="983">
          <cell r="U983" t="str">
            <v>г. Всеволожск, кадастровый квартал: 13 02 087</v>
          </cell>
        </row>
        <row r="984">
          <cell r="U984" t="str">
            <v>г. Всеволожск, кадастровый квартал: 13 02 088</v>
          </cell>
        </row>
        <row r="985">
          <cell r="U985" t="str">
            <v>г. Всеволожск, кадастровый квартал: 13 02 089</v>
          </cell>
        </row>
        <row r="986">
          <cell r="U986" t="str">
            <v>г. Всеволожск, кадастровый квартал: 13 02 090</v>
          </cell>
        </row>
        <row r="987">
          <cell r="U987" t="str">
            <v>г. Всеволожск, кадастровый квартал: 13 02 091</v>
          </cell>
        </row>
        <row r="988">
          <cell r="U988" t="str">
            <v>г. Всеволожск, кадастровый квартал: 13 02 092</v>
          </cell>
        </row>
        <row r="989">
          <cell r="U989" t="str">
            <v>г. Всеволожск, кадастровый квартал: 13 02 093</v>
          </cell>
        </row>
        <row r="990">
          <cell r="U990" t="str">
            <v>г. Всеволожск, кадастровый квартал: 13 02 094</v>
          </cell>
        </row>
        <row r="991">
          <cell r="U991" t="str">
            <v>г. Всеволожск, кадастровый квартал: 13 02 095</v>
          </cell>
        </row>
        <row r="992">
          <cell r="U992" t="str">
            <v>г. Всеволожск, кадастровый квартал: 13 02 096</v>
          </cell>
        </row>
        <row r="993">
          <cell r="U993" t="str">
            <v>г. Всеволожск, кадастровый квартал: 13 02 097</v>
          </cell>
        </row>
        <row r="994">
          <cell r="U994" t="str">
            <v>г. Всеволожск, кадастровый квартал: 13 02 098</v>
          </cell>
        </row>
        <row r="995">
          <cell r="U995" t="str">
            <v>г. Всеволожск, кадастровый квартал: 13 02 099</v>
          </cell>
        </row>
        <row r="996">
          <cell r="U996" t="str">
            <v>г. Всеволожск, кадастровый квартал: 13 02 100</v>
          </cell>
        </row>
        <row r="997">
          <cell r="U997" t="str">
            <v>г. Всеволожск, кадастровый квартал: 13 02 101</v>
          </cell>
        </row>
        <row r="998">
          <cell r="U998" t="str">
            <v>г. Всеволожск, кадастровый квартал: 13 02 102</v>
          </cell>
        </row>
        <row r="999">
          <cell r="U999" t="str">
            <v>г. Всеволожск, кадастровый квартал: 13 02 103</v>
          </cell>
        </row>
        <row r="1000">
          <cell r="U1000" t="str">
            <v>г. Всеволожск, кадастровый квартал: 13 02 104</v>
          </cell>
        </row>
        <row r="1001">
          <cell r="U1001" t="str">
            <v>г. Всеволожск, кадастровый квартал: 13 02 105</v>
          </cell>
        </row>
        <row r="1002">
          <cell r="U1002" t="str">
            <v>г. Всеволожск, кадастровый квартал: 13 02 106</v>
          </cell>
        </row>
        <row r="1003">
          <cell r="U1003" t="str">
            <v>г. Всеволожск, кадастровый квартал: 13 02 107</v>
          </cell>
        </row>
        <row r="1004">
          <cell r="U1004" t="str">
            <v>г. Всеволожск, кадастровый квартал: 13 02 108</v>
          </cell>
        </row>
        <row r="1005">
          <cell r="U1005" t="str">
            <v>г. Всеволожск, кадастровый квартал: 13 02 111</v>
          </cell>
        </row>
        <row r="1006">
          <cell r="U1006" t="str">
            <v>г. Всеволожск, кадастровый квартал: 13 02 112</v>
          </cell>
        </row>
        <row r="1007">
          <cell r="U1007" t="str">
            <v>г. Всеволожск, кадастровый квартал: 13 02 113</v>
          </cell>
        </row>
        <row r="1008">
          <cell r="U1008" t="str">
            <v>г. Всеволожск, кадастровый квартал: 13 02 114</v>
          </cell>
        </row>
        <row r="1009">
          <cell r="U1009" t="str">
            <v>г. Всеволожск, кадастровый квартал: 13 02 115</v>
          </cell>
        </row>
        <row r="1010">
          <cell r="U1010" t="str">
            <v>г. Всеволожск, кадастровый квартал: 13 02 116</v>
          </cell>
        </row>
        <row r="1011">
          <cell r="U1011" t="str">
            <v>г. Всеволожск, кадастровый квартал: 13 02 117</v>
          </cell>
        </row>
        <row r="1012">
          <cell r="U1012" t="str">
            <v>г. Всеволожск, кадастровый квартал: 13 02 118</v>
          </cell>
        </row>
        <row r="1013">
          <cell r="U1013" t="str">
            <v>г. Всеволожск, кадастровый квартал: 13 02 119</v>
          </cell>
        </row>
        <row r="1014">
          <cell r="U1014" t="str">
            <v>г. Всеволожск, кадастровый квартал: 13 02 120</v>
          </cell>
        </row>
        <row r="1015">
          <cell r="U1015" t="str">
            <v>г. Всеволожск, кадастровый квартал: 13 02 121</v>
          </cell>
        </row>
        <row r="1016">
          <cell r="U1016" t="str">
            <v>г. Всеволожск, кадастровый квартал: 13 02 122</v>
          </cell>
        </row>
        <row r="1017">
          <cell r="U1017" t="str">
            <v>г. Всеволожск, кадастровый квартал: 13 02 123</v>
          </cell>
        </row>
        <row r="1018">
          <cell r="U1018" t="str">
            <v>г. Всеволожск, кадастровый квартал: 13 02 124</v>
          </cell>
        </row>
        <row r="1019">
          <cell r="U1019" t="str">
            <v>г. Всеволожск, кадастровый квартал: 13 02 125</v>
          </cell>
        </row>
        <row r="1020">
          <cell r="U1020" t="str">
            <v>г. Всеволожск, кадастровый квартал: 13 02 126</v>
          </cell>
        </row>
        <row r="1021">
          <cell r="U1021" t="str">
            <v>г. Всеволожск, кадастровый квартал: 13 02 127</v>
          </cell>
        </row>
        <row r="1022">
          <cell r="U1022" t="str">
            <v>г. Всеволожск, кадастровый квартал: 13 02 128</v>
          </cell>
        </row>
        <row r="1023">
          <cell r="U1023" t="str">
            <v>г. Всеволожск, кадастровый квартал: 13 02 128</v>
          </cell>
        </row>
        <row r="1024">
          <cell r="U1024" t="str">
            <v>г. Всеволожск, кадастровый квартал: 13 02 129</v>
          </cell>
        </row>
        <row r="1025">
          <cell r="U1025" t="str">
            <v>г. Всеволожск, кадастровый квартал: 13 02 130</v>
          </cell>
        </row>
        <row r="1026">
          <cell r="U1026" t="str">
            <v>г. Всеволожск, кадастровый квартал: 13 02 130</v>
          </cell>
        </row>
        <row r="1027">
          <cell r="U1027" t="str">
            <v>г. Всеволожск, кадастровый квартал: 13 02 131</v>
          </cell>
        </row>
        <row r="1028">
          <cell r="U1028" t="str">
            <v>г. Всеволожск, кадастровый квартал: 13 02 132</v>
          </cell>
        </row>
        <row r="1029">
          <cell r="U1029" t="str">
            <v>г. Всеволожск, кадастровый квартал: 13 02 132</v>
          </cell>
        </row>
        <row r="1030">
          <cell r="U1030" t="str">
            <v>г. Всеволожск, кадастровый квартал: 13 02 133</v>
          </cell>
        </row>
        <row r="1031">
          <cell r="U1031" t="str">
            <v>г. Всеволожск, кадастровый квартал: 13 02 134</v>
          </cell>
        </row>
        <row r="1032">
          <cell r="U1032" t="str">
            <v>г. Всеволожск, кадастровый квартал: 13 02 135</v>
          </cell>
        </row>
        <row r="1033">
          <cell r="U1033" t="str">
            <v>г. Всеволожск, кадастровый квартал: 13 02 136</v>
          </cell>
        </row>
        <row r="1034">
          <cell r="U1034" t="str">
            <v>г. Всеволожск, кадастровый квартал: 13 02 137</v>
          </cell>
        </row>
        <row r="1035">
          <cell r="U1035" t="str">
            <v>г. Всеволожск, кадастровый квартал: 13 02 180</v>
          </cell>
        </row>
        <row r="1036">
          <cell r="U1036" t="str">
            <v>г. Всеволожск, кадастровый квартал: 13 02 181</v>
          </cell>
        </row>
        <row r="1037">
          <cell r="U1037" t="str">
            <v>дер. Втроя, Сланцевский р-н, Загривская вол.</v>
          </cell>
        </row>
        <row r="1038">
          <cell r="U1038" t="str">
            <v>дер. Вуолы, Всеволожский р-н, Куйвозовская вол.</v>
          </cell>
        </row>
        <row r="1039">
          <cell r="U1039" t="str">
            <v>дер. Выбор, Лужский р-н, Заклинская вол.</v>
          </cell>
        </row>
        <row r="1040">
          <cell r="U1040" t="str">
            <v>г. Выборг, кадастровый квартал: 01 01 001</v>
          </cell>
        </row>
        <row r="1041">
          <cell r="U1041" t="str">
            <v>г. Выборг, кадастровый квартал: 01 01 002</v>
          </cell>
        </row>
        <row r="1042">
          <cell r="U1042" t="str">
            <v>г. Выборг, кадастровый квартал: 01 01 003</v>
          </cell>
        </row>
        <row r="1043">
          <cell r="U1043" t="str">
            <v>г. Выборг, кадастровый квартал: 01 01 005</v>
          </cell>
        </row>
        <row r="1044">
          <cell r="U1044" t="str">
            <v>г. Выборг, кадастровый квартал: 01 01 006</v>
          </cell>
        </row>
        <row r="1045">
          <cell r="U1045" t="str">
            <v>г. Выборг, кадастровый квартал: 01 02 001</v>
          </cell>
        </row>
        <row r="1046">
          <cell r="U1046" t="str">
            <v>г. Выборг, кадастровый квартал: 01 02 002</v>
          </cell>
        </row>
        <row r="1047">
          <cell r="U1047" t="str">
            <v>г. Выборг, кадастровый квартал: 01 02 003</v>
          </cell>
        </row>
        <row r="1048">
          <cell r="U1048" t="str">
            <v>г. Выборг, кадастровый квартал: 01 02 004</v>
          </cell>
        </row>
        <row r="1049">
          <cell r="U1049" t="str">
            <v>г. Выборг, кадастровый квартал: 01 03 001</v>
          </cell>
        </row>
        <row r="1050">
          <cell r="U1050" t="str">
            <v>г. Выборг, кадастровый квартал: 01 03 002</v>
          </cell>
        </row>
        <row r="1051">
          <cell r="U1051" t="str">
            <v>г. Выборг, кадастровый квартал: 01 03 003</v>
          </cell>
        </row>
        <row r="1052">
          <cell r="U1052" t="str">
            <v>г. Выборг, кадастровый квартал: 01 03 004</v>
          </cell>
        </row>
        <row r="1053">
          <cell r="U1053" t="str">
            <v>г. Выборг, кадастровый квартал: 01 03 005</v>
          </cell>
        </row>
        <row r="1054">
          <cell r="U1054" t="str">
            <v>г. Выборг, кадастровый квартал: 01 03 006</v>
          </cell>
        </row>
        <row r="1055">
          <cell r="U1055" t="str">
            <v>г. Выборг, кадастровый квартал: 01 04 001</v>
          </cell>
        </row>
        <row r="1056">
          <cell r="U1056" t="str">
            <v>г. Выборг, кадастровый квартал: 01 04 002</v>
          </cell>
        </row>
        <row r="1057">
          <cell r="U1057" t="str">
            <v>г. Выборг, кадастровый квартал: 01 04 003</v>
          </cell>
        </row>
        <row r="1058">
          <cell r="U1058" t="str">
            <v>г. Выборг, кадастровый квартал: 01 04 004</v>
          </cell>
        </row>
        <row r="1059">
          <cell r="U1059" t="str">
            <v>г. Выборг, кадастровый квартал: 01 04 005</v>
          </cell>
        </row>
        <row r="1060">
          <cell r="U1060" t="str">
            <v>г. Выборг, кадастровый квартал: 01 04 006</v>
          </cell>
        </row>
        <row r="1061">
          <cell r="U1061" t="str">
            <v>г. Выборг, кадастровый квартал: 01 05 001</v>
          </cell>
        </row>
        <row r="1062">
          <cell r="U1062" t="str">
            <v>г. Выборг, кадастровый квартал: 01 05 002</v>
          </cell>
        </row>
        <row r="1063">
          <cell r="U1063" t="str">
            <v>г. Выборг, кадастровый квартал: 01 05 003</v>
          </cell>
        </row>
        <row r="1064">
          <cell r="U1064" t="str">
            <v>г. Выборг, кадастровый квартал: 01 05 004</v>
          </cell>
        </row>
        <row r="1065">
          <cell r="U1065" t="str">
            <v>г. Выборг, кадастровый квартал: 01 05 005</v>
          </cell>
        </row>
        <row r="1066">
          <cell r="U1066" t="str">
            <v>г. Выборг, кадастровый квартал: 01 06 001</v>
          </cell>
        </row>
        <row r="1067">
          <cell r="U1067" t="str">
            <v>г. Выборг, кадастровый квартал: 01 06 002</v>
          </cell>
        </row>
        <row r="1068">
          <cell r="U1068" t="str">
            <v>г. Выборг, кадастровый квартал: 01 07 001</v>
          </cell>
        </row>
        <row r="1069">
          <cell r="U1069" t="str">
            <v>г. Выборг, кадастровый квартал: 01 07 002</v>
          </cell>
        </row>
        <row r="1070">
          <cell r="U1070" t="str">
            <v>г. Выборг, кадастровый квартал: 01 07 003</v>
          </cell>
        </row>
        <row r="1071">
          <cell r="U1071" t="str">
            <v>г. Выборг, кадастровый квартал: 01 07 004</v>
          </cell>
        </row>
        <row r="1072">
          <cell r="U1072" t="str">
            <v>г. Выборг, кадастровый квартал: 01 07 005</v>
          </cell>
        </row>
        <row r="1073">
          <cell r="U1073" t="str">
            <v>г. Выборг, кадастровый квартал: 01 07 006</v>
          </cell>
        </row>
        <row r="1074">
          <cell r="U1074" t="str">
            <v>г. Выборг, кадастровый квартал: 01 07 007</v>
          </cell>
        </row>
        <row r="1075">
          <cell r="U1075" t="str">
            <v>г. Выборг, кадастровый квартал: 01 08 001</v>
          </cell>
        </row>
        <row r="1076">
          <cell r="U1076" t="str">
            <v>г. Выборг, кадастровый квартал: 01 08 002</v>
          </cell>
        </row>
        <row r="1077">
          <cell r="U1077" t="str">
            <v>г. Выборг, кадастровый квартал: 01 08 003</v>
          </cell>
        </row>
        <row r="1078">
          <cell r="U1078" t="str">
            <v>г. Выборг, кадастровый квартал: 01 08 004</v>
          </cell>
        </row>
        <row r="1079">
          <cell r="U1079" t="str">
            <v>г. Выборг, кадастровый квартал: 01 08 005</v>
          </cell>
        </row>
        <row r="1080">
          <cell r="U1080" t="str">
            <v>г. Выборг, кадастровый квартал: 01 08 006</v>
          </cell>
        </row>
        <row r="1081">
          <cell r="U1081" t="str">
            <v>г. Выборг, кадастровый квартал: 01 09 001</v>
          </cell>
        </row>
        <row r="1082">
          <cell r="U1082" t="str">
            <v>г. Выборг, кадастровый квартал: 01 09 002</v>
          </cell>
        </row>
        <row r="1083">
          <cell r="U1083" t="str">
            <v>г. Выборг, кадастровый квартал: 01 09 003</v>
          </cell>
        </row>
        <row r="1084">
          <cell r="U1084" t="str">
            <v>г. Выборг, кадастровый квартал: 01 09 004</v>
          </cell>
        </row>
        <row r="1085">
          <cell r="U1085" t="str">
            <v>г. Выборг, кадастровый квартал: 01 09 005</v>
          </cell>
        </row>
        <row r="1086">
          <cell r="U1086" t="str">
            <v>г. Выборг, кадастровый квартал: 01 10 001</v>
          </cell>
        </row>
        <row r="1087">
          <cell r="U1087" t="str">
            <v>г. Выборг, кадастровый квартал: 01 11 001</v>
          </cell>
        </row>
        <row r="1088">
          <cell r="U1088" t="str">
            <v>г. Выборг, кадастровый квартал: 01 11 002</v>
          </cell>
        </row>
        <row r="1089">
          <cell r="U1089" t="str">
            <v>г. Выборг, кадастровый квартал: 01 11 003</v>
          </cell>
        </row>
        <row r="1090">
          <cell r="U1090" t="str">
            <v>г. Выборг, кадастровый квартал: 01 12 001</v>
          </cell>
        </row>
        <row r="1091">
          <cell r="U1091" t="str">
            <v>г. Выборг, кадастровый квартал: 01 12 002</v>
          </cell>
        </row>
        <row r="1092">
          <cell r="U1092" t="str">
            <v>г. Выборг, кадастровый квартал: 01 12 003</v>
          </cell>
        </row>
        <row r="1093">
          <cell r="U1093" t="str">
            <v>г. Выборг, кадастровый квартал: 01 13 001</v>
          </cell>
        </row>
        <row r="1094">
          <cell r="U1094" t="str">
            <v>г. Выборг, кадастровый квартал: 01 13 002</v>
          </cell>
        </row>
        <row r="1095">
          <cell r="U1095" t="str">
            <v>г. Выборг, кадастровый квартал: 01 13 003</v>
          </cell>
        </row>
        <row r="1096">
          <cell r="U1096" t="str">
            <v>г. Выборг, кадастровый квартал: 01 14 001</v>
          </cell>
        </row>
        <row r="1097">
          <cell r="U1097" t="str">
            <v>г. Выборг, кадастровый квартал: 01 14 002</v>
          </cell>
        </row>
        <row r="1098">
          <cell r="U1098" t="str">
            <v>г. Выборг, кадастровый квартал: 01 15 001</v>
          </cell>
        </row>
        <row r="1099">
          <cell r="U1099" t="str">
            <v>г. Выборг, кадастровый квартал: 01 15 002</v>
          </cell>
        </row>
        <row r="1100">
          <cell r="U1100" t="str">
            <v>г. Выборг; Водозабор, Выборгский р-н</v>
          </cell>
        </row>
        <row r="1101">
          <cell r="U1101" t="str">
            <v>дер. Выбье, Кингисеппский р-н, Усть-Лужская вол.</v>
          </cell>
        </row>
        <row r="1102">
          <cell r="U1102" t="str">
            <v>дер. Выдрино, Волховский р-н, Кисельнинская вол.</v>
          </cell>
        </row>
        <row r="1103">
          <cell r="U1103" t="str">
            <v>дер. Вымово, Волховский р-н, Колчановская вол.</v>
          </cell>
        </row>
        <row r="1104">
          <cell r="U1104" t="str">
            <v>дер. Вындин Остров, Волховский р-н, Вындиноостровская вол.</v>
          </cell>
        </row>
        <row r="1105">
          <cell r="U1105" t="str">
            <v>дер. Выползово, Лодейнопольский р-н, Доможировская вол.</v>
          </cell>
        </row>
        <row r="1106">
          <cell r="U1106" t="str">
            <v>дер. Выра, Гатчинский р-н, Рождественская вол.</v>
          </cell>
        </row>
        <row r="1107">
          <cell r="U1107" t="str">
            <v>г. Вырица, кадастровый квартал: 06 01 001</v>
          </cell>
        </row>
        <row r="1108">
          <cell r="U1108" t="str">
            <v>г. Вырица, кадастровый квартал: 06 01 002</v>
          </cell>
        </row>
        <row r="1109">
          <cell r="U1109" t="str">
            <v>г. Вырица, кадастровый квартал: 06 01 003</v>
          </cell>
        </row>
        <row r="1110">
          <cell r="U1110" t="str">
            <v>г. Вырица, кадастровый квартал: 06 01 004</v>
          </cell>
        </row>
        <row r="1111">
          <cell r="U1111" t="str">
            <v>г. Вырица, кадастровый квартал: 06 01 005</v>
          </cell>
        </row>
        <row r="1112">
          <cell r="U1112" t="str">
            <v>г. Вырица, кадастровый квартал: 06 02 001</v>
          </cell>
        </row>
        <row r="1113">
          <cell r="U1113" t="str">
            <v>г. Вырица, кадастровый квартал: 06 02 002</v>
          </cell>
        </row>
        <row r="1114">
          <cell r="U1114" t="str">
            <v>г. Вырица, кадастровый квартал: 06 02 003</v>
          </cell>
        </row>
        <row r="1115">
          <cell r="U1115" t="str">
            <v>г. Вырица, кадастровый квартал: 06 02 004</v>
          </cell>
        </row>
        <row r="1116">
          <cell r="U1116" t="str">
            <v>г. Вырица, кадастровый квартал: 06 02 005</v>
          </cell>
        </row>
        <row r="1117">
          <cell r="U1117" t="str">
            <v>г. Вырица, кадастровый квартал: 06 02 006</v>
          </cell>
        </row>
        <row r="1118">
          <cell r="U1118" t="str">
            <v>г. Вырица, кадастровый квартал: 06 02 007</v>
          </cell>
        </row>
        <row r="1119">
          <cell r="U1119" t="str">
            <v>г. Вырица, кадастровый квартал: 06 02 008</v>
          </cell>
        </row>
        <row r="1120">
          <cell r="U1120" t="str">
            <v>г. Вырица, кадастровый квартал: 06 02 009</v>
          </cell>
        </row>
        <row r="1121">
          <cell r="U1121" t="str">
            <v>г. Вырица, кадастровый квартал: 06 02 010</v>
          </cell>
        </row>
        <row r="1122">
          <cell r="U1122" t="str">
            <v>г. Вырица, кадастровый квартал: 06 03 001</v>
          </cell>
        </row>
        <row r="1123">
          <cell r="U1123" t="str">
            <v>г. Вырица, кадастровый квартал: 06 03 002</v>
          </cell>
        </row>
        <row r="1124">
          <cell r="U1124" t="str">
            <v>г. Вырица, кадастровый квартал: 06 03 003</v>
          </cell>
        </row>
        <row r="1125">
          <cell r="U1125" t="str">
            <v>г. Вырица, кадастровый квартал: 06 03 004</v>
          </cell>
        </row>
        <row r="1126">
          <cell r="U1126" t="str">
            <v>г. Вырица, кадастровый квартал: 06 03 005</v>
          </cell>
        </row>
        <row r="1127">
          <cell r="U1127" t="str">
            <v>г. Вырица, кадастровый квартал: 06 03 006</v>
          </cell>
        </row>
        <row r="1128">
          <cell r="U1128" t="str">
            <v>г. Вырица, кадастровый квартал: 06 03 007</v>
          </cell>
        </row>
        <row r="1129">
          <cell r="U1129" t="str">
            <v>г. Вырица, кадастровый квартал: 06 03 008</v>
          </cell>
        </row>
        <row r="1130">
          <cell r="U1130" t="str">
            <v>г. Вырица, кадастровый квартал: 06 03 009</v>
          </cell>
        </row>
        <row r="1131">
          <cell r="U1131" t="str">
            <v>г. Вырица, кадастровый квартал: 06 03 010</v>
          </cell>
        </row>
        <row r="1132">
          <cell r="U1132" t="str">
            <v>г. Вырица, кадастровый квартал: 06 03 011</v>
          </cell>
        </row>
        <row r="1133">
          <cell r="U1133" t="str">
            <v>г. Вырица, кадастровый квартал: 06 03 012</v>
          </cell>
        </row>
        <row r="1134">
          <cell r="U1134" t="str">
            <v>г. Вырица, кадастровый квартал: 06 04 001</v>
          </cell>
        </row>
        <row r="1135">
          <cell r="U1135" t="str">
            <v>г. Вырица, кадастровый квартал: 06 04 002</v>
          </cell>
        </row>
        <row r="1136">
          <cell r="U1136" t="str">
            <v>г. Вырица, кадастровый квартал: 06 04 003</v>
          </cell>
        </row>
        <row r="1137">
          <cell r="U1137" t="str">
            <v>г. Вырица, кадастровый квартал: 06 04 004</v>
          </cell>
        </row>
        <row r="1138">
          <cell r="U1138" t="str">
            <v>г. Вырица, кадастровый квартал: 06 04 005</v>
          </cell>
        </row>
        <row r="1139">
          <cell r="U1139" t="str">
            <v>г. Вырица, кадастровый квартал: 06 04 006</v>
          </cell>
        </row>
        <row r="1140">
          <cell r="U1140" t="str">
            <v>г. Вырица, кадастровый квартал: 06 04 007</v>
          </cell>
        </row>
        <row r="1141">
          <cell r="U1141" t="str">
            <v>г. Вырица, кадастровый квартал: 06 04 008</v>
          </cell>
        </row>
        <row r="1142">
          <cell r="U1142" t="str">
            <v>г. Вырица, кадастровый квартал: 06 04 009</v>
          </cell>
        </row>
        <row r="1143">
          <cell r="U1143" t="str">
            <v>г. Вырица, кадастровый квартал: 06 04 010</v>
          </cell>
        </row>
        <row r="1144">
          <cell r="U1144" t="str">
            <v>г. Вырица, кадастровый квартал: 06 04 011</v>
          </cell>
        </row>
        <row r="1145">
          <cell r="U1145" t="str">
            <v>г. Вырица, кадастровый квартал: 06 04 012</v>
          </cell>
        </row>
        <row r="1146">
          <cell r="U1146" t="str">
            <v>г. Вырица, кадастровый квартал: 06 04 013</v>
          </cell>
        </row>
        <row r="1147">
          <cell r="U1147" t="str">
            <v>г. Вырица, кадастровый квартал: 06 05 001</v>
          </cell>
        </row>
        <row r="1148">
          <cell r="U1148" t="str">
            <v>г. Вырица, кадастровый квартал: 06 05 002</v>
          </cell>
        </row>
        <row r="1149">
          <cell r="U1149" t="str">
            <v>г. Вырица, кадастровый квартал: 06 05 003</v>
          </cell>
        </row>
        <row r="1150">
          <cell r="U1150" t="str">
            <v>г. Вырица, кадастровый квартал: 06 05 004</v>
          </cell>
        </row>
        <row r="1151">
          <cell r="U1151" t="str">
            <v>г. Вырица, кадастровый квартал: 06 05 005</v>
          </cell>
        </row>
        <row r="1152">
          <cell r="U1152" t="str">
            <v>г. Вырица, кадастровый квартал: 06 05 006</v>
          </cell>
        </row>
        <row r="1153">
          <cell r="U1153" t="str">
            <v>г. Вырица, кадастровый квартал: 06 05 007</v>
          </cell>
        </row>
        <row r="1154">
          <cell r="U1154" t="str">
            <v>г. Вырица, кадастровый квартал: 06 05 008</v>
          </cell>
        </row>
        <row r="1155">
          <cell r="U1155" t="str">
            <v>г. Вырица, кадастровый квартал: 06 06 001</v>
          </cell>
        </row>
        <row r="1156">
          <cell r="U1156" t="str">
            <v>г. Вырица, кадастровый квартал: 06 06 002</v>
          </cell>
        </row>
        <row r="1157">
          <cell r="U1157" t="str">
            <v>г. Вырица, кадастровый квартал: 06 06 003</v>
          </cell>
        </row>
        <row r="1158">
          <cell r="U1158" t="str">
            <v>г. Вырица, кадастровый квартал: 06 06 004</v>
          </cell>
        </row>
        <row r="1159">
          <cell r="U1159" t="str">
            <v>г. Вырица, кадастровый квартал: 06 06 005</v>
          </cell>
        </row>
        <row r="1160">
          <cell r="U1160" t="str">
            <v>г. Вырица, кадастровый квартал: 06 06 006</v>
          </cell>
        </row>
        <row r="1161">
          <cell r="U1161" t="str">
            <v>г. Вырица, кадастровый квартал: 06 06 007</v>
          </cell>
        </row>
        <row r="1162">
          <cell r="U1162" t="str">
            <v>дер. Выскатка, Сланцевский р-н, Выскатская вол.</v>
          </cell>
        </row>
        <row r="1163">
          <cell r="U1163" t="str">
            <v>дер. Высокая Грива, Лужский р-н, Толмачевская вол.</v>
          </cell>
        </row>
        <row r="1164">
          <cell r="U1164" t="str">
            <v>пос. Высокоключевой, Гатчинский р-н, Воскресенская вол.</v>
          </cell>
        </row>
        <row r="1165">
          <cell r="U1165" t="str">
            <v>г. Высоцк, Выборгский р-н</v>
          </cell>
        </row>
        <row r="1166">
          <cell r="U1166" t="str">
            <v>дер. Выстав, Кировский р-н, Суховская вол.</v>
          </cell>
        </row>
        <row r="1167">
          <cell r="U1167" t="str">
            <v>дер. Вытти, Гатчинский р-н, Сяськелевская вол.</v>
          </cell>
        </row>
        <row r="1168">
          <cell r="U1168" t="str">
            <v>дер. Вычелобок, Лужский р-н, Заклинская вол.</v>
          </cell>
        </row>
        <row r="1169">
          <cell r="U1169" t="str">
            <v>дер. Вяжище, Лужский р-н, Серебрянская вол.</v>
          </cell>
        </row>
        <row r="1170">
          <cell r="U1170" t="str">
            <v>дер. Вяжищи, Лужский р-н, Ям-Тесовская вол.</v>
          </cell>
        </row>
        <row r="1171">
          <cell r="U1171" t="str">
            <v>дер. Вяз, Лужский р-н, Толмачевская вол.</v>
          </cell>
        </row>
        <row r="1172">
          <cell r="U1172" t="str">
            <v>дер. Вязикиничи, Лодейнопольский р-н, Алеховщинская вол.</v>
          </cell>
        </row>
        <row r="1173">
          <cell r="U1173" t="str">
            <v>дер. Вязище, Сланцевский р-н, Выскатская вол.</v>
          </cell>
        </row>
        <row r="1174">
          <cell r="U1174" t="str">
            <v>дер. Вязок, Волосовский р-н, Сабская вол.</v>
          </cell>
        </row>
        <row r="1175">
          <cell r="U1175" t="str">
            <v>пос. Вязы, Выборгский р-н, Глебычевская вол.</v>
          </cell>
        </row>
        <row r="1176">
          <cell r="U1176" t="str">
            <v>дер. Вяльгино, Тихвинский р-н, Горская вол.</v>
          </cell>
        </row>
        <row r="1177">
          <cell r="U1177" t="str">
            <v>дер. Вярлево, Гатчинский р-н, Антилевская вол.</v>
          </cell>
        </row>
        <row r="1178">
          <cell r="U1178" t="str">
            <v>дер. Вяхтелево, Гатчинский р-н, Антилевская вол.</v>
          </cell>
        </row>
        <row r="1179">
          <cell r="U1179" t="str">
            <v>дер. Вячково, Волховский р-н, Усадищенская вол.</v>
          </cell>
        </row>
        <row r="1180">
          <cell r="U1180" t="str">
            <v>дер. Габоново, Подпорожский р-н</v>
          </cell>
        </row>
        <row r="1181">
          <cell r="U1181" t="str">
            <v>пос. Гаврилово, Выборгский р-н, Гавриловская вол.</v>
          </cell>
        </row>
        <row r="1182">
          <cell r="U1182" t="str">
            <v>дер. Гавсарь, Кировский р-н, Суховская вол.</v>
          </cell>
        </row>
        <row r="1183">
          <cell r="U1183" t="str">
            <v>дер. Гагрино, Бокситогорский р-н, Анисимовская вол.</v>
          </cell>
        </row>
        <row r="1184">
          <cell r="U1184" t="str">
            <v>дер. Гайгово, Лодейнопольский р-н, Алеховщинская вол.</v>
          </cell>
        </row>
        <row r="1185">
          <cell r="U1185" t="str">
            <v>дер. Гакково, Кингисеппский р-н, Усть-Лужская вол.</v>
          </cell>
        </row>
        <row r="1186">
          <cell r="U1186" t="str">
            <v>дер. Гак-ручей, Подпорожский р-н</v>
          </cell>
        </row>
        <row r="1187">
          <cell r="U1187" t="str">
            <v>дер. Галично, Бокситогорский р-н, Большедворская вол.</v>
          </cell>
        </row>
        <row r="1188">
          <cell r="U1188" t="str">
            <v>пос. Ганино, Выборгский р-н, Цвелодубовская вол.</v>
          </cell>
        </row>
        <row r="1189">
          <cell r="U1189" t="str">
            <v>дер. Ганнибаловка, Всеволожский р-н</v>
          </cell>
        </row>
        <row r="1190">
          <cell r="U1190" t="str">
            <v>дер. Ганьково, Тихвинский р-н, Ганьковская вол.</v>
          </cell>
        </row>
        <row r="1191">
          <cell r="U1191" t="str">
            <v>дер. Гапсары, Всеволожский р-н, Лесколовская вол.</v>
          </cell>
        </row>
        <row r="1192">
          <cell r="U1192" t="str">
            <v>дер. Гарболово, Всеволожский р-н, Куйвозовская вол.</v>
          </cell>
        </row>
        <row r="1193">
          <cell r="U1193" t="str">
            <v>дер. Гатика, Киришский р-н, Глажевская вол.</v>
          </cell>
        </row>
        <row r="1194">
          <cell r="U1194" t="str">
            <v>г. Гатчина, кадастровый квартал: 01 01 001</v>
          </cell>
        </row>
        <row r="1195">
          <cell r="U1195" t="str">
            <v>г. Гатчина, кадастровый квартал: 01 01 002</v>
          </cell>
        </row>
        <row r="1196">
          <cell r="U1196" t="str">
            <v>г. Гатчина, кадастровый квартал: 01 01 003</v>
          </cell>
        </row>
        <row r="1197">
          <cell r="U1197" t="str">
            <v>г. Гатчина, кадастровый квартал: 01 01 004</v>
          </cell>
        </row>
        <row r="1198">
          <cell r="U1198" t="str">
            <v>г. Гатчина, кадастровый квартал: 01 01 005</v>
          </cell>
        </row>
        <row r="1199">
          <cell r="U1199" t="str">
            <v>г. Гатчина, кадастровый квартал: 01 01 006</v>
          </cell>
        </row>
        <row r="1200">
          <cell r="U1200" t="str">
            <v>г. Гатчина, кадастровый квартал: 01 01 007</v>
          </cell>
        </row>
        <row r="1201">
          <cell r="U1201" t="str">
            <v>г. Гатчина, кадастровый квартал: 01 01 008</v>
          </cell>
        </row>
        <row r="1202">
          <cell r="U1202" t="str">
            <v>г. Гатчина, кадастровый квартал: 01 01 009</v>
          </cell>
        </row>
        <row r="1203">
          <cell r="U1203" t="str">
            <v>г. Гатчина, кадастровый квартал: 01 01 010</v>
          </cell>
        </row>
        <row r="1204">
          <cell r="U1204" t="str">
            <v>г. Гатчина, кадастровый квартал: 01 01 011</v>
          </cell>
        </row>
        <row r="1205">
          <cell r="U1205" t="str">
            <v>г. Гатчина, кадастровый квартал: 01 02 001</v>
          </cell>
        </row>
        <row r="1206">
          <cell r="U1206" t="str">
            <v>г. Гатчина, кадастровый квартал: 01 02 002</v>
          </cell>
        </row>
        <row r="1207">
          <cell r="U1207" t="str">
            <v>г. Гатчина, кадастровый квартал: 01 02 003</v>
          </cell>
        </row>
        <row r="1208">
          <cell r="U1208" t="str">
            <v>г. Гатчина, кадастровый квартал: 01 02 004</v>
          </cell>
        </row>
        <row r="1209">
          <cell r="U1209" t="str">
            <v>г. Гатчина, кадастровый квартал: 01 02 005</v>
          </cell>
        </row>
        <row r="1210">
          <cell r="U1210" t="str">
            <v>г. Гатчина, кадастровый квартал: 01 02 006</v>
          </cell>
        </row>
        <row r="1211">
          <cell r="U1211" t="str">
            <v>г. Гатчина, кадастровый квартал: 01 02 007</v>
          </cell>
        </row>
        <row r="1212">
          <cell r="U1212" t="str">
            <v>г. Гатчина, кадастровый квартал: 01 02 008</v>
          </cell>
        </row>
        <row r="1213">
          <cell r="U1213" t="str">
            <v>г. Гатчина, кадастровый квартал: 01 02 009</v>
          </cell>
        </row>
        <row r="1214">
          <cell r="U1214" t="str">
            <v>г. Гатчина, кадастровый квартал: 01 02 010</v>
          </cell>
        </row>
        <row r="1215">
          <cell r="U1215" t="str">
            <v>г. Гатчина, кадастровый квартал: 01 02 011</v>
          </cell>
        </row>
        <row r="1216">
          <cell r="U1216" t="str">
            <v>г. Гатчина, кадастровый квартал: 01 02 012</v>
          </cell>
        </row>
        <row r="1217">
          <cell r="U1217" t="str">
            <v>г. Гатчина, кадастровый квартал: 01 02 013</v>
          </cell>
        </row>
        <row r="1218">
          <cell r="U1218" t="str">
            <v>г. Гатчина, кадастровый квартал: 01 02 014</v>
          </cell>
        </row>
        <row r="1219">
          <cell r="U1219" t="str">
            <v>г. Гатчина, кадастровый квартал: 01 02 015</v>
          </cell>
        </row>
        <row r="1220">
          <cell r="U1220" t="str">
            <v>г. Гатчина, кадастровый квартал: 01 02 016</v>
          </cell>
        </row>
        <row r="1221">
          <cell r="U1221" t="str">
            <v>г. Гатчина, кадастровый квартал: 01 02 017</v>
          </cell>
        </row>
        <row r="1222">
          <cell r="U1222" t="str">
            <v>г. Гатчина, кадастровый квартал: 01 02 018</v>
          </cell>
        </row>
        <row r="1223">
          <cell r="U1223" t="str">
            <v>г. Гатчина, кадастровый квартал: 01 02 019</v>
          </cell>
        </row>
        <row r="1224">
          <cell r="U1224" t="str">
            <v>г. Гатчина, кадастровый квартал: 01 02 020</v>
          </cell>
        </row>
        <row r="1225">
          <cell r="U1225" t="str">
            <v>г. Гатчина, кадастровый квартал: 01 02 021</v>
          </cell>
        </row>
        <row r="1226">
          <cell r="U1226" t="str">
            <v>г. Гатчина, кадастровый квартал: 01 02 022</v>
          </cell>
        </row>
        <row r="1227">
          <cell r="U1227" t="str">
            <v>г. Гатчина, кадастровый квартал: 01 02 023</v>
          </cell>
        </row>
        <row r="1228">
          <cell r="U1228" t="str">
            <v>г. Гатчина, кадастровый квартал: 01 02 024</v>
          </cell>
        </row>
        <row r="1229">
          <cell r="U1229" t="str">
            <v>г. Гатчина, кадастровый квартал: 01 02 025</v>
          </cell>
        </row>
        <row r="1230">
          <cell r="U1230" t="str">
            <v>г. Гатчина, кадастровый квартал: 01 02 026</v>
          </cell>
        </row>
        <row r="1231">
          <cell r="U1231" t="str">
            <v>г. Гатчина, кадастровый квартал: 01 02 027</v>
          </cell>
        </row>
        <row r="1232">
          <cell r="U1232" t="str">
            <v>г. Гатчина, кадастровый квартал: 01 02 028</v>
          </cell>
        </row>
        <row r="1233">
          <cell r="U1233" t="str">
            <v>г. Гатчина, кадастровый квартал: 01 02 029</v>
          </cell>
        </row>
        <row r="1234">
          <cell r="U1234" t="str">
            <v>г. Гатчина, кадастровый квартал: 01 02 030</v>
          </cell>
        </row>
        <row r="1235">
          <cell r="U1235" t="str">
            <v>г. Гатчина, кадастровый квартал: 01 02 031</v>
          </cell>
        </row>
        <row r="1236">
          <cell r="U1236" t="str">
            <v>г. Гатчина, кадастровый квартал: 01 02 032</v>
          </cell>
        </row>
        <row r="1237">
          <cell r="U1237" t="str">
            <v>г. Гатчина, кадастровый квартал: 01 02 033</v>
          </cell>
        </row>
        <row r="1238">
          <cell r="U1238" t="str">
            <v>г. Гатчина, кадастровый квартал: 01 02 034</v>
          </cell>
        </row>
        <row r="1239">
          <cell r="U1239" t="str">
            <v>г. Гатчина, кадастровый квартал: 01 02 035</v>
          </cell>
        </row>
        <row r="1240">
          <cell r="U1240" t="str">
            <v>г. Гатчина, кадастровый квартал: 01 02 036</v>
          </cell>
        </row>
        <row r="1241">
          <cell r="U1241" t="str">
            <v>г. Гатчина, кадастровый квартал: 01 02 037</v>
          </cell>
        </row>
        <row r="1242">
          <cell r="U1242" t="str">
            <v>г. Гатчина, кадастровый квартал: 01 02 038</v>
          </cell>
        </row>
        <row r="1243">
          <cell r="U1243" t="str">
            <v>г. Гатчина, кадастровый квартал: 01 03 001</v>
          </cell>
        </row>
        <row r="1244">
          <cell r="U1244" t="str">
            <v>г. Гатчина, кадастровый квартал: 01 03 002</v>
          </cell>
        </row>
        <row r="1245">
          <cell r="U1245" t="str">
            <v>г. Гатчина, кадастровый квартал: 01 03 003</v>
          </cell>
        </row>
        <row r="1246">
          <cell r="U1246" t="str">
            <v>г. Гатчина, кадастровый квартал: 01 03 004</v>
          </cell>
        </row>
        <row r="1247">
          <cell r="U1247" t="str">
            <v>г. Гатчина, кадастровый квартал: 01 03 005</v>
          </cell>
        </row>
        <row r="1248">
          <cell r="U1248" t="str">
            <v>г. Гатчина, кадастровый квартал: 01 03 006</v>
          </cell>
        </row>
        <row r="1249">
          <cell r="U1249" t="str">
            <v>г. Гатчина, кадастровый квартал: 01 03 007</v>
          </cell>
        </row>
        <row r="1250">
          <cell r="U1250" t="str">
            <v>г. Гатчина, кадастровый квартал: 01 03 008</v>
          </cell>
        </row>
        <row r="1251">
          <cell r="U1251" t="str">
            <v>г. Гатчина, кадастровый квартал: 01 03 009</v>
          </cell>
        </row>
        <row r="1252">
          <cell r="U1252" t="str">
            <v>г. Гатчина, кадастровый квартал: 01 03 010</v>
          </cell>
        </row>
        <row r="1253">
          <cell r="U1253" t="str">
            <v>г. Гатчина, кадастровый квартал: 01 03 011</v>
          </cell>
        </row>
        <row r="1254">
          <cell r="U1254" t="str">
            <v>г. Гатчина, кадастровый квартал: 01 03 012</v>
          </cell>
        </row>
        <row r="1255">
          <cell r="U1255" t="str">
            <v>г. Гатчина, кадастровый квартал: 01 03 013</v>
          </cell>
        </row>
        <row r="1256">
          <cell r="U1256" t="str">
            <v>г. Гатчина, кадастровый квартал: 01 03 014</v>
          </cell>
        </row>
        <row r="1257">
          <cell r="U1257" t="str">
            <v>г. Гатчина, кадастровый квартал: 01 03 015</v>
          </cell>
        </row>
        <row r="1258">
          <cell r="U1258" t="str">
            <v>г. Гатчина, кадастровый квартал: 01 03 016</v>
          </cell>
        </row>
        <row r="1259">
          <cell r="U1259" t="str">
            <v>г. Гатчина, кадастровый квартал: 01 03 017</v>
          </cell>
        </row>
        <row r="1260">
          <cell r="U1260" t="str">
            <v>г. Гатчина, кадастровый квартал: 01 03 018</v>
          </cell>
        </row>
        <row r="1261">
          <cell r="U1261" t="str">
            <v>г. Гатчина, кадастровый квартал: 01 03 019</v>
          </cell>
        </row>
        <row r="1262">
          <cell r="U1262" t="str">
            <v>г. Гатчина, кадастровый квартал: 01 03 020</v>
          </cell>
        </row>
        <row r="1263">
          <cell r="U1263" t="str">
            <v>г. Гатчина, кадастровый квартал: 01 03 021</v>
          </cell>
        </row>
        <row r="1264">
          <cell r="U1264" t="str">
            <v>г. Гатчина, кадастровый квартал: 01 03 022</v>
          </cell>
        </row>
        <row r="1265">
          <cell r="U1265" t="str">
            <v>г. Гатчина, кадастровый квартал: 01 03 023</v>
          </cell>
        </row>
        <row r="1266">
          <cell r="U1266" t="str">
            <v>г. Гатчина, кадастровый квартал: 01 03 024</v>
          </cell>
        </row>
        <row r="1267">
          <cell r="U1267" t="str">
            <v>г. Гатчина, кадастровый квартал: 01 03 025</v>
          </cell>
        </row>
        <row r="1268">
          <cell r="U1268" t="str">
            <v>г. Гатчина, кадастровый квартал: 01 03 026</v>
          </cell>
        </row>
        <row r="1269">
          <cell r="U1269" t="str">
            <v>г. Гатчина, кадастровый квартал: 01 03 027</v>
          </cell>
        </row>
        <row r="1270">
          <cell r="U1270" t="str">
            <v>г. Гатчина, кадастровый квартал: 01 03 028</v>
          </cell>
        </row>
        <row r="1271">
          <cell r="U1271" t="str">
            <v>г. Гатчина, кадастровый квартал: 01 04 001</v>
          </cell>
        </row>
        <row r="1272">
          <cell r="U1272" t="str">
            <v>г. Гатчина, кадастровый квартал: 01 04 002</v>
          </cell>
        </row>
        <row r="1273">
          <cell r="U1273" t="str">
            <v>г. Гатчина, кадастровый квартал: 01 04 003</v>
          </cell>
        </row>
        <row r="1274">
          <cell r="U1274" t="str">
            <v>г. Гатчина, кадастровый квартал: 01 04 004</v>
          </cell>
        </row>
        <row r="1275">
          <cell r="U1275" t="str">
            <v>г. Гатчина, кадастровый квартал: 01 04 005</v>
          </cell>
        </row>
        <row r="1276">
          <cell r="U1276" t="str">
            <v>г. Гатчина, кадастровый квартал: 01 04 006</v>
          </cell>
        </row>
        <row r="1277">
          <cell r="U1277" t="str">
            <v>г. Гатчина, кадастровый квартал: 01 04 007</v>
          </cell>
        </row>
        <row r="1278">
          <cell r="U1278" t="str">
            <v>г. Гатчина, кадастровый квартал: 01 04 008</v>
          </cell>
        </row>
        <row r="1279">
          <cell r="U1279" t="str">
            <v>г. Гатчина, кадастровый квартал: 01 04 009</v>
          </cell>
        </row>
        <row r="1280">
          <cell r="U1280" t="str">
            <v>г. Гатчина, кадастровый квартал: 01 04 010</v>
          </cell>
        </row>
        <row r="1281">
          <cell r="U1281" t="str">
            <v>г. Гатчина, кадастровый квартал: 01 05 001</v>
          </cell>
        </row>
        <row r="1282">
          <cell r="U1282" t="str">
            <v>г. Гатчина, кадастровый квартал: 01 05 002</v>
          </cell>
        </row>
        <row r="1283">
          <cell r="U1283" t="str">
            <v>г. Гатчина, кадастровый квартал: 01 05 003</v>
          </cell>
        </row>
        <row r="1284">
          <cell r="U1284" t="str">
            <v>г. Гатчина, кадастровый квартал: 01 05 004</v>
          </cell>
        </row>
        <row r="1285">
          <cell r="U1285" t="str">
            <v>г. Гатчина, кадастровый квартал: 01 05 005</v>
          </cell>
        </row>
        <row r="1286">
          <cell r="U1286" t="str">
            <v>г. Гатчина, кадастровый квартал: 01 05 006</v>
          </cell>
        </row>
        <row r="1287">
          <cell r="U1287" t="str">
            <v>г. Гатчина, кадастровый квартал: 01 05 007</v>
          </cell>
        </row>
        <row r="1288">
          <cell r="U1288" t="str">
            <v>г. Гатчина, кадастровый квартал: 01 05 008</v>
          </cell>
        </row>
        <row r="1289">
          <cell r="U1289" t="str">
            <v>г. Гатчина, кадастровый квартал: 01 05 009</v>
          </cell>
        </row>
        <row r="1290">
          <cell r="U1290" t="str">
            <v>г. Гатчина, кадастровый квартал: 01 05 010</v>
          </cell>
        </row>
        <row r="1291">
          <cell r="U1291" t="str">
            <v>г. Гатчина, кадастровый квартал: 01 05 011</v>
          </cell>
        </row>
        <row r="1292">
          <cell r="U1292" t="str">
            <v>г. Гатчина, кадастровый квартал: 01 05 012</v>
          </cell>
        </row>
        <row r="1293">
          <cell r="U1293" t="str">
            <v>г. Гатчина, кадастровый квартал: 01 05 013</v>
          </cell>
        </row>
        <row r="1294">
          <cell r="U1294" t="str">
            <v>г. Гатчина, кадастровый квартал: 01 05 014</v>
          </cell>
        </row>
        <row r="1295">
          <cell r="U1295" t="str">
            <v>г. Гатчина, кадастровый квартал: 01 05 015</v>
          </cell>
        </row>
        <row r="1296">
          <cell r="U1296" t="str">
            <v>г. Гатчина, кадастровый квартал: 01 05 016</v>
          </cell>
        </row>
        <row r="1297">
          <cell r="U1297" t="str">
            <v>г. Гатчина, кадастровый квартал: 01 05 017</v>
          </cell>
        </row>
        <row r="1298">
          <cell r="U1298" t="str">
            <v>г. Гатчина, кадастровый квартал: 01 05 018</v>
          </cell>
        </row>
        <row r="1299">
          <cell r="U1299" t="str">
            <v>г. Гатчина, кадастровый квартал: 01 05 019</v>
          </cell>
        </row>
        <row r="1300">
          <cell r="U1300" t="str">
            <v>г. Гатчина, кадастровый квартал: 01 05 020</v>
          </cell>
        </row>
        <row r="1301">
          <cell r="U1301" t="str">
            <v>г. Гатчина, кадастровый квартал: 01 05 021</v>
          </cell>
        </row>
        <row r="1302">
          <cell r="U1302" t="str">
            <v>г. Гатчина, кадастровый квартал: 01 05 022</v>
          </cell>
        </row>
        <row r="1303">
          <cell r="U1303" t="str">
            <v>г. Гатчина, кадастровый квартал: 01 05 023</v>
          </cell>
        </row>
        <row r="1304">
          <cell r="U1304" t="str">
            <v>г. Гатчина, кадастровый квартал: 01 05 024</v>
          </cell>
        </row>
        <row r="1305">
          <cell r="U1305" t="str">
            <v>г. Гатчина, кадастровый квартал: 01 05 025</v>
          </cell>
        </row>
        <row r="1306">
          <cell r="U1306" t="str">
            <v>г. Гатчина, кадастровый квартал: 01 05 026</v>
          </cell>
        </row>
        <row r="1307">
          <cell r="U1307" t="str">
            <v>г. Гатчина, кадастровый квартал: 01 05 027</v>
          </cell>
        </row>
        <row r="1308">
          <cell r="U1308" t="str">
            <v>г. Гатчина, кадастровый квартал: 01 05 028</v>
          </cell>
        </row>
        <row r="1309">
          <cell r="U1309" t="str">
            <v>г. Гатчина, кадастровый квартал: 01 05 029</v>
          </cell>
        </row>
        <row r="1310">
          <cell r="U1310" t="str">
            <v>г. Гатчина, кадастровый квартал: 01 05 030</v>
          </cell>
        </row>
        <row r="1311">
          <cell r="U1311" t="str">
            <v>г. Гатчина, кадастровый квартал: 01 06 001</v>
          </cell>
        </row>
        <row r="1312">
          <cell r="U1312" t="str">
            <v>г. Гатчина, кадастровый квартал: 01 06 002</v>
          </cell>
        </row>
        <row r="1313">
          <cell r="U1313" t="str">
            <v>г. Гатчина, кадастровый квартал: 01 06 003</v>
          </cell>
        </row>
        <row r="1314">
          <cell r="U1314" t="str">
            <v>г. Гатчина, кадастровый квартал: 01 06 004</v>
          </cell>
        </row>
        <row r="1315">
          <cell r="U1315" t="str">
            <v>г. Гатчина, кадастровый квартал: 01 06 005</v>
          </cell>
        </row>
        <row r="1316">
          <cell r="U1316" t="str">
            <v>г. Гатчина, кадастровый квартал: 01 06 006</v>
          </cell>
        </row>
        <row r="1317">
          <cell r="U1317" t="str">
            <v>г. Гатчина, кадастровый квартал: 01 06 007</v>
          </cell>
        </row>
        <row r="1318">
          <cell r="U1318" t="str">
            <v>г. Гатчина, кадастровый квартал: 01 06 008</v>
          </cell>
        </row>
        <row r="1319">
          <cell r="U1319" t="str">
            <v>г. Гатчина, кадастровый квартал: 01 06 009</v>
          </cell>
        </row>
        <row r="1320">
          <cell r="U1320" t="str">
            <v>г. Гатчина, кадастровый квартал: 01 06 010</v>
          </cell>
        </row>
        <row r="1321">
          <cell r="U1321" t="str">
            <v>г. Гатчина, кадастровый квартал: 01 06 011</v>
          </cell>
        </row>
        <row r="1322">
          <cell r="U1322" t="str">
            <v>г. Гатчина, кадастровый квартал: 01 06 012</v>
          </cell>
        </row>
        <row r="1323">
          <cell r="U1323" t="str">
            <v>г. Гатчина, кадастровый квартал: 01 06 013</v>
          </cell>
        </row>
        <row r="1324">
          <cell r="U1324" t="str">
            <v>г. Гатчина, кадастровый квартал: 01 06 014</v>
          </cell>
        </row>
        <row r="1325">
          <cell r="U1325" t="str">
            <v>г. Гатчина, кадастровый квартал: 01 06 015</v>
          </cell>
        </row>
        <row r="1326">
          <cell r="U1326" t="str">
            <v>г. Гатчина, кадастровый квартал: 01 06 016</v>
          </cell>
        </row>
        <row r="1327">
          <cell r="U1327" t="str">
            <v>г. Гатчина, кадастровый квартал: 01 06 017</v>
          </cell>
        </row>
        <row r="1328">
          <cell r="U1328" t="str">
            <v>г. Гатчина, кадастровый квартал: 01 06 018</v>
          </cell>
        </row>
        <row r="1329">
          <cell r="U1329" t="str">
            <v>г. Гатчина, кадастровый квартал: 01 06 019</v>
          </cell>
        </row>
        <row r="1330">
          <cell r="U1330" t="str">
            <v>г. Гатчина, кадастровый квартал: 01 06 020</v>
          </cell>
        </row>
        <row r="1331">
          <cell r="U1331" t="str">
            <v>г. Гатчина, кадастровый квартал: 01 06 021</v>
          </cell>
        </row>
        <row r="1332">
          <cell r="U1332" t="str">
            <v>г. Гатчина, кадастровый квартал: 01 06 022</v>
          </cell>
        </row>
        <row r="1333">
          <cell r="U1333" t="str">
            <v>г. Гатчина, кадастровый квартал: 01 06 023</v>
          </cell>
        </row>
        <row r="1334">
          <cell r="U1334" t="str">
            <v>г. Гатчина, кадастровый квартал: 01 06 024</v>
          </cell>
        </row>
        <row r="1335">
          <cell r="U1335" t="str">
            <v>г. Гатчина, кадастровый квартал: 01 06 025</v>
          </cell>
        </row>
        <row r="1336">
          <cell r="U1336" t="str">
            <v>г. Гатчина, кадастровый квартал: 01 06 026</v>
          </cell>
        </row>
        <row r="1337">
          <cell r="U1337" t="str">
            <v>г. Гатчина, кадастровый квартал: 01 06 027</v>
          </cell>
        </row>
        <row r="1338">
          <cell r="U1338" t="str">
            <v>г. Гатчина, кадастровый квартал: 01 06 028</v>
          </cell>
        </row>
        <row r="1339">
          <cell r="U1339" t="str">
            <v>г. Гатчина, кадастровый квартал: 01 06 029</v>
          </cell>
        </row>
        <row r="1340">
          <cell r="U1340" t="str">
            <v>г. Гатчина, кадастровый квартал: 01 06 030</v>
          </cell>
        </row>
        <row r="1341">
          <cell r="U1341" t="str">
            <v>г. Гатчина, кадастровый квартал: 01 06 031</v>
          </cell>
        </row>
        <row r="1342">
          <cell r="U1342" t="str">
            <v>г. Гатчина, кадастровый квартал: 01 07 001</v>
          </cell>
        </row>
        <row r="1343">
          <cell r="U1343" t="str">
            <v>г. Гатчина, кадастровый квартал: 01 07 002</v>
          </cell>
        </row>
        <row r="1344">
          <cell r="U1344" t="str">
            <v>г. Гатчина, кадастровый квартал: 01 07 003</v>
          </cell>
        </row>
        <row r="1345">
          <cell r="U1345" t="str">
            <v>г. Гатчина, кадастровый квартал: 01 07 004</v>
          </cell>
        </row>
        <row r="1346">
          <cell r="U1346" t="str">
            <v>г. Гатчина, кадастровый квартал: 01 07 005</v>
          </cell>
        </row>
        <row r="1347">
          <cell r="U1347" t="str">
            <v>г. Гатчина, кадастровый квартал: 01 07 006</v>
          </cell>
        </row>
        <row r="1348">
          <cell r="U1348" t="str">
            <v>г. Гатчина, кадастровый квартал: 01 07 007</v>
          </cell>
        </row>
        <row r="1349">
          <cell r="U1349" t="str">
            <v>г. Гатчина, кадастровый квартал: 01 07 008</v>
          </cell>
        </row>
        <row r="1350">
          <cell r="U1350" t="str">
            <v>г. Гатчина, кадастровый квартал: 01 07 009</v>
          </cell>
        </row>
        <row r="1351">
          <cell r="U1351" t="str">
            <v>г. Гатчина, кадастровый квартал: 01 07 010</v>
          </cell>
        </row>
        <row r="1352">
          <cell r="U1352" t="str">
            <v>г. Гатчина, кадастровый квартал: 01 07 011</v>
          </cell>
        </row>
        <row r="1353">
          <cell r="U1353" t="str">
            <v>г. Гатчина, кадастровый квартал: 01 07 012</v>
          </cell>
        </row>
        <row r="1354">
          <cell r="U1354" t="str">
            <v>г. Гатчина, кадастровый квартал: 01 07 013</v>
          </cell>
        </row>
        <row r="1355">
          <cell r="U1355" t="str">
            <v>г. Гатчина, кадастровый квартал: 01 07 014</v>
          </cell>
        </row>
        <row r="1356">
          <cell r="U1356" t="str">
            <v>г. Гатчина, кадастровый квартал: 01 07 015</v>
          </cell>
        </row>
        <row r="1357">
          <cell r="U1357" t="str">
            <v>г. Гатчина, кадастровый квартал: 01 07 016</v>
          </cell>
        </row>
        <row r="1358">
          <cell r="U1358" t="str">
            <v>г. Гатчина, кадастровый квартал: 01 07 017</v>
          </cell>
        </row>
        <row r="1359">
          <cell r="U1359" t="str">
            <v>г. Гатчина, кадастровый квартал: 01 07 018</v>
          </cell>
        </row>
        <row r="1360">
          <cell r="U1360" t="str">
            <v>г. Гатчина, кадастровый квартал: 01 07 019</v>
          </cell>
        </row>
        <row r="1361">
          <cell r="U1361" t="str">
            <v>г. Гатчина, кадастровый квартал: 01 08 001</v>
          </cell>
        </row>
        <row r="1362">
          <cell r="U1362" t="str">
            <v>г. Гатчина, кадастровый квартал: 01 08 002</v>
          </cell>
        </row>
        <row r="1363">
          <cell r="U1363" t="str">
            <v>г. Гатчина, кадастровый квартал: 01 09 001</v>
          </cell>
        </row>
        <row r="1364">
          <cell r="U1364" t="str">
            <v>г. Гатчина, кадастровый квартал: 01 09 002</v>
          </cell>
        </row>
        <row r="1365">
          <cell r="U1365" t="str">
            <v>г. Гатчина, кадастровый квартал: 01 09 003</v>
          </cell>
        </row>
        <row r="1366">
          <cell r="U1366" t="str">
            <v>г. Гатчина, кадастровый квартал: 01 09 004</v>
          </cell>
        </row>
        <row r="1367">
          <cell r="U1367" t="str">
            <v>г. Гатчина, кадастровый квартал: 01 09 005</v>
          </cell>
        </row>
        <row r="1368">
          <cell r="U1368" t="str">
            <v>г. Гатчина, кадастровый квартал: 01 09 006</v>
          </cell>
        </row>
        <row r="1369">
          <cell r="U1369" t="str">
            <v>г. Гатчина, кадастровый квартал: 01 09 007</v>
          </cell>
        </row>
        <row r="1370">
          <cell r="U1370" t="str">
            <v>г. Гатчина, кадастровый квартал: 01 09 008</v>
          </cell>
        </row>
        <row r="1371">
          <cell r="U1371" t="str">
            <v>г. Гатчина, кадастровый квартал: 01 09 009</v>
          </cell>
        </row>
        <row r="1372">
          <cell r="U1372" t="str">
            <v>г. Гатчина, кадастровый квартал: 01 09 010</v>
          </cell>
        </row>
        <row r="1373">
          <cell r="U1373" t="str">
            <v>г. Гатчина, кадастровый квартал: 01 09 011</v>
          </cell>
        </row>
        <row r="1374">
          <cell r="U1374" t="str">
            <v>г. Гатчина, кадастровый квартал: 01 09 012</v>
          </cell>
        </row>
        <row r="1375">
          <cell r="U1375" t="str">
            <v>г. Гатчина, кадастровый квартал: 01 09 013</v>
          </cell>
        </row>
        <row r="1376">
          <cell r="U1376" t="str">
            <v>г. Гатчина, кадастровый квартал: 01 09 014</v>
          </cell>
        </row>
        <row r="1377">
          <cell r="U1377" t="str">
            <v>г. Гатчина, кадастровый квартал: 01 09 015</v>
          </cell>
        </row>
        <row r="1378">
          <cell r="U1378" t="str">
            <v>г. Гатчина, кадастровый квартал: 01 09 016</v>
          </cell>
        </row>
        <row r="1379">
          <cell r="U1379" t="str">
            <v>г. Гатчина, кадастровый квартал: 01 09 017</v>
          </cell>
        </row>
        <row r="1380">
          <cell r="U1380" t="str">
            <v>г. Гатчина, кадастровый квартал: 01 09 018</v>
          </cell>
        </row>
        <row r="1381">
          <cell r="U1381" t="str">
            <v>г. Гатчина, кадастровый квартал: 01 09 019</v>
          </cell>
        </row>
        <row r="1382">
          <cell r="U1382" t="str">
            <v>г. Гатчина, кадастровый квартал: 01 09 020</v>
          </cell>
        </row>
        <row r="1383">
          <cell r="U1383" t="str">
            <v>г. Гатчина, кадастровый квартал: 01 09 021</v>
          </cell>
        </row>
        <row r="1384">
          <cell r="U1384" t="str">
            <v>г. Гатчина, кадастровый квартал: 01 09 022</v>
          </cell>
        </row>
        <row r="1385">
          <cell r="U1385" t="str">
            <v>г. Гатчина, кадастровый квартал: 01 09 023</v>
          </cell>
        </row>
        <row r="1386">
          <cell r="U1386" t="str">
            <v>г. Гатчина, кадастровый квартал: 01 09 024</v>
          </cell>
        </row>
        <row r="1387">
          <cell r="U1387" t="str">
            <v>г. Гатчина, кадастровый квартал: 01 09 025</v>
          </cell>
        </row>
        <row r="1388">
          <cell r="U1388" t="str">
            <v>г. Гатчина, кадастровый квартал: 01 09 026</v>
          </cell>
        </row>
        <row r="1389">
          <cell r="U1389" t="str">
            <v>г. Гатчина, кадастровый квартал: 01 09 027</v>
          </cell>
        </row>
        <row r="1390">
          <cell r="U1390" t="str">
            <v>г. Гатчина, кадастровый квартал: 01 09 028</v>
          </cell>
        </row>
        <row r="1391">
          <cell r="U1391" t="str">
            <v>г. Гатчина, кадастровый квартал: 01 09 029</v>
          </cell>
        </row>
        <row r="1392">
          <cell r="U1392" t="str">
            <v>г. Гатчина, кадастровый квартал: 01 09 030</v>
          </cell>
        </row>
        <row r="1393">
          <cell r="U1393" t="str">
            <v>г. Гатчина, кадастровый квартал: 01 09 031</v>
          </cell>
        </row>
        <row r="1394">
          <cell r="U1394" t="str">
            <v>г. Гатчина, кадастровый квартал: 01 09 032</v>
          </cell>
        </row>
        <row r="1395">
          <cell r="U1395" t="str">
            <v>г. Гатчина, кадастровый квартал: 01 09 033</v>
          </cell>
        </row>
        <row r="1396">
          <cell r="U1396" t="str">
            <v>г. Гатчина, кадастровый квартал: 01 09 034</v>
          </cell>
        </row>
        <row r="1397">
          <cell r="U1397" t="str">
            <v>г. Гатчина, кадастровый квартал: 01 09 035</v>
          </cell>
        </row>
        <row r="1398">
          <cell r="U1398" t="str">
            <v>г. Гатчина, кадастровый квартал: 01 09 036</v>
          </cell>
        </row>
        <row r="1399">
          <cell r="U1399" t="str">
            <v>г. Гатчина, кадастровый квартал: 01 09 037</v>
          </cell>
        </row>
        <row r="1400">
          <cell r="U1400" t="str">
            <v>г. Гатчина, кадастровый квартал: 01 09 038</v>
          </cell>
        </row>
        <row r="1401">
          <cell r="U1401" t="str">
            <v>г. Гатчина, кадастровый квартал: 01 09 039</v>
          </cell>
        </row>
        <row r="1402">
          <cell r="U1402" t="str">
            <v>г. Гатчина, кадастровый квартал: 01 09 040</v>
          </cell>
        </row>
        <row r="1403">
          <cell r="U1403" t="str">
            <v>г. Гатчина, кадастровый квартал: 01 09 041</v>
          </cell>
        </row>
        <row r="1404">
          <cell r="U1404" t="str">
            <v>г. Гатчина, кадастровый квартал: 01 09 042</v>
          </cell>
        </row>
        <row r="1405">
          <cell r="U1405" t="str">
            <v>г. Гатчина, кадастровый квартал: 01 09 043</v>
          </cell>
        </row>
        <row r="1406">
          <cell r="U1406" t="str">
            <v>г. Гатчина, кадастровый квартал: 01 09 044</v>
          </cell>
        </row>
        <row r="1407">
          <cell r="U1407" t="str">
            <v>г. Гатчина, кадастровый квартал: 01 09 045</v>
          </cell>
        </row>
        <row r="1408">
          <cell r="U1408" t="str">
            <v>г. Гатчина, кадастровый квартал: 01 09 046</v>
          </cell>
        </row>
        <row r="1409">
          <cell r="U1409" t="str">
            <v>г. Гатчина, кадастровый квартал: 01 09 047</v>
          </cell>
        </row>
        <row r="1410">
          <cell r="U1410" t="str">
            <v>г. Гатчина, кадастровый квартал: 01 09 049</v>
          </cell>
        </row>
        <row r="1411">
          <cell r="U1411" t="str">
            <v>г. Гатчина, кадастровый квартал: 01 09 050</v>
          </cell>
        </row>
        <row r="1412">
          <cell r="U1412" t="str">
            <v>г. Гатчина, кадастровый квартал: 01 09 051</v>
          </cell>
        </row>
        <row r="1413">
          <cell r="U1413" t="str">
            <v>г. Гатчина, кадастровый квартал: 01 09 052</v>
          </cell>
        </row>
        <row r="1414">
          <cell r="U1414" t="str">
            <v>г. Гатчина, кадастровый квартал: 01 09 053</v>
          </cell>
        </row>
        <row r="1415">
          <cell r="U1415" t="str">
            <v>г. Гатчина, кадастровый квартал: 01 09 054</v>
          </cell>
        </row>
        <row r="1416">
          <cell r="U1416" t="str">
            <v>г. Гатчина, кадастровый квартал: 01 09 055</v>
          </cell>
        </row>
        <row r="1417">
          <cell r="U1417" t="str">
            <v>г. Гатчина, кадастровый квартал: 01 09 056</v>
          </cell>
        </row>
        <row r="1418">
          <cell r="U1418" t="str">
            <v>г. Гатчина, кадастровый квартал: 01 09 057</v>
          </cell>
        </row>
        <row r="1419">
          <cell r="U1419" t="str">
            <v>г. Гатчина, кадастровый квартал: 01 09 058</v>
          </cell>
        </row>
        <row r="1420">
          <cell r="U1420" t="str">
            <v>г. Гатчина, кадастровый квартал: 01 09 059</v>
          </cell>
        </row>
        <row r="1421">
          <cell r="U1421" t="str">
            <v>г. Гатчина, кадастровый квартал: 01 09 060</v>
          </cell>
        </row>
        <row r="1422">
          <cell r="U1422" t="str">
            <v>г. Гатчина, кадастровый квартал: 01 09 061</v>
          </cell>
        </row>
        <row r="1423">
          <cell r="U1423" t="str">
            <v>г. Гатчина, кадастровый квартал: 01 09 062</v>
          </cell>
        </row>
        <row r="1424">
          <cell r="U1424" t="str">
            <v>г. Гатчина, кадастровый квартал: 01 09 063</v>
          </cell>
        </row>
        <row r="1425">
          <cell r="U1425" t="str">
            <v>г. Гатчина, кадастровый квартал: 01 09 064</v>
          </cell>
        </row>
        <row r="1426">
          <cell r="U1426" t="str">
            <v>г. Гатчина, кадастровый квартал: 01 09 065</v>
          </cell>
        </row>
        <row r="1427">
          <cell r="U1427" t="str">
            <v>г. Гатчина, кадастровый квартал: 01 09 066</v>
          </cell>
        </row>
        <row r="1428">
          <cell r="U1428" t="str">
            <v>г. Гатчина, кадастровый квартал: 01 09 067</v>
          </cell>
        </row>
        <row r="1429">
          <cell r="U1429" t="str">
            <v>г. Гатчина, кадастровый квартал: 01 09 068</v>
          </cell>
        </row>
        <row r="1430">
          <cell r="U1430" t="str">
            <v>г. Гатчина, кадастровый квартал: 01 09 069</v>
          </cell>
        </row>
        <row r="1431">
          <cell r="U1431" t="str">
            <v>г. Гатчина, кадастровый квартал: 01 09 070</v>
          </cell>
        </row>
        <row r="1432">
          <cell r="U1432" t="str">
            <v>г. Гатчина, кадастровый квартал: 01 09 071</v>
          </cell>
        </row>
        <row r="1433">
          <cell r="U1433" t="str">
            <v>г. Гатчина, кадастровый квартал: 01 09 072</v>
          </cell>
        </row>
        <row r="1434">
          <cell r="U1434" t="str">
            <v>г. Гатчина, кадастровый квартал: 01 09 073</v>
          </cell>
        </row>
        <row r="1435">
          <cell r="U1435" t="str">
            <v>г. Гатчина, кадастровый квартал: 01 09 074</v>
          </cell>
        </row>
        <row r="1436">
          <cell r="U1436" t="str">
            <v>г. Гатчина, кадастровый квартал: 01 09 075</v>
          </cell>
        </row>
        <row r="1437">
          <cell r="U1437" t="str">
            <v>г. Гатчина, кадастровый квартал: 01 09 076</v>
          </cell>
        </row>
        <row r="1438">
          <cell r="U1438" t="str">
            <v>г. Гатчина, кадастровый квартал: 01 09 077</v>
          </cell>
        </row>
        <row r="1439">
          <cell r="U1439" t="str">
            <v>г. Гатчина, кадастровый квартал: 01 09 078</v>
          </cell>
        </row>
        <row r="1440">
          <cell r="U1440" t="str">
            <v>г. Гатчина, кадастровый квартал: 01 09 079</v>
          </cell>
        </row>
        <row r="1441">
          <cell r="U1441" t="str">
            <v>г. Гатчина, кадастровый квартал: 01 09 080</v>
          </cell>
        </row>
        <row r="1442">
          <cell r="U1442" t="str">
            <v>г. Гатчина, кадастровый квартал: 01 09 081</v>
          </cell>
        </row>
        <row r="1443">
          <cell r="U1443" t="str">
            <v>г. Гатчина, кадастровый квартал: 01 09 082</v>
          </cell>
        </row>
        <row r="1444">
          <cell r="U1444" t="str">
            <v>г. Гатчина, кадастровый квартал: 01 09 083</v>
          </cell>
        </row>
        <row r="1445">
          <cell r="U1445" t="str">
            <v>г. Гатчина, кадастровый квартал: 01 10 001</v>
          </cell>
        </row>
        <row r="1446">
          <cell r="U1446" t="str">
            <v>г. Гатчина, кадастровый квартал: 01 10 002</v>
          </cell>
        </row>
        <row r="1447">
          <cell r="U1447" t="str">
            <v>г. Гатчина, кадастровый квартал: 01 10 003</v>
          </cell>
        </row>
        <row r="1448">
          <cell r="U1448" t="str">
            <v>г. Гатчина, кадастровый квартал: 01 10 004</v>
          </cell>
        </row>
        <row r="1449">
          <cell r="U1449" t="str">
            <v>г. Гатчина, кадастровый квартал: 01 10 005</v>
          </cell>
        </row>
        <row r="1450">
          <cell r="U1450" t="str">
            <v>г. Гатчина, кадастровый квартал: 01 11 001</v>
          </cell>
        </row>
        <row r="1451">
          <cell r="U1451" t="str">
            <v>г. Гатчина, кадастровый квартал: 01 11 002</v>
          </cell>
        </row>
        <row r="1452">
          <cell r="U1452" t="str">
            <v>г. Гатчина, кадастровый квартал: 01 11 003</v>
          </cell>
        </row>
        <row r="1453">
          <cell r="U1453" t="str">
            <v>г. Гатчина, кадастровый квартал: 01 11 004</v>
          </cell>
        </row>
        <row r="1454">
          <cell r="U1454" t="str">
            <v>г. Гатчина, кадастровый квартал: 01 11 005</v>
          </cell>
        </row>
        <row r="1455">
          <cell r="U1455" t="str">
            <v>г. Гатчина, кадастровый квартал: 01 11 006</v>
          </cell>
        </row>
        <row r="1456">
          <cell r="U1456" t="str">
            <v>г. Гатчина, кадастровый квартал: 01 11 007</v>
          </cell>
        </row>
        <row r="1457">
          <cell r="U1457" t="str">
            <v>г. Гатчина, кадастровый квартал: 01 11 008</v>
          </cell>
        </row>
        <row r="1458">
          <cell r="U1458" t="str">
            <v>г. Гатчина, кадастровый квартал: 01 11 009</v>
          </cell>
        </row>
        <row r="1459">
          <cell r="U1459" t="str">
            <v>г. Гатчина, кадастровый квартал: 01 11 010</v>
          </cell>
        </row>
        <row r="1460">
          <cell r="U1460" t="str">
            <v>г. Гатчина, кадастровый квартал: 01 11 011</v>
          </cell>
        </row>
        <row r="1461">
          <cell r="U1461" t="str">
            <v>г. Гатчина, кадастровый квартал: 01 12 001</v>
          </cell>
        </row>
        <row r="1462">
          <cell r="U1462" t="str">
            <v>г. Гатчина, кадастровый квартал: 01 12 002</v>
          </cell>
        </row>
        <row r="1463">
          <cell r="U1463" t="str">
            <v>г. Гатчина, кадастровый квартал: 01 12 003</v>
          </cell>
        </row>
        <row r="1464">
          <cell r="U1464" t="str">
            <v>г. Гатчина, кадастровый квартал: 01 12 004</v>
          </cell>
        </row>
        <row r="1465">
          <cell r="U1465" t="str">
            <v>г. Гатчина, кадастровый квартал: 01 12 005</v>
          </cell>
        </row>
        <row r="1466">
          <cell r="U1466" t="str">
            <v>г. Гатчина, кадастровый квартал: 01 12 006</v>
          </cell>
        </row>
        <row r="1467">
          <cell r="U1467" t="str">
            <v>г. Гатчина, кадастровый квартал: 01 12 007</v>
          </cell>
        </row>
        <row r="1468">
          <cell r="U1468" t="str">
            <v>г. Гатчина, кадастровый квартал: 01 12 008</v>
          </cell>
        </row>
        <row r="1469">
          <cell r="U1469" t="str">
            <v>г. Гатчина, кадастровый квартал: 01 12 009</v>
          </cell>
        </row>
        <row r="1470">
          <cell r="U1470" t="str">
            <v>г. Гатчина, кадастровый квартал: 01 12 010</v>
          </cell>
        </row>
        <row r="1471">
          <cell r="U1471" t="str">
            <v>г. Гатчина, кадастровый квартал: 01 12 011</v>
          </cell>
        </row>
        <row r="1472">
          <cell r="U1472" t="str">
            <v>г. Гатчина, кадастровый квартал: 01 12 012</v>
          </cell>
        </row>
        <row r="1473">
          <cell r="U1473" t="str">
            <v>г. Гатчина, кадастровый квартал: 01 12 013</v>
          </cell>
        </row>
        <row r="1474">
          <cell r="U1474" t="str">
            <v>г. Гатчина, кадастровый квартал: 01 12 014</v>
          </cell>
        </row>
        <row r="1475">
          <cell r="U1475" t="str">
            <v>г. Гатчина, кадастровый квартал: 01 12 015</v>
          </cell>
        </row>
        <row r="1476">
          <cell r="U1476" t="str">
            <v>дер. Гаянщина, Сланцевский р-н, Выскатская вол.</v>
          </cell>
        </row>
        <row r="1477">
          <cell r="U1477" t="str">
            <v>пос. Гвардейское, Выборгский р-н, Возрожденская вол.</v>
          </cell>
        </row>
        <row r="1478">
          <cell r="U1478" t="str">
            <v>дер. Гверездно, Лужский р-н, Оредежская вол.</v>
          </cell>
        </row>
        <row r="1479">
          <cell r="U1479" t="str">
            <v>дер. Гверстовка, Волховский р-н, Хваловская вол.</v>
          </cell>
        </row>
        <row r="1480">
          <cell r="U1480" t="str">
            <v>дер. Георгиевская, Лодейнопольский р-н, Доможировская вол.</v>
          </cell>
        </row>
        <row r="1481">
          <cell r="U1481" t="str">
            <v>п. ст. Георгиевская, Волховский р-н, Колчановская вол.</v>
          </cell>
        </row>
        <row r="1482">
          <cell r="U1482" t="str">
            <v>пос. Георгиевский, Кингисеппский р-н, Котельская вол.</v>
          </cell>
        </row>
        <row r="1483">
          <cell r="U1483" t="str">
            <v>дер. Георгиевское, Тосненский р-н, Ушакинская вол.</v>
          </cell>
        </row>
        <row r="1484">
          <cell r="U1484" t="str">
            <v>пос. Герцена, Лужский р-н, Торошковская вол.</v>
          </cell>
        </row>
        <row r="1485">
          <cell r="U1485" t="str">
            <v>дер. Гимрека, Подпорожский р-н</v>
          </cell>
        </row>
        <row r="1486">
          <cell r="U1486" t="str">
            <v>дер. Главная Запань, Волховский р-н, Рыбежская вол.</v>
          </cell>
        </row>
        <row r="1487">
          <cell r="U1487" t="str">
            <v>пос. Гладкое, Тосненский р-н</v>
          </cell>
        </row>
        <row r="1488">
          <cell r="U1488" t="str">
            <v>дер. Глажево, Киришский р-н, Глажевская вол.</v>
          </cell>
        </row>
        <row r="1489">
          <cell r="U1489" t="str">
            <v>п. ст. Глажево, Киришский р-н, Глажевская вол.</v>
          </cell>
        </row>
        <row r="1490">
          <cell r="U1490" t="str">
            <v>пос. Глажево, Киришский р-н, Глажевская вол.</v>
          </cell>
        </row>
        <row r="1491">
          <cell r="U1491" t="str">
            <v>дер. Глазова Гора, Сланцевский р-н, Выскатская вол.</v>
          </cell>
        </row>
        <row r="1492">
          <cell r="U1492" t="str">
            <v>пос. Глебычево, Выборгский р-н, Глебычевская вол.</v>
          </cell>
        </row>
        <row r="1493">
          <cell r="U1493" t="str">
            <v>дер. Глинка, Тосненский р-н, Федоровская вол.</v>
          </cell>
        </row>
        <row r="1494">
          <cell r="U1494" t="str">
            <v>дер. Глинки, Кингисеппский р-н, Сойкинская вол.</v>
          </cell>
        </row>
        <row r="1495">
          <cell r="U1495" t="str">
            <v>дер. Глобицы, Ломоносовский р-н, Лопухинская вол.</v>
          </cell>
        </row>
        <row r="1496">
          <cell r="U1496" t="str">
            <v>корд. Глубокий Ручей, Лужский р-н, Заклинская вол.</v>
          </cell>
        </row>
        <row r="1497">
          <cell r="U1497" t="str">
            <v>дер. Глубокое, Лужский р-н, Осьминская вол.</v>
          </cell>
        </row>
        <row r="1498">
          <cell r="U1498" t="str">
            <v>пос. Глубокое, Выборгский р-н, Возрожденская вол.</v>
          </cell>
        </row>
        <row r="1499">
          <cell r="U1499" t="str">
            <v>пос. Глубокое, Выборгский р-н, Красносельская вол.</v>
          </cell>
        </row>
        <row r="1500">
          <cell r="U1500" t="str">
            <v>дер. Глумицы, Волосовский р-н, Калитинская вол.</v>
          </cell>
        </row>
        <row r="1501">
          <cell r="U1501" t="str">
            <v>дер. Глухово, Ломоносовский р-н, Кипенская вол.</v>
          </cell>
        </row>
        <row r="1502">
          <cell r="U1502" t="str">
            <v>пос. Глухово (Лесопитомник), Ломоносовский р-н, Кипенская вол.</v>
          </cell>
        </row>
        <row r="1503">
          <cell r="U1503" t="str">
            <v>дер. Глядино, Ломоносовский р-н, Ропшинская вол.</v>
          </cell>
        </row>
        <row r="1504">
          <cell r="U1504" t="str">
            <v>дер. Глядково, Бокситогорский р-н, Анисимовская вол.</v>
          </cell>
        </row>
        <row r="1505">
          <cell r="U1505" t="str">
            <v>дер. Глядково, Волховский р-н, Иссадская вол.</v>
          </cell>
        </row>
        <row r="1506">
          <cell r="U1506" t="str">
            <v>дер. Гниленка, Лужский р-н, Рельская вол.</v>
          </cell>
        </row>
        <row r="1507">
          <cell r="U1507" t="str">
            <v>дер. Гнилка, Волховский р-н, Бережковская вол.</v>
          </cell>
        </row>
        <row r="1508">
          <cell r="U1508" t="str">
            <v>дер. Гнилки, Волховский р-н, Кисельнинская вол.</v>
          </cell>
        </row>
        <row r="1509">
          <cell r="U1509" t="str">
            <v>дер. Гнори, Кировский р-н, Шумская вол.</v>
          </cell>
        </row>
        <row r="1510">
          <cell r="U1510" t="str">
            <v>дер. Гобжицы, Лужский р-н, Каменская вол.</v>
          </cell>
        </row>
        <row r="1511">
          <cell r="U1511" t="str">
            <v>дер. Говорово, Сланцевский р-н, Старопольская вол.</v>
          </cell>
        </row>
        <row r="1512">
          <cell r="U1512" t="str">
            <v>дер. Голдозеро, Подпорожский р-н, Курповская вол.</v>
          </cell>
        </row>
        <row r="1513">
          <cell r="U1513" t="str">
            <v>пос. Головачево, Бокситогорский р-н, Заборьевская вол.</v>
          </cell>
        </row>
        <row r="1514">
          <cell r="U1514" t="str">
            <v>дер. Головково, Бокситогорский р-н, Анисимовская вол.</v>
          </cell>
        </row>
        <row r="1515">
          <cell r="U1515" t="str">
            <v>дер. Голтово, Волховский р-н, Кисельнинская вол.</v>
          </cell>
        </row>
        <row r="1516">
          <cell r="U1516" t="str">
            <v>дер. Голубково, Лужский р-н, Скребловская вол.</v>
          </cell>
        </row>
        <row r="1517">
          <cell r="U1517" t="str">
            <v>дер. Голубовицы, Волосовский р-н, Каськовская вол.</v>
          </cell>
        </row>
        <row r="1518">
          <cell r="U1518" t="str">
            <v>дер. Голятицы, Волосовский р-н, Чирковицкая вол.</v>
          </cell>
        </row>
        <row r="1519">
          <cell r="U1519" t="str">
            <v>дер. Гомонтово, Волосовский р-н, Бегуницкая вол.</v>
          </cell>
        </row>
        <row r="1520">
          <cell r="U1520" t="str">
            <v>дер. Гоморовичи, Подпорожский р-н, Шеменская вол.</v>
          </cell>
        </row>
        <row r="1521">
          <cell r="U1521" t="str">
            <v>дер. Гонгиничи, Лодейнопольский р-н, Алеховщинская вол.</v>
          </cell>
        </row>
        <row r="1522">
          <cell r="U1522" t="str">
            <v>пос. Гончарово, Выборгский р-н, Гончаровская вол.</v>
          </cell>
        </row>
        <row r="1523">
          <cell r="U1523" t="str">
            <v>дер. Гора-Валдай, Ломоносовский р-н, Шепелевская вол.</v>
          </cell>
        </row>
        <row r="1524">
          <cell r="U1524" t="str">
            <v>дер. Горбово, Сланцевский р-н, Выскатская вол.</v>
          </cell>
        </row>
        <row r="1525">
          <cell r="U1525" t="str">
            <v>дер. Горбунки, Ломоносовский р-н, Заводская вол.</v>
          </cell>
        </row>
        <row r="1526">
          <cell r="U1526" t="str">
            <v>дер. Горгала, Кировский р-н, Шумская вол.</v>
          </cell>
        </row>
        <row r="1527">
          <cell r="U1527" t="str">
            <v>дер. Горелуха, Бокситогорский р-н, Большедворская вол.</v>
          </cell>
        </row>
        <row r="1528">
          <cell r="U1528" t="str">
            <v>дер. Горелуха, Тихвинский р-н, Лазаревичская вол.</v>
          </cell>
        </row>
        <row r="1529">
          <cell r="U1529" t="str">
            <v>дер. Горестницы, Лужский р-н, Рельская вол.</v>
          </cell>
        </row>
        <row r="1530">
          <cell r="U1530" t="str">
            <v>дер. Горицы, Волосовский р-н, Врудская вол.</v>
          </cell>
        </row>
        <row r="1531">
          <cell r="U1531" t="str">
            <v>дер. Горка, Бокситогорский р-н, Борская вол.</v>
          </cell>
        </row>
        <row r="1532">
          <cell r="U1532" t="str">
            <v>дер. Горка, Бокситогорский р-н, Самойловская вол.</v>
          </cell>
        </row>
        <row r="1533">
          <cell r="U1533" t="str">
            <v>дер. Горка, Кингисеппский р-н, Кайболовская вол.</v>
          </cell>
        </row>
        <row r="1534">
          <cell r="U1534" t="str">
            <v>дер. Горка, Кингисеппский р-н, Куземкинская вол.</v>
          </cell>
        </row>
        <row r="1535">
          <cell r="U1535" t="str">
            <v>дер. Горка, Кировский р-н, Шумская вол.</v>
          </cell>
        </row>
        <row r="1536">
          <cell r="U1536" t="str">
            <v>дер. Горка, Лодейнопольский р-н, Доможировская вол.</v>
          </cell>
        </row>
        <row r="1537">
          <cell r="U1537" t="str">
            <v>дер. Горка, Лодейнопольский р-н, Доможировская вол.</v>
          </cell>
        </row>
        <row r="1538">
          <cell r="U1538" t="str">
            <v>дер. Горка, Лодейнопольский р-н, Шамокшинская вол.</v>
          </cell>
        </row>
        <row r="1539">
          <cell r="U1539" t="str">
            <v>дер. Горка, Лужский р-н, Осьминская вол.</v>
          </cell>
        </row>
        <row r="1540">
          <cell r="U1540" t="str">
            <v>дер. Горка, Сланцевский р-н, Выскатская вол.</v>
          </cell>
        </row>
        <row r="1541">
          <cell r="U1541" t="str">
            <v>дер. Горка, Тихвинский р-н, Горская вол.</v>
          </cell>
        </row>
        <row r="1542">
          <cell r="U1542" t="str">
            <v>дер. Горка, Тосненский р-н, Тарасовская вол.</v>
          </cell>
        </row>
        <row r="1543">
          <cell r="U1543" t="str">
            <v>пос. Горка, Выборгский р-н, Кондратьевская вол.</v>
          </cell>
        </row>
        <row r="1544">
          <cell r="U1544" t="str">
            <v>дер. Горка (Воскресенская), Волховский р-н, Хваловская вол.</v>
          </cell>
        </row>
        <row r="1545">
          <cell r="U1545" t="str">
            <v>дер. Горка (Хваловская), Волховский р-н, Хваловская вол.</v>
          </cell>
        </row>
        <row r="1546">
          <cell r="U1546" t="str">
            <v>дер. Горки, Волосовский р-н, Губаницкая вол.</v>
          </cell>
        </row>
        <row r="1547">
          <cell r="U1547" t="str">
            <v>дер. Горки, Волосовский р-н, Терпилицкая вол.</v>
          </cell>
        </row>
        <row r="1548">
          <cell r="U1548" t="str">
            <v>дер. Горки, Гатчинский р-н, Веревская вол.</v>
          </cell>
        </row>
        <row r="1549">
          <cell r="U1549" t="str">
            <v>дер. Горки, Гатчинский р-н, Минская вол.</v>
          </cell>
        </row>
        <row r="1550">
          <cell r="U1550" t="str">
            <v>дер. Горки, Кингисеппский р-н, Опольевская вол.</v>
          </cell>
        </row>
        <row r="1551">
          <cell r="U1551" t="str">
            <v>дер. Горки, Кингисеппский р-н, Сойкинская вол.</v>
          </cell>
        </row>
        <row r="1552">
          <cell r="U1552" t="str">
            <v>дер. Горки, Ломоносовский р-н, Лопухинская вол.</v>
          </cell>
        </row>
        <row r="1553">
          <cell r="U1553" t="str">
            <v>дер. Горки, Тосненский р-н, Шапкинская вол.</v>
          </cell>
        </row>
        <row r="1554">
          <cell r="U1554" t="str">
            <v>пос. Горки, Выборгский р-н, Первомайская вол.</v>
          </cell>
        </row>
        <row r="1555">
          <cell r="U1555" t="str">
            <v>дер. Горловщина, Лодейнопольский р-н, Доможировская вол.</v>
          </cell>
        </row>
        <row r="1556">
          <cell r="U1556" t="str">
            <v>дер. Горная Шальдиха, Кировский р-н, Путиловская вол.</v>
          </cell>
        </row>
        <row r="1557">
          <cell r="U1557" t="str">
            <v>дер. Горное Елохово, Волховский р-н, Потанинская вол.</v>
          </cell>
        </row>
        <row r="1558">
          <cell r="U1558" t="str">
            <v>дер. Городец, Лужский р-н, Володарская вол.</v>
          </cell>
        </row>
        <row r="1559">
          <cell r="U1559" t="str">
            <v>дер. Городище, Киришский р-н, Пчевская вол.</v>
          </cell>
        </row>
        <row r="1560">
          <cell r="U1560" t="str">
            <v>дер. Городище, Кировский р-н</v>
          </cell>
        </row>
        <row r="1561">
          <cell r="U1561" t="str">
            <v>дер. Городище, Тихвинский р-н, Андреевская вол.</v>
          </cell>
        </row>
        <row r="1562">
          <cell r="U1562" t="str">
            <v>дер. Городище, Тихвинский р-н, Ильинская вол.</v>
          </cell>
        </row>
        <row r="1563">
          <cell r="U1563" t="str">
            <v>дер. Городок, Бокситогорский р-н, Климовская вол.</v>
          </cell>
        </row>
        <row r="1564">
          <cell r="U1564" t="str">
            <v>дер. Городок, Тихвинский р-н, Горская вол.</v>
          </cell>
        </row>
        <row r="1565">
          <cell r="U1565" t="str">
            <v>дер. Городок "Лесное", Лужский р-н, Межозерная вол.</v>
          </cell>
        </row>
        <row r="1566">
          <cell r="U1566" t="str">
            <v>дер. Гороховец, Киришский р-н, Глажевская вол.</v>
          </cell>
        </row>
        <row r="1567">
          <cell r="U1567" t="str">
            <v>дер. Гороховище, Тихвинский р-н, Ереминогорская вол.</v>
          </cell>
        </row>
        <row r="1568">
          <cell r="U1568" t="str">
            <v>пос. Горское, Выборгский р-н, Бородинская вол.</v>
          </cell>
        </row>
        <row r="1569">
          <cell r="U1569" t="str">
            <v>дер. Горушка, Бокситогорский р-н, Большедворская вол.</v>
          </cell>
        </row>
        <row r="1570">
          <cell r="U1570" t="str">
            <v>дер. Горушка, Лужский р-н, Каменская вол.</v>
          </cell>
        </row>
        <row r="1571">
          <cell r="U1571" t="str">
            <v>дер. Горчаково, Киришский р-н, Пчевжинская вол.</v>
          </cell>
        </row>
        <row r="1572">
          <cell r="U1572" t="str">
            <v>дер. Горчаковщина, Волховский р-н, Иссадская вол.</v>
          </cell>
        </row>
        <row r="1573">
          <cell r="U1573" t="str">
            <v>дер. Горы, Кировский р-н</v>
          </cell>
        </row>
        <row r="1574">
          <cell r="U1574" t="str">
            <v>пос. Горы, Приозерский р-н, Мельниковская вол.</v>
          </cell>
        </row>
        <row r="1575">
          <cell r="U1575" t="str">
            <v>дер. Горыни, Лужский р-н, Приозерная вол.</v>
          </cell>
        </row>
        <row r="1576">
          <cell r="U1576" t="str">
            <v>дер. Горье, Волосовский р-н, Терпилицкая вол.</v>
          </cell>
        </row>
        <row r="1577">
          <cell r="U1577" t="str">
            <v>пос. Горьковское, Выборгский р-н, Полянская вол.</v>
          </cell>
        </row>
        <row r="1578">
          <cell r="U1578" t="str">
            <v>дер. Горятино, Киришский р-н, Будогощская вол.</v>
          </cell>
        </row>
        <row r="1579">
          <cell r="U1579" t="str">
            <v>п. ст. Горятино, Киришский р-н, Будогощская вол.</v>
          </cell>
        </row>
        <row r="1580">
          <cell r="U1580" t="str">
            <v>дер. Гостилицы, Ломоносовский р-н, Гостилицкая вол.</v>
          </cell>
        </row>
        <row r="1581">
          <cell r="U1581" t="str">
            <v>дер. Гостинополье, Волховский р-н, Вындиноостровская вол.</v>
          </cell>
        </row>
        <row r="1582">
          <cell r="U1582" t="str">
            <v>дер. Гостихино, Бокситогорский р-н, Борская вол.</v>
          </cell>
        </row>
        <row r="1583">
          <cell r="U1583" t="str">
            <v>дер. Гостицы, Сланцевский р-н, Гостицкая вол.</v>
          </cell>
        </row>
        <row r="1584">
          <cell r="U1584" t="str">
            <v>мест. Гостицы, Сланцевский р-н, Гостицкая вол.</v>
          </cell>
        </row>
        <row r="1585">
          <cell r="U1585" t="str">
            <v>дер. Госткино, Лужский р-н, Скребловская вол.</v>
          </cell>
        </row>
        <row r="1586">
          <cell r="U1586" t="str">
            <v>дер. Гостятино, Волосовский р-н, Сабская вол.</v>
          </cell>
        </row>
        <row r="1587">
          <cell r="U1587" t="str">
            <v>дер. Грабково, Киришский р-н, Глажевская вол.</v>
          </cell>
        </row>
        <row r="1588">
          <cell r="U1588" t="str">
            <v>дер. Градоша, Киришский р-н, Будогощская вол.</v>
          </cell>
        </row>
        <row r="1589">
          <cell r="U1589" t="str">
            <v>пос. Гранитное, Выборгский р-н, Житковская вол.</v>
          </cell>
        </row>
        <row r="1590">
          <cell r="U1590" t="str">
            <v>пос. Гранитное, Приозерский р-н, Богатыревская вол.</v>
          </cell>
        </row>
        <row r="1591">
          <cell r="U1591" t="str">
            <v>дер. Греблово, Волосовский р-н, Клопицкая вол.</v>
          </cell>
        </row>
        <row r="1592">
          <cell r="U1592" t="str">
            <v>дер. Гремячево, Киришский р-н, Будогощская вол.</v>
          </cell>
        </row>
        <row r="1593">
          <cell r="U1593" t="str">
            <v>пос. Гречухино, Приозерский р-н, Громовская вол.</v>
          </cell>
        </row>
        <row r="1594">
          <cell r="U1594" t="str">
            <v>дер. Грибановская, Подпорожский р-н, Винницкая вол.</v>
          </cell>
        </row>
        <row r="1595">
          <cell r="U1595" t="str">
            <v>пос. Грибное, Выборгский р-н, Красносельская вол.</v>
          </cell>
        </row>
        <row r="1596">
          <cell r="U1596" t="str">
            <v>дер. Григино, Тихвинский р-н, Шугозерская вол.</v>
          </cell>
        </row>
        <row r="1597">
          <cell r="U1597" t="str">
            <v>дер. Григоркино, Бокситогорский р-н, Самойловская вол.</v>
          </cell>
        </row>
        <row r="1598">
          <cell r="U1598" t="str">
            <v>дер. Гришино, Подпорожский р-н, Курповская вол.</v>
          </cell>
        </row>
        <row r="1599">
          <cell r="U1599" t="str">
            <v>дер. Гришкино, Бокситогорский р-н, Подборовская вол.</v>
          </cell>
        </row>
        <row r="1600">
          <cell r="U1600" t="str">
            <v>дер. Гришкино, Тосненский р-н, Лисинская вол.</v>
          </cell>
        </row>
        <row r="1601">
          <cell r="U1601" t="str">
            <v>п. ст. Громово, Приозерский р-н, Громовская вол.</v>
          </cell>
        </row>
        <row r="1602">
          <cell r="U1602" t="str">
            <v>пос. Громово, Приозерский р-н, Громовская вол.</v>
          </cell>
        </row>
        <row r="1603">
          <cell r="U1603" t="str">
            <v>дер. Грузино, Всеволожский р-н, Куйвозовская вол.</v>
          </cell>
        </row>
        <row r="1604">
          <cell r="U1604" t="str">
            <v>дер. Грязно, Гатчинский р-н, Рождественская вол.</v>
          </cell>
        </row>
        <row r="1605">
          <cell r="U1605" t="str">
            <v>дер. Губаницы, Волосовский р-н, Губаницкая вол.</v>
          </cell>
        </row>
        <row r="1606">
          <cell r="U1606" t="str">
            <v>дер. Гулково, Кировский р-н, Суховская вол.</v>
          </cell>
        </row>
        <row r="1607">
          <cell r="U1607" t="str">
            <v>дер. Гуммолово, Тосненский р-н, Лисинская вол.</v>
          </cell>
        </row>
        <row r="1608">
          <cell r="U1608" t="str">
            <v>дер. Гуреничи, Тихвинский р-н, Ереминогорская вол.</v>
          </cell>
        </row>
        <row r="1609">
          <cell r="U1609" t="str">
            <v>дер. Гурлево, Кингисеппский р-н, Опольевская вол.</v>
          </cell>
        </row>
        <row r="1610">
          <cell r="U1610" t="str">
            <v>дер. Гусева Гора, Сланцевский р-н, Новосельская вол.</v>
          </cell>
        </row>
        <row r="1611">
          <cell r="U1611" t="str">
            <v>дер. Гусли, Лужский р-н, Рельская вол.</v>
          </cell>
        </row>
        <row r="1612">
          <cell r="U1612" t="str">
            <v>дер. Гутчево, Тосненский р-н, Тарасовская вол.</v>
          </cell>
        </row>
        <row r="1613">
          <cell r="U1613" t="str">
            <v>мест. ГЭС-1, Лужский р-н, Скребловская вол.</v>
          </cell>
        </row>
        <row r="1614">
          <cell r="U1614" t="str">
            <v>дер. Гяргино, Гатчинский р-н</v>
          </cell>
        </row>
        <row r="1615">
          <cell r="U1615" t="str">
            <v>дер. Давыдовщина, Тихвинский р-н, Ганьковская вол.</v>
          </cell>
        </row>
        <row r="1616">
          <cell r="U1616" t="str">
            <v>дер. Даймище, Гатчинский р-н, Рождественская вол.</v>
          </cell>
        </row>
        <row r="1617">
          <cell r="U1617" t="str">
            <v>пос. Дальний, Гатчинский р-н, Чащинская вол.</v>
          </cell>
        </row>
        <row r="1618">
          <cell r="U1618" t="str">
            <v>дер. Дальняя Поляна, Кингисеппский р-н, Куземкинская вол.</v>
          </cell>
        </row>
        <row r="1619">
          <cell r="U1619" t="str">
            <v>дер. Данилово, Сланцевский р-н, Старопольская вол.</v>
          </cell>
        </row>
        <row r="1620">
          <cell r="U1620" t="str">
            <v>пос. Дачное, Кировский р-н</v>
          </cell>
        </row>
        <row r="1621">
          <cell r="U1621" t="str">
            <v>дер. Дворище, Сланцевский р-н, Выскатская вол.</v>
          </cell>
        </row>
        <row r="1622">
          <cell r="U1622" t="str">
            <v>дер. Демешкин Перевоз, Сланцевский р-н, Гостицкая вол.</v>
          </cell>
        </row>
        <row r="1623">
          <cell r="U1623" t="str">
            <v>пос. Денисово, Приозерский р-н, Запорожская вол.</v>
          </cell>
        </row>
        <row r="1624">
          <cell r="U1624" t="str">
            <v>дер. Дергово, Лужский р-н, Серебрянская вол.</v>
          </cell>
        </row>
        <row r="1625">
          <cell r="U1625" t="str">
            <v>дер. Дерева, Бокситогорский р-н, Большедворская вол.</v>
          </cell>
        </row>
        <row r="1626">
          <cell r="U1626" t="str">
            <v>дер. Деткова Гора, Сланцевский р-н, Старопольская вол.</v>
          </cell>
        </row>
        <row r="1627">
          <cell r="U1627" t="str">
            <v>пос. Дзержинского, Лужский р-н, Дзержинская вол.</v>
          </cell>
        </row>
        <row r="1628">
          <cell r="U1628" t="str">
            <v>пос. Дивенский, Гатчинский р-н, Рождественская вол.</v>
          </cell>
        </row>
        <row r="1629">
          <cell r="U1629" t="str">
            <v>дер. Дидлово, Киришский р-н, Будогощская вол.</v>
          </cell>
        </row>
        <row r="1630">
          <cell r="U1630" t="str">
            <v>дер. Дмитровка, Лодейнопольский р-н, Тервеническая вол.</v>
          </cell>
        </row>
        <row r="1631">
          <cell r="U1631" t="str">
            <v>дер. Дмитрово, Бокситогорский р-н, Мозолевская вол.</v>
          </cell>
        </row>
        <row r="1632">
          <cell r="U1632" t="str">
            <v>дер. Дмитрово, Бокситогорский р-н, Радогощинская вол.</v>
          </cell>
        </row>
        <row r="1633">
          <cell r="U1633" t="str">
            <v>дер. Дмитрово, Тихвинский р-н, Липногорская вол.</v>
          </cell>
        </row>
        <row r="1634">
          <cell r="U1634" t="str">
            <v>дер. Добряницы, Волосовский р-н, Каськовская вол.</v>
          </cell>
        </row>
        <row r="1635">
          <cell r="U1635" t="str">
            <v>дер. Долговка, Лужский р-н, Толмачевская вол.</v>
          </cell>
        </row>
        <row r="1636">
          <cell r="U1636" t="str">
            <v>пос. Дом Отдыха, Ломоносовский р-н, Кипенская вол.</v>
          </cell>
        </row>
        <row r="1637">
          <cell r="U1637" t="str">
            <v>пос. Дом отдыха "Боровое", Лужский р-н, Дзержинская вол.</v>
          </cell>
        </row>
        <row r="1638">
          <cell r="U1638" t="str">
            <v>пос. Дом отдыха "Живой Ручей", Лужский р-н, Толмачевская вол.</v>
          </cell>
        </row>
        <row r="1639">
          <cell r="U1639" t="str">
            <v>пос. Дом отдыха "Ленстроитель", Выборгский р-н, Цвелодубовская вол.</v>
          </cell>
        </row>
        <row r="1640">
          <cell r="U1640" t="str">
            <v>пос. Дом отдыха "Луга", Лужский р-н, Заклинская вол.</v>
          </cell>
        </row>
        <row r="1641">
          <cell r="U1641" t="str">
            <v>пос. Дом отдыха "Песчанка", Гатчинский р-н, Рождественская вол.</v>
          </cell>
        </row>
        <row r="1642">
          <cell r="U1642" t="str">
            <v>дер. Домашковицы, Волосовский р-н, Рабитицкая вол.</v>
          </cell>
        </row>
        <row r="1643">
          <cell r="U1643" t="str">
            <v>дер. Домашово, Кингисеппский р-н, Кайболовская вол.</v>
          </cell>
        </row>
        <row r="1644">
          <cell r="U1644" t="str">
            <v>дер. Домкино, Лужский р-н, Межозерная вол.</v>
          </cell>
        </row>
        <row r="1645">
          <cell r="U1645" t="str">
            <v>дер. Доможирово, Лодейнопольский р-н, Доможировская вол.</v>
          </cell>
        </row>
        <row r="1646">
          <cell r="U1646" t="str">
            <v>дер. Донец, Лужский р-н, Ям-Тесовская вол.</v>
          </cell>
        </row>
        <row r="1647">
          <cell r="U1647" t="str">
            <v>дер. Дони, Гатчинский р-н, Веревская вол.</v>
          </cell>
        </row>
        <row r="1648">
          <cell r="U1648" t="str">
            <v>дер. Дони; Гидротехнические сооружения (водозабор "Орловские ключи"), Гатчинский р-н, Веревская вол.</v>
          </cell>
        </row>
        <row r="1649">
          <cell r="U1649" t="str">
            <v>дер. Донцо, Волосовский р-н, Калитинская вол.</v>
          </cell>
        </row>
        <row r="1650">
          <cell r="U1650" t="str">
            <v>дер. Дорогощи, Бокситогорский р-н, Мозолевская вол.</v>
          </cell>
        </row>
        <row r="1651">
          <cell r="U1651" t="str">
            <v>дер. Дорожницы, Киришский р-н, Будогощская вол.</v>
          </cell>
        </row>
        <row r="1652">
          <cell r="U1652" t="str">
            <v>дер. Дороховая, Бокситогорский р-н, Борская вол.</v>
          </cell>
        </row>
        <row r="1653">
          <cell r="U1653" t="str">
            <v>дер. Дорошево, Тихвинский р-н, Ильинская вол.</v>
          </cell>
        </row>
        <row r="1654">
          <cell r="U1654" t="str">
            <v>дер. Дранишники, Всеволожский р-н, Юкковская вол.</v>
          </cell>
        </row>
        <row r="1655">
          <cell r="U1655" t="str">
            <v>дер. Дретно, Сланцевский р-н, Овсищенская вол.</v>
          </cell>
        </row>
        <row r="1656">
          <cell r="U1656" t="str">
            <v>дер. Дроздово, Тосненский р-н, Чудскоборская вол.</v>
          </cell>
        </row>
        <row r="1657">
          <cell r="U1657" t="str">
            <v>г. п. Дружная Горка, Гатчинский р-н</v>
          </cell>
        </row>
        <row r="1658">
          <cell r="U1658" t="str">
            <v>пос. Дружноселье, Выборгский р-н, Возрожденская вол.</v>
          </cell>
        </row>
        <row r="1659">
          <cell r="U1659" t="str">
            <v>дер. Дрюневщина, Волховский р-н, Селивановская вол.</v>
          </cell>
        </row>
        <row r="1660">
          <cell r="U1660" t="str">
            <v>пос. Дубинино, Выборгский р-н, Возрожденская вол.</v>
          </cell>
        </row>
        <row r="1661">
          <cell r="U1661" t="str">
            <v>дер. Дубицы, Гатчинский р-н, Елизаветинская вол.</v>
          </cell>
        </row>
        <row r="1662">
          <cell r="U1662" t="str">
            <v>дер. Дубки, Кингисеппский р-н, Сойкинская вол.</v>
          </cell>
        </row>
        <row r="1663">
          <cell r="U1663" t="str">
            <v>дер. Дубки, Ломоносовский р-н, Бронинская вол.</v>
          </cell>
        </row>
        <row r="1664">
          <cell r="U1664" t="str">
            <v>пос. Дубки, Выборгский р-н, Красносельская вол.</v>
          </cell>
        </row>
        <row r="1665">
          <cell r="U1665" t="str">
            <v>дер. Дубняги, Киришский р-н, Пчевская вол.</v>
          </cell>
        </row>
        <row r="1666">
          <cell r="U1666" t="str">
            <v>дер. Дубо, Сланцевский р-н, Овсищенская вол.</v>
          </cell>
        </row>
        <row r="1667">
          <cell r="U1667" t="str">
            <v>дер. Дубовик, Тосненский р-н, Радофинниковская вол.</v>
          </cell>
        </row>
        <row r="1668">
          <cell r="U1668" t="str">
            <v>дер. Дубок, Сланцевский р-н, Новосельская вол.</v>
          </cell>
        </row>
        <row r="1669">
          <cell r="U1669" t="str">
            <v>дер. Дубок, Сланцевский р-н, Овсищенская вол.</v>
          </cell>
        </row>
        <row r="1670">
          <cell r="U1670" t="str">
            <v>п. ст. Дубочки, Ломоносовский р-н, Бронинская вол.</v>
          </cell>
        </row>
        <row r="1671">
          <cell r="U1671" t="str">
            <v>дер. Дуброва, Бокситогорский р-н, Самойловская вол.</v>
          </cell>
        </row>
        <row r="1672">
          <cell r="U1672" t="str">
            <v>г. п. Дубровка, Всеволожский р-н</v>
          </cell>
        </row>
        <row r="1673">
          <cell r="U1673" t="str">
            <v>дер. Дубровка, Бокситогорский р-н, Климовская вол.</v>
          </cell>
        </row>
        <row r="1674">
          <cell r="U1674" t="str">
            <v>дер. Дубровка, Лужский р-н, Оредежская вол.</v>
          </cell>
        </row>
        <row r="1675">
          <cell r="U1675" t="str">
            <v>дер. Дубровка, Лужский р-н, Серебрянская вол.</v>
          </cell>
        </row>
        <row r="1676">
          <cell r="U1676" t="str">
            <v>дер. Дуброво, Волховский р-н, Усадищенская вол.</v>
          </cell>
        </row>
        <row r="1677">
          <cell r="U1677" t="str">
            <v>дер. Дуброво, Тихвинский р-н, Борская вол.</v>
          </cell>
        </row>
        <row r="1678">
          <cell r="U1678" t="str">
            <v>дер. Дудачкино, Волховский р-н, Хваловская вол.</v>
          </cell>
        </row>
        <row r="1679">
          <cell r="U1679" t="str">
            <v>дер. Дудинское, Бокситогорский р-н, Анисимовская вол.</v>
          </cell>
        </row>
        <row r="1680">
          <cell r="U1680" t="str">
            <v>пос. Дунай, Всеволожский р-н</v>
          </cell>
        </row>
        <row r="1681">
          <cell r="U1681" t="str">
            <v>дер. Дуняково, Киришский р-н, Пчевская вол.</v>
          </cell>
        </row>
        <row r="1682">
          <cell r="U1682" t="str">
            <v>дер. Дусьево, Кировский р-н, Шумская вол.</v>
          </cell>
        </row>
        <row r="1683">
          <cell r="U1683" t="str">
            <v>дер. Душилово, Лужский р-н, Серебрянская вол.</v>
          </cell>
        </row>
        <row r="1684">
          <cell r="U1684" t="str">
            <v>дер. Дылицы, Гатчинский р-н, Елизаветинская вол.</v>
          </cell>
        </row>
        <row r="1685">
          <cell r="U1685" t="str">
            <v>дер. Дыми, Бокситогорский р-н, Большедворская вол.</v>
          </cell>
        </row>
        <row r="1686">
          <cell r="U1686" t="str">
            <v>п. ст. Дыми, Бокситогорский р-н, Большедворская вол.</v>
          </cell>
        </row>
        <row r="1687">
          <cell r="U1687" t="str">
            <v>пос. Дымово, Выборгский р-н, Бородинская вол.</v>
          </cell>
        </row>
        <row r="1688">
          <cell r="U1688" t="str">
            <v>дер. Дяглево, Волховский р-н, Колчановская вол.</v>
          </cell>
        </row>
        <row r="1689">
          <cell r="U1689" t="str">
            <v>дер. Дятелка, Бокситогорский р-н, Климовская вол.</v>
          </cell>
        </row>
        <row r="1690">
          <cell r="U1690" t="str">
            <v>дер. Дятлицы, Ломоносовский р-н, Гостилицкая вол.</v>
          </cell>
        </row>
        <row r="1691">
          <cell r="U1691" t="str">
            <v>пос. Дятлово, Выборгский р-н, Токаревская вол.</v>
          </cell>
        </row>
        <row r="1692">
          <cell r="U1692" t="str">
            <v>дер. Евдокимово, Тихвинский р-н, Шиженская вол.</v>
          </cell>
        </row>
        <row r="1693">
          <cell r="U1693" t="str">
            <v>дер. Еглизи, Тосненский р-н, Новолисинская вол.</v>
          </cell>
        </row>
        <row r="1694">
          <cell r="U1694" t="str">
            <v>дер. Еглино, Тосненский р-н, Лисинская вол.</v>
          </cell>
        </row>
        <row r="1695">
          <cell r="U1695" t="str">
            <v>дер. Ежева, Волховский р-н, Колчановская вол.</v>
          </cell>
        </row>
        <row r="1696">
          <cell r="U1696" t="str">
            <v>дер. Екатериновка, Всеволожский р-н, Куйвозовская вол.</v>
          </cell>
        </row>
        <row r="1697">
          <cell r="U1697" t="str">
            <v>дер. Ексолово, Всеволожский р-н, Разметелевская вол.</v>
          </cell>
        </row>
        <row r="1698">
          <cell r="U1698" t="str">
            <v>дер. Елемино, Лужский р-н, Волошовская вол.</v>
          </cell>
        </row>
        <row r="1699">
          <cell r="U1699" t="str">
            <v>дер. Елемцы, Лужский р-н, Ретюнская вол.</v>
          </cell>
        </row>
        <row r="1700">
          <cell r="U1700" t="str">
            <v>дер. Елзово, Бокситогорский р-н, Анисимовская вол.</v>
          </cell>
        </row>
        <row r="1701">
          <cell r="U1701" t="str">
            <v>дер. Елизаветинка, Всеволожский р-н, Вартемягская вол.</v>
          </cell>
        </row>
        <row r="1702">
          <cell r="U1702" t="str">
            <v>дер. Елизаветино, Кингисеппский р-н, Котельская вол.</v>
          </cell>
        </row>
        <row r="1703">
          <cell r="U1703" t="str">
            <v>пос. Елизаветино, Гатчинский р-н, Елизаветинская вол.</v>
          </cell>
        </row>
        <row r="1704">
          <cell r="U1704" t="str">
            <v>дер. Елошня, Волховский р-н, Усадищенская вол.</v>
          </cell>
        </row>
        <row r="1705">
          <cell r="U1705" t="str">
            <v>дер. Емское, Волховский р-н, Рыбежская вол.</v>
          </cell>
        </row>
        <row r="1706">
          <cell r="U1706" t="str">
            <v>дер. Еремеевская, Подпорожский р-н, Озерская вол.</v>
          </cell>
        </row>
        <row r="1707">
          <cell r="U1707" t="str">
            <v>дер. Еремина Гора, Тихвинский р-н, Ереминогорская вол.</v>
          </cell>
        </row>
        <row r="1708">
          <cell r="U1708" t="str">
            <v>дер. Ерзуново, Тосненский р-н, Шапкинская вол.</v>
          </cell>
        </row>
        <row r="1709">
          <cell r="U1709" t="str">
            <v>пос. Ермилово, Выборгский р-н, Ермиловская вол.</v>
          </cell>
        </row>
        <row r="1710">
          <cell r="U1710" t="str">
            <v>дер. Ермолино, Гатчинский р-н, Елизаветинская вол.</v>
          </cell>
        </row>
        <row r="1711">
          <cell r="U1711" t="str">
            <v>дер. Естомичи, Лужский р-н, Дзержинская вол.</v>
          </cell>
        </row>
        <row r="1712">
          <cell r="U1712" t="str">
            <v>г. п. Ефимовский, Бокситогорский р-н, Ефимовская вол.</v>
          </cell>
        </row>
        <row r="1713">
          <cell r="U1713" t="str">
            <v>дер. Ефремково, Лодейнопольский р-н, Алеховщинская вол.</v>
          </cell>
        </row>
        <row r="1714">
          <cell r="U1714" t="str">
            <v>дер. Жабино, Гатчинский р-н, Сяськелевская вол.</v>
          </cell>
        </row>
        <row r="1715">
          <cell r="U1715" t="str">
            <v>дер. Жабино, Кингисеппский р-н, Большелуцкая вол.</v>
          </cell>
        </row>
        <row r="1716">
          <cell r="U1716" t="str">
            <v>дер. Жаворонок, Сланцевский р-н, Старопольская вол.</v>
          </cell>
        </row>
        <row r="1717">
          <cell r="U1717" t="str">
            <v>дер. Жар, Тихвинский р-н, Горская вол.</v>
          </cell>
        </row>
        <row r="1718">
          <cell r="U1718" t="str">
            <v>п. ст. Жарок, Киришский р-н, Кусинская вол.</v>
          </cell>
        </row>
        <row r="1719">
          <cell r="U1719" t="str">
            <v>дер. Жары, Тосненский р-н, Ушакинская вол.</v>
          </cell>
        </row>
        <row r="1720">
          <cell r="U1720" t="str">
            <v>дер. Жглино, Лужский р-н, Межозерная вол.</v>
          </cell>
        </row>
        <row r="1721">
          <cell r="U1721" t="str">
            <v>дер. Ждовля, Сланцевский р-н, Новосельская вол.</v>
          </cell>
        </row>
        <row r="1722">
          <cell r="U1722" t="str">
            <v>дер. Железная Гора, Киришский р-н, Пчевжинская вол.</v>
          </cell>
        </row>
        <row r="1723">
          <cell r="U1723" t="str">
            <v>мест. Железо, Лужский р-н, Толмачевская вол.</v>
          </cell>
        </row>
        <row r="1724">
          <cell r="U1724" t="str">
            <v>дер. Жельцы, Лужский р-н, Толмачевская вол.</v>
          </cell>
        </row>
        <row r="1725">
          <cell r="U1725" t="str">
            <v>дер. Жеребуд, Лужский р-н, Каменская вол.</v>
          </cell>
        </row>
        <row r="1726">
          <cell r="U1726" t="str">
            <v>дер. Жерядки, Лужский р-н, Приозерная вол.</v>
          </cell>
        </row>
        <row r="1727">
          <cell r="U1727" t="str">
            <v>дер. Жилгородок, Ломоносовский р-н, Бабигонская вол.</v>
          </cell>
        </row>
        <row r="1728">
          <cell r="U1728" t="str">
            <v>пос. Жилгородок, Волосовский р-н, Клопицкая вол.</v>
          </cell>
        </row>
        <row r="1729">
          <cell r="U1729" t="str">
            <v>дер. Жилино, Сланцевский р-н, Новосельская вол.</v>
          </cell>
        </row>
        <row r="1730">
          <cell r="U1730" t="str">
            <v>дер. Жилое Горнешно, Лужский р-н, Волошовская вол.</v>
          </cell>
        </row>
        <row r="1731">
          <cell r="U1731" t="str">
            <v>дер. Жилое Рыдно, Лужский р-н, Приозерная вол.</v>
          </cell>
        </row>
        <row r="1732">
          <cell r="U1732" t="str">
            <v>дер. Жилоток, Бокситогорский р-н, Борская вол.</v>
          </cell>
        </row>
        <row r="1733">
          <cell r="U1733" t="str">
            <v>пос. Житково, Выборгский р-н, Житковская вол.</v>
          </cell>
        </row>
        <row r="1734">
          <cell r="U1734" t="str">
            <v>дер. Жихарево, Кировский р-н</v>
          </cell>
        </row>
        <row r="1735">
          <cell r="U1735" t="str">
            <v>дер. Жог, Лужский р-н, Рельская вол.</v>
          </cell>
        </row>
        <row r="1736">
          <cell r="U1736" t="str">
            <v>дер. Жоржино, Тосненский р-н, Шапкинская вол.</v>
          </cell>
        </row>
        <row r="1737">
          <cell r="U1737" t="str">
            <v>дер. Жуковщина, Волховский р-н, Селивановская вол.</v>
          </cell>
        </row>
        <row r="1738">
          <cell r="U1738" t="str">
            <v>дер. Жупкино, Волховский р-н, Усадищенская вол.</v>
          </cell>
        </row>
        <row r="1739">
          <cell r="U1739" t="str">
            <v>дер. Журавлево, Бокситогорский р-н, Журавлевская вол.</v>
          </cell>
        </row>
        <row r="1740">
          <cell r="U1740" t="str">
            <v>дер. Забелино, Бокситогорский р-н, Климовская вол.</v>
          </cell>
        </row>
        <row r="1741">
          <cell r="U1741" t="str">
            <v>дер. Забелье, Бокситогорский р-н, Подборовская вол.</v>
          </cell>
        </row>
        <row r="1742">
          <cell r="U1742" t="str">
            <v>дер. Забелье, Бокситогорский р-н, Соминская вол.</v>
          </cell>
        </row>
        <row r="1743">
          <cell r="U1743" t="str">
            <v>дер. Заберезье, Сланцевский р-н, Выскатская вол.</v>
          </cell>
        </row>
        <row r="1744">
          <cell r="U1744" t="str">
            <v>дер. Заболотье, Тихвинский р-н, Лазаревичская вол.</v>
          </cell>
        </row>
        <row r="1745">
          <cell r="U1745" t="str">
            <v>дер. Заборовье, Тихвинский р-н, Ганьковская вол.</v>
          </cell>
        </row>
        <row r="1746">
          <cell r="U1746" t="str">
            <v>дер. Заборожка, Сланцевский р-н, Выскатская вол.</v>
          </cell>
        </row>
        <row r="1747">
          <cell r="U1747" t="str">
            <v>дер. Заборье, Бокситогорский р-н, Подборовская вол.</v>
          </cell>
        </row>
        <row r="1748">
          <cell r="U1748" t="str">
            <v>дер. Заборье, Гатчинский р-н, Сусанинская вол.</v>
          </cell>
        </row>
        <row r="1749">
          <cell r="U1749" t="str">
            <v>пос. Заборье, Бокситогорский р-н, Заборьевская вол.</v>
          </cell>
        </row>
        <row r="1750">
          <cell r="U1750" t="str">
            <v>дер. Завердужье, Лужский р-н, Волошовская вол.</v>
          </cell>
        </row>
        <row r="1751">
          <cell r="U1751" t="str">
            <v>пос. Заветное, Приозерский р-н, Богатыревская вол.</v>
          </cell>
        </row>
        <row r="1752">
          <cell r="U1752" t="str">
            <v>пос. Заводской, Всеволожский р-н, Куйвозовская вол.</v>
          </cell>
        </row>
        <row r="1753">
          <cell r="U1753" t="str">
            <v>пос. Заводской, Выборгский р-н, Кирилловская вол.</v>
          </cell>
        </row>
        <row r="1754">
          <cell r="U1754" t="str">
            <v>дер. Заволжье, Тосненский р-н, Сельцовская вол.</v>
          </cell>
        </row>
        <row r="1755">
          <cell r="U1755" t="str">
            <v>дер. Заголодно, Бокситогорский р-н, Ефимовская вол.</v>
          </cell>
        </row>
        <row r="1756">
          <cell r="U1756" t="str">
            <v>дер. Загорицы, Волосовский р-н, Каложицкая вол.</v>
          </cell>
        </row>
        <row r="1757">
          <cell r="U1757" t="str">
            <v>дер. Загорье, Лужский р-н, Волошовская вол.</v>
          </cell>
        </row>
        <row r="1758">
          <cell r="U1758" t="str">
            <v>дер. Загорье, Лужский р-н, Приозерная вол.</v>
          </cell>
        </row>
        <row r="1759">
          <cell r="U1759" t="str">
            <v>дер. Загорье, Сланцевский р-н, Старопольская вол.</v>
          </cell>
        </row>
        <row r="1760">
          <cell r="U1760" t="str">
            <v>дер. Загривье, Сланцевский р-н, Загривская вол.</v>
          </cell>
        </row>
        <row r="1761">
          <cell r="U1761" t="str">
            <v>хут. Загуляево, Гатчинский р-н, Чащинская вол.</v>
          </cell>
        </row>
        <row r="1762">
          <cell r="U1762" t="str">
            <v>дер. Задейшино, Лужский р-н, Рельская вол.</v>
          </cell>
        </row>
        <row r="1763">
          <cell r="U1763" t="str">
            <v>дер. Заднево, Волховский р-н, Бережковская вол.</v>
          </cell>
        </row>
        <row r="1764">
          <cell r="U1764" t="str">
            <v>дер. Заднево, Волховский р-н, Вындиноостровская вол.</v>
          </cell>
        </row>
        <row r="1765">
          <cell r="U1765" t="str">
            <v>дер. Заднево, Волховский р-н, Усадищенская вол.</v>
          </cell>
        </row>
        <row r="1766">
          <cell r="U1766" t="str">
            <v>дер. Задубье, Лужский р-н, Скребловская вол.</v>
          </cell>
        </row>
        <row r="1767">
          <cell r="U1767" t="str">
            <v>дер. Зажупанье, Сланцевский р-н, Старопольская вол.</v>
          </cell>
        </row>
        <row r="1768">
          <cell r="U1768" t="str">
            <v>дер. Зайцево, Гатчинский р-н, Веревская вол.</v>
          </cell>
        </row>
        <row r="1769">
          <cell r="U1769" t="str">
            <v>дер. Зайцево, Гатчинский р-н, Орлинская вол.</v>
          </cell>
        </row>
        <row r="1770">
          <cell r="U1770" t="str">
            <v>пос. Зайцево, Выборгский р-н, Бородинская вол.</v>
          </cell>
        </row>
        <row r="1771">
          <cell r="U1771" t="str">
            <v>дер. Заклепье, Сланцевский р-н, Старопольская вол.</v>
          </cell>
        </row>
        <row r="1772">
          <cell r="U1772" t="str">
            <v>дер. Заклинье, Лужский р-н, Волошовская вол.</v>
          </cell>
        </row>
        <row r="1773">
          <cell r="U1773" t="str">
            <v>дер. Заклинье, Лужский р-н, Заклинская вол.</v>
          </cell>
        </row>
        <row r="1774">
          <cell r="U1774" t="str">
            <v>дер. Закуп, Сланцевский р-н, Выскатская вол.</v>
          </cell>
        </row>
        <row r="1775">
          <cell r="U1775" t="str">
            <v>дер. Залесье, Волховский р-н, Вындиноостровская вол.</v>
          </cell>
        </row>
        <row r="1776">
          <cell r="U1776" t="str">
            <v>дер. Залесье, Кингисеппский р-н, Сойкинская вол.</v>
          </cell>
        </row>
        <row r="1777">
          <cell r="U1777" t="str">
            <v>дер. Залесье, Сланцевский р-н, Выскатская вол.</v>
          </cell>
        </row>
        <row r="1778">
          <cell r="U1778" t="str">
            <v>пос. Залесье, Выборгский р-н, Бородинская вол.</v>
          </cell>
        </row>
        <row r="1779">
          <cell r="U1779" t="str">
            <v>дер. Залустежье, Лужский р-н, Рельская вол.</v>
          </cell>
        </row>
        <row r="1780">
          <cell r="U1780" t="str">
            <v>дер. Залющик, Тихвинский р-н, Горская вол.</v>
          </cell>
        </row>
        <row r="1781">
          <cell r="U1781" t="str">
            <v>дер. Замежье, Лужский р-н, Приозерная вол.</v>
          </cell>
        </row>
        <row r="1782">
          <cell r="U1782" t="str">
            <v>дер. Замостье, Гатчинский р-н, Рождественская вол.</v>
          </cell>
        </row>
        <row r="1783">
          <cell r="U1783" t="str">
            <v>дер. Замостье, Лужский р-н, Оредежская вол.</v>
          </cell>
        </row>
        <row r="1784">
          <cell r="U1784" t="str">
            <v>дер. Замостье, Лужский р-н, Толмачевская вол.</v>
          </cell>
        </row>
        <row r="1785">
          <cell r="U1785" t="str">
            <v>дер. Замостье, Лужский р-н, Ям-Тесовская вол.</v>
          </cell>
        </row>
        <row r="1786">
          <cell r="U1786" t="str">
            <v>дер. Замостье, Приозерский р-н, Запорожская вол.</v>
          </cell>
        </row>
        <row r="1787">
          <cell r="U1787" t="str">
            <v>дер. Замошье, Бокситогорский р-н, Самойловская вол.</v>
          </cell>
        </row>
        <row r="1788">
          <cell r="U1788" t="str">
            <v>дер. Замошье, Волховский р-н, Бережковская вол.</v>
          </cell>
        </row>
        <row r="1789">
          <cell r="U1789" t="str">
            <v>дер. Замошье, Кировский р-н</v>
          </cell>
        </row>
        <row r="1790">
          <cell r="U1790" t="str">
            <v>дер. Замошье, Лужский р-н, Заклинская вол.</v>
          </cell>
        </row>
        <row r="1791">
          <cell r="U1791" t="str">
            <v>дер. Замошье, Лужский р-н, Рельская вол.</v>
          </cell>
        </row>
        <row r="1792">
          <cell r="U1792" t="str">
            <v>дер. Замошье, Сланцевский р-н, Овсищенская вол.</v>
          </cell>
        </row>
        <row r="1793">
          <cell r="U1793" t="str">
            <v>дер. Замошье, Сланцевский р-н, Старопольская вол.</v>
          </cell>
        </row>
        <row r="1794">
          <cell r="U1794" t="str">
            <v>дер. Заневка, Всеволожский р-н, Заневская вол.</v>
          </cell>
        </row>
        <row r="1795">
          <cell r="U1795" t="str">
            <v>дер. Заовражье, Волховский р-н, Бережковская вол.</v>
          </cell>
        </row>
        <row r="1796">
          <cell r="U1796" t="str">
            <v>дер. Заовражье, Сланцевский р-н, Новосельская вол.</v>
          </cell>
        </row>
        <row r="1797">
          <cell r="U1797" t="str">
            <v>дер. Заозерье, Гатчинский р-н, Орлинская вол.</v>
          </cell>
        </row>
        <row r="1798">
          <cell r="U1798" t="str">
            <v>дер. Заозерье, Кингисеппский р-н, Нежновская вол.</v>
          </cell>
        </row>
        <row r="1799">
          <cell r="U1799" t="str">
            <v>дер. Заозерье, Лодейнопольский р-н, Алеховщинская вол.</v>
          </cell>
        </row>
        <row r="1800">
          <cell r="U1800" t="str">
            <v>дер. Заозерье, Лужский р-н, Володарская вол.</v>
          </cell>
        </row>
        <row r="1801">
          <cell r="U1801" t="str">
            <v>дер. Заозерье, Лужский р-н, Толмачевская вол.</v>
          </cell>
        </row>
        <row r="1802">
          <cell r="U1802" t="str">
            <v>дер. Заозерье, Лужский р-н, Торошковская вол.</v>
          </cell>
        </row>
        <row r="1803">
          <cell r="U1803" t="str">
            <v>дер. Заозерье, Подпорожский р-н, Курповская вол.</v>
          </cell>
        </row>
        <row r="1804">
          <cell r="U1804" t="str">
            <v>дер. Заорешье, Лужский р-н, Скребловская вол.</v>
          </cell>
        </row>
        <row r="1805">
          <cell r="U1805" t="str">
            <v>дер. Заостровье, Волховский р-н, Потанинская вол.</v>
          </cell>
        </row>
        <row r="1806">
          <cell r="U1806" t="str">
            <v>дер. Заостровье, Лодейнопольский р-н, Шамокшинская вол.</v>
          </cell>
        </row>
        <row r="1807">
          <cell r="U1807" t="str">
            <v>дер. Заостровье, Ломоносовский р-н, Лопухинская вол.</v>
          </cell>
        </row>
        <row r="1808">
          <cell r="U1808" t="str">
            <v>п. ст. Заостровье, Лодейнопольский р-н, Шамокшинская вол.</v>
          </cell>
        </row>
        <row r="1809">
          <cell r="U1809" t="str">
            <v>пос. Заостровье, Приозерский р-н, Ларионовская вол.</v>
          </cell>
        </row>
        <row r="1810">
          <cell r="U1810" t="str">
            <v>дер. Запередолье, Лужский р-н, Приозерная вол.</v>
          </cell>
        </row>
        <row r="1811">
          <cell r="U1811" t="str">
            <v>дер. Запишенье, Лужский р-н, Каменская вол.</v>
          </cell>
        </row>
        <row r="1812">
          <cell r="U1812" t="str">
            <v>дер. Заплотье, Лужский р-н, Каменская вол.</v>
          </cell>
        </row>
        <row r="1813">
          <cell r="U1813" t="str">
            <v>дер. Заполье, Бокситогорский р-н, Большедворская вол.</v>
          </cell>
        </row>
        <row r="1814">
          <cell r="U1814" t="str">
            <v>дер. Заполье, Бокситогорский р-н, Журавлевская вол.</v>
          </cell>
        </row>
        <row r="1815">
          <cell r="U1815" t="str">
            <v>дер. Заполье, Бокситогорский р-н, Мозолевская вол.</v>
          </cell>
        </row>
        <row r="1816">
          <cell r="U1816" t="str">
            <v>дер. Заполье, Волосовский р-н, Изварская вол.</v>
          </cell>
        </row>
        <row r="1817">
          <cell r="U1817" t="str">
            <v>дер. Заполье, Гатчинский р-н, Елизаветинская вол.</v>
          </cell>
        </row>
        <row r="1818">
          <cell r="U1818" t="str">
            <v>дер. Заполье, Кингисеппский р-н, Опольевская вол.</v>
          </cell>
        </row>
        <row r="1819">
          <cell r="U1819" t="str">
            <v>дер. Заполье, Лужский р-н, Заклинская вол.</v>
          </cell>
        </row>
        <row r="1820">
          <cell r="U1820" t="str">
            <v>дер. Заполье, Лужский р-н, Каменская вол.</v>
          </cell>
        </row>
        <row r="1821">
          <cell r="U1821" t="str">
            <v>дер. Заполье, Лужский р-н, Приозерная вол.</v>
          </cell>
        </row>
        <row r="1822">
          <cell r="U1822" t="str">
            <v>дер. Заполье, Лужский р-н, Серебрянская вол.</v>
          </cell>
        </row>
        <row r="1823">
          <cell r="U1823" t="str">
            <v>дер. Заполье, Лужский р-н, Толмачевская вол.</v>
          </cell>
        </row>
        <row r="1824">
          <cell r="U1824" t="str">
            <v>пос. Заполье, Выборгский р-н, Полянская вол.</v>
          </cell>
        </row>
        <row r="1825">
          <cell r="U1825" t="str">
            <v>пос. Запорожское, Приозерский р-н, Запорожская вол.</v>
          </cell>
        </row>
        <row r="1826">
          <cell r="U1826" t="str">
            <v>дер. Запорожье, Волховский р-н, Бережковская вол.</v>
          </cell>
        </row>
        <row r="1827">
          <cell r="U1827" t="str">
            <v>дер. Заречье, Бокситогорский р-н, Большедворская вол.</v>
          </cell>
        </row>
        <row r="1828">
          <cell r="U1828" t="str">
            <v>дер. Заречье, Волховский р-н, Бережковская вол.</v>
          </cell>
        </row>
        <row r="1829">
          <cell r="U1829" t="str">
            <v>дер. Заречье, Волховский р-н, Селивановская вол.</v>
          </cell>
        </row>
        <row r="1830">
          <cell r="U1830" t="str">
            <v>дер. Заречье, Кингисеппский р-н, Большелуцкая вол.</v>
          </cell>
        </row>
        <row r="1831">
          <cell r="U1831" t="str">
            <v>дер. Заречье, Лужский р-н, Скребловская вол.</v>
          </cell>
        </row>
        <row r="1832">
          <cell r="U1832" t="str">
            <v>дер. Заречье, Тихвинский р-н, Ганьковская вол.</v>
          </cell>
        </row>
        <row r="1833">
          <cell r="U1833" t="str">
            <v>пос. Заречье, Выборгский р-н, Краснодолинская вол.</v>
          </cell>
        </row>
        <row r="1834">
          <cell r="U1834" t="str">
            <v>пос. Заречье, Выборгский р-н, Селезневская вол.</v>
          </cell>
        </row>
        <row r="1835">
          <cell r="U1835" t="str">
            <v>дер. Заринское, Ломоносовский р-н, Копорская вол.</v>
          </cell>
        </row>
        <row r="1836">
          <cell r="U1836" t="str">
            <v>дер. Зарубье, Волховский р-н</v>
          </cell>
        </row>
        <row r="1837">
          <cell r="U1837" t="str">
            <v>дер. Заручевье, Бокситогорский р-н, Самойловская вол.</v>
          </cell>
        </row>
        <row r="1838">
          <cell r="U1838" t="str">
            <v>дер. Заручевье, Тихвинский р-н, Андреевская вол.</v>
          </cell>
        </row>
        <row r="1839">
          <cell r="U1839" t="str">
            <v>дер. Заручье, Лужский р-н, Приозерная вол.</v>
          </cell>
        </row>
        <row r="1840">
          <cell r="U1840" t="str">
            <v>дер. Заручье, Сланцевский р-н, Старопольская вол.</v>
          </cell>
        </row>
        <row r="1841">
          <cell r="U1841" t="str">
            <v>дер. Заслуховье, Лужский р-н, Ям-Тесовская вол.</v>
          </cell>
        </row>
        <row r="1842">
          <cell r="U1842" t="str">
            <v>дер. Засобье, Лужский р-н, Рельская вол.</v>
          </cell>
        </row>
        <row r="1843">
          <cell r="U1843" t="str">
            <v>дер. Засосье, Сланцевский р-н, Старопольская вол.</v>
          </cell>
        </row>
        <row r="1844">
          <cell r="U1844" t="str">
            <v>дер. Засторонье, Сланцевский р-н, Новосельская вол.</v>
          </cell>
        </row>
        <row r="1845">
          <cell r="U1845" t="str">
            <v>дер. Засыпье, Тихвинский р-н, Горская вол.</v>
          </cell>
        </row>
        <row r="1846">
          <cell r="U1846" t="str">
            <v>дер. Затрубичье, Лужский р-н, Волошовская вол.</v>
          </cell>
        </row>
        <row r="1847">
          <cell r="U1847" t="str">
            <v>дер. Затуленье, Лужский р-н, Каменская вол.</v>
          </cell>
        </row>
        <row r="1848">
          <cell r="U1848" t="str">
            <v>пос. Заходское, Выборгский р-н, Кирилловская вол.</v>
          </cell>
        </row>
        <row r="1849">
          <cell r="U1849" t="str">
            <v>дер. Захожа, Тихвинский р-н, Андреевская вол.</v>
          </cell>
        </row>
        <row r="1850">
          <cell r="U1850" t="str">
            <v>дер. Захожи, Бокситогорский р-н, Самойловская вол.</v>
          </cell>
        </row>
        <row r="1851">
          <cell r="U1851" t="str">
            <v>дер. Захонье, Волосовский р-н, Рабитицкая вол.</v>
          </cell>
        </row>
        <row r="1852">
          <cell r="U1852" t="str">
            <v>дер. Захонье, Лужский р-н, Осьминская вол.</v>
          </cell>
        </row>
        <row r="1853">
          <cell r="U1853" t="str">
            <v>дер. Захонье-1, Кингисеппский р-н, Большелуцкая вол.</v>
          </cell>
        </row>
        <row r="1854">
          <cell r="U1854" t="str">
            <v>дер. Захонье-2, Кингисеппский р-н, Большелуцкая вол.</v>
          </cell>
        </row>
        <row r="1855">
          <cell r="U1855" t="str">
            <v>дер. Захрелье, Сланцевский р-н, Новосельская вол.</v>
          </cell>
        </row>
        <row r="1856">
          <cell r="U1856" t="str">
            <v>дер. Заяцкая, Подпорожский р-н, Винницкая вол.</v>
          </cell>
        </row>
        <row r="1857">
          <cell r="U1857" t="str">
            <v>дер. Заяцково, Сланцевский р-н, Новосельская вол.</v>
          </cell>
        </row>
        <row r="1858">
          <cell r="U1858" t="str">
            <v>дер. Званка, Киришский р-н, Будогощская вол.</v>
          </cell>
        </row>
        <row r="1859">
          <cell r="U1859" t="str">
            <v>пос. Зверево, Выборгский р-н, Житковская вол.</v>
          </cell>
        </row>
        <row r="1860">
          <cell r="U1860" t="str">
            <v>корд. Зверинец, Тосненский р-н, Лисинская вол.</v>
          </cell>
        </row>
        <row r="1861">
          <cell r="U1861" t="str">
            <v>дер. Зеленая Долина, Волховский р-н, Староладожская вол.</v>
          </cell>
        </row>
        <row r="1862">
          <cell r="U1862" t="str">
            <v>пос. Зеленая Роща, Выборгский р-н, Полянская вол.</v>
          </cell>
        </row>
        <row r="1863">
          <cell r="U1863" t="str">
            <v>дер. Зеленец, Волховский р-н, Усадищенская вол.</v>
          </cell>
        </row>
        <row r="1864">
          <cell r="U1864" t="str">
            <v>пос. Зеленец, Волховский р-н, Усадищенская вол.</v>
          </cell>
        </row>
        <row r="1865">
          <cell r="U1865" t="str">
            <v>пос. Зеленый Холм, Выборгский р-н, Полянская вол.</v>
          </cell>
        </row>
        <row r="1866">
          <cell r="U1866" t="str">
            <v>пос. Земляничное, Выборгский р-н, Красносокольская вол.</v>
          </cell>
        </row>
        <row r="1867">
          <cell r="U1867" t="str">
            <v>дер. Земское, Лодейнопольский р-н, Яровщинская вол.</v>
          </cell>
        </row>
        <row r="1868">
          <cell r="U1868" t="str">
            <v>пос. Зеркальный, Выборгский р-н, Краснодолинская вол.</v>
          </cell>
        </row>
        <row r="1869">
          <cell r="U1869" t="str">
            <v>дер. Зимитицы, Волосовский р-н, Чирковицкая вол.</v>
          </cell>
        </row>
        <row r="1870">
          <cell r="U1870" t="str">
            <v>пос. Зимитицы, Волосовский р-н, Чирковицкая вол.</v>
          </cell>
        </row>
        <row r="1871">
          <cell r="U1871" t="str">
            <v>дер. Зиновий Наволок, Подпорожский р-н, Ярославская вол.</v>
          </cell>
        </row>
        <row r="1872">
          <cell r="U1872" t="str">
            <v>дер. Зиновья Гора, Бокситогорский р-н, Большедворская вол.</v>
          </cell>
        </row>
        <row r="1873">
          <cell r="U1873" t="str">
            <v>дер. Златынь, Волховский р-н, Иссадская вол.</v>
          </cell>
        </row>
        <row r="1874">
          <cell r="U1874" t="str">
            <v>дер. Змеева Новинка, Киришский р-н, Будогощская вол.</v>
          </cell>
        </row>
        <row r="1875">
          <cell r="U1875" t="str">
            <v>пос. Змеиный, Всеволожский р-н, Вагановская вол.</v>
          </cell>
        </row>
        <row r="1876">
          <cell r="U1876" t="str">
            <v>дер. Золотая Горка, Лужский р-н, Толмачевская вол.</v>
          </cell>
        </row>
        <row r="1877">
          <cell r="U1877" t="str">
            <v>дер. Золотово, Бокситогорский р-н, Борская вол.</v>
          </cell>
        </row>
        <row r="1878">
          <cell r="U1878" t="str">
            <v>дер. Зрекино, Ломоносовский р-н, Гостилицкая вол.</v>
          </cell>
        </row>
        <row r="1879">
          <cell r="U1879" t="str">
            <v>дер. Зубакино, Бокситогорский р-н, Мозолевская вол.</v>
          </cell>
        </row>
        <row r="1880">
          <cell r="U1880" t="str">
            <v>дер. Зуево, Лужский р-н, Ретюнская вол.</v>
          </cell>
        </row>
        <row r="1881">
          <cell r="U1881" t="str">
            <v>дер. Зябицы, Волосовский р-н, Бегуницкая вол.</v>
          </cell>
        </row>
        <row r="1882">
          <cell r="U1882" t="str">
            <v>г. Ивангород, кадастровый квартал: 02 01 01</v>
          </cell>
        </row>
        <row r="1883">
          <cell r="U1883" t="str">
            <v>г. Ивангород, кадастровый квартал: 02 01 02</v>
          </cell>
        </row>
        <row r="1884">
          <cell r="U1884" t="str">
            <v>г. Ивангород, кадастровый квартал: 02 01 03</v>
          </cell>
        </row>
        <row r="1885">
          <cell r="U1885" t="str">
            <v>г. Ивангород, кадастровый квартал: 02 01 04</v>
          </cell>
        </row>
        <row r="1886">
          <cell r="U1886" t="str">
            <v>г. Ивангород, кадастровый квартал: 02 01 05</v>
          </cell>
        </row>
        <row r="1887">
          <cell r="U1887" t="str">
            <v>г. Ивангород, кадастровый квартал: 02 01 06</v>
          </cell>
        </row>
        <row r="1888">
          <cell r="U1888" t="str">
            <v>г. Ивангород, кадастровый квартал: 02 01 07</v>
          </cell>
        </row>
        <row r="1889">
          <cell r="U1889" t="str">
            <v>г. Ивангород, кадастровый квартал: 02 03 01</v>
          </cell>
        </row>
        <row r="1890">
          <cell r="U1890" t="str">
            <v>г. Ивангород, кадастровый квартал: 02 04 01</v>
          </cell>
        </row>
        <row r="1891">
          <cell r="U1891" t="str">
            <v>г. Ивангород, кадастровый квартал: 02 04 02</v>
          </cell>
        </row>
        <row r="1892">
          <cell r="U1892" t="str">
            <v>г. Ивангород, кадастровый квартал: 02 05 01</v>
          </cell>
        </row>
        <row r="1893">
          <cell r="U1893" t="str">
            <v>г. Ивангород, кадастровый квартал: 02 05 02</v>
          </cell>
        </row>
        <row r="1894">
          <cell r="U1894" t="str">
            <v>г. Ивангород, кадастровый квартал: 02 05 03</v>
          </cell>
        </row>
        <row r="1895">
          <cell r="U1895" t="str">
            <v>г. Ивангород, кадастровый квартал: 02 05 04</v>
          </cell>
        </row>
        <row r="1896">
          <cell r="U1896" t="str">
            <v>г. Ивангород, кадастровый квартал: 02 05 05</v>
          </cell>
        </row>
        <row r="1897">
          <cell r="U1897" t="str">
            <v>г. Ивангород, кадастровый квартал: 02 05 06</v>
          </cell>
        </row>
        <row r="1898">
          <cell r="U1898" t="str">
            <v>г. Ивангород, кадастровый квартал: 02 05 07</v>
          </cell>
        </row>
        <row r="1899">
          <cell r="U1899" t="str">
            <v>г. Ивангород, кадастровый квартал: 02 06 01</v>
          </cell>
        </row>
        <row r="1900">
          <cell r="U1900" t="str">
            <v>г. Ивангород, кадастровый квартал: 02 06 02</v>
          </cell>
        </row>
        <row r="1901">
          <cell r="U1901" t="str">
            <v>г. Ивангород, кадастровый квартал: 02 06 03</v>
          </cell>
        </row>
        <row r="1902">
          <cell r="U1902" t="str">
            <v>г. Ивангород, кадастровый квартал: 02 06 04</v>
          </cell>
        </row>
        <row r="1903">
          <cell r="U1903" t="str">
            <v>г. Ивангород, кадастровый квартал: 02 06 05</v>
          </cell>
        </row>
        <row r="1904">
          <cell r="U1904" t="str">
            <v>г. Ивангород, кадастровый квартал: 02 06 06</v>
          </cell>
        </row>
        <row r="1905">
          <cell r="U1905" t="str">
            <v>г. Ивангород, кадастровый квартал: 02 06 07</v>
          </cell>
        </row>
        <row r="1906">
          <cell r="U1906" t="str">
            <v>г. Ивангород, кадастровый квартал: 02 07 01</v>
          </cell>
        </row>
        <row r="1907">
          <cell r="U1907" t="str">
            <v>г. Ивангород, кадастровый квартал: 02 07 02</v>
          </cell>
        </row>
        <row r="1908">
          <cell r="U1908" t="str">
            <v>г. Ивангород, кадастровый квартал: 02 07 03</v>
          </cell>
        </row>
        <row r="1909">
          <cell r="U1909" t="str">
            <v>г. Ивангород, кадастровый квартал: 02 07 04</v>
          </cell>
        </row>
        <row r="1910">
          <cell r="U1910" t="str">
            <v>г. Ивангород, кадастровый квартал: 02 07 05</v>
          </cell>
        </row>
        <row r="1911">
          <cell r="U1911" t="str">
            <v>г. Ивангород, кадастровый квартал: 02 07 06</v>
          </cell>
        </row>
        <row r="1912">
          <cell r="U1912" t="str">
            <v>г. Ивангород, кадастровый квартал: 02 08 01</v>
          </cell>
        </row>
        <row r="1913">
          <cell r="U1913" t="str">
            <v>г. Ивангород, кадастровый квартал: 02 09 01</v>
          </cell>
        </row>
        <row r="1914">
          <cell r="U1914" t="str">
            <v>г. Ивангород, кадастровый квартал: 02 10 01</v>
          </cell>
        </row>
        <row r="1915">
          <cell r="U1915" t="str">
            <v>г. Ивангород, кадастровый квартал: 02 11 01</v>
          </cell>
        </row>
        <row r="1916">
          <cell r="U1916" t="str">
            <v>г. Ивангород, кадастровый квартал: 03 01 01</v>
          </cell>
        </row>
        <row r="1917">
          <cell r="U1917" t="str">
            <v>г. Ивангород, кадастровый квартал: 03 01 02</v>
          </cell>
        </row>
        <row r="1918">
          <cell r="U1918" t="str">
            <v>г. Ивангород, кадастровый квартал: 03 01 03</v>
          </cell>
        </row>
        <row r="1919">
          <cell r="U1919" t="str">
            <v>г. Ивангород, кадастровый квартал: 03 01 04</v>
          </cell>
        </row>
        <row r="1920">
          <cell r="U1920" t="str">
            <v>г. Ивангород, кадастровый квартал: 03 01 05</v>
          </cell>
        </row>
        <row r="1921">
          <cell r="U1921" t="str">
            <v>г. Ивангород, кадастровый квартал: 03 01 06</v>
          </cell>
        </row>
        <row r="1922">
          <cell r="U1922" t="str">
            <v>г. Ивангород, кадастровый квартал: 03 01 07</v>
          </cell>
        </row>
        <row r="1923">
          <cell r="U1923" t="str">
            <v>г. Ивангород, кадастровый квартал: 03 01 08</v>
          </cell>
        </row>
        <row r="1924">
          <cell r="U1924" t="str">
            <v>г. Ивангород, кадастровый квартал: 03 01 09</v>
          </cell>
        </row>
        <row r="1925">
          <cell r="U1925" t="str">
            <v>г. Ивангород, кадастровый квартал: 03 02 01</v>
          </cell>
        </row>
        <row r="1926">
          <cell r="U1926" t="str">
            <v>г. Ивангород, кадастровый квартал: 03 02 02</v>
          </cell>
        </row>
        <row r="1927">
          <cell r="U1927" t="str">
            <v>г. Ивангород, кадастровый квартал: 03 02 03</v>
          </cell>
        </row>
        <row r="1928">
          <cell r="U1928" t="str">
            <v>г. Ивангород, кадастровый квартал: 03 04 01</v>
          </cell>
        </row>
        <row r="1929">
          <cell r="U1929" t="str">
            <v>г. Ивангород, кадастровый квартал: 03 05 01</v>
          </cell>
        </row>
        <row r="1930">
          <cell r="U1930" t="str">
            <v>г. Ивангород, кадастровый квартал: 03 06 01</v>
          </cell>
        </row>
        <row r="1931">
          <cell r="U1931" t="str">
            <v>г. Ивангород, кадастровый квартал: 03 07 01</v>
          </cell>
        </row>
        <row r="1932">
          <cell r="U1932" t="str">
            <v>дер. Ивановка, Гатчинский р-н, Веревская вол.</v>
          </cell>
        </row>
        <row r="1933">
          <cell r="U1933" t="str">
            <v>дер. Ивановка, Гатчинский р-н, Пудостьская вол.</v>
          </cell>
        </row>
        <row r="1934">
          <cell r="U1934" t="str">
            <v>дер. Иваново, Кировский р-н, Лезьенская вол.</v>
          </cell>
        </row>
        <row r="1935">
          <cell r="U1935" t="str">
            <v>дер. Иваново, Приозерский р-н, Сосновская вол.</v>
          </cell>
        </row>
        <row r="1936">
          <cell r="U1936" t="str">
            <v>дер. Ивановский Остров, Волховский р-н, Староладожская вол.</v>
          </cell>
        </row>
        <row r="1937">
          <cell r="U1937" t="str">
            <v>дер. Ивановское, Бокситогорский р-н, Ольешская вол.</v>
          </cell>
        </row>
        <row r="1938">
          <cell r="U1938" t="str">
            <v>дер. Ивановское, Волосовский р-н, Бегуницкая вол.</v>
          </cell>
        </row>
        <row r="1939">
          <cell r="U1939" t="str">
            <v>дер. Ивановское, Ломоносовский р-н, Копорская вол.</v>
          </cell>
        </row>
        <row r="1940">
          <cell r="U1940" t="str">
            <v>дер. Ивановское, Лужский р-н, Володарская вол.</v>
          </cell>
        </row>
        <row r="1941">
          <cell r="U1941" t="str">
            <v>дер. Ивановское, Тихвинский р-н, Шугозерская вол.</v>
          </cell>
        </row>
        <row r="1942">
          <cell r="U1942" t="str">
            <v>дер. Ивановское, Тосненский р-н, Любаньская вол.</v>
          </cell>
        </row>
        <row r="1943">
          <cell r="U1943" t="str">
            <v>пос. Ивановское, Кингисеппский р-н, Пустомержская вол.</v>
          </cell>
        </row>
        <row r="1944">
          <cell r="U1944" t="str">
            <v>дер. Ивахново, Бокситогорский р-н, Ольешская вол.</v>
          </cell>
        </row>
        <row r="1945">
          <cell r="U1945" t="str">
            <v>дер. Игнатовское, Подпорожский р-н, Винницкая вол.</v>
          </cell>
        </row>
        <row r="1946">
          <cell r="U1946" t="str">
            <v>дер. Игокиничи, Лодейнопольский р-н, Алеховщинская вол.</v>
          </cell>
        </row>
        <row r="1947">
          <cell r="U1947" t="str">
            <v>дер. Иевково, Волховский р-н, Пашская вол.</v>
          </cell>
        </row>
        <row r="1948">
          <cell r="U1948" t="str">
            <v>п. ст. Иевково, Волховский р-н, Пашская вол.</v>
          </cell>
        </row>
        <row r="1949">
          <cell r="U1949" t="str">
            <v>дер. Ижора, Гатчинский р-н, Веревская вол.</v>
          </cell>
        </row>
        <row r="1950">
          <cell r="U1950" t="str">
            <v>дер. Ижора, Гатчинский р-н, Елизаветинская вол.</v>
          </cell>
        </row>
        <row r="1951">
          <cell r="U1951" t="str">
            <v>дер. Изборовье, Сланцевский р-н, Новосельская вол.</v>
          </cell>
        </row>
        <row r="1952">
          <cell r="U1952" t="str">
            <v>дер. Извара, Волосовский р-н, Изварская вол.</v>
          </cell>
        </row>
        <row r="1953">
          <cell r="U1953" t="str">
            <v>дер. Извара, Ломоносовский р-н, Лопухинская вол.</v>
          </cell>
        </row>
        <row r="1954">
          <cell r="U1954" t="str">
            <v>дер. Известковая, Бокситогорский р-н, Борская вол.</v>
          </cell>
        </row>
        <row r="1955">
          <cell r="U1955" t="str">
            <v>дер. Извоз, Волосовский р-н, Сабская вол.</v>
          </cell>
        </row>
        <row r="1956">
          <cell r="U1956" t="str">
            <v>дер. Извоз, Волховский р-н, Староладожская вол.</v>
          </cell>
        </row>
        <row r="1957">
          <cell r="U1957" t="str">
            <v>дер. Извоз, Кингисеппский р-н, Куземкинская вол.</v>
          </cell>
        </row>
        <row r="1958">
          <cell r="U1958" t="str">
            <v>дер. Извоз, Лужский р-н, Рельская вол.</v>
          </cell>
        </row>
        <row r="1959">
          <cell r="U1959" t="str">
            <v>пос. Извоз, Киришский р-н, Кусинская вол.</v>
          </cell>
        </row>
        <row r="1960">
          <cell r="U1960" t="str">
            <v>дер. Изора, Гатчинский р-н, Сиверская вол.</v>
          </cell>
        </row>
        <row r="1961">
          <cell r="U1961" t="str">
            <v>дер. Изори, Волосовский р-н, Сабская вол.</v>
          </cell>
        </row>
        <row r="1962">
          <cell r="U1962" t="str">
            <v>дер. Иконово, Киришский р-н, Пчевская вол.</v>
          </cell>
        </row>
        <row r="1963">
          <cell r="U1963" t="str">
            <v>дер. Ильеши, Волосовский р-н, Чирковицкая вол.</v>
          </cell>
        </row>
        <row r="1964">
          <cell r="U1964" t="str">
            <v>дер. Ильжо, Лужский р-н, Серебрянская вол.</v>
          </cell>
        </row>
        <row r="1965">
          <cell r="U1965" t="str">
            <v>дер. Ильино, Ломоносовский р-н, Оржицкая вол.</v>
          </cell>
        </row>
        <row r="1966">
          <cell r="U1966" t="str">
            <v>дер. Ильинская, Подпорожский р-н, Озерская вол.</v>
          </cell>
        </row>
        <row r="1967">
          <cell r="U1967" t="str">
            <v>дер. Ильинский Погост, Тосненский р-н, Любаньская вол.</v>
          </cell>
        </row>
        <row r="1968">
          <cell r="U1968" t="str">
            <v>пос. Ильичево, Выборгский р-н, Ленинская вол.</v>
          </cell>
        </row>
        <row r="1969">
          <cell r="U1969" t="str">
            <v>дер. Ильмово, Кингисеппский р-н, Нежновская вол.</v>
          </cell>
        </row>
        <row r="1970">
          <cell r="U1970" t="str">
            <v>г. п. имени Морозова, кадастровый квартал: 17 03 001</v>
          </cell>
        </row>
        <row r="1971">
          <cell r="U1971" t="str">
            <v>г. п. имени Морозова, кадастровый квартал: 17 03 002</v>
          </cell>
        </row>
        <row r="1972">
          <cell r="U1972" t="str">
            <v>г. п. имени Морозова, кадастровый квартал: 17 03 003</v>
          </cell>
        </row>
        <row r="1973">
          <cell r="U1973" t="str">
            <v>г. п. имени Морозова, кадастровый квартал: 17 03 004</v>
          </cell>
        </row>
        <row r="1974">
          <cell r="U1974" t="str">
            <v>г. п. имени Морозова, кадастровый квартал: 17 03 005</v>
          </cell>
        </row>
        <row r="1975">
          <cell r="U1975" t="str">
            <v>г. п. имени Морозова, кадастровый квартал: 17 03 006</v>
          </cell>
        </row>
        <row r="1976">
          <cell r="U1976" t="str">
            <v>г. п. имени Морозова, кадастровый квартал: 17 03 007</v>
          </cell>
        </row>
        <row r="1977">
          <cell r="U1977" t="str">
            <v>г. п. имени Морозова, кадастровый квартал: 17 03 008</v>
          </cell>
        </row>
        <row r="1978">
          <cell r="U1978" t="str">
            <v>г. п. имени Морозова, кадастровый квартал: 17 03 009</v>
          </cell>
        </row>
        <row r="1979">
          <cell r="U1979" t="str">
            <v>г. п. имени Морозова, кадастровый квартал: 17 03 010</v>
          </cell>
        </row>
        <row r="1980">
          <cell r="U1980" t="str">
            <v>г. п. имени Морозова, кадастровый квартал: 17 03 011</v>
          </cell>
        </row>
        <row r="1981">
          <cell r="U1981" t="str">
            <v>г. п. имени Морозова, кадастровый квартал: 17 03 012</v>
          </cell>
        </row>
        <row r="1982">
          <cell r="U1982" t="str">
            <v>г. п. имени Морозова, кадастровый квартал: 17 03 013</v>
          </cell>
        </row>
        <row r="1983">
          <cell r="U1983" t="str">
            <v>г. п. имени Морозова, кадастровый квартал: 17 03 014</v>
          </cell>
        </row>
        <row r="1984">
          <cell r="U1984" t="str">
            <v>г. п. имени Морозова, кадастровый квартал: 17 03 015</v>
          </cell>
        </row>
        <row r="1985">
          <cell r="U1985" t="str">
            <v>г. п. имени Морозова, кадастровый квартал: 17 03 016</v>
          </cell>
        </row>
        <row r="1986">
          <cell r="U1986" t="str">
            <v>г. п. имени Морозова, кадастровый квартал: 17 03 017</v>
          </cell>
        </row>
        <row r="1987">
          <cell r="U1987" t="str">
            <v>г. п. имени Морозова, кадастровый квартал: 17 03 018</v>
          </cell>
        </row>
        <row r="1988">
          <cell r="U1988" t="str">
            <v>г. п. имени Морозова, кадастровый квартал: 17 03 019</v>
          </cell>
        </row>
        <row r="1989">
          <cell r="U1989" t="str">
            <v>г. п. имени Морозова, кадастровый квартал: 17 03 020</v>
          </cell>
        </row>
        <row r="1990">
          <cell r="U1990" t="str">
            <v>г. п. имени Морозова, кадастровый квартал: 17 03 021</v>
          </cell>
        </row>
        <row r="1991">
          <cell r="U1991" t="str">
            <v>г. п. имени Морозова, кадастровый квартал: 17 03 022</v>
          </cell>
        </row>
        <row r="1992">
          <cell r="U1992" t="str">
            <v>г. п. имени Морозова, кадастровый квартал: 17 03 023</v>
          </cell>
        </row>
        <row r="1993">
          <cell r="U1993" t="str">
            <v>г. п. имени Морозова, кадастровый квартал: 17 03 024</v>
          </cell>
        </row>
        <row r="1994">
          <cell r="U1994" t="str">
            <v>г. п. имени Морозова, кадастровый квартал: 17 08 001</v>
          </cell>
        </row>
        <row r="1995">
          <cell r="U1995" t="str">
            <v>г. п. имени Морозова, кадастровый квартал: 17 14 001</v>
          </cell>
        </row>
        <row r="1996">
          <cell r="U1996" t="str">
            <v>г. п. имени Морозова, кадастровый квартал: 17 15 001</v>
          </cell>
        </row>
        <row r="1997">
          <cell r="U1997" t="str">
            <v>г. п. имени Морозова, кадастровый квартал: 17 16 001</v>
          </cell>
        </row>
        <row r="1998">
          <cell r="U1998" t="str">
            <v>г. п. имени Морозова, кадастровый квартал: 17 16 002</v>
          </cell>
        </row>
        <row r="1999">
          <cell r="U1999" t="str">
            <v>г. п. имени Морозова, кадастровый квартал: 17 16 003</v>
          </cell>
        </row>
        <row r="2000">
          <cell r="U2000" t="str">
            <v>г. п. имени Морозова, кадастровый квартал: 17 16 004</v>
          </cell>
        </row>
        <row r="2001">
          <cell r="U2001" t="str">
            <v>г. п. имени Морозова, кадастровый квартал: 17 16 005</v>
          </cell>
        </row>
        <row r="2002">
          <cell r="U2002" t="str">
            <v>г. п. имени Свердлова, Всеволожский р-н</v>
          </cell>
        </row>
        <row r="2003">
          <cell r="U2003" t="str">
            <v>дер. Именицы, Кингисеппский р-н, Пустомержская вол.</v>
          </cell>
        </row>
        <row r="2004">
          <cell r="U2004" t="str">
            <v>дер. Именицы, Лужский р-н, Толмачевская вол.</v>
          </cell>
        </row>
        <row r="2005">
          <cell r="U2005" t="str">
            <v>дер. Имолово, Тихвинский р-н, Горская вол.</v>
          </cell>
        </row>
        <row r="2006">
          <cell r="U2006" t="str">
            <v>дер. Имоченицы, Лодейнопольский р-н, Имоченская вол.</v>
          </cell>
        </row>
        <row r="2007">
          <cell r="U2007" t="str">
            <v>п. ст. Инема, Лодейнопольский р-н, Андреевщинская вол.</v>
          </cell>
        </row>
        <row r="2008">
          <cell r="U2008" t="str">
            <v>дер. Иннолово, Ломоносовский р-н, Аннинская вол.</v>
          </cell>
        </row>
        <row r="2009">
          <cell r="U2009" t="str">
            <v>дер. Ионино, Бокситогорский р-н, Подборовская вол.</v>
          </cell>
        </row>
        <row r="2010">
          <cell r="U2010" t="str">
            <v>дер. Ириновка, Всеволожский р-н, Вагановская вол.</v>
          </cell>
        </row>
        <row r="2011">
          <cell r="U2011" t="str">
            <v>п. ст. Ириновка, Всеволожский р-н, Вагановская вол.</v>
          </cell>
        </row>
        <row r="2012">
          <cell r="U2012" t="str">
            <v>дер. Ирогощи, Ломоносовский р-н, Копорская вол.</v>
          </cell>
        </row>
        <row r="2013">
          <cell r="U2013" t="str">
            <v>п. ст. Ирса, Киришский р-н, Кусинская вол.</v>
          </cell>
        </row>
        <row r="2014">
          <cell r="U2014" t="str">
            <v>дер. Исаево, Волховский р-н, Пашская вол.</v>
          </cell>
        </row>
        <row r="2015">
          <cell r="U2015" t="str">
            <v>дер. Исаково, Лужский р-н, Рельская вол.</v>
          </cell>
        </row>
        <row r="2016">
          <cell r="U2016" t="str">
            <v>дер. Исаково, Тихвинский р-н, Ганьковская вол.</v>
          </cell>
        </row>
        <row r="2017">
          <cell r="U2017" t="str">
            <v>дер. Исаково, Тихвинский р-н, Шиженская вол.</v>
          </cell>
        </row>
        <row r="2018">
          <cell r="U2018" t="str">
            <v>хут. Искра, Выборгский р-н, Красносельская вол.</v>
          </cell>
        </row>
        <row r="2019">
          <cell r="U2019" t="str">
            <v>дер. Иссад, Волховский р-н, Иссадская вол.</v>
          </cell>
        </row>
        <row r="2020">
          <cell r="U2020" t="str">
            <v>дер. Истинка, Гатчинский р-н</v>
          </cell>
        </row>
        <row r="2021">
          <cell r="U2021" t="str">
            <v>дер. Иципино, Кингисеппский р-н, Нежновская вол.</v>
          </cell>
        </row>
        <row r="2022">
          <cell r="U2022" t="str">
            <v>дер. Ищево, Сланцевский р-н, Выскатская вол.</v>
          </cell>
        </row>
        <row r="2023">
          <cell r="U2023" t="str">
            <v>п. ст. Ищево, Сланцевский р-н, Черновская вол.</v>
          </cell>
        </row>
        <row r="2024">
          <cell r="U2024" t="str">
            <v>дер. Кабацкое, Ломоносовский р-н, Бронинская вол.</v>
          </cell>
        </row>
        <row r="2025">
          <cell r="U2025" t="str">
            <v>дер. Кавголово, Всеволожский р-н, Вартемягская вол.</v>
          </cell>
        </row>
        <row r="2026">
          <cell r="U2026" t="str">
            <v>дер. Кавелахта, Ломоносовский р-н, Горская вол.</v>
          </cell>
        </row>
        <row r="2027">
          <cell r="U2027" t="str">
            <v>дер. Казалма, Тихвинский р-н, Ганьковская вол.</v>
          </cell>
        </row>
        <row r="2028">
          <cell r="U2028" t="str">
            <v>дер. Казенное Село, Бокситогорский р-н, Самойловская вол.</v>
          </cell>
        </row>
        <row r="2029">
          <cell r="U2029" t="str">
            <v>дер. Казино, Сланцевский р-н, Выскатская вол.</v>
          </cell>
        </row>
        <row r="2030">
          <cell r="U2030" t="str">
            <v>дер. Казыченская, Подпорожский р-н, Курбинская вол.</v>
          </cell>
        </row>
        <row r="2031">
          <cell r="U2031" t="str">
            <v>дер. Кайболово, Кингисеппский р-н, Кайболовская вол.</v>
          </cell>
        </row>
        <row r="2032">
          <cell r="U2032" t="str">
            <v>дер. Кайболово, Кингисеппский р-н, Усть-Лужская вол.</v>
          </cell>
        </row>
        <row r="2033">
          <cell r="U2033" t="str">
            <v>дер. Кайболово, Тосненский р-н, Федоровская вол.</v>
          </cell>
        </row>
        <row r="2034">
          <cell r="U2034" t="str">
            <v>дер. Кайвакса, Тихвинский р-н, Борская вол.</v>
          </cell>
        </row>
        <row r="2035">
          <cell r="U2035" t="str">
            <v>дер. Кайкино, Волосовский р-н, Бегуницкая вол.</v>
          </cell>
        </row>
        <row r="2036">
          <cell r="U2036" t="str">
            <v>дер. Калгановка, Лужский р-н, Межозерная вол.</v>
          </cell>
        </row>
        <row r="2037">
          <cell r="U2037" t="str">
            <v>дер. Каливец, Тихвинский р-н, Борская вол.</v>
          </cell>
        </row>
        <row r="2038">
          <cell r="U2038" t="str">
            <v>дер. Калинецкое, Бокситогорский р-н, Анисимовская вол.</v>
          </cell>
        </row>
        <row r="2039">
          <cell r="U2039" t="str">
            <v>дер. Калитино, Волосовский р-н, Калитинская вол.</v>
          </cell>
        </row>
        <row r="2040">
          <cell r="U2040" t="str">
            <v>пос. Калитино, Волосовский р-н, Калитинская вол.</v>
          </cell>
        </row>
        <row r="2041">
          <cell r="U2041" t="str">
            <v>дер. Калитки, Бокситогорский р-н, Соминская вол.</v>
          </cell>
        </row>
        <row r="2042">
          <cell r="U2042" t="str">
            <v>дер. Калищи, Лужский р-н, Каменская вол.</v>
          </cell>
        </row>
        <row r="2043">
          <cell r="U2043" t="str">
            <v>дер. Калливере, Кингисеппский р-н, Куземкинская вол.</v>
          </cell>
        </row>
        <row r="2044">
          <cell r="U2044" t="str">
            <v>дер. Каложицы, Волосовский р-н, Каложицкая вол.</v>
          </cell>
        </row>
        <row r="2045">
          <cell r="U2045" t="str">
            <v>пос. Каложицы, Волосовский р-н, Каложицкая вол.</v>
          </cell>
        </row>
        <row r="2046">
          <cell r="U2046" t="str">
            <v>дер. Кальмус, Волосовский р-н, Терпилицкая вол.</v>
          </cell>
        </row>
        <row r="2047">
          <cell r="U2047" t="str">
            <v>дер. Кальтино, Всеволожский р-н, Колтушская вол.</v>
          </cell>
        </row>
        <row r="2048">
          <cell r="U2048" t="str">
            <v>дер. Кальшеницы, Лодейнопольский р-н, Тервеническая вол.</v>
          </cell>
        </row>
        <row r="2049">
          <cell r="U2049" t="str">
            <v>дер. Каменец, Сланцевский р-н, Новосельская вол.</v>
          </cell>
        </row>
        <row r="2050">
          <cell r="U2050" t="str">
            <v>дер. Каменка, Волховский р-н, Бережковская вол.</v>
          </cell>
        </row>
        <row r="2051">
          <cell r="U2051" t="str">
            <v>дер. Каменка, Волховский р-н, Колчановская вол.</v>
          </cell>
        </row>
        <row r="2052">
          <cell r="U2052" t="str">
            <v>дер. Каменка, Всеволожский р-н, Щегловская вол.</v>
          </cell>
        </row>
        <row r="2053">
          <cell r="U2053" t="str">
            <v>дер. Каменка, Лужский р-н, Каменская вол.</v>
          </cell>
        </row>
        <row r="2054">
          <cell r="U2054" t="str">
            <v>дер. Каменка, Сланцевский р-н, Гостицкая вол.</v>
          </cell>
        </row>
        <row r="2055">
          <cell r="U2055" t="str">
            <v>дер. Каменка, Тосненский р-н, Лисинская вол.</v>
          </cell>
        </row>
        <row r="2056">
          <cell r="U2056" t="str">
            <v>пос. Каменка, Выборгский р-н, Глебычевская вол.</v>
          </cell>
        </row>
        <row r="2057">
          <cell r="U2057" t="str">
            <v>пос. Каменка, Выборгский р-н, Полянская вол.</v>
          </cell>
        </row>
        <row r="2058">
          <cell r="U2058" t="str">
            <v>г. Каменногорск, Выборгский р-н</v>
          </cell>
        </row>
        <row r="2059">
          <cell r="U2059" t="str">
            <v>дер. Камышовка, Выборгский р-н, Краснодолинская вол.</v>
          </cell>
        </row>
        <row r="2060">
          <cell r="U2060" t="str">
            <v>дер. Канаршино, Волосовский р-н, Терпилицкая вол.</v>
          </cell>
        </row>
        <row r="2061">
          <cell r="U2061" t="str">
            <v>дер. Кандакюля, Волосовский р-н, Клопицкая вол.</v>
          </cell>
        </row>
        <row r="2062">
          <cell r="U2062" t="str">
            <v>дер. Кандакюля, Ломоносовский р-н, Шепелевская вол.</v>
          </cell>
        </row>
        <row r="2063">
          <cell r="U2063" t="str">
            <v>дер. Канзы, Кировский р-н, Шумская вол.</v>
          </cell>
        </row>
        <row r="2064">
          <cell r="U2064" t="str">
            <v>дер. Канисты, Всеволожский р-н, Колтушская вол.</v>
          </cell>
        </row>
        <row r="2065">
          <cell r="U2065" t="str">
            <v>п. ст. Каннельярви, Выборгский р-н, Цвелодубовская вол.</v>
          </cell>
        </row>
        <row r="2066">
          <cell r="U2066" t="str">
            <v>дер. Капитолово, Всеволожский р-н, Бугровская вол.</v>
          </cell>
        </row>
        <row r="2067">
          <cell r="U2067" t="str">
            <v>дер. Капорское, Ломоносовский р-н, Аннинская вол.</v>
          </cell>
        </row>
        <row r="2068">
          <cell r="U2068" t="str">
            <v>пос. Капшинский, Тихвинский р-н, Ереминогорская вол.</v>
          </cell>
        </row>
        <row r="2069">
          <cell r="U2069" t="str">
            <v>дер. Караваево, Кингисеппский р-н, Котельская вол.</v>
          </cell>
        </row>
        <row r="2070">
          <cell r="U2070" t="str">
            <v>дер. Караулка, Лужский р-н, Толмачевская вол.</v>
          </cell>
        </row>
        <row r="2071">
          <cell r="U2071" t="str">
            <v>дер. Карвала, Ломоносовский р-н, Горская вол.</v>
          </cell>
        </row>
        <row r="2072">
          <cell r="U2072" t="str">
            <v>дер. Каргалоза, Волосовский р-н, Калитинская вол.</v>
          </cell>
        </row>
        <row r="2073">
          <cell r="U2073" t="str">
            <v>дер. Карино, Сланцевский р-н, Старопольская вол.</v>
          </cell>
        </row>
        <row r="2074">
          <cell r="U2074" t="str">
            <v>дер. Карловка, Кировский р-н</v>
          </cell>
        </row>
        <row r="2075">
          <cell r="U2075" t="str">
            <v>дер. Карлово, Кингисеппский р-н, Большелуцкая вол.</v>
          </cell>
        </row>
        <row r="2076">
          <cell r="U2076" t="str">
            <v>дер. Карлуха, Лодейнопольский р-н, Доможировская вол.</v>
          </cell>
        </row>
        <row r="2077">
          <cell r="U2077" t="str">
            <v>дер. Кармановская, Подпорожский р-н, Озерская вол.</v>
          </cell>
        </row>
        <row r="2078">
          <cell r="U2078" t="str">
            <v>дер. Карнаволок, Подпорожский р-н</v>
          </cell>
        </row>
        <row r="2079">
          <cell r="U2079" t="str">
            <v>дер. Карнаволокский рейд, Подпорожский р-н</v>
          </cell>
        </row>
        <row r="2080">
          <cell r="U2080" t="str">
            <v>дер. Карпино, Волховский р-н, Пашская вол.</v>
          </cell>
        </row>
        <row r="2081">
          <cell r="U2081" t="str">
            <v>дер. Карпово, Кировский р-н, Шумская вол.</v>
          </cell>
        </row>
        <row r="2082">
          <cell r="U2082" t="str">
            <v>дер. Карповская, Бокситогорский р-н, Самойловская вол.</v>
          </cell>
        </row>
        <row r="2083">
          <cell r="U2083" t="str">
            <v>дер. Карстолово, Волосовский р-н, Бегуницкая вол.</v>
          </cell>
        </row>
        <row r="2084">
          <cell r="U2084" t="str">
            <v>дер. Карстолово, Гатчинский р-н, Войсковицкая вол.</v>
          </cell>
        </row>
        <row r="2085">
          <cell r="U2085" t="str">
            <v>пос. Карташевская, Гатчинский р-н</v>
          </cell>
        </row>
        <row r="2086">
          <cell r="U2086" t="str">
            <v>мест. Карьер Мяглово, Всеволожский р-н, Разметелевская вол.</v>
          </cell>
        </row>
        <row r="2087">
          <cell r="U2087" t="str">
            <v>дер. Касимово, Всеволожский р-н, Вартемягская вол.</v>
          </cell>
        </row>
        <row r="2088">
          <cell r="U2088" t="str">
            <v>п. ст. Кастенская, Тосненский р-н, Лисинская вол.</v>
          </cell>
        </row>
        <row r="2089">
          <cell r="U2089" t="str">
            <v>дер. Кастино, Гатчинский р-н, Сяськелевская вол.</v>
          </cell>
        </row>
        <row r="2090">
          <cell r="U2090" t="str">
            <v>дер. Каськово, Волосовский р-н, Каськовская вол.</v>
          </cell>
        </row>
        <row r="2091">
          <cell r="U2091" t="str">
            <v>дер. Каушта, Гатчинский р-н, Минская вол.</v>
          </cell>
        </row>
        <row r="2092">
          <cell r="U2092" t="str">
            <v>дер. Кезелево, Гатчинский р-н, Пудостьская вол.</v>
          </cell>
        </row>
        <row r="2093">
          <cell r="U2093" t="str">
            <v>дер. Кезоручей, Подпорожский р-н</v>
          </cell>
        </row>
        <row r="2094">
          <cell r="U2094" t="str">
            <v>дер. Кейкино, Кингисеппский р-н, Куземкинская вол.</v>
          </cell>
        </row>
        <row r="2095">
          <cell r="U2095" t="str">
            <v>дер. Келколово, Кировский р-н</v>
          </cell>
        </row>
        <row r="2096">
          <cell r="U2096" t="str">
            <v>дер. Келло, Лужский р-н, Каменская вол.</v>
          </cell>
        </row>
        <row r="2097">
          <cell r="U2097" t="str">
            <v>дер. Келози, Ломоносовский р-н, Кипенская вол.</v>
          </cell>
        </row>
        <row r="2098">
          <cell r="U2098" t="str">
            <v>дер. Кемка, Лужский р-н, Толмачевская вол.</v>
          </cell>
        </row>
        <row r="2099">
          <cell r="U2099" t="str">
            <v>дер. Кемпелево, Гатчинский р-н, Пудостьская вол.</v>
          </cell>
        </row>
        <row r="2100">
          <cell r="U2100" t="str">
            <v>дер. Кемпелево, Ломоносовский р-н, Аннинская вол.</v>
          </cell>
        </row>
        <row r="2101">
          <cell r="U2101" t="str">
            <v>дер. Кемполово, Волосовский р-н, Клопицкая вол.</v>
          </cell>
        </row>
        <row r="2102">
          <cell r="U2102" t="str">
            <v>дер. Кемск, Лужский р-н, Мшинская вол.</v>
          </cell>
        </row>
        <row r="2103">
          <cell r="U2103" t="str">
            <v>дер. Кемяряйзи, Ломоносовский р-н, Аннинская вол.</v>
          </cell>
        </row>
        <row r="2104">
          <cell r="U2104" t="str">
            <v>пос. Керамик, Тосненский р-н, Чудскоборская вол.</v>
          </cell>
        </row>
        <row r="2105">
          <cell r="U2105" t="str">
            <v>дер. Кербуково, Ломоносовский р-н, Копорская вол.</v>
          </cell>
        </row>
        <row r="2106">
          <cell r="U2106" t="str">
            <v>дер. Керново, Ломоносовский р-н, Копорская вол.</v>
          </cell>
        </row>
        <row r="2107">
          <cell r="U2107" t="str">
            <v>дер. Керро, Всеволожский р-н, Куйвозовская вол.</v>
          </cell>
        </row>
        <row r="2108">
          <cell r="U2108" t="str">
            <v>дер. Керстово, Кингисеппский р-н, Опольевская вол.</v>
          </cell>
        </row>
        <row r="2109">
          <cell r="U2109" t="str">
            <v>дер. Кивалицы, Волосовский р-н, Каськовская вол.</v>
          </cell>
        </row>
        <row r="2110">
          <cell r="U2110" t="str">
            <v>дер. Кивуя, Волховский р-н, Колчановская вол.</v>
          </cell>
        </row>
        <row r="2111">
          <cell r="U2111" t="str">
            <v>дер. Кидебра, Лодейнопольский р-н, Алеховщинская вол.</v>
          </cell>
        </row>
        <row r="2112">
          <cell r="U2112" t="str">
            <v>дер. Кизлярское, Волховский р-н, Часовенская вол.</v>
          </cell>
        </row>
        <row r="2113">
          <cell r="U2113" t="str">
            <v>г. п. Кикерино, Волосовский р-н, Чирковицкая вол.</v>
          </cell>
        </row>
        <row r="2114">
          <cell r="U2114" t="str">
            <v>дер. Кикерицы, Кингисеппский р-н, Опольевская вол.</v>
          </cell>
        </row>
        <row r="2115">
          <cell r="U2115" t="str">
            <v>дер. Килли, Кингисеппский р-н, Опольевская вол.</v>
          </cell>
        </row>
        <row r="2116">
          <cell r="U2116" t="str">
            <v>дер. Кильмуя, Тихвинский р-н, Шугозерская вол.</v>
          </cell>
        </row>
        <row r="2117">
          <cell r="U2117" t="str">
            <v>г. Кингисепп, кадастровый квартал: 014 001 001</v>
          </cell>
        </row>
        <row r="2118">
          <cell r="U2118" t="str">
            <v>г. Кингисепп, кадастровый квартал: 014 001 002</v>
          </cell>
        </row>
        <row r="2119">
          <cell r="U2119" t="str">
            <v>г. Кингисепп, кадастровый квартал: 014 001 003</v>
          </cell>
        </row>
        <row r="2120">
          <cell r="U2120" t="str">
            <v>г. Кингисепп, кадастровый квартал: 014 001 004</v>
          </cell>
        </row>
        <row r="2121">
          <cell r="U2121" t="str">
            <v>г. Кингисепп, кадастровый квартал: 014 001 005</v>
          </cell>
        </row>
        <row r="2122">
          <cell r="U2122" t="str">
            <v>г. Кингисепп, кадастровый квартал: 014 001 006</v>
          </cell>
        </row>
        <row r="2123">
          <cell r="U2123" t="str">
            <v>г. Кингисепп, кадастровый квартал: 014 001 007</v>
          </cell>
        </row>
        <row r="2124">
          <cell r="U2124" t="str">
            <v>г. Кингисепп, кадастровый квартал: 014 002 001</v>
          </cell>
        </row>
        <row r="2125">
          <cell r="U2125" t="str">
            <v>г. Кингисепп, кадастровый квартал: 014 002 002</v>
          </cell>
        </row>
        <row r="2126">
          <cell r="U2126" t="str">
            <v>г. Кингисепп, кадастровый квартал: 014 002 003</v>
          </cell>
        </row>
        <row r="2127">
          <cell r="U2127" t="str">
            <v>г. Кингисепп, кадастровый квартал: 014 002 004</v>
          </cell>
        </row>
        <row r="2128">
          <cell r="U2128" t="str">
            <v>г. Кингисепп, кадастровый квартал: 014 003 001</v>
          </cell>
        </row>
        <row r="2129">
          <cell r="U2129" t="str">
            <v>г. Кингисепп, кадастровый квартал: 014 003 002</v>
          </cell>
        </row>
        <row r="2130">
          <cell r="U2130" t="str">
            <v>г. Кингисепп, кадастровый квартал: 014 003 003</v>
          </cell>
        </row>
        <row r="2131">
          <cell r="U2131" t="str">
            <v>г. Кингисепп, кадастровый квартал: 014 003 004</v>
          </cell>
        </row>
        <row r="2132">
          <cell r="U2132" t="str">
            <v>г. Кингисепп, кадастровый квартал: 014 003 005</v>
          </cell>
        </row>
        <row r="2133">
          <cell r="U2133" t="str">
            <v>г. Кингисепп, кадастровый квартал: 014 003 006</v>
          </cell>
        </row>
        <row r="2134">
          <cell r="U2134" t="str">
            <v>г. Кингисепп, кадастровый квартал: 014 003 007</v>
          </cell>
        </row>
        <row r="2135">
          <cell r="U2135" t="str">
            <v>г. Кингисепп, кадастровый квартал: 014 004 001</v>
          </cell>
        </row>
        <row r="2136">
          <cell r="U2136" t="str">
            <v>г. Кингисепп, кадастровый квартал: 014 004 002</v>
          </cell>
        </row>
        <row r="2137">
          <cell r="U2137" t="str">
            <v>г. Кингисепп, кадастровый квартал: 014 005 001</v>
          </cell>
        </row>
        <row r="2138">
          <cell r="U2138" t="str">
            <v>г. Кингисепп, кадастровый квартал: 014 005 002</v>
          </cell>
        </row>
        <row r="2139">
          <cell r="U2139" t="str">
            <v>г. Кингисепп, кадастровый квартал: 014 005 003</v>
          </cell>
        </row>
        <row r="2140">
          <cell r="U2140" t="str">
            <v>г. Кингисепп, кадастровый квартал: 014 005 004</v>
          </cell>
        </row>
        <row r="2141">
          <cell r="U2141" t="str">
            <v>г. Кингисепп, кадастровый квартал: 014 005 005</v>
          </cell>
        </row>
        <row r="2142">
          <cell r="U2142" t="str">
            <v>г. Кингисепп, кадастровый квартал: 014 005 006</v>
          </cell>
        </row>
        <row r="2143">
          <cell r="U2143" t="str">
            <v>г. Кингисепп, кадастровый квартал: 014 005 007</v>
          </cell>
        </row>
        <row r="2144">
          <cell r="U2144" t="str">
            <v>г. Кингисепп, кадастровый квартал: 014 006 001</v>
          </cell>
        </row>
        <row r="2145">
          <cell r="U2145" t="str">
            <v>г. Кингисепп, кадастровый квартал: 014 006 002</v>
          </cell>
        </row>
        <row r="2146">
          <cell r="U2146" t="str">
            <v>г. Кингисепп, кадастровый квартал: 014 007 001</v>
          </cell>
        </row>
        <row r="2147">
          <cell r="U2147" t="str">
            <v>г. Кингисепп, кадастровый квартал: 014 007 002</v>
          </cell>
        </row>
        <row r="2148">
          <cell r="U2148" t="str">
            <v>г. Кингисепп, кадастровый квартал: 014 007 003</v>
          </cell>
        </row>
        <row r="2149">
          <cell r="U2149" t="str">
            <v>г. Кингисепп, кадастровый квартал: 014 007 004</v>
          </cell>
        </row>
        <row r="2150">
          <cell r="U2150" t="str">
            <v>г. Кингисепп, кадастровый квартал: 014 007 005</v>
          </cell>
        </row>
        <row r="2151">
          <cell r="U2151" t="str">
            <v>г. Кингисепп, кадастровый квартал: 014 007 006</v>
          </cell>
        </row>
        <row r="2152">
          <cell r="U2152" t="str">
            <v>г. Кингисепп, кадастровый квартал: 014 007 007</v>
          </cell>
        </row>
        <row r="2153">
          <cell r="U2153" t="str">
            <v>г. Кингисепп, кадастровый квартал: 014 007 008</v>
          </cell>
        </row>
        <row r="2154">
          <cell r="U2154" t="str">
            <v>г. Кингисепп, кадастровый квартал: 014 007 009</v>
          </cell>
        </row>
        <row r="2155">
          <cell r="U2155" t="str">
            <v>г. Кингисепп, кадастровый квартал: 014 007 010</v>
          </cell>
        </row>
        <row r="2156">
          <cell r="U2156" t="str">
            <v>г. Кингисепп, кадастровый квартал: 014 007 011</v>
          </cell>
        </row>
        <row r="2157">
          <cell r="U2157" t="str">
            <v>г. Кингисепп, кадастровый квартал: 014 007 012</v>
          </cell>
        </row>
        <row r="2158">
          <cell r="U2158" t="str">
            <v>г. Кингисепп, кадастровый квартал: 014 007 013</v>
          </cell>
        </row>
        <row r="2159">
          <cell r="U2159" t="str">
            <v>г. Кингисепп, кадастровый квартал: 014 008 001</v>
          </cell>
        </row>
        <row r="2160">
          <cell r="U2160" t="str">
            <v>г. Кингисепп, кадастровый квартал: 014 008 002</v>
          </cell>
        </row>
        <row r="2161">
          <cell r="U2161" t="str">
            <v>г. Кингисепп, кадастровый квартал: 014 008 003</v>
          </cell>
        </row>
        <row r="2162">
          <cell r="U2162" t="str">
            <v>г. Кингисепп, кадастровый квартал: 014 008 004</v>
          </cell>
        </row>
        <row r="2163">
          <cell r="U2163" t="str">
            <v>г. Кингисепп, кадастровый квартал: 014 008 051</v>
          </cell>
        </row>
        <row r="2164">
          <cell r="U2164" t="str">
            <v>г. Кингисепп, кадастровый квартал: 014 008 052</v>
          </cell>
        </row>
        <row r="2165">
          <cell r="U2165" t="str">
            <v>г. Кингисепп, кадастровый квартал: 014 009 001</v>
          </cell>
        </row>
        <row r="2166">
          <cell r="U2166" t="str">
            <v>г. Кингисепп, кадастровый квартал: 014 009 002</v>
          </cell>
        </row>
        <row r="2167">
          <cell r="U2167" t="str">
            <v>г. Кингисепп, кадастровый квартал: 014 009 003</v>
          </cell>
        </row>
        <row r="2168">
          <cell r="U2168" t="str">
            <v>г. Кингисепп, кадастровый квартал: 014 009 004</v>
          </cell>
        </row>
        <row r="2169">
          <cell r="U2169" t="str">
            <v>г. Кингисепп, кадастровый квартал: 014 009 005</v>
          </cell>
        </row>
        <row r="2170">
          <cell r="U2170" t="str">
            <v>г. Кингисепп, кадастровый квартал: 014 009 006</v>
          </cell>
        </row>
        <row r="2171">
          <cell r="U2171" t="str">
            <v>г. Кингисепп, кадастровый квартал: 014 009 007</v>
          </cell>
        </row>
        <row r="2172">
          <cell r="U2172" t="str">
            <v>г. Кингисепп, кадастровый квартал: 014 009 008</v>
          </cell>
        </row>
        <row r="2173">
          <cell r="U2173" t="str">
            <v>г. Кингисепп, кадастровый квартал: 014 009 009</v>
          </cell>
        </row>
        <row r="2174">
          <cell r="U2174" t="str">
            <v>г. Кингисепп, кадастровый квартал: 014 009 010</v>
          </cell>
        </row>
        <row r="2175">
          <cell r="U2175" t="str">
            <v>г. Кингисепп, кадастровый квартал: 014 009 011</v>
          </cell>
        </row>
        <row r="2176">
          <cell r="U2176" t="str">
            <v>г. Кингисепп, кадастровый квартал: 014 009 012</v>
          </cell>
        </row>
        <row r="2177">
          <cell r="U2177" t="str">
            <v>г. Кингисепп, кадастровый квартал: 014 009 013</v>
          </cell>
        </row>
        <row r="2178">
          <cell r="U2178" t="str">
            <v>г. Кингисепп, кадастровый квартал: 014 009 014</v>
          </cell>
        </row>
        <row r="2179">
          <cell r="U2179" t="str">
            <v>г. Кингисепп, кадастровый квартал: 014 009 015</v>
          </cell>
        </row>
        <row r="2180">
          <cell r="U2180" t="str">
            <v>г. Кингисепп, кадастровый квартал: 014 009 016</v>
          </cell>
        </row>
        <row r="2181">
          <cell r="U2181" t="str">
            <v>г. Кингисепп, кадастровый квартал: 014 009 017</v>
          </cell>
        </row>
        <row r="2182">
          <cell r="U2182" t="str">
            <v>г. Кингисепп, кадастровый квартал: 014 009 019</v>
          </cell>
        </row>
        <row r="2183">
          <cell r="U2183" t="str">
            <v>г. Кингисепп, кадастровый квартал: 014 009 020</v>
          </cell>
        </row>
        <row r="2184">
          <cell r="U2184" t="str">
            <v>г. Кингисепп, кадастровый квартал: 014 009 021</v>
          </cell>
        </row>
        <row r="2185">
          <cell r="U2185" t="str">
            <v>г. Кингисепп, кадастровый квартал: 014 009 022</v>
          </cell>
        </row>
        <row r="2186">
          <cell r="U2186" t="str">
            <v>г. Кингисепп, кадастровый квартал: 014 009 023</v>
          </cell>
        </row>
        <row r="2187">
          <cell r="U2187" t="str">
            <v>г. Кингисепп, кадастровый квартал: 014 009 024</v>
          </cell>
        </row>
        <row r="2188">
          <cell r="U2188" t="str">
            <v>г. Кингисепп, кадастровый квартал: 014 009 025</v>
          </cell>
        </row>
        <row r="2189">
          <cell r="U2189" t="str">
            <v>г. Кингисепп, кадастровый квартал: 014 009 026</v>
          </cell>
        </row>
        <row r="2190">
          <cell r="U2190" t="str">
            <v>г. Кингисепп, кадастровый квартал: 014 009 027</v>
          </cell>
        </row>
        <row r="2191">
          <cell r="U2191" t="str">
            <v>г. Кингисепп, кадастровый квартал: 014 009 028</v>
          </cell>
        </row>
        <row r="2192">
          <cell r="U2192" t="str">
            <v>г. Кингисепп, кадастровый квартал: 014 010 001</v>
          </cell>
        </row>
        <row r="2193">
          <cell r="U2193" t="str">
            <v>г. Кингисепп, кадастровый квартал: 014 010 002</v>
          </cell>
        </row>
        <row r="2194">
          <cell r="U2194" t="str">
            <v>г. Кингисепп, кадастровый квартал: 014 010 003</v>
          </cell>
        </row>
        <row r="2195">
          <cell r="U2195" t="str">
            <v>г. Кингисепп, кадастровый квартал: 014 010 004</v>
          </cell>
        </row>
        <row r="2196">
          <cell r="U2196" t="str">
            <v>г. Кингисепп, кадастровый квартал: 014 010 005</v>
          </cell>
        </row>
        <row r="2197">
          <cell r="U2197" t="str">
            <v>г. Кингисепп, кадастровый квартал: 014 010 006</v>
          </cell>
        </row>
        <row r="2198">
          <cell r="U2198" t="str">
            <v>г. Кингисепп, кадастровый квартал: 014 011 001</v>
          </cell>
        </row>
        <row r="2199">
          <cell r="U2199" t="str">
            <v>г. Кингисепп, кадастровый квартал: 014 011 002</v>
          </cell>
        </row>
        <row r="2200">
          <cell r="U2200" t="str">
            <v>г. Кингисепп, кадастровый квартал: 014 011 003</v>
          </cell>
        </row>
        <row r="2201">
          <cell r="U2201" t="str">
            <v>г. Кингисепп, кадастровый квартал: 014 011 004</v>
          </cell>
        </row>
        <row r="2202">
          <cell r="U2202" t="str">
            <v>г. Кингисепп, кадастровый квартал: 014 011 005</v>
          </cell>
        </row>
        <row r="2203">
          <cell r="U2203" t="str">
            <v>г. Кингисепп, кадастровый квартал: 014 011 006</v>
          </cell>
        </row>
        <row r="2204">
          <cell r="U2204" t="str">
            <v>г. Кингисепп, кадастровый квартал: 014 012 001</v>
          </cell>
        </row>
        <row r="2205">
          <cell r="U2205" t="str">
            <v>г. Кингисепп, кадастровый квартал: 014 012 002</v>
          </cell>
        </row>
        <row r="2206">
          <cell r="U2206" t="str">
            <v>г. Кингисепп, кадастровый квартал: 014 012 003</v>
          </cell>
        </row>
        <row r="2207">
          <cell r="U2207" t="str">
            <v>г. Кингисепп, кадастровый квартал: 014 012 004</v>
          </cell>
        </row>
        <row r="2208">
          <cell r="U2208" t="str">
            <v>г. Кингисепп, кадастровый квартал: 014 012 005</v>
          </cell>
        </row>
        <row r="2209">
          <cell r="U2209" t="str">
            <v>г. Кингисепп, кадастровый квартал: 014 012 006</v>
          </cell>
        </row>
        <row r="2210">
          <cell r="U2210" t="str">
            <v>г. Кингисепп, кадастровый квартал: 014 012 007</v>
          </cell>
        </row>
        <row r="2211">
          <cell r="U2211" t="str">
            <v>г. Кингисепп, кадастровый квартал: 014 012 008</v>
          </cell>
        </row>
        <row r="2212">
          <cell r="U2212" t="str">
            <v>пос. Кингисеппский, Кингисеппский р-н, Большелуцкая вол.</v>
          </cell>
        </row>
        <row r="2213">
          <cell r="U2213" t="str">
            <v>дер. Кипень, Ломоносовский р-н, Кипенская вол.</v>
          </cell>
        </row>
        <row r="2214">
          <cell r="U2214" t="str">
            <v>дер. Кипино, Лужский р-н, Ям-Тесовская вол.</v>
          </cell>
        </row>
        <row r="2215">
          <cell r="U2215" t="str">
            <v>дер. Кипрушино, Подпорожский р-н</v>
          </cell>
        </row>
        <row r="2216">
          <cell r="U2216" t="str">
            <v>дер. Кипуя, Волховский р-н, Кисельнинская вол.</v>
          </cell>
        </row>
        <row r="2217">
          <cell r="U2217" t="str">
            <v>дер. Кириково, Волховский р-н, Потанинская вол.</v>
          </cell>
        </row>
        <row r="2218">
          <cell r="U2218" t="str">
            <v>дер. Кирилловка, Волховский р-н, Бережковская вол.</v>
          </cell>
        </row>
        <row r="2219">
          <cell r="U2219" t="str">
            <v>пос. Кирилловское, Выборгский р-н, Кирилловская вол.</v>
          </cell>
        </row>
        <row r="2220">
          <cell r="U2220" t="str">
            <v>г. Кириши, кадастровый квартал: 001 01 001</v>
          </cell>
        </row>
        <row r="2221">
          <cell r="U2221" t="str">
            <v>г. Кириши, кадастровый квартал: 001 01 002</v>
          </cell>
        </row>
        <row r="2222">
          <cell r="U2222" t="str">
            <v>г. Кириши, кадастровый квартал: 001 01 003</v>
          </cell>
        </row>
        <row r="2223">
          <cell r="U2223" t="str">
            <v>г. Кириши, кадастровый квартал: 001 01 004</v>
          </cell>
        </row>
        <row r="2224">
          <cell r="U2224" t="str">
            <v>г. Кириши, кадастровый квартал: 001 01 005</v>
          </cell>
        </row>
        <row r="2225">
          <cell r="U2225" t="str">
            <v>г. Кириши, кадастровый квартал: 001 01 006</v>
          </cell>
        </row>
        <row r="2226">
          <cell r="U2226" t="str">
            <v>г. Кириши, кадастровый квартал: 001 01 007</v>
          </cell>
        </row>
        <row r="2227">
          <cell r="U2227" t="str">
            <v>г. Кириши, кадастровый квартал: 001 01 008</v>
          </cell>
        </row>
        <row r="2228">
          <cell r="U2228" t="str">
            <v>г. Кириши, кадастровый квартал: 001 01 009</v>
          </cell>
        </row>
        <row r="2229">
          <cell r="U2229" t="str">
            <v>г. Кириши, кадастровый квартал: 001 01 010</v>
          </cell>
        </row>
        <row r="2230">
          <cell r="U2230" t="str">
            <v>г. Кириши, кадастровый квартал: 001 01 011</v>
          </cell>
        </row>
        <row r="2231">
          <cell r="U2231" t="str">
            <v>г. Кириши, кадастровый квартал: 001 02 001</v>
          </cell>
        </row>
        <row r="2232">
          <cell r="U2232" t="str">
            <v>г. Кириши, кадастровый квартал: 001 02 002</v>
          </cell>
        </row>
        <row r="2233">
          <cell r="U2233" t="str">
            <v>г. Кириши, кадастровый квартал: 001 02 003</v>
          </cell>
        </row>
        <row r="2234">
          <cell r="U2234" t="str">
            <v>г. Кириши, кадастровый квартал: 001 02 004</v>
          </cell>
        </row>
        <row r="2235">
          <cell r="U2235" t="str">
            <v>г. Кириши, кадастровый квартал: 001 02 005</v>
          </cell>
        </row>
        <row r="2236">
          <cell r="U2236" t="str">
            <v>г. Кириши, кадастровый квартал: 001 02 006</v>
          </cell>
        </row>
        <row r="2237">
          <cell r="U2237" t="str">
            <v>г. Кириши, кадастровый квартал: 001 02 007</v>
          </cell>
        </row>
        <row r="2238">
          <cell r="U2238" t="str">
            <v>г. Кириши, кадастровый квартал: 001 02 008</v>
          </cell>
        </row>
        <row r="2239">
          <cell r="U2239" t="str">
            <v>г. Кириши, кадастровый квартал: 001 02 009</v>
          </cell>
        </row>
        <row r="2240">
          <cell r="U2240" t="str">
            <v>г. Кириши, кадастровый квартал: 001 02 010</v>
          </cell>
        </row>
        <row r="2241">
          <cell r="U2241" t="str">
            <v>г. Кириши, кадастровый квартал: 001 02 011</v>
          </cell>
        </row>
        <row r="2242">
          <cell r="U2242" t="str">
            <v>г. Кириши, кадастровый квартал: 001 02 011</v>
          </cell>
        </row>
        <row r="2243">
          <cell r="U2243" t="str">
            <v>г. Кириши, кадастровый квартал: 001 02 013</v>
          </cell>
        </row>
        <row r="2244">
          <cell r="U2244" t="str">
            <v>г. Кириши, кадастровый квартал: 001 02 014</v>
          </cell>
        </row>
        <row r="2245">
          <cell r="U2245" t="str">
            <v>г. Кириши, кадастровый квартал: 001 02 015</v>
          </cell>
        </row>
        <row r="2246">
          <cell r="U2246" t="str">
            <v>г. Кириши, кадастровый квартал: 001 02 016</v>
          </cell>
        </row>
        <row r="2247">
          <cell r="U2247" t="str">
            <v>г. Кириши, кадастровый квартал: 001 02 017</v>
          </cell>
        </row>
        <row r="2248">
          <cell r="U2248" t="str">
            <v>г. Кириши, кадастровый квартал: 001 02 018</v>
          </cell>
        </row>
        <row r="2249">
          <cell r="U2249" t="str">
            <v>г. Кириши, кадастровый квартал: 001 02 019</v>
          </cell>
        </row>
        <row r="2250">
          <cell r="U2250" t="str">
            <v>г. Кириши, кадастровый квартал: 001 02 020</v>
          </cell>
        </row>
        <row r="2251">
          <cell r="U2251" t="str">
            <v>г. Кириши, кадастровый квартал: 001 02 021</v>
          </cell>
        </row>
        <row r="2252">
          <cell r="U2252" t="str">
            <v>г. Кириши, кадастровый квартал: 001 02 022</v>
          </cell>
        </row>
        <row r="2253">
          <cell r="U2253" t="str">
            <v>г. Кириши, кадастровый квартал: 001 02 023</v>
          </cell>
        </row>
        <row r="2254">
          <cell r="U2254" t="str">
            <v>г. Кириши, кадастровый квартал: 001 02 024</v>
          </cell>
        </row>
        <row r="2255">
          <cell r="U2255" t="str">
            <v>г. Кириши, кадастровый квартал: 001 02 025</v>
          </cell>
        </row>
        <row r="2256">
          <cell r="U2256" t="str">
            <v>г. Кириши, кадастровый квартал: 001 02 026</v>
          </cell>
        </row>
        <row r="2257">
          <cell r="U2257" t="str">
            <v>г. Кириши, кадастровый квартал: 001 02 027</v>
          </cell>
        </row>
        <row r="2258">
          <cell r="U2258" t="str">
            <v>г. Кириши, кадастровый квартал: 001 02 028</v>
          </cell>
        </row>
        <row r="2259">
          <cell r="U2259" t="str">
            <v>г. Кириши, кадастровый квартал: 001 02 029</v>
          </cell>
        </row>
        <row r="2260">
          <cell r="U2260" t="str">
            <v>дер. Кириши, Волховский р-н, Хваловская вол.</v>
          </cell>
        </row>
        <row r="2261">
          <cell r="U2261" t="str">
            <v>дер. Кирково, Тосненский р-н, Сельцовская вол.</v>
          </cell>
        </row>
        <row r="2262">
          <cell r="U2262" t="str">
            <v>дер. Кирлово, Гатчинский р-н, Веревская вол.</v>
          </cell>
        </row>
        <row r="2263">
          <cell r="U2263" t="str">
            <v>дер. Кирово, Волосовский р-н, Бегуницкая вол.</v>
          </cell>
        </row>
        <row r="2264">
          <cell r="U2264" t="str">
            <v>г. Кировск, кадастровый квартал: 01 01 001</v>
          </cell>
        </row>
        <row r="2265">
          <cell r="U2265" t="str">
            <v>г. Кировск, кадастровый квартал: 01 01 002</v>
          </cell>
        </row>
        <row r="2266">
          <cell r="U2266" t="str">
            <v>г. Кировск, кадастровый квартал: 01 01 003</v>
          </cell>
        </row>
        <row r="2267">
          <cell r="U2267" t="str">
            <v>г. Кировск, кадастровый квартал: 01 01 004</v>
          </cell>
        </row>
        <row r="2268">
          <cell r="U2268" t="str">
            <v>г. Кировск, кадастровый квартал: 01 01 005</v>
          </cell>
        </row>
        <row r="2269">
          <cell r="U2269" t="str">
            <v>г. Кировск, кадастровый квартал: 01 01 006</v>
          </cell>
        </row>
        <row r="2270">
          <cell r="U2270" t="str">
            <v>г. Кировск, кадастровый квартал: 01 01 007</v>
          </cell>
        </row>
        <row r="2271">
          <cell r="U2271" t="str">
            <v>г. Кировск, кадастровый квартал: 01 01 008</v>
          </cell>
        </row>
        <row r="2272">
          <cell r="U2272" t="str">
            <v>г. Кировск, кадастровый квартал: 01 01 009</v>
          </cell>
        </row>
        <row r="2273">
          <cell r="U2273" t="str">
            <v>г. Кировск, кадастровый квартал: 01 01 010</v>
          </cell>
        </row>
        <row r="2274">
          <cell r="U2274" t="str">
            <v>г. Кировск, кадастровый квартал: 01 01 011</v>
          </cell>
        </row>
        <row r="2275">
          <cell r="U2275" t="str">
            <v>г. Кировск, кадастровый квартал: 01 01 012</v>
          </cell>
        </row>
        <row r="2276">
          <cell r="U2276" t="str">
            <v>г. Кировск, кадастровый квартал: 01 02 001</v>
          </cell>
        </row>
        <row r="2277">
          <cell r="U2277" t="str">
            <v>г. Кировск, кадастровый квартал: 01 02 002</v>
          </cell>
        </row>
        <row r="2278">
          <cell r="U2278" t="str">
            <v>г. Кировск, кадастровый квартал: 01 02 003</v>
          </cell>
        </row>
        <row r="2279">
          <cell r="U2279" t="str">
            <v>г. Кировск, кадастровый квартал: 01 03 001</v>
          </cell>
        </row>
        <row r="2280">
          <cell r="U2280" t="str">
            <v>г. Кировск, кадастровый квартал: 01 03 002</v>
          </cell>
        </row>
        <row r="2281">
          <cell r="U2281" t="str">
            <v>г. Кировск, кадастровый квартал: 01 03 003</v>
          </cell>
        </row>
        <row r="2282">
          <cell r="U2282" t="str">
            <v>г. Кировск, кадастровый квартал: 01 03 004</v>
          </cell>
        </row>
        <row r="2283">
          <cell r="U2283" t="str">
            <v>г. Кировск, кадастровый квартал: 01 03 005</v>
          </cell>
        </row>
        <row r="2284">
          <cell r="U2284" t="str">
            <v>г. Кировск, кадастровый квартал: 01 04 001</v>
          </cell>
        </row>
        <row r="2285">
          <cell r="U2285" t="str">
            <v>г. Кировск, кадастровый квартал: 01 04 002</v>
          </cell>
        </row>
        <row r="2286">
          <cell r="U2286" t="str">
            <v>г. Кировск, кадастровый квартал: 01 04 003</v>
          </cell>
        </row>
        <row r="2287">
          <cell r="U2287" t="str">
            <v>г. Кировск, кадастровый квартал: 01 05 001</v>
          </cell>
        </row>
        <row r="2288">
          <cell r="U2288" t="str">
            <v>г. Кировск, кадастровый квартал: 01 05 002</v>
          </cell>
        </row>
        <row r="2289">
          <cell r="U2289" t="str">
            <v>г. Кировск, кадастровый квартал: 01 06 001</v>
          </cell>
        </row>
        <row r="2290">
          <cell r="U2290" t="str">
            <v>г. Кировск, кадастровый квартал: 01 07 001</v>
          </cell>
        </row>
        <row r="2291">
          <cell r="U2291" t="str">
            <v>г. Кировск, кадастровый квартал: 01 07 002</v>
          </cell>
        </row>
        <row r="2292">
          <cell r="U2292" t="str">
            <v>г. Кировск, кадастровый квартал: 01 07 003</v>
          </cell>
        </row>
        <row r="2293">
          <cell r="U2293" t="str">
            <v>г. Кировск, кадастровый квартал: 01 08 001</v>
          </cell>
        </row>
        <row r="2294">
          <cell r="U2294" t="str">
            <v>г. Кировск, кадастровый квартал: 01 08 002</v>
          </cell>
        </row>
        <row r="2295">
          <cell r="U2295" t="str">
            <v>г. Кировск, кадастровый квартал: 01 09 001</v>
          </cell>
        </row>
        <row r="2296">
          <cell r="U2296" t="str">
            <v>г. Кировск, кадастровый квартал: 01 09 002</v>
          </cell>
        </row>
        <row r="2297">
          <cell r="U2297" t="str">
            <v>г. Кировск, кадастровый квартал: 01 09 003</v>
          </cell>
        </row>
        <row r="2298">
          <cell r="U2298" t="str">
            <v>г. Кировск, кадастровый квартал: 01 10 001</v>
          </cell>
        </row>
        <row r="2299">
          <cell r="U2299" t="str">
            <v>г. Кировск, кадастровый квартал: 01 10 002</v>
          </cell>
        </row>
        <row r="2300">
          <cell r="U2300" t="str">
            <v>г. Кировск, кадастровый квартал: 01 11 001</v>
          </cell>
        </row>
        <row r="2301">
          <cell r="U2301" t="str">
            <v>г. Кировск, кадастровый квартал: 01 11 002</v>
          </cell>
        </row>
        <row r="2302">
          <cell r="U2302" t="str">
            <v>пос. Кировское, Выборгский р-н, Первомайская вол.</v>
          </cell>
        </row>
        <row r="2303">
          <cell r="U2303" t="str">
            <v>пос. Кирпичное, Выборгский р-н, Кирилловская вол.</v>
          </cell>
        </row>
        <row r="2304">
          <cell r="U2304" t="str">
            <v>п. ст. Кирпичный завод, Всеволожский р-н, Щегловская вол.</v>
          </cell>
        </row>
        <row r="2305">
          <cell r="U2305" t="str">
            <v>дер. Кирполье, Всеволожский р-н, Колтушская вол.</v>
          </cell>
        </row>
        <row r="2306">
          <cell r="U2306" t="str">
            <v>дер. Кирсино, Кировский р-н, Лезьенская вол.</v>
          </cell>
        </row>
        <row r="2307">
          <cell r="U2307" t="str">
            <v>дер. Кирьямо, Кингисеппский р-н, Усть-Лужская вол.</v>
          </cell>
        </row>
        <row r="2308">
          <cell r="U2308" t="str">
            <v>дер. Кирьяновщина, Лодейнопольский р-н, Доможировская вол.</v>
          </cell>
        </row>
        <row r="2309">
          <cell r="U2309" t="str">
            <v>дер. Кисельня, Волховский р-н, Кисельнинская вол.</v>
          </cell>
        </row>
        <row r="2310">
          <cell r="U2310" t="str">
            <v>дер. Кискелово, Всеволожский р-н, Лесколовская вол.</v>
          </cell>
        </row>
        <row r="2311">
          <cell r="U2311" t="str">
            <v>дер. Кислино, Сланцевский р-н, Новосельская вол.</v>
          </cell>
        </row>
        <row r="2312">
          <cell r="U2312" t="str">
            <v>дер. Китково, Сланцевский р-н, Старопольская вол.</v>
          </cell>
        </row>
        <row r="2313">
          <cell r="U2313" t="str">
            <v>п. ст. Кихтолка, Кингисеппский р-н, Котельская вол.</v>
          </cell>
        </row>
        <row r="2314">
          <cell r="U2314" t="str">
            <v>пос. Клеверное, Выборгский р-н, Полянская вол.</v>
          </cell>
        </row>
        <row r="2315">
          <cell r="U2315" t="str">
            <v>дер. Кленно, Кингисеппский р-н, Пустомержская вол.</v>
          </cell>
        </row>
        <row r="2316">
          <cell r="U2316" t="str">
            <v>п. ст. Кленно, Кингисеппский р-н, Пустомержская вол.</v>
          </cell>
        </row>
        <row r="2317">
          <cell r="U2317" t="str">
            <v>дер. Клескуши, Лужский р-н, Осьминская вол.</v>
          </cell>
        </row>
        <row r="2318">
          <cell r="U2318" t="str">
            <v>дер. Клетно, Гатчинский р-н, Минская вол.</v>
          </cell>
        </row>
        <row r="2319">
          <cell r="U2319" t="str">
            <v>дер. Климатино, Сланцевский р-н, Новосельская вол.</v>
          </cell>
        </row>
        <row r="2320">
          <cell r="U2320" t="str">
            <v>дер. Климово, Бокситогорский р-н, Анисимовская вол.</v>
          </cell>
        </row>
        <row r="2321">
          <cell r="U2321" t="str">
            <v>дер. Климово, Бокситогорский р-н, Климовская вол.</v>
          </cell>
        </row>
        <row r="2322">
          <cell r="U2322" t="str">
            <v>пос. Климово, Выборгский р-н, Красносельская вол.</v>
          </cell>
        </row>
        <row r="2323">
          <cell r="U2323" t="str">
            <v>дер. Климотино, Ломоносовский р-н, Копорская вол.</v>
          </cell>
        </row>
        <row r="2324">
          <cell r="U2324" t="str">
            <v>дер. Клин, Сланцевский р-н, Выскатская вол.</v>
          </cell>
        </row>
        <row r="2325">
          <cell r="U2325" t="str">
            <v>дер. Клинец, Тихвинский р-н, Андреевская вол.</v>
          </cell>
        </row>
        <row r="2326">
          <cell r="U2326" t="str">
            <v>дер. Клинково, Киришский р-н, Будогощская вол.</v>
          </cell>
        </row>
        <row r="2327">
          <cell r="U2327" t="str">
            <v>дер. Клокино, Лужский р-н, Заклинская вол.</v>
          </cell>
        </row>
        <row r="2328">
          <cell r="U2328" t="str">
            <v>дер. Клопицы, Волосовский р-н, Клопицкая вол.</v>
          </cell>
        </row>
        <row r="2329">
          <cell r="U2329" t="str">
            <v>дер. Клуколово, Лужский р-н, Приозерная вол.</v>
          </cell>
        </row>
        <row r="2330">
          <cell r="U2330" t="str">
            <v>дер. Клюкошицы, Лужский р-н, Ям-Тесовская вол.</v>
          </cell>
        </row>
        <row r="2331">
          <cell r="U2331" t="str">
            <v>пос. Ключевое, Выборгский р-н, Глебычевская вол.</v>
          </cell>
        </row>
        <row r="2332">
          <cell r="U2332" t="str">
            <v>дер. Ключи, Киришский р-н, Будогощская вол.</v>
          </cell>
        </row>
        <row r="2333">
          <cell r="U2333" t="str">
            <v>дер. Клюшниково, Тихвинский р-н, Ганьковская вол.</v>
          </cell>
        </row>
        <row r="2334">
          <cell r="U2334" t="str">
            <v>дер. Клясино, Ломоносовский р-н, Гостилицкая вол.</v>
          </cell>
        </row>
        <row r="2335">
          <cell r="U2335" t="str">
            <v>дер. Княжево, Волосовский р-н, Врудская вол.</v>
          </cell>
        </row>
        <row r="2336">
          <cell r="U2336" t="str">
            <v>дер. Князево, Волховский р-н, Пашская вол.</v>
          </cell>
        </row>
        <row r="2337">
          <cell r="U2337" t="str">
            <v>дер. Князево, Ломоносовский р-н, Бабигонская вол.</v>
          </cell>
        </row>
        <row r="2338">
          <cell r="U2338" t="str">
            <v>дер. Княщина, Волховский р-н, Староладожская вол.</v>
          </cell>
        </row>
        <row r="2339">
          <cell r="U2339" t="str">
            <v>дер. Кобона, Кировский р-н, Суховская вол.</v>
          </cell>
        </row>
        <row r="2340">
          <cell r="U2340" t="str">
            <v>дер. Кобралово, Гатчинский р-н, Антилевская вол.</v>
          </cell>
        </row>
        <row r="2341">
          <cell r="U2341" t="str">
            <v>пос. Кобралово, Гатчинский р-н, Сусанинская вол.</v>
          </cell>
        </row>
        <row r="2342">
          <cell r="U2342" t="str">
            <v>дер. Кобрино, Гатчинский р-н</v>
          </cell>
        </row>
        <row r="2343">
          <cell r="U2343" t="str">
            <v>г. п. Кобринское 1, Гатчинский р-н</v>
          </cell>
        </row>
        <row r="2344">
          <cell r="U2344" t="str">
            <v>г. п. Кобринское 2, Гатчинский р-н</v>
          </cell>
        </row>
        <row r="2345">
          <cell r="U2345" t="str">
            <v>пос. Ковалево, Всеволожский р-н</v>
          </cell>
        </row>
        <row r="2346">
          <cell r="U2346" t="str">
            <v>дер. Кованщина, Тихвинский р-н, Борская вол.</v>
          </cell>
        </row>
        <row r="2347">
          <cell r="U2347" t="str">
            <v>дер. Коваши, Ломоносовский р-н, Шепелевская вол.</v>
          </cell>
        </row>
        <row r="2348">
          <cell r="U2348" t="str">
            <v>пос. Коверино, Приозерский р-н, Мельниковская вол.</v>
          </cell>
        </row>
        <row r="2349">
          <cell r="U2349" t="str">
            <v>дер. Ковкеницы, Лодейнопольский р-н, Шамокшинская вол.</v>
          </cell>
        </row>
        <row r="2350">
          <cell r="U2350" t="str">
            <v>дер. Ковшово, Гатчинский р-н, Сусанинская вол.</v>
          </cell>
        </row>
        <row r="2351">
          <cell r="U2351" t="str">
            <v>пос. Кожаково, Бокситогорский р-н, Соминская вол.</v>
          </cell>
        </row>
        <row r="2352">
          <cell r="U2352" t="str">
            <v>дер. Козарево, Волховский р-н, Вындиноостровская вол.</v>
          </cell>
        </row>
        <row r="2353">
          <cell r="U2353" t="str">
            <v>пос. Козлово, Выборгский р-н, Бородинская вол.</v>
          </cell>
        </row>
        <row r="2354">
          <cell r="U2354" t="str">
            <v>дер. Козья Гора, Сланцевский р-н, Овсищенская вол.</v>
          </cell>
        </row>
        <row r="2355">
          <cell r="U2355" t="str">
            <v>дер. Койгуши, Бокситогорский р-н, Радогощинская вол.</v>
          </cell>
        </row>
        <row r="2356">
          <cell r="U2356" t="str">
            <v>дер. Койчала, Кировский р-н, Шумская вол.</v>
          </cell>
        </row>
        <row r="2357">
          <cell r="U2357" t="str">
            <v>дер. Кокино, Подпорожский р-н, Курповская вол.</v>
          </cell>
        </row>
        <row r="2358">
          <cell r="U2358" t="str">
            <v>дер. Коково, Тихвинский р-н, Шиженская вол.</v>
          </cell>
        </row>
        <row r="2359">
          <cell r="U2359" t="str">
            <v>дер. Коколаврик, Тосненский р-н, Чудскоборская вол.</v>
          </cell>
        </row>
        <row r="2360">
          <cell r="U2360" t="str">
            <v>дер. Кокорево, Всеволожский р-н, Вагановская вол.</v>
          </cell>
        </row>
        <row r="2361">
          <cell r="U2361" t="str">
            <v>дер. Колбеки, Бокситогорский р-н, Борская вол.</v>
          </cell>
        </row>
        <row r="2362">
          <cell r="U2362" t="str">
            <v>дер. Колбино, Всеволожский р-н, Колтушская вол.</v>
          </cell>
        </row>
        <row r="2363">
          <cell r="U2363" t="str">
            <v>дер. Колголемо, Волховский р-н, Рыбежская вол.</v>
          </cell>
        </row>
        <row r="2364">
          <cell r="U2364" t="str">
            <v>дер. Коленец, Волховский р-н, Хваловская вол.</v>
          </cell>
        </row>
        <row r="2365">
          <cell r="U2365" t="str">
            <v>дер. Коленец, Сланцевский р-н, Овсищенская вол.</v>
          </cell>
        </row>
        <row r="2366">
          <cell r="U2366" t="str">
            <v>пос. Коли, Бокситогорский р-н, Ефимовская вол.</v>
          </cell>
        </row>
        <row r="2367">
          <cell r="U2367" t="str">
            <v>дер. Кологриво, Сланцевский р-н, Старопольская вол.</v>
          </cell>
        </row>
        <row r="2368">
          <cell r="U2368" t="str">
            <v>дер. Колодези, Гатчинский р-н, Елизаветинская вол.</v>
          </cell>
        </row>
        <row r="2369">
          <cell r="U2369" t="str">
            <v>дер. Колодно, Лужский р-н, Заклинская вол.</v>
          </cell>
        </row>
        <row r="2370">
          <cell r="U2370" t="str">
            <v>дер. Колокольницы, Лодейнопольский р-н, Тервеническая вол.</v>
          </cell>
        </row>
        <row r="2371">
          <cell r="U2371" t="str">
            <v>дер. Колокольцево, Приозерский р-н, Петровская вол.</v>
          </cell>
        </row>
        <row r="2372">
          <cell r="U2372" t="str">
            <v>дер. Колонцево, Лужский р-н, Каменская вол.</v>
          </cell>
        </row>
        <row r="2373">
          <cell r="U2373" t="str">
            <v>дер. Колосарь, Кировский р-н, Суховская вол.</v>
          </cell>
        </row>
        <row r="2374">
          <cell r="U2374" t="str">
            <v>пос. Колосково, Приозерский р-н, Сосновская вол.</v>
          </cell>
        </row>
        <row r="2375">
          <cell r="U2375" t="str">
            <v>дер. Колтуши, Всеволожский р-н, Колтушская вол.</v>
          </cell>
        </row>
        <row r="2376">
          <cell r="U2376" t="str">
            <v>п. ст. Колчаново, Волховский р-н, Колчановская вол.</v>
          </cell>
        </row>
        <row r="2377">
          <cell r="U2377" t="str">
            <v>с. Колчаново, Волховский р-н, Колчановская вол.</v>
          </cell>
        </row>
        <row r="2378">
          <cell r="U2378" t="str">
            <v>дер. Колясово, Всеволожский р-н, Вартемягская вол.</v>
          </cell>
        </row>
        <row r="2379">
          <cell r="U2379" t="str">
            <v>дер. Комаровка, Кингисеппский р-н, Большелуцкая вол.</v>
          </cell>
        </row>
        <row r="2380">
          <cell r="U2380" t="str">
            <v>дер. Коммолово, Гатчинский р-н, Веревская вол.</v>
          </cell>
        </row>
        <row r="2381">
          <cell r="U2381" t="str">
            <v>г. Коммунар, кадастровый квартал: 24 01 002</v>
          </cell>
        </row>
        <row r="2382">
          <cell r="U2382" t="str">
            <v>г. Коммунар, кадастровый квартал: 24 02 001</v>
          </cell>
        </row>
        <row r="2383">
          <cell r="U2383" t="str">
            <v>г. Коммунар, кадастровый квартал: 24 02 002</v>
          </cell>
        </row>
        <row r="2384">
          <cell r="U2384" t="str">
            <v>г. Коммунар, кадастровый квартал: 24 02 003</v>
          </cell>
        </row>
        <row r="2385">
          <cell r="U2385" t="str">
            <v>г. Коммунар, кадастровый квартал: 24 02 004</v>
          </cell>
        </row>
        <row r="2386">
          <cell r="U2386" t="str">
            <v>г. Коммунар, кадастровый квартал: 24 02 005</v>
          </cell>
        </row>
        <row r="2387">
          <cell r="U2387" t="str">
            <v>г. Коммунар, кадастровый квартал: 24 03 001</v>
          </cell>
        </row>
        <row r="2388">
          <cell r="U2388" t="str">
            <v>г. Коммунар, кадастровый квартал: 24 04 001</v>
          </cell>
        </row>
        <row r="2389">
          <cell r="U2389" t="str">
            <v>дер. Коммунар, Кингисеппский р-н, Опольевская вол.</v>
          </cell>
        </row>
        <row r="2390">
          <cell r="U2390" t="str">
            <v>г. Коммунар; Каналы СПК "Кобраловский", Гатчинский р-н</v>
          </cell>
        </row>
        <row r="2391">
          <cell r="U2391" t="str">
            <v>пос. Коммунары, Приозерский р-н, Ларионовская вол.</v>
          </cell>
        </row>
        <row r="2392">
          <cell r="U2392" t="str">
            <v>пос. Комсомольское, Выборгский р-н, Возрожденская вол.</v>
          </cell>
        </row>
        <row r="2393">
          <cell r="U2393" t="str">
            <v>дер. Кондратово, Бокситогорский р-н, Борская вол.</v>
          </cell>
        </row>
        <row r="2394">
          <cell r="U2394" t="str">
            <v>пос. Кондратьево, Выборгский р-н, Кондратьевская вол.</v>
          </cell>
        </row>
        <row r="2395">
          <cell r="U2395" t="str">
            <v>дер. Кондуши, Сланцевский р-н, Загривская вол.</v>
          </cell>
        </row>
        <row r="2396">
          <cell r="U2396" t="str">
            <v>дер. Конезерье, Лужский р-н, Володарская вол.</v>
          </cell>
        </row>
        <row r="2397">
          <cell r="U2397" t="str">
            <v>дер. Конец, Волховский р-н, Усадищенская вол.</v>
          </cell>
        </row>
        <row r="2398">
          <cell r="U2398" t="str">
            <v>дер. Конец, Подпорожский р-н</v>
          </cell>
        </row>
        <row r="2399">
          <cell r="U2399" t="str">
            <v>дер. Конечки, Тосненский р-н, Лисинская вол.</v>
          </cell>
        </row>
        <row r="2400">
          <cell r="U2400" t="str">
            <v>дер. Конново, Кингисеппский р-н, Усть-Лужская вол.</v>
          </cell>
        </row>
        <row r="2401">
          <cell r="U2401" t="str">
            <v>дер. Коноховицы, Волосовский р-н, Врудская вол.</v>
          </cell>
        </row>
        <row r="2402">
          <cell r="U2402" t="str">
            <v>дер. Концы, Кировский р-н, Шумская вол.</v>
          </cell>
        </row>
        <row r="2403">
          <cell r="U2403" t="str">
            <v>дер. Концы, Тихвинский р-н, Ереминогорская вол.</v>
          </cell>
        </row>
        <row r="2404">
          <cell r="U2404" t="str">
            <v>пос. Концы, Кировский р-н, Шумская вол.</v>
          </cell>
        </row>
        <row r="2405">
          <cell r="U2405" t="str">
            <v>дер. Кончик, Тихвинский р-н, Пашозерская вол.</v>
          </cell>
        </row>
        <row r="2406">
          <cell r="U2406" t="str">
            <v>дер. Копаницы, Кингисеппский р-н, Нежновская вол.</v>
          </cell>
        </row>
        <row r="2407">
          <cell r="U2407" t="str">
            <v>дер. Копорки, Ломоносовский р-н, Копорская вол.</v>
          </cell>
        </row>
        <row r="2408">
          <cell r="U2408" t="str">
            <v>п. ст. Копорье, Ломоносовский р-н, Копорская вол.</v>
          </cell>
        </row>
        <row r="2409">
          <cell r="U2409" t="str">
            <v>с. Копорье, Ломоносовский р-н, Копорская вол.</v>
          </cell>
        </row>
        <row r="2410">
          <cell r="U2410" t="str">
            <v>дер. Коптяево, Тихвинский р-н, Пашозерская вол.</v>
          </cell>
        </row>
        <row r="2411">
          <cell r="U2411" t="str">
            <v>дер. Корабсельки, Всеволожский р-н, Бугровская вол.</v>
          </cell>
        </row>
        <row r="2412">
          <cell r="U2412" t="str">
            <v>дер. Корбеничи, Тихвинский р-н, Алексеевская вол.</v>
          </cell>
        </row>
        <row r="2413">
          <cell r="U2413" t="str">
            <v>дер. Корвала, Бокситогорский р-н, Сидоровская вол.</v>
          </cell>
        </row>
        <row r="2414">
          <cell r="U2414" t="str">
            <v>дер. Корветино, Кингисеппский р-н, Котельская вол.</v>
          </cell>
        </row>
        <row r="2415">
          <cell r="U2415" t="str">
            <v>дер. Коргорка, Бокситогорский р-н, Климовская вол.</v>
          </cell>
        </row>
        <row r="2416">
          <cell r="U2416" t="str">
            <v>дер. Коргузи, Гатчинский р-н, Пригородная вол.</v>
          </cell>
        </row>
        <row r="2417">
          <cell r="U2417" t="str">
            <v>дер. Кордон Мяглово, Всеволожский р-н</v>
          </cell>
        </row>
        <row r="2418">
          <cell r="U2418" t="str">
            <v>дер. Корешно, Лужский р-н, Приозерная вол.</v>
          </cell>
        </row>
        <row r="2419">
          <cell r="U2419" t="str">
            <v>дер. Коркино, Всеволожский р-н, Колтушская вол.</v>
          </cell>
        </row>
        <row r="2420">
          <cell r="U2420" t="str">
            <v>дер. Коркино, Тосненский р-н, Сельцовская вол.</v>
          </cell>
        </row>
        <row r="2421">
          <cell r="U2421" t="str">
            <v>п. ст. Корнево, Всеволожский р-н, Романовская вол.</v>
          </cell>
        </row>
        <row r="2422">
          <cell r="U2422" t="str">
            <v>пос. Коробицыно, Выборгский р-н, Красносельская вол.</v>
          </cell>
        </row>
        <row r="2423">
          <cell r="U2423" t="str">
            <v>дер. Коробище, Бокситогорский р-н, Ольешская вол.</v>
          </cell>
        </row>
        <row r="2424">
          <cell r="U2424" t="str">
            <v>дер. Коростелево, Бокситогорский р-н, Климовская вол.</v>
          </cell>
        </row>
        <row r="2425">
          <cell r="U2425" t="str">
            <v>дер. Коростелево, Лодейнопольский р-н, Доможировская вол.</v>
          </cell>
        </row>
        <row r="2426">
          <cell r="U2426" t="str">
            <v>дер. Коростель, Кингисеппский р-н, Куземкинская вол.</v>
          </cell>
        </row>
        <row r="2427">
          <cell r="U2427" t="str">
            <v>дер. Коростовицы, Волосовский р-н, Бегуницкая вол.</v>
          </cell>
        </row>
        <row r="2428">
          <cell r="U2428" t="str">
            <v>дер. Корпиково, Гатчинский р-н, Пудостьская вол.</v>
          </cell>
        </row>
        <row r="2429">
          <cell r="U2429" t="str">
            <v>дер. Корпикюля, Гатчинский р-н, Антилевская вол.</v>
          </cell>
        </row>
        <row r="2430">
          <cell r="U2430" t="str">
            <v>дер. Корписалово, Гатчинский р-н, Большеколпанская вол.</v>
          </cell>
        </row>
        <row r="2431">
          <cell r="U2431" t="str">
            <v>дер. Корпово, Кингисеппский р-н, Пустомержская вол.</v>
          </cell>
        </row>
        <row r="2432">
          <cell r="U2432" t="str">
            <v>дер. Корталы-Усадище, Бокситогорский р-н, Радогощинская вол.</v>
          </cell>
        </row>
        <row r="2433">
          <cell r="U2433" t="str">
            <v>дер. Корчаны, Волосовский р-н, Чирковицкая вол.</v>
          </cell>
        </row>
        <row r="2434">
          <cell r="U2434" t="str">
            <v>дер. Коряча, Волосовский р-н, Сабская вол.</v>
          </cell>
        </row>
        <row r="2435">
          <cell r="U2435" t="str">
            <v>дер. Коскеницы, Волховский р-н, Колчановская вол.</v>
          </cell>
        </row>
        <row r="2436">
          <cell r="U2436" t="str">
            <v>дер. Косково, Бокситогорский р-н, Самойловская вол.</v>
          </cell>
        </row>
        <row r="2437">
          <cell r="U2437" t="str">
            <v>дер. Косколово, Кингисеппский р-н, Сойкинская вол.</v>
          </cell>
        </row>
        <row r="2438">
          <cell r="U2438" t="str">
            <v>пос. Косой Ухаб, Бокситогорский р-н, Ольешская вол.</v>
          </cell>
        </row>
        <row r="2439">
          <cell r="U2439" t="str">
            <v>дер. Костерино, Бокситогорский р-н, Ольешская вол.</v>
          </cell>
        </row>
        <row r="2440">
          <cell r="U2440" t="str">
            <v>дер. Костино, Волховский р-н, Часовенская вол.</v>
          </cell>
        </row>
        <row r="2441">
          <cell r="U2441" t="str">
            <v>корд. Костково, Лужский р-н, Заклинская вол.</v>
          </cell>
        </row>
        <row r="2442">
          <cell r="U2442" t="str">
            <v>дер. Кострино, Тихвинский р-н, Андреевская вол.</v>
          </cell>
        </row>
        <row r="2443">
          <cell r="U2443" t="str">
            <v>мест. Костринский, Тихвинский р-н, Лазаревичская вол.</v>
          </cell>
        </row>
        <row r="2444">
          <cell r="U2444" t="str">
            <v>дер. Костуя, Тосненский р-н, Любаньская вол.</v>
          </cell>
        </row>
        <row r="2445">
          <cell r="U2445" t="str">
            <v>дер. Косые Харчевни, Бокситогорский р-н, Ефимовская вол.</v>
          </cell>
        </row>
        <row r="2446">
          <cell r="U2446" t="str">
            <v>дер. Коськово, Тихвинский р-н, Шиженская вол.</v>
          </cell>
        </row>
        <row r="2447">
          <cell r="U2447" t="str">
            <v>дер. Котельниково, Гатчинский р-н, Пудостьская вол.</v>
          </cell>
        </row>
        <row r="2448">
          <cell r="U2448" t="str">
            <v>пос. Котельский, Кингисеппский р-н, Котельская вол.</v>
          </cell>
        </row>
        <row r="2449">
          <cell r="U2449" t="str">
            <v>дер. Котино, Волосовский р-н, Губаницкая вол.</v>
          </cell>
        </row>
        <row r="2450">
          <cell r="U2450" t="str">
            <v>дер. Котино, Волосовский р-н, Остроговицкая вол.</v>
          </cell>
        </row>
        <row r="2451">
          <cell r="U2451" t="str">
            <v>дер. Котлы, Кингисеппский р-н, Котельская вол.</v>
          </cell>
        </row>
        <row r="2452">
          <cell r="U2452" t="str">
            <v>п. ст. Котлы, Кингисеппский р-н, Котельская вол.</v>
          </cell>
        </row>
        <row r="2453">
          <cell r="U2453" t="str">
            <v>дер. Коцелово, Ломоносовский р-н, Русско-Высоцкая вол.</v>
          </cell>
        </row>
        <row r="2454">
          <cell r="U2454" t="str">
            <v>дер. Кошелевичи, Сланцевский р-н, Овсищенская вол.</v>
          </cell>
        </row>
        <row r="2455">
          <cell r="U2455" t="str">
            <v>дер. Кошкино, Всеволожский р-н</v>
          </cell>
        </row>
        <row r="2456">
          <cell r="U2456" t="str">
            <v>дер. Кошкино, Кингисеппский р-н, Большелуцкая вол.</v>
          </cell>
        </row>
        <row r="2457">
          <cell r="U2457" t="str">
            <v>дер. Кошкино, Кингисеппский р-н, Сойкинская вол.</v>
          </cell>
        </row>
        <row r="2458">
          <cell r="U2458" t="str">
            <v>дер. Кошкино, Тихвинский р-н, Шугозерская вол.</v>
          </cell>
        </row>
        <row r="2459">
          <cell r="U2459" t="str">
            <v>дер. Коягино, Подпорожский р-н, Курповская вол.</v>
          </cell>
        </row>
        <row r="2460">
          <cell r="U2460" t="str">
            <v>пос. Кравцово, Выборгский р-н, Селезневская вол.</v>
          </cell>
        </row>
        <row r="2461">
          <cell r="U2461" t="str">
            <v>дер. Краколье, Кингисеппский р-н, Усть-Лужская вол.</v>
          </cell>
        </row>
        <row r="2462">
          <cell r="U2462" t="str">
            <v>дер. Крапивно, Киришский р-н, Кукуйская вол.</v>
          </cell>
        </row>
        <row r="2463">
          <cell r="U2463" t="str">
            <v>пос. Красава, Тихвинский р-н, Красавская вол.</v>
          </cell>
        </row>
        <row r="2464">
          <cell r="U2464" t="str">
            <v>дер. Красная Горка, Всеволожский р-н, Колтушская вол.</v>
          </cell>
        </row>
        <row r="2465">
          <cell r="U2465" t="str">
            <v>дер. Красная Горка, Кингисеппский р-н, Сойкинская вол.</v>
          </cell>
        </row>
        <row r="2466">
          <cell r="U2466" t="str">
            <v>дер. Красная Горка, Киришский р-н, Будогощская вол.</v>
          </cell>
        </row>
        <row r="2467">
          <cell r="U2467" t="str">
            <v>дер. Красная Горка, Лужский р-н, Володарская вол.</v>
          </cell>
        </row>
        <row r="2468">
          <cell r="U2468" t="str">
            <v>пос. Красная Дача, Тосненский р-н, Сельцовская вол.</v>
          </cell>
        </row>
        <row r="2469">
          <cell r="U2469" t="str">
            <v>пос. Красная Долина, Выборгский р-н, Краснодолинская вол.</v>
          </cell>
        </row>
        <row r="2470">
          <cell r="U2470" t="str">
            <v>пос. Красная Заря, Всеволожский р-н</v>
          </cell>
        </row>
        <row r="2471">
          <cell r="U2471" t="str">
            <v>дер. Красная Мыза, Волосовский р-н, Каськовская вол.</v>
          </cell>
        </row>
        <row r="2472">
          <cell r="U2472" t="str">
            <v>дер. Красная Речка, Бокситогорский р-н, Соминская вол.</v>
          </cell>
        </row>
        <row r="2473">
          <cell r="U2473" t="str">
            <v>дер. Красницы, Гатчинский р-н, Сусанинская вол.</v>
          </cell>
        </row>
        <row r="2474">
          <cell r="U2474" t="str">
            <v>пос. Красноармейское, Приозерский р-н, Громовская вол.</v>
          </cell>
        </row>
        <row r="2475">
          <cell r="U2475" t="str">
            <v>пос. Красноборский, Бокситогорский р-н, Сидоровская вол.</v>
          </cell>
        </row>
        <row r="2476">
          <cell r="U2476" t="str">
            <v>пос. Красное, Приозерский р-н, Отрадненская вол.</v>
          </cell>
        </row>
        <row r="2477">
          <cell r="U2477" t="str">
            <v>дер. Красное Брызгово, Волосовский р-н, Бегуницкая вол.</v>
          </cell>
        </row>
        <row r="2478">
          <cell r="U2478" t="str">
            <v>пос. Краснознаменка, Выборгский р-н, Первомайская вол.</v>
          </cell>
        </row>
        <row r="2479">
          <cell r="U2479" t="str">
            <v>дер. Красноозерное, Приозерский р-н, Красноозерная вол.</v>
          </cell>
        </row>
        <row r="2480">
          <cell r="U2480" t="str">
            <v>пос. Краснополье, Приозерский р-н, Отрадненская вол.</v>
          </cell>
        </row>
        <row r="2481">
          <cell r="U2481" t="str">
            <v>пос. Красносельское, Выборгский р-н, Красносельская вол.</v>
          </cell>
        </row>
        <row r="2482">
          <cell r="U2482" t="str">
            <v>пос. Краснофлотское, Выборгский р-н, Краснодолинская вол.</v>
          </cell>
        </row>
        <row r="2483">
          <cell r="U2483" t="str">
            <v>дер. Красные Горы, Лужский р-н, Толмачевская вол.</v>
          </cell>
        </row>
        <row r="2484">
          <cell r="U2484" t="str">
            <v>дер. Красные Прологи, Волосовский р-н, Врудская вол.</v>
          </cell>
        </row>
        <row r="2485">
          <cell r="U2485" t="str">
            <v>дер. Красные Череповицы, Волосовский р-н, Губаницкая вол.</v>
          </cell>
        </row>
        <row r="2486">
          <cell r="U2486" t="str">
            <v>г. п. Красный Бор, Тосненский р-н</v>
          </cell>
        </row>
        <row r="2487">
          <cell r="U2487" t="str">
            <v>дер. Красный Бор, Бокситогорский р-н, Сидоровская вол.</v>
          </cell>
        </row>
        <row r="2488">
          <cell r="U2488" t="str">
            <v>дер. Красный Бор, Лодейнопольский р-н, Тервеническая вол.</v>
          </cell>
        </row>
        <row r="2489">
          <cell r="U2489" t="str">
            <v>дер. Красный Бор, Ломоносовский р-н, Гостилицкая вол.</v>
          </cell>
        </row>
        <row r="2490">
          <cell r="U2490" t="str">
            <v>дер. Красный Бор, Подпорожский р-н</v>
          </cell>
        </row>
        <row r="2491">
          <cell r="U2491" t="str">
            <v>пос. Красный Броневик, Бокситогорский р-н, Большедворская вол.</v>
          </cell>
        </row>
        <row r="2492">
          <cell r="U2492" t="str">
            <v>дер. Красный Латыш, Тосненский р-н, Ушакинская вол.</v>
          </cell>
        </row>
        <row r="2493">
          <cell r="U2493" t="str">
            <v>пос. Красный Луч, Волосовский р-н, Остроговицкая вол.</v>
          </cell>
        </row>
        <row r="2494">
          <cell r="U2494" t="str">
            <v>пос. Красный Маяк, Волосовский р-н, Сабская вол.</v>
          </cell>
        </row>
        <row r="2495">
          <cell r="U2495" t="str">
            <v>пос. Красный Маяк, Лужский р-н, Мшинская вол.</v>
          </cell>
        </row>
        <row r="2496">
          <cell r="U2496" t="str">
            <v>дер. Красный Октябрь, Лужский р-н, Скребловская вол.</v>
          </cell>
        </row>
        <row r="2497">
          <cell r="U2497" t="str">
            <v>пос. Красный Остров, Выборгский р-н</v>
          </cell>
        </row>
        <row r="2498">
          <cell r="U2498" t="str">
            <v>дер. Красный Порог, Тихвинский р-н, Шиженская вол.</v>
          </cell>
        </row>
        <row r="2499">
          <cell r="U2499" t="str">
            <v>пос. Красный Сокол, Выборгский р-н, Красносокольская вол.</v>
          </cell>
        </row>
        <row r="2500">
          <cell r="U2500" t="str">
            <v>пос. Красный Холм, Выборгский р-н, Возрожденская вол.</v>
          </cell>
        </row>
        <row r="2501">
          <cell r="U2501" t="str">
            <v>дер. Кремено, Гатчинский р-н, Чащинская вол.</v>
          </cell>
        </row>
        <row r="2502">
          <cell r="U2502" t="str">
            <v>дер. Крени, Лужский р-н, Ретюнская вол.</v>
          </cell>
        </row>
        <row r="2503">
          <cell r="U2503" t="str">
            <v>дер. Крестцы, Киришский р-н, Будогощская вол.</v>
          </cell>
        </row>
        <row r="2504">
          <cell r="U2504" t="str">
            <v>дер. Криваши, Киришский р-н, Глажевская вол.</v>
          </cell>
        </row>
        <row r="2505">
          <cell r="U2505" t="str">
            <v>дер. Кривицы, Сланцевский р-н, Выскатская вол.</v>
          </cell>
        </row>
        <row r="2506">
          <cell r="U2506" t="str">
            <v>дер. Кривко, Приозерский р-н, Сосновская вол.</v>
          </cell>
        </row>
        <row r="2507">
          <cell r="U2507" t="str">
            <v>дер. Кривой Наволок, Тихвинский р-н, Борская вол.</v>
          </cell>
        </row>
        <row r="2508">
          <cell r="U2508" t="str">
            <v>п. ст. Криуши, Кингисеппский р-н, Пустомержская вол.</v>
          </cell>
        </row>
        <row r="2509">
          <cell r="U2509" t="str">
            <v>дер. Кроватыни, Волховский р-н, Усадищенская вол.</v>
          </cell>
        </row>
        <row r="2510">
          <cell r="U2510" t="str">
            <v>дер. Кровино Сельцо, Киришский р-н, Кукуйская вол.</v>
          </cell>
        </row>
        <row r="2511">
          <cell r="U2511" t="str">
            <v>дер. Крокол, Лужский р-н, Рельская вол.</v>
          </cell>
        </row>
        <row r="2512">
          <cell r="U2512" t="str">
            <v>дер. Крокшево, Гатчинский р-н, Сяськелевская вол.</v>
          </cell>
        </row>
        <row r="2513">
          <cell r="U2513" t="str">
            <v>пос. Кротово, Приозерский р-н, Ларионовская вол.</v>
          </cell>
        </row>
        <row r="2514">
          <cell r="U2514" t="str">
            <v>дер. Крупино, Кингисеппский р-н, Котельская вол.</v>
          </cell>
        </row>
        <row r="2515">
          <cell r="U2515" t="str">
            <v>дер. Крутая Гора, Приозерский р-н, Борисовская вол.</v>
          </cell>
        </row>
        <row r="2516">
          <cell r="U2516" t="str">
            <v>пос. Крутой Ручей, Бокситогорский р-н, Ольешская вол.</v>
          </cell>
        </row>
        <row r="2517">
          <cell r="U2517" t="str">
            <v>дер. Крюково, Лужский р-н, Заклинская вол.</v>
          </cell>
        </row>
        <row r="2518">
          <cell r="U2518" t="str">
            <v>дер. Крючково, Тихвинский р-н, Горская вол.</v>
          </cell>
        </row>
        <row r="2519">
          <cell r="U2519" t="str">
            <v>дер. Кряково, Волосовский р-н, Остроговицкая вол.</v>
          </cell>
        </row>
        <row r="2520">
          <cell r="U2520" t="str">
            <v>дер. Куболово, Лужский р-н, Приозерная вол.</v>
          </cell>
        </row>
        <row r="2521">
          <cell r="U2521" t="str">
            <v>дер. Кувшиново, Волховский р-н, Часовенская вол.</v>
          </cell>
        </row>
        <row r="2522">
          <cell r="U2522" t="str">
            <v>дер. Кудрево, Тихвинский р-н, Ильинская вол.</v>
          </cell>
        </row>
        <row r="2523">
          <cell r="U2523" t="str">
            <v>дер. Кудрово, Всеволожский р-н, Заневская вол.</v>
          </cell>
        </row>
        <row r="2524">
          <cell r="U2524" t="str">
            <v>дер. Кузнецова Гора, Тихвинский р-н, Пашозерская вол.</v>
          </cell>
        </row>
        <row r="2525">
          <cell r="U2525" t="str">
            <v>дер. Кузнецово, Лужский р-н, Мшинская вол.</v>
          </cell>
        </row>
        <row r="2526">
          <cell r="U2526" t="str">
            <v>дер. Кузнецы, Ломоносовский р-н, Бронинская вол.</v>
          </cell>
        </row>
        <row r="2527">
          <cell r="U2527" t="str">
            <v>г. п. Кузнечное, Приозерский р-н</v>
          </cell>
        </row>
        <row r="2528">
          <cell r="U2528" t="str">
            <v>пос. Кузра, Подпорожский р-н, Ярославская вол.</v>
          </cell>
        </row>
        <row r="2529">
          <cell r="U2529" t="str">
            <v>дер. Кузьминка, Всеволожский р-н</v>
          </cell>
        </row>
        <row r="2530">
          <cell r="U2530" t="str">
            <v>дер. Кузьминка, Тихвинский р-н, Шугозерская вол.</v>
          </cell>
        </row>
        <row r="2531">
          <cell r="U2531" t="str">
            <v>дер. Кузьминская, Подпорожский р-н, Озерская вол.</v>
          </cell>
        </row>
        <row r="2532">
          <cell r="U2532" t="str">
            <v>пос. Кузьминское, Выборгский р-н, Житковская вол.</v>
          </cell>
        </row>
        <row r="2533">
          <cell r="U2533" t="str">
            <v>дер. Кузьмолово, Всеволожский р-н</v>
          </cell>
        </row>
        <row r="2534">
          <cell r="U2534" t="str">
            <v>пос. Кузьмоловский, кадастровый квартал: 05 03 001</v>
          </cell>
        </row>
        <row r="2535">
          <cell r="U2535" t="str">
            <v>пос. Кузьмоловский, кадастровый квартал: 05 03 002</v>
          </cell>
        </row>
        <row r="2536">
          <cell r="U2536" t="str">
            <v>пос. Кузьмоловский, кадастровый квартал: 05 05 001</v>
          </cell>
        </row>
        <row r="2537">
          <cell r="U2537" t="str">
            <v>пос. Кузьмоловский, кадастровый квартал: 05 05 002</v>
          </cell>
        </row>
        <row r="2538">
          <cell r="U2538" t="str">
            <v>пос. Кузьмоловский, кадастровый квартал: 05 05 003</v>
          </cell>
        </row>
        <row r="2539">
          <cell r="U2539" t="str">
            <v>пос. Кузьмоловский, кадастровый квартал: 05 05 004</v>
          </cell>
        </row>
        <row r="2540">
          <cell r="U2540" t="str">
            <v>пос. Кузьмоловский, кадастровый квартал: 05 05 005</v>
          </cell>
        </row>
        <row r="2541">
          <cell r="U2541" t="str">
            <v>пос. Кузьмоловский, кадастровый квартал: 05 05 006</v>
          </cell>
        </row>
        <row r="2542">
          <cell r="U2542" t="str">
            <v>пос. Кузьмоловский, кадастровый квартал: 05 05 007</v>
          </cell>
        </row>
        <row r="2543">
          <cell r="U2543" t="str">
            <v>пос. Кузьмоловский, кадастровый квартал: 05 06 001</v>
          </cell>
        </row>
        <row r="2544">
          <cell r="U2544" t="str">
            <v>пос. Кузьмоловский, кадастровый квартал: 05 06 002</v>
          </cell>
        </row>
        <row r="2545">
          <cell r="U2545" t="str">
            <v>пос. Кузьмоловский, кадастровый квартал: 05 06 003</v>
          </cell>
        </row>
        <row r="2546">
          <cell r="U2546" t="str">
            <v>пос. Кузьмоловский, кадастровый квартал: 05 07 001</v>
          </cell>
        </row>
        <row r="2547">
          <cell r="U2547" t="str">
            <v>пос. Кузьмоловский, кадастровый квартал: 05 07 002</v>
          </cell>
        </row>
        <row r="2548">
          <cell r="U2548" t="str">
            <v>пос. Кузьмоловский, кадастровый квартал: 05 07 003</v>
          </cell>
        </row>
        <row r="2549">
          <cell r="U2549" t="str">
            <v>пос. Кузьмоловский, кадастровый квартал: 05 07 004</v>
          </cell>
        </row>
        <row r="2550">
          <cell r="U2550" t="str">
            <v>пос. Кузьмоловский, кадастровый квартал: 05 07 005</v>
          </cell>
        </row>
        <row r="2551">
          <cell r="U2551" t="str">
            <v>пос. Кузьмоловский, кадастровый квартал: 05 07 006</v>
          </cell>
        </row>
        <row r="2552">
          <cell r="U2552" t="str">
            <v>пос. Кузьмоловский, кадастровый квартал: 05 07 007</v>
          </cell>
        </row>
        <row r="2553">
          <cell r="U2553" t="str">
            <v>пос. Кузьмоловский, кадастровый квартал: 05 07 008</v>
          </cell>
        </row>
        <row r="2554">
          <cell r="U2554" t="str">
            <v>пос. Кузьмоловский, кадастровый квартал: 05 08 001</v>
          </cell>
        </row>
        <row r="2555">
          <cell r="U2555" t="str">
            <v>пос. Кузьмоловский, кадастровый квартал: 05 08 002</v>
          </cell>
        </row>
        <row r="2556">
          <cell r="U2556" t="str">
            <v>пос. Кузьмоловский, кадастровый квартал: 05 08 003</v>
          </cell>
        </row>
        <row r="2557">
          <cell r="U2557" t="str">
            <v>пос. Кузьмоловский, кадастровый квартал: 05 08 004</v>
          </cell>
        </row>
        <row r="2558">
          <cell r="U2558" t="str">
            <v>пос. Кузьмоловский, кадастровый квартал: 05 08 005</v>
          </cell>
        </row>
        <row r="2559">
          <cell r="U2559" t="str">
            <v>пос. Кузьмоловский, кадастровый квартал: 05 09 001</v>
          </cell>
        </row>
        <row r="2560">
          <cell r="U2560" t="str">
            <v>пос. Кузьмоловский, кадастровый квартал: 05 09 002</v>
          </cell>
        </row>
        <row r="2561">
          <cell r="U2561" t="str">
            <v>пос. Кузьмоловский, кадастровый квартал: 05 09 003</v>
          </cell>
        </row>
        <row r="2562">
          <cell r="U2562" t="str">
            <v>пос. Кузьмоловский, кадастровый квартал: 05 09 004</v>
          </cell>
        </row>
        <row r="2563">
          <cell r="U2563" t="str">
            <v>пос. Кузьмоловский, кадастровый квартал: 05 09 005</v>
          </cell>
        </row>
        <row r="2564">
          <cell r="U2564" t="str">
            <v>дер. Куйвози, Всеволожский р-н, Куйвозовская вол.</v>
          </cell>
        </row>
        <row r="2565">
          <cell r="U2565" t="str">
            <v>дер. Куйворы, Всеволожский р-н, Колтушская вол.</v>
          </cell>
        </row>
        <row r="2566">
          <cell r="U2566" t="str">
            <v>дер. Куйдузи, Гатчинский р-н, Пудостьская вол.</v>
          </cell>
        </row>
        <row r="2567">
          <cell r="U2567" t="str">
            <v>дер. Кукин Берег, Сланцевский р-н, Загривская вол.</v>
          </cell>
        </row>
        <row r="2568">
          <cell r="U2568" t="str">
            <v>дер. Куккузи, Ломоносовский р-н, Бронинская вол.</v>
          </cell>
        </row>
        <row r="2569">
          <cell r="U2569" t="str">
            <v>дер. Куклина Гора, Сланцевский р-н, Выскатская вол.</v>
          </cell>
        </row>
        <row r="2570">
          <cell r="U2570" t="str">
            <v>дер. Куколь, Волховский р-н, Усадищенская вол.</v>
          </cell>
        </row>
        <row r="2571">
          <cell r="U2571" t="str">
            <v>п. ст. Куколь, Волховский р-н, Усадищенская вол.</v>
          </cell>
        </row>
        <row r="2572">
          <cell r="U2572" t="str">
            <v>дер. Кукуй, Киришский р-н, Кукуйская вол.</v>
          </cell>
        </row>
        <row r="2573">
          <cell r="U2573" t="str">
            <v>дер. Кукушкино, Ломоносовский р-н, Бронинская вол.</v>
          </cell>
        </row>
        <row r="2574">
          <cell r="U2574" t="str">
            <v>дер. Кулаково, Волховский р-н, Хваловская вол.</v>
          </cell>
        </row>
        <row r="2575">
          <cell r="U2575" t="str">
            <v>дер. Кулатино, Тихвинский р-н, Липногорская вол.</v>
          </cell>
        </row>
        <row r="2576">
          <cell r="U2576" t="str">
            <v>дер. Кулига, Тихвинский р-н, Горская вол.</v>
          </cell>
        </row>
        <row r="2577">
          <cell r="U2577" t="str">
            <v>дер. Кумин Бор, Волховский р-н, Колчановская вол.</v>
          </cell>
        </row>
        <row r="2578">
          <cell r="U2578" t="str">
            <v>дер. Куммолово, Ломоносовский р-н, Копорская вол.</v>
          </cell>
        </row>
        <row r="2579">
          <cell r="U2579" t="str">
            <v>дер. Куневичи, Тихвинский р-н, Ереминогорская вол.</v>
          </cell>
        </row>
        <row r="2580">
          <cell r="U2580" t="str">
            <v>дер. Куньголово, Тосненский р-н, Новолисинская вол.</v>
          </cell>
        </row>
        <row r="2581">
          <cell r="U2581" t="str">
            <v>дер. Купецкое, Подпорожский р-н, Курповская вол.</v>
          </cell>
        </row>
        <row r="2582">
          <cell r="U2582" t="str">
            <v>пос. Курба, Подпорожский р-н, Курбинская вол.</v>
          </cell>
        </row>
        <row r="2583">
          <cell r="U2583" t="str">
            <v>дер. Кургино, Гатчинский р-н, Орлинская вол.</v>
          </cell>
        </row>
        <row r="2584">
          <cell r="U2584" t="str">
            <v>дер. Кургино, Лодейнопольский р-н, Доможировская вол.</v>
          </cell>
        </row>
        <row r="2585">
          <cell r="U2585" t="str">
            <v>дер. Кургино, Лодейнопольский р-н, Яровщинская вол.</v>
          </cell>
        </row>
        <row r="2586">
          <cell r="U2586" t="str">
            <v>дер. Курголово, Волосовский р-н, Губаницкая вол.</v>
          </cell>
        </row>
        <row r="2587">
          <cell r="U2587" t="str">
            <v>пос. Курголово, Кингисеппский р-н, Усть-Лужская вол.</v>
          </cell>
        </row>
        <row r="2588">
          <cell r="U2588" t="str">
            <v>дер. Куреши, Сланцевский р-н, Старопольская вол.</v>
          </cell>
        </row>
        <row r="2589">
          <cell r="U2589" t="str">
            <v>дер. Куричек, Сланцевский р-н, Новосельская вол.</v>
          </cell>
        </row>
        <row r="2590">
          <cell r="U2590" t="str">
            <v>дер. Курковицы, Волосовский р-н, Калитинская вол.</v>
          </cell>
        </row>
        <row r="2591">
          <cell r="U2591" t="str">
            <v>дер. Куровицы, Гатчинский р-н, Сиверская вол.</v>
          </cell>
        </row>
        <row r="2592">
          <cell r="U2592" t="str">
            <v>дер. Куровицы, Кингисеппский р-н, Большелуцкая вол.</v>
          </cell>
        </row>
        <row r="2593">
          <cell r="U2593" t="str">
            <v>дер. Курпово, Подпорожский р-н, Курповская вол.</v>
          </cell>
        </row>
        <row r="2594">
          <cell r="U2594" t="str">
            <v>пос. Курск, Волосовский р-н, Остроговицкая вол.</v>
          </cell>
        </row>
        <row r="2595">
          <cell r="U2595" t="str">
            <v>дер. Курск (Брюховицы), Волосовский р-н, Остроговицкая вол.</v>
          </cell>
        </row>
        <row r="2596">
          <cell r="U2596" t="str">
            <v>дер. Курск (Яблоницы), Волосовский р-н, Остроговицкая вол.</v>
          </cell>
        </row>
        <row r="2597">
          <cell r="U2597" t="str">
            <v>дер. Курско, Лужский р-н, Ям-Тесовская вол.</v>
          </cell>
        </row>
        <row r="2598">
          <cell r="U2598" t="str">
            <v>дер. Курята, Бокситогорский р-н, Климовская вол.</v>
          </cell>
        </row>
        <row r="2599">
          <cell r="U2599" t="str">
            <v>дер. Кусино, Киришский р-н, Кусинская вол.</v>
          </cell>
        </row>
        <row r="2600">
          <cell r="U2600" t="str">
            <v>дер. Кустково, Волховский р-н, Иссадская вол.</v>
          </cell>
        </row>
        <row r="2601">
          <cell r="U2601" t="str">
            <v>дер. Кути, Волховский р-н, Кисельнинская вол.</v>
          </cell>
        </row>
        <row r="2602">
          <cell r="U2602" t="str">
            <v>дер. Куттузи, Ломоносовский р-н, Аннинская вол.</v>
          </cell>
        </row>
        <row r="2603">
          <cell r="U2603" t="str">
            <v>пос. Кутузово, Выборгский р-н, Селезневская вол.</v>
          </cell>
        </row>
        <row r="2604">
          <cell r="U2604" t="str">
            <v>пос. Кутузовское, Приозерский р-н, Отрадненская вол.</v>
          </cell>
        </row>
        <row r="2605">
          <cell r="U2605" t="str">
            <v>дер. Куты, Кингисеппский р-н, Опольевская вол.</v>
          </cell>
        </row>
        <row r="2606">
          <cell r="U2606" t="str">
            <v>дер. Кучерово, Приозерский р-н, Борисовская вол.</v>
          </cell>
        </row>
        <row r="2607">
          <cell r="U2607" t="str">
            <v>дер. Кушела, Сланцевский р-н, Выскатская вол.</v>
          </cell>
        </row>
        <row r="2608">
          <cell r="U2608" t="str">
            <v>дер. Куялово, Всеволожский р-н</v>
          </cell>
        </row>
        <row r="2609">
          <cell r="U2609" t="str">
            <v>дер. Кюльвия, Волосовский р-н, Терпилицкая вол.</v>
          </cell>
        </row>
        <row r="2610">
          <cell r="U2610" t="str">
            <v>п. ст. Кямиши, Кингисеппский р-н, Котельская вол.</v>
          </cell>
        </row>
        <row r="2611">
          <cell r="U2611" t="str">
            <v>дер. Кямяря, Гатчинский р-н, Пудостьская вол.</v>
          </cell>
        </row>
        <row r="2612">
          <cell r="U2612" t="str">
            <v>дер. Кяргино, Лодейнопольский р-н, Алеховщинская вол.</v>
          </cell>
        </row>
        <row r="2613">
          <cell r="U2613" t="str">
            <v>дер. Лавния, Волховский р-н, Кисельнинская вол.</v>
          </cell>
        </row>
        <row r="2614">
          <cell r="U2614" t="str">
            <v>дер. Лаврики, Всеволожский р-н, Муринская вол.</v>
          </cell>
        </row>
        <row r="2615">
          <cell r="U2615" t="str">
            <v>дер. Лаврово, Кировский р-н, Суховская вол.</v>
          </cell>
        </row>
        <row r="2616">
          <cell r="U2616" t="str">
            <v>дер. Лаврово, Подпорожский р-н, Ярославская вол.</v>
          </cell>
        </row>
        <row r="2617">
          <cell r="U2617" t="str">
            <v>дер. Лаголово, Ломоносовский р-н, Русско-Высоцкая вол.</v>
          </cell>
        </row>
        <row r="2618">
          <cell r="U2618" t="str">
            <v>дер. Лагоново, Волосовский р-н, Губаницкая вол.</v>
          </cell>
        </row>
        <row r="2619">
          <cell r="U2619" t="str">
            <v>дер. Ладвуши, Тихвинский р-н, Шиженская вол.</v>
          </cell>
        </row>
        <row r="2620">
          <cell r="U2620" t="str">
            <v>дер. Ладога, Тосненский р-н, Федоровская вол.</v>
          </cell>
        </row>
        <row r="2621">
          <cell r="U2621" t="str">
            <v>дер. Ладожский Трудпоселок, Всеволожский р-н, Вагановская вол.</v>
          </cell>
        </row>
        <row r="2622">
          <cell r="U2622" t="str">
            <v>п. ст. Ладожское Озеро, Всеволожский р-н, Вагановская вол.</v>
          </cell>
        </row>
        <row r="2623">
          <cell r="U2623" t="str">
            <v>дер. Лазаревичи, Тихвинский р-н, Лазаревичская вол.</v>
          </cell>
        </row>
        <row r="2624">
          <cell r="U2624" t="str">
            <v>дер. Лазарево, Лужский р-н, Ям-Тесовская вол.</v>
          </cell>
        </row>
        <row r="2625">
          <cell r="U2625" t="str">
            <v>дер. Лайдузи, Гатчинский р-н, Пудостьская вол.</v>
          </cell>
        </row>
        <row r="2626">
          <cell r="U2626" t="str">
            <v>дер. Лампово, Гатчинский р-н, Орлинская вол.</v>
          </cell>
        </row>
        <row r="2627">
          <cell r="U2627" t="str">
            <v>дер. Лангерево, Ломоносовский р-н, Бронинская вол.</v>
          </cell>
        </row>
        <row r="2628">
          <cell r="U2628" t="str">
            <v>пос. Ландышевка, Выборгский р-н, Токаревская вол.</v>
          </cell>
        </row>
        <row r="2629">
          <cell r="U2629" t="str">
            <v>дер. Лаппелово, Всеволожский р-н, Куйвозовская вол.</v>
          </cell>
        </row>
        <row r="2630">
          <cell r="U2630" t="str">
            <v>пос. Ларионово, Приозерский р-н, Ларионовская вол.</v>
          </cell>
        </row>
        <row r="2631">
          <cell r="U2631" t="str">
            <v>пос. Ларьян, Бокситогорский р-н, Борская вол.</v>
          </cell>
        </row>
        <row r="2632">
          <cell r="U2632" t="str">
            <v>дер. Лахта, Бокситогорский р-н, Сидоровская вол.</v>
          </cell>
        </row>
        <row r="2633">
          <cell r="U2633" t="str">
            <v>дер. Лахта, Волховский р-н, Потанинская вол.</v>
          </cell>
        </row>
        <row r="2634">
          <cell r="U2634" t="str">
            <v>дер. Лашино, Киришский р-н, Будогощская вол.</v>
          </cell>
        </row>
        <row r="2635">
          <cell r="U2635" t="str">
            <v>дер. Лашковицы, Волосовский р-н, Бегуницкая вол.</v>
          </cell>
        </row>
        <row r="2636">
          <cell r="U2636" t="str">
            <v>дер. Лашково, Подпорожский р-н, Ярославская вол.</v>
          </cell>
        </row>
        <row r="2637">
          <cell r="U2637" t="str">
            <v>п. ст. Лебедевка, Выборгский р-н, Гавриловская вол.</v>
          </cell>
        </row>
        <row r="2638">
          <cell r="U2638" t="str">
            <v>пос. Лебедевка, Выборгский р-н, Красносельская вол.</v>
          </cell>
        </row>
        <row r="2639">
          <cell r="U2639" t="str">
            <v>г. п. Лебяжье, Ломоносовский р-н</v>
          </cell>
        </row>
        <row r="2640">
          <cell r="U2640" t="str">
            <v>пос. Лебяжье, Выборгский р-н, Цвелодубовская вол.</v>
          </cell>
        </row>
        <row r="2641">
          <cell r="U2641" t="str">
            <v>дер. Левково, Лодейнопольский р-н, Алеховщинская вол.</v>
          </cell>
        </row>
        <row r="2642">
          <cell r="U2642" t="str">
            <v>дер. Лединки, Лужский р-н, Осьминская вол.</v>
          </cell>
        </row>
        <row r="2643">
          <cell r="U2643" t="str">
            <v>дер. Леднево, Кировский р-н, Суховская вол.</v>
          </cell>
        </row>
        <row r="2644">
          <cell r="U2644" t="str">
            <v>дер. Лезье, Кировский р-н, Лезьенская вол.</v>
          </cell>
        </row>
        <row r="2645">
          <cell r="U2645" t="str">
            <v>пос. Лейпясуо, Выборгский р-н, Кирилловская вол.</v>
          </cell>
        </row>
        <row r="2646">
          <cell r="U2646" t="str">
            <v>дер. Лелино, Волосовский р-н, Остроговицкая вол.</v>
          </cell>
        </row>
        <row r="2647">
          <cell r="U2647" t="str">
            <v>дер. Лемасарь, Кировский р-н, Суховская вол.</v>
          </cell>
        </row>
        <row r="2648">
          <cell r="U2648" t="str">
            <v>дер. Лемболово, Всеволожский р-н, Куйвозовская вол.</v>
          </cell>
        </row>
        <row r="2649">
          <cell r="U2649" t="str">
            <v>п. ст. Лемболово, Всеволожский р-н, Куйвозовская вол.</v>
          </cell>
        </row>
        <row r="2650">
          <cell r="U2650" t="str">
            <v>дер. Лемовжа, Волосовский р-н, Сабская вол.</v>
          </cell>
        </row>
        <row r="2651">
          <cell r="U2651" t="str">
            <v>хут. Ленинградский Шлюз, Бокситогорский р-н, Большедворская вол.</v>
          </cell>
        </row>
        <row r="2652">
          <cell r="U2652" t="str">
            <v>пос. Ленинское, Выборгский р-н, Ленинская вол.</v>
          </cell>
        </row>
        <row r="2653">
          <cell r="U2653" t="str">
            <v>дер. Леоново, Тихвинский р-н, Шиженская вол.</v>
          </cell>
        </row>
        <row r="2654">
          <cell r="U2654" t="str">
            <v>дер. Леоновщина, Волховский р-н, Усадищенская вол.</v>
          </cell>
        </row>
        <row r="2655">
          <cell r="U2655" t="str">
            <v>дер. Леонтьевское, Сланцевский р-н, Новосельская вол.</v>
          </cell>
        </row>
        <row r="2656">
          <cell r="U2656" t="str">
            <v>дер. Леошино, Тихвинский р-н, Ганьковская вол.</v>
          </cell>
        </row>
        <row r="2657">
          <cell r="U2657" t="str">
            <v>дер. Лепсари, Всеволожский р-н, Романовская вол.</v>
          </cell>
        </row>
        <row r="2658">
          <cell r="U2658" t="str">
            <v>дер. Лепуя, Тихвинский р-н, Шугозерская вол.</v>
          </cell>
        </row>
        <row r="2659">
          <cell r="U2659" t="str">
            <v>дер. Лесище, Сланцевский р-н, Овсищенская вол.</v>
          </cell>
        </row>
        <row r="2660">
          <cell r="U2660" t="str">
            <v>дер. Лесколово, Всеволожский р-н, Лесколовская вол.</v>
          </cell>
        </row>
        <row r="2661">
          <cell r="U2661" t="str">
            <v>пос. Лесной, Бокситогорский р-н, Заборьевская вол.</v>
          </cell>
        </row>
        <row r="2662">
          <cell r="U2662" t="str">
            <v>пос. Лесной Кордон, Выборгский р-н, Селезневская вол.</v>
          </cell>
        </row>
        <row r="2663">
          <cell r="U2663" t="str">
            <v>г. п. Лесогорский, Выборгский р-н</v>
          </cell>
        </row>
        <row r="2664">
          <cell r="U2664" t="str">
            <v>пос. Лесозавод, Волховский р-н, Пашская вол.</v>
          </cell>
        </row>
        <row r="2665">
          <cell r="U2665" t="str">
            <v>дер. Лесопитомник, Ломоносовский р-н, Аннинская вол.</v>
          </cell>
        </row>
        <row r="2666">
          <cell r="U2666" t="str">
            <v>дер. Летошицы, Волосовский р-н, Врудская вол.</v>
          </cell>
        </row>
        <row r="2667">
          <cell r="U2667" t="str">
            <v>дер. Лехтуси, Всеволожский р-н, Лесколовская вол.</v>
          </cell>
        </row>
        <row r="2668">
          <cell r="U2668" t="str">
            <v>дер. Лиголамби, Всеволожский р-н, Колтушская вол.</v>
          </cell>
        </row>
        <row r="2669">
          <cell r="U2669" t="str">
            <v>дер. Лидь, Бокситогорский р-н, Заборьевская вол.</v>
          </cell>
        </row>
        <row r="2670">
          <cell r="U2670" t="str">
            <v>дер. Лизаново, Тихвинский р-н, Шугозерская вол.</v>
          </cell>
        </row>
        <row r="2671">
          <cell r="U2671" t="str">
            <v>дер. Ликовское, Сланцевский р-н, Старопольская вол.</v>
          </cell>
        </row>
        <row r="2672">
          <cell r="U2672" t="str">
            <v>дер. Лиможа, Волосовский р-н, Изварская вол.</v>
          </cell>
        </row>
        <row r="2673">
          <cell r="U2673" t="str">
            <v>дер. Лимузи, Ломоносовский р-н, Бронинская вол.</v>
          </cell>
        </row>
        <row r="2674">
          <cell r="U2674" t="str">
            <v>дер. Липа, Лужский р-н, Осьминская вол.</v>
          </cell>
        </row>
        <row r="2675">
          <cell r="U2675" t="str">
            <v>дер. Липки, Тосненский р-н, Любаньская вол.</v>
          </cell>
        </row>
        <row r="2676">
          <cell r="U2676" t="str">
            <v>дер. Липковицы, Кингисеппский р-н, Котельская вол.</v>
          </cell>
        </row>
        <row r="2677">
          <cell r="U2677" t="str">
            <v>дер. Липная Горка, Тихвинский р-н, Липногорская вол.</v>
          </cell>
        </row>
        <row r="2678">
          <cell r="U2678" t="str">
            <v>дер. Липовая Гора, Волосовский р-н, Калитинская вол.</v>
          </cell>
        </row>
        <row r="2679">
          <cell r="U2679" t="str">
            <v>пос. Липовка, Выборгский р-н, Возрожденская вол.</v>
          </cell>
        </row>
        <row r="2680">
          <cell r="U2680" t="str">
            <v>дер. Липово, Кингисеппский р-н, Усть-Лужская вол.</v>
          </cell>
        </row>
        <row r="2681">
          <cell r="U2681" t="str">
            <v>дер. Липово, Лужский р-н, Мшинская вол.</v>
          </cell>
        </row>
        <row r="2682">
          <cell r="U2682" t="str">
            <v>дер. Лисино, Волосовский р-н, Калитинская вол.</v>
          </cell>
        </row>
        <row r="2683">
          <cell r="U2683" t="str">
            <v>пос. Лисино-Корпус, Тосненский р-н, Лисинская вол.</v>
          </cell>
        </row>
        <row r="2684">
          <cell r="U2684" t="str">
            <v>дер. Лиственка, Бокситогорский р-н, Ольешская вол.</v>
          </cell>
        </row>
        <row r="2685">
          <cell r="U2685" t="str">
            <v>дер. Литизно, Кингисеппский р-н, Опольевская вол.</v>
          </cell>
        </row>
        <row r="2686">
          <cell r="U2686" t="str">
            <v>дер. Литручей, Подпорожский р-н, Винницкая вол.</v>
          </cell>
        </row>
        <row r="2687">
          <cell r="U2687" t="str">
            <v>дер. Лихачево, Тихвинский р-н, Ереминогорская вол.</v>
          </cell>
        </row>
        <row r="2688">
          <cell r="U2688" t="str">
            <v>дер. Логи, Кингисеппский р-н, Сойкинская вол.</v>
          </cell>
        </row>
        <row r="2689">
          <cell r="U2689" t="str">
            <v>пос. Логи, Кингисеппский р-н, Сойкинская вол.</v>
          </cell>
        </row>
        <row r="2690">
          <cell r="U2690" t="str">
            <v>дер. Логиново, Бокситогорский р-н, Климовская вол.</v>
          </cell>
        </row>
        <row r="2691">
          <cell r="U2691" t="str">
            <v>дер. Логиново, Волховский р-н, Хваловская вол.</v>
          </cell>
        </row>
        <row r="2692">
          <cell r="U2692" t="str">
            <v>г. Лодейное Поле, кадастровый квартал: 08 01 001</v>
          </cell>
        </row>
        <row r="2693">
          <cell r="U2693" t="str">
            <v>г. Лодейное Поле, кадастровый квартал: 08 01 001</v>
          </cell>
        </row>
        <row r="2694">
          <cell r="U2694" t="str">
            <v>г. Лодейное Поле, кадастровый квартал: 08 02 001</v>
          </cell>
        </row>
        <row r="2695">
          <cell r="U2695" t="str">
            <v>г. Лодейное Поле, кадастровый квартал: 08 02 002</v>
          </cell>
        </row>
        <row r="2696">
          <cell r="U2696" t="str">
            <v>г. Лодейное Поле, кадастровый квартал: 08 02 003</v>
          </cell>
        </row>
        <row r="2697">
          <cell r="U2697" t="str">
            <v>г. Лодейное Поле, кадастровый квартал: 08 02 004</v>
          </cell>
        </row>
        <row r="2698">
          <cell r="U2698" t="str">
            <v>г. Лодейное Поле, кадастровый квартал: 08 02 005</v>
          </cell>
        </row>
        <row r="2699">
          <cell r="U2699" t="str">
            <v>г. Лодейное Поле, кадастровый квартал: 08 02 006</v>
          </cell>
        </row>
        <row r="2700">
          <cell r="U2700" t="str">
            <v>г. Лодейное Поле, кадастровый квартал: 08 03 001</v>
          </cell>
        </row>
        <row r="2701">
          <cell r="U2701" t="str">
            <v>г. Лодейное Поле, кадастровый квартал: 08 03 002</v>
          </cell>
        </row>
        <row r="2702">
          <cell r="U2702" t="str">
            <v>г. Лодейное Поле, кадастровый квартал: 08 04 001</v>
          </cell>
        </row>
        <row r="2703">
          <cell r="U2703" t="str">
            <v>г. Лодейное Поле, кадастровый квартал: 08 04 002</v>
          </cell>
        </row>
        <row r="2704">
          <cell r="U2704" t="str">
            <v>г. Лодейное Поле, кадастровый квартал: 08 05 001</v>
          </cell>
        </row>
        <row r="2705">
          <cell r="U2705" t="str">
            <v>г. Лодейное Поле, кадастровый квартал: 08 05 002</v>
          </cell>
        </row>
        <row r="2706">
          <cell r="U2706" t="str">
            <v>дер. Ложголово, Сланцевский р-н, Старопольская вол.</v>
          </cell>
        </row>
        <row r="2707">
          <cell r="U2707" t="str">
            <v>дер. Ложок, Лужский р-н, Волошовская вол.</v>
          </cell>
        </row>
        <row r="2708">
          <cell r="U2708" t="str">
            <v>дер. Ломаха, Ломоносовский р-н, Копорская вол.</v>
          </cell>
        </row>
        <row r="2709">
          <cell r="U2709" t="str">
            <v>дер. Лопанец, Лужский р-н, Ретюнская вол.</v>
          </cell>
        </row>
        <row r="2710">
          <cell r="U2710" t="str">
            <v>дер. Лопастино, Бокситогорский р-н, Ефимовская вол.</v>
          </cell>
        </row>
        <row r="2711">
          <cell r="U2711" t="str">
            <v>дер. Лопец, Волосовский р-н, Остроговицкая вол.</v>
          </cell>
        </row>
        <row r="2712">
          <cell r="U2712" t="str">
            <v>дер. Лопино, Волховский р-н, Староладожская вол.</v>
          </cell>
        </row>
        <row r="2713">
          <cell r="U2713" t="str">
            <v>дер. Лопотово, Лодейнопольский р-н, Яровщинская вол.</v>
          </cell>
        </row>
        <row r="2714">
          <cell r="U2714" t="str">
            <v>дер. Лопухинка, Ломоносовский р-н, Лопухинская вол.</v>
          </cell>
        </row>
        <row r="2715">
          <cell r="U2715" t="str">
            <v>дер. Лосева Гора, Сланцевский р-н, Старопольская вол.</v>
          </cell>
        </row>
        <row r="2716">
          <cell r="U2716" t="str">
            <v>дер. Лосево, Выборгский р-н, Лосевская вол.</v>
          </cell>
        </row>
        <row r="2717">
          <cell r="U2717" t="str">
            <v>п. ст. Лосево, Приозерский р-н, Ромашкинская вол.</v>
          </cell>
        </row>
        <row r="2718">
          <cell r="U2718" t="str">
            <v>пос. Лососево, Приозерский р-н, Ромашкинская вол.</v>
          </cell>
        </row>
        <row r="2719">
          <cell r="U2719" t="str">
            <v>дер. Лоузно, Кингисеппский р-н, Кайболовская вол.</v>
          </cell>
        </row>
        <row r="2720">
          <cell r="U2720" t="str">
            <v>дер. Луг, Киришский р-н, Кукуйская вол.</v>
          </cell>
        </row>
        <row r="2721">
          <cell r="U2721" t="str">
            <v>дер. Луг, Сланцевский р-н, Новосельская вол.</v>
          </cell>
        </row>
        <row r="2722">
          <cell r="U2722" t="str">
            <v>г. Луга, кадастровый квартал: 01 01 001</v>
          </cell>
        </row>
        <row r="2723">
          <cell r="U2723" t="str">
            <v>г. Луга, кадастровый квартал: 01 01 002</v>
          </cell>
        </row>
        <row r="2724">
          <cell r="U2724" t="str">
            <v>г. Луга, кадастровый квартал: 01 02 001</v>
          </cell>
        </row>
        <row r="2725">
          <cell r="U2725" t="str">
            <v>г. Луга, кадастровый квартал: 01 02 002</v>
          </cell>
        </row>
        <row r="2726">
          <cell r="U2726" t="str">
            <v>г. Луга, кадастровый квартал: 01 03 001</v>
          </cell>
        </row>
        <row r="2727">
          <cell r="U2727" t="str">
            <v>г. Луга, кадастровый квартал: 01 03 002</v>
          </cell>
        </row>
        <row r="2728">
          <cell r="U2728" t="str">
            <v>г. Луга, кадастровый квартал: 01 03 003</v>
          </cell>
        </row>
        <row r="2729">
          <cell r="U2729" t="str">
            <v>г. Луга, кадастровый квартал: 01 03 004</v>
          </cell>
        </row>
        <row r="2730">
          <cell r="U2730" t="str">
            <v>г. Луга, кадастровый квартал: 01 03 005</v>
          </cell>
        </row>
        <row r="2731">
          <cell r="U2731" t="str">
            <v>г. Луга, кадастровый квартал: 01 03 006</v>
          </cell>
        </row>
        <row r="2732">
          <cell r="U2732" t="str">
            <v>г. Луга, кадастровый квартал: 01 03 007</v>
          </cell>
        </row>
        <row r="2733">
          <cell r="U2733" t="str">
            <v>г. Луга, кадастровый квартал: 01 03 008</v>
          </cell>
        </row>
        <row r="2734">
          <cell r="U2734" t="str">
            <v>г. Луга, кадастровый квартал: 01 03 009</v>
          </cell>
        </row>
        <row r="2735">
          <cell r="U2735" t="str">
            <v>г. Луга, кадастровый квартал: 01 03 010</v>
          </cell>
        </row>
        <row r="2736">
          <cell r="U2736" t="str">
            <v>г. Луга, кадастровый квартал: 01 03 011</v>
          </cell>
        </row>
        <row r="2737">
          <cell r="U2737" t="str">
            <v>г. Луга, кадастровый квартал: 01 03 012</v>
          </cell>
        </row>
        <row r="2738">
          <cell r="U2738" t="str">
            <v>г. Луга, кадастровый квартал: 01 03 013</v>
          </cell>
        </row>
        <row r="2739">
          <cell r="U2739" t="str">
            <v>г. Луга, кадастровый квартал: 01 03 014</v>
          </cell>
        </row>
        <row r="2740">
          <cell r="U2740" t="str">
            <v>г. Луга, кадастровый квартал: 01 03 015</v>
          </cell>
        </row>
        <row r="2741">
          <cell r="U2741" t="str">
            <v>г. Луга, кадастровый квартал: 01 03 016</v>
          </cell>
        </row>
        <row r="2742">
          <cell r="U2742" t="str">
            <v>г. Луга, кадастровый квартал: 01 03 017</v>
          </cell>
        </row>
        <row r="2743">
          <cell r="U2743" t="str">
            <v>г. Луга, кадастровый квартал: 01 03 018</v>
          </cell>
        </row>
        <row r="2744">
          <cell r="U2744" t="str">
            <v>г. Луга, кадастровый квартал: 01 04 001</v>
          </cell>
        </row>
        <row r="2745">
          <cell r="U2745" t="str">
            <v>г. Луга, кадастровый квартал: 01 04 002</v>
          </cell>
        </row>
        <row r="2746">
          <cell r="U2746" t="str">
            <v>г. Луга, кадастровый квартал: 01 04 003</v>
          </cell>
        </row>
        <row r="2747">
          <cell r="U2747" t="str">
            <v>г. Луга, кадастровый квартал: 01 04 004</v>
          </cell>
        </row>
        <row r="2748">
          <cell r="U2748" t="str">
            <v>г. Луга, кадастровый квартал: 01 04 005</v>
          </cell>
        </row>
        <row r="2749">
          <cell r="U2749" t="str">
            <v>г. Луга, кадастровый квартал: 01 04 006</v>
          </cell>
        </row>
        <row r="2750">
          <cell r="U2750" t="str">
            <v>г. Луга, кадастровый квартал: 01 04 007</v>
          </cell>
        </row>
        <row r="2751">
          <cell r="U2751" t="str">
            <v>г. Луга, кадастровый квартал: 01 04 008</v>
          </cell>
        </row>
        <row r="2752">
          <cell r="U2752" t="str">
            <v>г. Луга, кадастровый квартал: 01 04 009</v>
          </cell>
        </row>
        <row r="2753">
          <cell r="U2753" t="str">
            <v>г. Луга, кадастровый квартал: 01 05 001</v>
          </cell>
        </row>
        <row r="2754">
          <cell r="U2754" t="str">
            <v>г. Луга, кадастровый квартал: 01 05 002</v>
          </cell>
        </row>
        <row r="2755">
          <cell r="U2755" t="str">
            <v>г. Луга, кадастровый квартал: 01 05 003</v>
          </cell>
        </row>
        <row r="2756">
          <cell r="U2756" t="str">
            <v>г. Луга, кадастровый квартал: 01 05 004</v>
          </cell>
        </row>
        <row r="2757">
          <cell r="U2757" t="str">
            <v>г. Луга, кадастровый квартал: 01 05 005</v>
          </cell>
        </row>
        <row r="2758">
          <cell r="U2758" t="str">
            <v>г. Луга, кадастровый квартал: 01 05 006</v>
          </cell>
        </row>
        <row r="2759">
          <cell r="U2759" t="str">
            <v>г. Луга, кадастровый квартал: 01 05 007</v>
          </cell>
        </row>
        <row r="2760">
          <cell r="U2760" t="str">
            <v>г. Луга, кадастровый квартал: 01 05 008</v>
          </cell>
        </row>
        <row r="2761">
          <cell r="U2761" t="str">
            <v>г. Луга, кадастровый квартал: 01 05 009</v>
          </cell>
        </row>
        <row r="2762">
          <cell r="U2762" t="str">
            <v>г. Луга, кадастровый квартал: 01 05 010</v>
          </cell>
        </row>
        <row r="2763">
          <cell r="U2763" t="str">
            <v>г. Луга, кадастровый квартал: 01 05 011</v>
          </cell>
        </row>
        <row r="2764">
          <cell r="U2764" t="str">
            <v>г. Луга, кадастровый квартал: 01 05 012</v>
          </cell>
        </row>
        <row r="2765">
          <cell r="U2765" t="str">
            <v>г. Луга, кадастровый квартал: 01 05 013</v>
          </cell>
        </row>
        <row r="2766">
          <cell r="U2766" t="str">
            <v>г. Луга, кадастровый квартал: 01 05 014</v>
          </cell>
        </row>
        <row r="2767">
          <cell r="U2767" t="str">
            <v>г. Луга, кадастровый квартал: 01 05 015</v>
          </cell>
        </row>
        <row r="2768">
          <cell r="U2768" t="str">
            <v>г. Луга, кадастровый квартал: 01 05 016</v>
          </cell>
        </row>
        <row r="2769">
          <cell r="U2769" t="str">
            <v>г. Луга, кадастровый квартал: 01 05 017</v>
          </cell>
        </row>
        <row r="2770">
          <cell r="U2770" t="str">
            <v>г. Луга, кадастровый квартал: 01 05 018</v>
          </cell>
        </row>
        <row r="2771">
          <cell r="U2771" t="str">
            <v>г. Луга, кадастровый квартал: 01 06 001</v>
          </cell>
        </row>
        <row r="2772">
          <cell r="U2772" t="str">
            <v>г. Луга, кадастровый квартал: 01 06 002</v>
          </cell>
        </row>
        <row r="2773">
          <cell r="U2773" t="str">
            <v>г. Луга, кадастровый квартал: 01 06 003</v>
          </cell>
        </row>
        <row r="2774">
          <cell r="U2774" t="str">
            <v>г. Луга, кадастровый квартал: 01 06 004</v>
          </cell>
        </row>
        <row r="2775">
          <cell r="U2775" t="str">
            <v>дер. Луги, Лужский р-н, Мшинская вол.</v>
          </cell>
        </row>
        <row r="2776">
          <cell r="U2776" t="str">
            <v>пос. Луговое, Приозерский р-н, Запорожская вол.</v>
          </cell>
        </row>
        <row r="2777">
          <cell r="U2777" t="str">
            <v>дер. Луговское, Лужский р-н, Осьминская вол.</v>
          </cell>
        </row>
        <row r="2778">
          <cell r="U2778" t="str">
            <v>дер. Лужа, Волховский р-н, Кисельнинская вол.</v>
          </cell>
        </row>
        <row r="2779">
          <cell r="U2779" t="str">
            <v>п. ст. Лужайка, Выборгский р-н, Селезневская вол.</v>
          </cell>
        </row>
        <row r="2780">
          <cell r="U2780" t="str">
            <v>дер. Лужицы, Кингисеппский р-н, Усть-Лужская вол.</v>
          </cell>
        </row>
        <row r="2781">
          <cell r="U2781" t="str">
            <v>дер. Лужицы, Сланцевский р-н, Новосельская вол.</v>
          </cell>
        </row>
        <row r="2782">
          <cell r="U2782" t="str">
            <v>дер. Лужки, Лужский р-н, Мшинская вол.</v>
          </cell>
        </row>
        <row r="2783">
          <cell r="U2783" t="str">
            <v>дер. Лужки, Сланцевский р-н, Старопольская вол.</v>
          </cell>
        </row>
        <row r="2784">
          <cell r="U2784" t="str">
            <v>пос. Лужки, Выборгский р-н, Краснодолинская вол.</v>
          </cell>
        </row>
        <row r="2785">
          <cell r="U2785" t="str">
            <v>дер. Луизино, Кингисеппский р-н, Нежновская вол.</v>
          </cell>
        </row>
        <row r="2786">
          <cell r="U2786" t="str">
            <v>дер. Луйсковицы, Гатчинский р-н, Елизаветинская вол.</v>
          </cell>
        </row>
        <row r="2787">
          <cell r="U2787" t="str">
            <v>дер. Лука, Волховский р-н, Хваловская вол.</v>
          </cell>
        </row>
        <row r="2788">
          <cell r="U2788" t="str">
            <v>пос. Лукаши, Гатчинский р-н, Антилевская вол.</v>
          </cell>
        </row>
        <row r="2789">
          <cell r="U2789" t="str">
            <v>дер. Лукина Изба, Волховский р-н, Рыбежская вол.</v>
          </cell>
        </row>
        <row r="2790">
          <cell r="U2790" t="str">
            <v>дер. Лукино, Тихвинский р-н, Пашозерская вол.</v>
          </cell>
        </row>
        <row r="2791">
          <cell r="U2791" t="str">
            <v>дер. Лукинская, Подпорожский р-н, Озерская вол.</v>
          </cell>
        </row>
        <row r="2792">
          <cell r="U2792" t="str">
            <v>дер. Лукинское, Бокситогорский р-н, Заборьевская вол.</v>
          </cell>
        </row>
        <row r="2793">
          <cell r="U2793" t="str">
            <v>дер. Лукинское, Кировский р-н</v>
          </cell>
        </row>
        <row r="2794">
          <cell r="U2794" t="str">
            <v>дер. Лунгачи, Волховский р-н, Селивановская вол.</v>
          </cell>
        </row>
        <row r="2795">
          <cell r="U2795" t="str">
            <v>п. ст. Лунгачи, Волховский р-н, Селивановская вол.</v>
          </cell>
        </row>
        <row r="2796">
          <cell r="U2796" t="str">
            <v>дер. Лупполово, Всеволожский р-н, Юкковская вол.</v>
          </cell>
        </row>
        <row r="2797">
          <cell r="U2797" t="str">
            <v>дер. Льзи, Волховский р-н, Хваловская вол.</v>
          </cell>
        </row>
        <row r="2798">
          <cell r="U2798" t="str">
            <v>пос. Любань, Тосненский р-н, Любаньская вол.</v>
          </cell>
        </row>
        <row r="2799">
          <cell r="U2799" t="str">
            <v>дер. Любище, Лужский р-н, Ям-Тесовская вол.</v>
          </cell>
        </row>
        <row r="2800">
          <cell r="U2800" t="str">
            <v>дер. Любочажье, Лужский р-н, Осьминская вол.</v>
          </cell>
        </row>
        <row r="2801">
          <cell r="U2801" t="str">
            <v>дер. Любыни, Волховский р-н, Вындиноостровская вол.</v>
          </cell>
        </row>
        <row r="2802">
          <cell r="U2802" t="str">
            <v>дер. Люговичи, Лодейнопольский р-н, Имоченская вол.</v>
          </cell>
        </row>
        <row r="2803">
          <cell r="U2803" t="str">
            <v>дер. Лютка, Лужский р-н, Ям-Тесовская вол.</v>
          </cell>
        </row>
        <row r="2804">
          <cell r="U2804" t="str">
            <v>дер. Лядино, Гатчинский р-н, Большеколпанская вол.</v>
          </cell>
        </row>
        <row r="2805">
          <cell r="U2805" t="str">
            <v>дер. Ляды, Гатчинский р-н, Рождественская вол.</v>
          </cell>
        </row>
        <row r="2806">
          <cell r="U2806" t="str">
            <v>дер. Лязево, Гатчинский р-н, Сиверская вол.</v>
          </cell>
        </row>
        <row r="2807">
          <cell r="U2807" t="str">
            <v>дер. Лялицы, Кингисеппский р-н, Опольевская вол.</v>
          </cell>
        </row>
        <row r="2808">
          <cell r="U2808" t="str">
            <v>дер. Мазанная Горка, Волосовский р-н, Изварская вол.</v>
          </cell>
        </row>
        <row r="2809">
          <cell r="U2809" t="str">
            <v>хут. Майзит, Тосненский р-н, Сельцовская вол.</v>
          </cell>
        </row>
        <row r="2810">
          <cell r="U2810" t="str">
            <v>пос. Майнило, Выборгский р-н, Ленинская вол.</v>
          </cell>
        </row>
        <row r="2811">
          <cell r="U2811" t="str">
            <v>пос. Майское, Выборгский р-н, Соколинская вол.</v>
          </cell>
        </row>
        <row r="2812">
          <cell r="U2812" t="str">
            <v>дер. Макарьевская, Подпорожский р-н, Курбинская вол.</v>
          </cell>
        </row>
        <row r="2813">
          <cell r="U2813" t="str">
            <v>дер. Макарьино, Тихвинский р-н, Шугозерская вол.</v>
          </cell>
        </row>
        <row r="2814">
          <cell r="U2814" t="str">
            <v>дер. Маклаково, Ломоносовский р-н, Копорская вол.</v>
          </cell>
        </row>
        <row r="2815">
          <cell r="U2815" t="str">
            <v>дер. Максимова Гора, Бокситогорский р-н, Борская вол.</v>
          </cell>
        </row>
        <row r="2816">
          <cell r="U2816" t="str">
            <v>дер. Максимовка, Волосовский р-н, Сабская вол.</v>
          </cell>
        </row>
        <row r="2817">
          <cell r="U2817" t="str">
            <v>дер. Максимово, Бокситогорский р-н, Подборовская вол.</v>
          </cell>
        </row>
        <row r="2818">
          <cell r="U2818" t="str">
            <v>дер. Максово, Тихвинский р-н, Шугозерская вол.</v>
          </cell>
        </row>
        <row r="2819">
          <cell r="U2819" t="str">
            <v>дер. Малафьевка, Сланцевский р-н, Новосельская вол.</v>
          </cell>
        </row>
        <row r="2820">
          <cell r="U2820" t="str">
            <v>дер. Малашата, Волховский р-н, Часовенская вол.</v>
          </cell>
        </row>
        <row r="2821">
          <cell r="U2821" t="str">
            <v>дер. Малая Александровка, Волосовский р-н, Остроговицкая вол.</v>
          </cell>
        </row>
        <row r="2822">
          <cell r="U2822" t="str">
            <v>дер. Малая Весь, Волховский р-н, Рыбежская вол.</v>
          </cell>
        </row>
        <row r="2823">
          <cell r="U2823" t="str">
            <v>дер. Малая Вруда, Волосовский р-н, Врудская вол.</v>
          </cell>
        </row>
        <row r="2824">
          <cell r="U2824" t="str">
            <v>пос. Малая Горка, Приозерский р-н, Отрадненская вол.</v>
          </cell>
        </row>
        <row r="2825">
          <cell r="U2825" t="str">
            <v>дер. Малая Ивановка, Гатчинский р-н</v>
          </cell>
        </row>
        <row r="2826">
          <cell r="U2826" t="str">
            <v>дер. Малая Ижора, Ломоносовский р-н, Бронинская вол.</v>
          </cell>
        </row>
        <row r="2827">
          <cell r="U2827" t="str">
            <v>дер. Малая Оровка, Гатчинский р-н, Пудостьская вол.</v>
          </cell>
        </row>
        <row r="2828">
          <cell r="U2828" t="str">
            <v>дер. Малая Палуя, Тихвинский р-н, Шугозерская вол.</v>
          </cell>
        </row>
        <row r="2829">
          <cell r="U2829" t="str">
            <v>дер. Малая Пустомержа, Кингисеппский р-н, Пустомержская вол.</v>
          </cell>
        </row>
        <row r="2830">
          <cell r="U2830" t="str">
            <v>дер. Малая Пустошка, Лужский р-н, Серебрянская вол.</v>
          </cell>
        </row>
        <row r="2831">
          <cell r="U2831" t="str">
            <v>дер. Малая Рассия, Кингисеппский р-н, Котельская вол.</v>
          </cell>
        </row>
        <row r="2832">
          <cell r="U2832" t="str">
            <v>дер. Малая Романовка, Всеволожский р-н, Щегловская вол.</v>
          </cell>
        </row>
        <row r="2833">
          <cell r="U2833" t="str">
            <v>дер. Малая Ящера, Лужский р-н, Мшинская вол.</v>
          </cell>
        </row>
        <row r="2834">
          <cell r="U2834" t="str">
            <v>корд. Малиновка, Тосненский р-н, Лисинская вол.</v>
          </cell>
        </row>
        <row r="2835">
          <cell r="U2835" t="str">
            <v>дер. Малое Верево, Гатчинский р-н, Веревская вол.</v>
          </cell>
        </row>
        <row r="2836">
          <cell r="U2836" t="str">
            <v>дер. Малое Забородье, Ломоносовский р-н, Оржицкая вол.</v>
          </cell>
        </row>
        <row r="2837">
          <cell r="U2837" t="str">
            <v>дер. Малое Замостье, Гатчинский р-н, Пригородная вол.</v>
          </cell>
        </row>
        <row r="2838">
          <cell r="U2838" t="str">
            <v>дер. Малое Заречье, Волосовский р-н, Калитинская вол.</v>
          </cell>
        </row>
        <row r="2839">
          <cell r="U2839" t="str">
            <v>дер. Малое Карлино, Ломоносовский р-н, Горская вол.</v>
          </cell>
        </row>
        <row r="2840">
          <cell r="U2840" t="str">
            <v>дер. Малое Кикерино, Волосовский р-н, Калитинская вол.</v>
          </cell>
        </row>
        <row r="2841">
          <cell r="U2841" t="str">
            <v>дер. Малое Коновалово, Ломоносовский р-н, Бронинская вол.</v>
          </cell>
        </row>
        <row r="2842">
          <cell r="U2842" t="str">
            <v>дер. Малое Куземкино, Кингисеппский р-н, Куземкинская вол.</v>
          </cell>
        </row>
        <row r="2843">
          <cell r="U2843" t="str">
            <v>дер. Малое Ондрово, Гатчинский р-н, Сяськелевская вол.</v>
          </cell>
        </row>
        <row r="2844">
          <cell r="U2844" t="str">
            <v>дер. Малое Переходное, Тосненский р-н, Сельцовская вол.</v>
          </cell>
        </row>
        <row r="2845">
          <cell r="U2845" t="str">
            <v>дер. Малое Райково, Кингисеппский р-н, Нежновская вол.</v>
          </cell>
        </row>
        <row r="2846">
          <cell r="U2846" t="str">
            <v>дер. Малое Рейзино, Гатчинский р-н, Пудостьская вол.</v>
          </cell>
        </row>
        <row r="2847">
          <cell r="U2847" t="str">
            <v>дер. Малое Руддилово, Кингисеппский р-н, Котельская вол.</v>
          </cell>
        </row>
        <row r="2848">
          <cell r="U2848" t="str">
            <v>дер. Малое Тешково, Волосовский р-н, Бегуницкая вол.</v>
          </cell>
        </row>
        <row r="2849">
          <cell r="U2849" t="str">
            <v>дер. Малое Усадище, Тихвинский р-н, Ганьковская вол.</v>
          </cell>
        </row>
        <row r="2850">
          <cell r="U2850" t="str">
            <v>дер. Малочасовенское, Волховский р-н, Часовенская вол.</v>
          </cell>
        </row>
        <row r="2851">
          <cell r="U2851" t="str">
            <v>дер. Малые Борницы, Гатчинский р-н, Елизаветинская вол.</v>
          </cell>
        </row>
        <row r="2852">
          <cell r="U2852" t="str">
            <v>дер. Малые Влешковичи, Лужский р-н, Оредежская вол.</v>
          </cell>
        </row>
        <row r="2853">
          <cell r="U2853" t="str">
            <v>дер. Малые Горки, Ломоносовский р-н, Ропшинская вол.</v>
          </cell>
        </row>
        <row r="2854">
          <cell r="U2854" t="str">
            <v>дер. Малые Коковичи, Лодейнопольский р-н, Тервеническая вол.</v>
          </cell>
        </row>
        <row r="2855">
          <cell r="U2855" t="str">
            <v>дер. Малые Колпаны, Гатчинский р-н, Большеколпанская вол.</v>
          </cell>
        </row>
        <row r="2856">
          <cell r="U2856" t="str">
            <v>дер. Малые Озерцы, Лужский р-н, Ретюнская вол.</v>
          </cell>
        </row>
        <row r="2857">
          <cell r="U2857" t="str">
            <v>дер. Малые Поля, Сланцевский р-н, Гостицкая вол.</v>
          </cell>
        </row>
        <row r="2858">
          <cell r="U2858" t="str">
            <v>дер. Малые Слудицы, Гатчинский р-н, Минская вол.</v>
          </cell>
        </row>
        <row r="2859">
          <cell r="U2859" t="str">
            <v>дер. Малые Тайцы, Гатчинский р-н</v>
          </cell>
        </row>
        <row r="2860">
          <cell r="U2860" t="str">
            <v>дер. Малые Шатновичи, Лужский р-н, Скребловская вол.</v>
          </cell>
        </row>
        <row r="2861">
          <cell r="U2861" t="str">
            <v>дер. Малыжино, Волховский р-н, Часовенская вол.</v>
          </cell>
        </row>
        <row r="2862">
          <cell r="U2862" t="str">
            <v>дер. Малый Луцк, Кингисеппский р-н, Большелуцкая вол.</v>
          </cell>
        </row>
        <row r="2863">
          <cell r="U2863" t="str">
            <v>дер. Малый Ручей, Бокситогорский р-н, Большедворская вол.</v>
          </cell>
        </row>
        <row r="2864">
          <cell r="U2864" t="str">
            <v>дер. Малый Сабск, Волосовский р-н, Сабская вол.</v>
          </cell>
        </row>
        <row r="2865">
          <cell r="U2865" t="str">
            <v>дер. Малыновщина, Тихвинский р-н, Горская вол.</v>
          </cell>
        </row>
        <row r="2866">
          <cell r="U2866" t="str">
            <v>дер. Малышева Гора, Сланцевский р-н, Новосельская вол.</v>
          </cell>
        </row>
        <row r="2867">
          <cell r="U2867" t="str">
            <v>пос. Малышево, Выборгский р-н, Ермиловская вол.</v>
          </cell>
        </row>
        <row r="2868">
          <cell r="U2868" t="str">
            <v>пос. Мамонтовка, Выборгский р-н, Краснодолинская вол.</v>
          </cell>
        </row>
        <row r="2869">
          <cell r="U2869" t="str">
            <v>дер. Манихино, Волховский р-н, Пашская вол.</v>
          </cell>
        </row>
        <row r="2870">
          <cell r="U2870" t="str">
            <v>дер. Манновка, Кингисеппский р-н, Большелуцкая вол.</v>
          </cell>
        </row>
        <row r="2871">
          <cell r="U2871" t="str">
            <v>дер. Мануйлово, Кингисеппский р-н, Пустомержская вол.</v>
          </cell>
        </row>
        <row r="2872">
          <cell r="U2872" t="str">
            <v>дер. Манушкино, Всеволожский р-н, Разметелевская вол.</v>
          </cell>
        </row>
        <row r="2873">
          <cell r="U2873" t="str">
            <v>дер. Манушкино, Киришский р-н, Глажевская вол.</v>
          </cell>
        </row>
        <row r="2874">
          <cell r="U2874" t="str">
            <v>п. ст. Манушкино, Всеволожский р-н, Разметелевская вол.</v>
          </cell>
        </row>
        <row r="2875">
          <cell r="U2875" t="str">
            <v>дер. Маргусы, Гатчинский р-н, Сиверская вол.</v>
          </cell>
        </row>
        <row r="2876">
          <cell r="U2876" t="str">
            <v>дер. Марино, Сланцевский р-н, Овсищенская вол.</v>
          </cell>
        </row>
        <row r="2877">
          <cell r="U2877" t="str">
            <v>дер. Марково, Волосовский р-н, Бегуницкая вол.</v>
          </cell>
        </row>
        <row r="2878">
          <cell r="U2878" t="str">
            <v>дер. Марково, Тихвинский р-н, Липногорская вол.</v>
          </cell>
        </row>
        <row r="2879">
          <cell r="U2879" t="str">
            <v>дер. Мартемьяновская, Подпорожский р-н, Озерская вол.</v>
          </cell>
        </row>
        <row r="2880">
          <cell r="U2880" t="str">
            <v>дер. Мартыново, Лодейнопольский р-н, Тервеническая вол.</v>
          </cell>
        </row>
        <row r="2881">
          <cell r="U2881" t="str">
            <v>дер. Марфицы, Кингисеппский р-н, Котельская вол.</v>
          </cell>
        </row>
        <row r="2882">
          <cell r="U2882" t="str">
            <v>дер. Марьино, Гатчинский р-н, Антилевская вол.</v>
          </cell>
        </row>
        <row r="2883">
          <cell r="U2883" t="str">
            <v>дер. Марьино, Ломоносовский р-н, Бабигонская вол.</v>
          </cell>
        </row>
        <row r="2884">
          <cell r="U2884" t="str">
            <v>пос. Марьино, Приозерский р-н, Ларионовская вол.</v>
          </cell>
        </row>
        <row r="2885">
          <cell r="U2885" t="str">
            <v>дер. Марьино Село, Бокситогорский р-н, Подборовская вол.</v>
          </cell>
        </row>
        <row r="2886">
          <cell r="U2886" t="str">
            <v>дер. Марьково, Сланцевский р-н, Новосельская вол.</v>
          </cell>
        </row>
        <row r="2887">
          <cell r="U2887" t="str">
            <v>дер. Маслово, Всеволожский р-н</v>
          </cell>
        </row>
        <row r="2888">
          <cell r="U2888" t="str">
            <v>пос. Маслово, Выборгский р-н, Бородинская вол.</v>
          </cell>
        </row>
        <row r="2889">
          <cell r="U2889" t="str">
            <v>дер. Масляная Гора, Бокситогорский р-н, Большедворская вол.</v>
          </cell>
        </row>
        <row r="2890">
          <cell r="U2890" t="str">
            <v>дер. Матеево, Волховский р-н, Пульницкая вол.</v>
          </cell>
        </row>
        <row r="2891">
          <cell r="U2891" t="str">
            <v>дер. Матовка, Кингисеппский р-н, Котельская вол.</v>
          </cell>
        </row>
        <row r="2892">
          <cell r="U2892" t="str">
            <v>дер. Матокса, Всеволожский р-н, Куйвозовская вол.</v>
          </cell>
        </row>
        <row r="2893">
          <cell r="U2893" t="str">
            <v>дер. Матреновщина, Подпорожский р-н, Ярославская вол.</v>
          </cell>
        </row>
        <row r="2894">
          <cell r="U2894" t="str">
            <v>п. ст. Матросово, Выборгский р-н, Соколинская вол.</v>
          </cell>
        </row>
        <row r="2895">
          <cell r="U2895" t="str">
            <v>дер. Маттия, Кингисеппский р-н, Котельская вол.</v>
          </cell>
        </row>
        <row r="2896">
          <cell r="U2896" t="str">
            <v>дер. Машино, Тосненский р-н, Лисинская вол.</v>
          </cell>
        </row>
        <row r="2897">
          <cell r="U2897" t="str">
            <v>дер. Машнево, Бокситогорский р-н, Ефимовская вол.</v>
          </cell>
        </row>
        <row r="2898">
          <cell r="U2898" t="str">
            <v>г. п. Мга, Кировский р-н</v>
          </cell>
        </row>
        <row r="2899">
          <cell r="U2899" t="str">
            <v>дер. Медвежек, Сланцевский р-н, Черновская вол.</v>
          </cell>
        </row>
        <row r="2900">
          <cell r="U2900" t="str">
            <v>дер. Медвежий Двор, Тихвинский р-н, Шиженская вол.</v>
          </cell>
        </row>
        <row r="2901">
          <cell r="U2901" t="str">
            <v>дер. Медвежье, Лужский р-н, Осьминская вол.</v>
          </cell>
        </row>
        <row r="2902">
          <cell r="U2902" t="str">
            <v>дер. Медвежья Кара, Волховский р-н, Пашская вол.</v>
          </cell>
        </row>
        <row r="2903">
          <cell r="U2903" t="str">
            <v>дер. Медниково, Волосовский р-н, Клопицкая вол.</v>
          </cell>
        </row>
        <row r="2904">
          <cell r="U2904" t="str">
            <v>дер. Медный Завод, Всеволожский р-н, Юкковская вол.</v>
          </cell>
        </row>
        <row r="2905">
          <cell r="U2905" t="str">
            <v>пос. Медянка, Выборгский р-н, Соколинская вол.</v>
          </cell>
        </row>
        <row r="2906">
          <cell r="U2906" t="str">
            <v>дер. Межник, Сланцевский р-н, Старопольская вол.</v>
          </cell>
        </row>
        <row r="2907">
          <cell r="U2907" t="str">
            <v>дер. Межники, Кингисеппский р-н, Усть-Лужская вол.</v>
          </cell>
        </row>
        <row r="2908">
          <cell r="U2908" t="str">
            <v>дер. Межно, Гатчинский р-н, Рождественская вол.</v>
          </cell>
        </row>
        <row r="2909">
          <cell r="U2909" t="str">
            <v>пос. Межозерное, Выборгский р-н, Полянская вол.</v>
          </cell>
        </row>
        <row r="2910">
          <cell r="U2910" t="str">
            <v>пос. Межозерный, Лужский р-н, Межозерная вол.</v>
          </cell>
        </row>
        <row r="2911">
          <cell r="U2911" t="str">
            <v>дер. Межумошье, Волховский р-н, Староладожская вол.</v>
          </cell>
        </row>
        <row r="2912">
          <cell r="U2912" t="str">
            <v>дер. Межуречье, Бокситогорский р-н, Борская вол.</v>
          </cell>
        </row>
        <row r="2913">
          <cell r="U2913" t="str">
            <v>дер. Мелегежская Горка, Тихвинский р-н, Андреевская вол.</v>
          </cell>
        </row>
        <row r="2914">
          <cell r="U2914" t="str">
            <v>дер. Мелекса, Волховский р-н, Хваловская вол.</v>
          </cell>
        </row>
        <row r="2915">
          <cell r="U2915" t="str">
            <v>дер. Мелехово, Киришский р-н, Кусинская вол.</v>
          </cell>
        </row>
        <row r="2916">
          <cell r="U2916" t="str">
            <v>пос. Мельниково, Приозерский р-н, Мельниковская вол.</v>
          </cell>
        </row>
        <row r="2917">
          <cell r="U2917" t="str">
            <v>дер. Мельница, Гатчинский р-н, Воскресенская вол.</v>
          </cell>
        </row>
        <row r="2918">
          <cell r="U2918" t="str">
            <v>дер. Мельница, Тосненский р-н, Тарасовская вол.</v>
          </cell>
        </row>
        <row r="2919">
          <cell r="U2919" t="str">
            <v>пос. Мельничные Ручьи, Приозерский р-н, Отрадненская вол.</v>
          </cell>
        </row>
        <row r="2920">
          <cell r="U2920" t="str">
            <v>дер. Мемино, Киришский р-н, Глажевская вол.</v>
          </cell>
        </row>
        <row r="2921">
          <cell r="U2921" t="str">
            <v>мест. Мендово, Кировский р-н, Шумская вол.</v>
          </cell>
        </row>
        <row r="2922">
          <cell r="U2922" t="str">
            <v>дер. Мендсары, Всеволожский р-н, Бугровская вол.</v>
          </cell>
        </row>
        <row r="2923">
          <cell r="U2923" t="str">
            <v>дер. Меневша, Киришский р-н, Кусинская вол.</v>
          </cell>
        </row>
        <row r="2924">
          <cell r="U2924" t="str">
            <v>дер. Меньково, Гатчинский р-н</v>
          </cell>
        </row>
        <row r="2925">
          <cell r="U2925" t="str">
            <v>дер. Менюши, Сланцевский р-н, Старопольская вол.</v>
          </cell>
        </row>
        <row r="2926">
          <cell r="U2926" t="str">
            <v>дер. Мергино, Лодейнопольский р-н, Яровщинская вол.</v>
          </cell>
        </row>
        <row r="2927">
          <cell r="U2927" t="str">
            <v>дер. Мерево, Лужский р-н, Каменская вол.</v>
          </cell>
        </row>
        <row r="2928">
          <cell r="U2928" t="str">
            <v>дер. Местаново, Волосовский р-н, Бегуницкая вол.</v>
          </cell>
        </row>
        <row r="2929">
          <cell r="U2929" t="str">
            <v>п. ст. Местерьярви, Выборгский р-н, Полянская вол.</v>
          </cell>
        </row>
        <row r="2930">
          <cell r="U2930" t="str">
            <v>дер. Местовка, Волховский р-н, Староладожская вол.</v>
          </cell>
        </row>
        <row r="2931">
          <cell r="U2931" t="str">
            <v>дер. Местово, Сланцевский р-н, Выскатская вол.</v>
          </cell>
        </row>
        <row r="2932">
          <cell r="U2932" t="str">
            <v>пос. Мехбаза, Лодейнопольский р-н, Яровщинская вол.</v>
          </cell>
        </row>
        <row r="2933">
          <cell r="U2933" t="str">
            <v>пос. Мехбаза, Тихвинский р-н, Ереминогорская вол.</v>
          </cell>
        </row>
        <row r="2934">
          <cell r="U2934" t="str">
            <v>дер. Милодежь, Лужский р-н, Приозерная вол.</v>
          </cell>
        </row>
        <row r="2935">
          <cell r="U2935" t="str">
            <v>дер. Минецкое, Бокситогорский р-н, Большедворская вол.</v>
          </cell>
        </row>
        <row r="2936">
          <cell r="U2936" t="str">
            <v>дер. Миницкая, Подпорожский р-н, Курбинская вол.</v>
          </cell>
        </row>
        <row r="2937">
          <cell r="U2937" t="str">
            <v>дер. Минулово, Всеволожский р-н, Щегловская вол.</v>
          </cell>
        </row>
        <row r="2938">
          <cell r="U2938" t="str">
            <v>дер. Мины, Гатчинский р-н, Минская вол.</v>
          </cell>
        </row>
        <row r="2939">
          <cell r="U2939" t="str">
            <v>дер. Мистолово, Всеволожский р-н, Бугровская вол.</v>
          </cell>
        </row>
        <row r="2940">
          <cell r="U2940" t="str">
            <v>дер. Митола, Кировский р-н, Суховская вол.</v>
          </cell>
        </row>
        <row r="2941">
          <cell r="U2941" t="str">
            <v>дер. Михайловка, Ломоносовский р-н, Русско-Высоцкая вол.</v>
          </cell>
        </row>
        <row r="2942">
          <cell r="U2942" t="str">
            <v>пос. Михайловка, Выборгский р-н, Возрожденская вол.</v>
          </cell>
        </row>
        <row r="2943">
          <cell r="U2943" t="str">
            <v>дер. Михайловская, Ломоносовский р-н, Ропшинская вол.</v>
          </cell>
        </row>
        <row r="2944">
          <cell r="U2944" t="str">
            <v>дер. Михайловские Концы, Бокситогорский р-н, Большедворская вол.</v>
          </cell>
        </row>
        <row r="2945">
          <cell r="U2945" t="str">
            <v>пос. Михайловский, Кировский р-н</v>
          </cell>
        </row>
        <row r="2946">
          <cell r="U2946" t="str">
            <v>дер. Михалево, Бокситогорский р-н, Ефимовская вол.</v>
          </cell>
        </row>
        <row r="2947">
          <cell r="U2947" t="str">
            <v>дер. Михалево, Тихвинский р-н, Ганьковская вол.</v>
          </cell>
        </row>
        <row r="2948">
          <cell r="U2948" t="str">
            <v>пос. Михалево, Выборгский р-н, Бородинская вол.</v>
          </cell>
        </row>
        <row r="2949">
          <cell r="U2949" t="str">
            <v>пос. Мичуринское, Приозерский р-н, Мичуринская вол.</v>
          </cell>
        </row>
        <row r="2950">
          <cell r="U2950" t="str">
            <v>дер. Мишино, Кингисеппский р-н, Сойкинская вол.</v>
          </cell>
        </row>
        <row r="2951">
          <cell r="U2951" t="str">
            <v>с. Мишкино, Тосненский р-н</v>
          </cell>
        </row>
        <row r="2952">
          <cell r="U2952" t="str">
            <v>дер. Мишуково, Тихвинский р-н, Шугозерская вол.</v>
          </cell>
        </row>
        <row r="2953">
          <cell r="U2953" t="str">
            <v>дер. Могилево, Киришский р-н, Кукуйская вол.</v>
          </cell>
        </row>
        <row r="2954">
          <cell r="U2954" t="str">
            <v>дер. Модолицы, Волосовский р-н, Каськовская вол.</v>
          </cell>
        </row>
        <row r="2955">
          <cell r="U2955" t="str">
            <v>пос. Можжевельниково, Выборгский р-н, Кондратьевская вол.</v>
          </cell>
        </row>
        <row r="2956">
          <cell r="U2956" t="str">
            <v>дер. Мозолево-1, Бокситогорский р-н, Мозолевская вол.</v>
          </cell>
        </row>
        <row r="2957">
          <cell r="U2957" t="str">
            <v>дер. Мозолево-2, Бокситогорский р-н, Мозолевская вол.</v>
          </cell>
        </row>
        <row r="2958">
          <cell r="U2958" t="str">
            <v>дер. Моисеево, Волховский р-н, Бережковская вол.</v>
          </cell>
        </row>
        <row r="2959">
          <cell r="U2959" t="str">
            <v>дер. Моклаково, Бокситогорский р-н, Климовская вол.</v>
          </cell>
        </row>
        <row r="2960">
          <cell r="U2960" t="str">
            <v>дер. Мокреди, Сланцевский р-н, Загривская вол.</v>
          </cell>
        </row>
        <row r="2961">
          <cell r="U2961" t="str">
            <v>дер. Мокрово, Лужский р-н, Ретюнская вол.</v>
          </cell>
        </row>
        <row r="2962">
          <cell r="U2962" t="str">
            <v>пос. Молодцово, Кировский р-н, Лезьенская вол.</v>
          </cell>
        </row>
        <row r="2963">
          <cell r="U2963" t="str">
            <v>дер. Молосковицы, Волосовский р-н, Каложицкая вол.</v>
          </cell>
        </row>
        <row r="2964">
          <cell r="U2964" t="str">
            <v>пос. Молосковицы, Волосовский р-н, Каложицкая вол.</v>
          </cell>
        </row>
        <row r="2965">
          <cell r="U2965" t="str">
            <v>пос. Молосковицы, Волосовский р-н, Остроговицкая вол.</v>
          </cell>
        </row>
        <row r="2966">
          <cell r="U2966" t="str">
            <v>дер. Монастырек, Сланцевский р-н, Черновская вол.</v>
          </cell>
        </row>
        <row r="2967">
          <cell r="U2967" t="str">
            <v>дер. Монастырьки, Кингисеппский р-н, Нежновская вол.</v>
          </cell>
        </row>
        <row r="2968">
          <cell r="U2968" t="str">
            <v>дер. Монделево, Гатчинский р-н, Антилевская вол.</v>
          </cell>
        </row>
        <row r="2969">
          <cell r="U2969" t="str">
            <v>дер. Монино, Тихвинский р-н, Борская вол.</v>
          </cell>
        </row>
        <row r="2970">
          <cell r="U2970" t="str">
            <v>дер. Морди, Сланцевский р-н, Овсищенская вол.</v>
          </cell>
        </row>
        <row r="2971">
          <cell r="U2971" t="str">
            <v>дер. Моровино, Лужский р-н, Ям-Тесовская вол.</v>
          </cell>
        </row>
        <row r="2972">
          <cell r="U2972" t="str">
            <v>дер. Морозово, Волосовский р-н, Остроговицкая вол.</v>
          </cell>
        </row>
        <row r="2973">
          <cell r="U2973" t="str">
            <v>дер. Морозово, Волховский р-н, Вындиноостровская вол.</v>
          </cell>
        </row>
        <row r="2974">
          <cell r="U2974" t="str">
            <v>дер. Морозово, Волховский р-н, Колчановская вол.</v>
          </cell>
        </row>
        <row r="2975">
          <cell r="U2975" t="str">
            <v>дер. Моршагино, Волховский р-н, Вындиноостровская вол.</v>
          </cell>
        </row>
        <row r="2976">
          <cell r="U2976" t="str">
            <v>дер. Морье, Всеволожский р-н, Вагановская вол.</v>
          </cell>
        </row>
        <row r="2977">
          <cell r="U2977" t="str">
            <v>дер. Московское Шоссе, Тосненский р-н</v>
          </cell>
        </row>
        <row r="2978">
          <cell r="U2978" t="str">
            <v>дер. Мостовая, Кировский р-н, Суховская вол.</v>
          </cell>
        </row>
        <row r="2979">
          <cell r="U2979" t="str">
            <v>пос. Моторное, Приозерский р-н, Ларионовская вол.</v>
          </cell>
        </row>
        <row r="2980">
          <cell r="U2980" t="str">
            <v>дер. Мотохово, Киришский р-н, Пчевская вол.</v>
          </cell>
        </row>
        <row r="2981">
          <cell r="U2981" t="str">
            <v>дер. Мошкино, Лодейнопольский р-н, Доможировская вол.</v>
          </cell>
        </row>
        <row r="2982">
          <cell r="U2982" t="str">
            <v>дер. Мошково, Тихвинский р-н, Шугозерская вол.</v>
          </cell>
        </row>
        <row r="2983">
          <cell r="U2983" t="str">
            <v>дер. Мошковые Поляны, Лужский р-н, Тесовская вол.</v>
          </cell>
        </row>
        <row r="2984">
          <cell r="U2984" t="str">
            <v>дер. Мошня, Бокситогорский р-н, Борская вол.</v>
          </cell>
        </row>
        <row r="2985">
          <cell r="U2985" t="str">
            <v>дер. Мужич, Лужский р-н, Рельская вол.</v>
          </cell>
        </row>
        <row r="2986">
          <cell r="U2986" t="str">
            <v>дер. Мулево, Бокситогорский р-н, Большедворская вол.</v>
          </cell>
        </row>
        <row r="2987">
          <cell r="U2987" t="str">
            <v>дер. Муравейно, Лужский р-н, Толмачевская вол.</v>
          </cell>
        </row>
        <row r="2988">
          <cell r="U2988" t="str">
            <v>дер. Муратово, Волосовский р-н, Губаницкая вол.</v>
          </cell>
        </row>
        <row r="2989">
          <cell r="U2989" t="str">
            <v>дер. Мурилово, Ломоносовский р-н, Горская вол.</v>
          </cell>
        </row>
        <row r="2990">
          <cell r="U2990" t="str">
            <v>пос. Мурино, Всеволожский р-н, Муринская вол.</v>
          </cell>
        </row>
        <row r="2991">
          <cell r="U2991" t="str">
            <v>дер. Мустиничи, Лодейнопольский р-н, Алеховщинская вол.</v>
          </cell>
        </row>
        <row r="2992">
          <cell r="U2992" t="str">
            <v>дер. Мустово, Ломоносовский р-н, Копорская вол.</v>
          </cell>
        </row>
        <row r="2993">
          <cell r="U2993" t="str">
            <v>дер. Мута-Кюля, Гатчинский р-н, Пудостьская вол.</v>
          </cell>
        </row>
        <row r="2994">
          <cell r="U2994" t="str">
            <v>дер. Муттолово, Гатчинский р-н, Сяськелевская вол.</v>
          </cell>
        </row>
        <row r="2995">
          <cell r="U2995" t="str">
            <v>пос. Мухино, Выборгский р-н</v>
          </cell>
        </row>
        <row r="2996">
          <cell r="U2996" t="str">
            <v>дер. Муховицы, Ломоносовский р-н, Лопухинская вол.</v>
          </cell>
        </row>
        <row r="2997">
          <cell r="U2997" t="str">
            <v>дер. Мухоловка, Ломоносовский р-н, Русско-Высоцкая вол.</v>
          </cell>
        </row>
        <row r="2998">
          <cell r="U2998" t="str">
            <v>дер. Мучихино, Кировский р-н</v>
          </cell>
        </row>
        <row r="2999">
          <cell r="U2999" t="str">
            <v>дер. Муя, Кировский р-н, Лезьенская вол.</v>
          </cell>
        </row>
        <row r="3000">
          <cell r="U3000" t="str">
            <v>дер. Мхи, Лужский р-н, Рельская вол.</v>
          </cell>
        </row>
        <row r="3001">
          <cell r="U3001" t="str">
            <v>пос. Мшинская, Лужский р-н, Мшинская вол.</v>
          </cell>
        </row>
        <row r="3002">
          <cell r="U3002" t="str">
            <v>дер. Мыза, Бокситогорский р-н, Журавлевская вол.</v>
          </cell>
        </row>
        <row r="3003">
          <cell r="U3003" t="str">
            <v>дер. Мыза, Гатчинский р-н, Сусанинская вол.</v>
          </cell>
        </row>
        <row r="3004">
          <cell r="U3004" t="str">
            <v>дер. Мыза, Тосненский р-н, Федоровская вол.</v>
          </cell>
        </row>
        <row r="3005">
          <cell r="U3005" t="str">
            <v>дер. Мыза-Арбонье, Волосовский р-н, Калитинская вол.</v>
          </cell>
        </row>
        <row r="3006">
          <cell r="U3006" t="str">
            <v>пос. Мыза-Ивановка, Гатчинский р-н, Пудостьская вол.</v>
          </cell>
        </row>
        <row r="3007">
          <cell r="U3007" t="str">
            <v>пос. Мыс, Приозерский р-н, Ромашкинская вол.</v>
          </cell>
        </row>
        <row r="3008">
          <cell r="U3008" t="str">
            <v>дер. Мыслино, Волховский р-н, Усадищенская вол.</v>
          </cell>
        </row>
        <row r="3009">
          <cell r="U3009" t="str">
            <v>п. ст. Мыслино, Волховский р-н, Усадищенская вол.</v>
          </cell>
        </row>
        <row r="3010">
          <cell r="U3010" t="str">
            <v>пос. Мысовое, Выборгский р-н, Краснодолинская вол.</v>
          </cell>
        </row>
        <row r="3011">
          <cell r="U3011" t="str">
            <v>дер. Мышкино, Бокситогорский р-н, Журавлевская вол.</v>
          </cell>
        </row>
        <row r="3012">
          <cell r="U3012" t="str">
            <v>дер. Мышкино, Волосовский р-н, Сабская вол.</v>
          </cell>
        </row>
        <row r="3013">
          <cell r="U3013" t="str">
            <v>дер. Мышкино, Кингисеппский р-н, Нежновская вол.</v>
          </cell>
        </row>
        <row r="3014">
          <cell r="U3014" t="str">
            <v>дер. Мюреля, Ломоносовский р-н, Горская вол.</v>
          </cell>
        </row>
        <row r="3015">
          <cell r="U3015" t="str">
            <v>дер. Мягичево, Лодейнопольский р-н, Тервеническая вол.</v>
          </cell>
        </row>
        <row r="3016">
          <cell r="U3016" t="str">
            <v>дер. Мяглово, Всеволожский р-н, Разметелевская вол.</v>
          </cell>
        </row>
        <row r="3017">
          <cell r="U3017" t="str">
            <v>п. ст. Мяглово, Всеволожский р-н, Заневская вол.</v>
          </cell>
        </row>
        <row r="3018">
          <cell r="U3018" t="str">
            <v>дер. Мякинкино, Волховский р-н, Староладожская вол.</v>
          </cell>
        </row>
        <row r="3019">
          <cell r="U3019" t="str">
            <v>дер. Мятусово, Подпорожский р-н, Курповская вол.</v>
          </cell>
        </row>
        <row r="3020">
          <cell r="U3020" t="str">
            <v>дер. Наволок, Волховский р-н, Хваловская вол.</v>
          </cell>
        </row>
        <row r="3021">
          <cell r="U3021" t="str">
            <v>дер. Наволок, Киришский р-н, Глажевская вол.</v>
          </cell>
        </row>
        <row r="3022">
          <cell r="U3022" t="str">
            <v>дер. Наволок, Лужский р-н, Скребловская вол.</v>
          </cell>
        </row>
        <row r="3023">
          <cell r="U3023" t="str">
            <v>дер. Наволок, Сланцевский р-н, Новосельская вол.</v>
          </cell>
        </row>
        <row r="3024">
          <cell r="U3024" t="str">
            <v>дер. Наволок, Тихвинский р-н, Ганьковская вол.</v>
          </cell>
        </row>
        <row r="3025">
          <cell r="U3025" t="str">
            <v>дер. Наволок, Тихвинский р-н, Лазаревичская вол.</v>
          </cell>
        </row>
        <row r="3026">
          <cell r="U3026" t="str">
            <v>дер. Нагинщина, Сланцевский р-н, Выскатская вол.</v>
          </cell>
        </row>
        <row r="3027">
          <cell r="U3027" t="str">
            <v>пос. Нагорное, Выборгский р-н, Красносельская вол.</v>
          </cell>
        </row>
        <row r="3028">
          <cell r="U3028" t="str">
            <v>дер. Надбелье, Лужский р-н, Ям-Тесовская вол.</v>
          </cell>
        </row>
        <row r="3029">
          <cell r="U3029" t="str">
            <v>дер. Надевицы, Лужский р-н, Скребловская вол.</v>
          </cell>
        </row>
        <row r="3030">
          <cell r="U3030" t="str">
            <v>дер. Надино, Тосненский р-н, Шапкинская вол.</v>
          </cell>
        </row>
        <row r="3031">
          <cell r="U3031" t="str">
            <v>дер. Надкопанье, Волховский р-н, Пашская вол.</v>
          </cell>
        </row>
        <row r="3032">
          <cell r="U3032" t="str">
            <v>дер. Надозерье, Волховский р-н, Хваловская вол.</v>
          </cell>
        </row>
        <row r="3033">
          <cell r="U3033" t="str">
            <v>дер. Надпорожье, Лодейнопольский р-н, Алеховщинская вол.</v>
          </cell>
        </row>
        <row r="3034">
          <cell r="U3034" t="str">
            <v>дер. Надруя, Сланцевский р-н, Новосельская вол.</v>
          </cell>
        </row>
        <row r="3035">
          <cell r="U3035" t="str">
            <v>г. п. Назия, Кировский р-н</v>
          </cell>
        </row>
        <row r="3036">
          <cell r="U3036" t="str">
            <v>дер. Назия, Кировский р-н</v>
          </cell>
        </row>
        <row r="3037">
          <cell r="U3037" t="str">
            <v>п. ст. Назия, Кировский р-н, Путиловская вол.</v>
          </cell>
        </row>
        <row r="3038">
          <cell r="U3038" t="str">
            <v>дер. Накол, Лужский р-н, Осьминская вол.</v>
          </cell>
        </row>
        <row r="3039">
          <cell r="U3039" t="str">
            <v>дер. Намежки, Сланцевский р-н, Новосельская вол.</v>
          </cell>
        </row>
        <row r="3040">
          <cell r="U3040" t="str">
            <v>дер. Нарница, Сланцевский р-н, Старопольская вол.</v>
          </cell>
        </row>
        <row r="3041">
          <cell r="U3041" t="str">
            <v>дер. Наростыня, Киришский р-н, Глажевская вол.</v>
          </cell>
        </row>
        <row r="3042">
          <cell r="U3042" t="str">
            <v>дер. Нарядово, Кингисеппский р-н, Котельская вол.</v>
          </cell>
        </row>
        <row r="3043">
          <cell r="U3043" t="str">
            <v>дер. Насоново, Волховский р-н, Пашская вол.</v>
          </cell>
        </row>
        <row r="3044">
          <cell r="U3044" t="str">
            <v>дер. Натальевка, Гатчинский р-н, Елизаветинская вол.</v>
          </cell>
        </row>
        <row r="3045">
          <cell r="U3045" t="str">
            <v>дер. Натальино, Лужский р-н, Толмачевская вол.</v>
          </cell>
        </row>
        <row r="3046">
          <cell r="U3046" t="str">
            <v>пос. Нахимовское, Выборгский р-н, Цвелодубовская вол.</v>
          </cell>
        </row>
        <row r="3047">
          <cell r="U3047" t="str">
            <v>дер. Невежицы, Лужский р-н, Скребловская вол.</v>
          </cell>
        </row>
        <row r="3048">
          <cell r="U3048" t="str">
            <v>дер. Невский Парклесхоз, Всеволожский р-н</v>
          </cell>
        </row>
        <row r="3049">
          <cell r="U3049" t="str">
            <v>дер. Негодицы, Волосовский р-н, Чирковицкая вол.</v>
          </cell>
        </row>
        <row r="3050">
          <cell r="U3050" t="str">
            <v>дер. Негуба, Сланцевский р-н, Новосельская вол.</v>
          </cell>
        </row>
        <row r="3051">
          <cell r="U3051" t="str">
            <v>дер. Недоблицы, Кингисеппский р-н, Пустомержская вол.</v>
          </cell>
        </row>
        <row r="3052">
          <cell r="U3052" t="str">
            <v>дер. Нежново, Кингисеппский р-н, Нежновская вол.</v>
          </cell>
        </row>
        <row r="3053">
          <cell r="U3053" t="str">
            <v>дер. Некрасово, Бокситогорский р-н, Анисимовская вол.</v>
          </cell>
        </row>
        <row r="3054">
          <cell r="U3054" t="str">
            <v>дер. Некрасово, Подпорожский р-н, Винницкая вол.</v>
          </cell>
        </row>
        <row r="3055">
          <cell r="U3055" t="str">
            <v>дер. Нелаи, Лужский р-н, Заклинская вол.</v>
          </cell>
        </row>
        <row r="3056">
          <cell r="U3056" t="str">
            <v>дер. Немолва, Лужский р-н, Ретюнская вол.</v>
          </cell>
        </row>
        <row r="3057">
          <cell r="U3057" t="str">
            <v>дер. Немятово-I, Волховский р-н, Иссадская вол.</v>
          </cell>
        </row>
        <row r="3058">
          <cell r="U3058" t="str">
            <v>дер. Немятово-II, Волховский р-н, Иссадская вол.</v>
          </cell>
        </row>
        <row r="3059">
          <cell r="U3059" t="str">
            <v>дер. Ненимяки, Всеволожский р-н, Куйвозовская вол.</v>
          </cell>
        </row>
        <row r="3060">
          <cell r="U3060" t="str">
            <v>пос. Неппово, Кингисеппский р-н, Котельская вол.</v>
          </cell>
        </row>
        <row r="3061">
          <cell r="U3061" t="str">
            <v>дер. Нестерково, Гатчинский р-н, Новинская вол.</v>
          </cell>
        </row>
        <row r="3062">
          <cell r="U3062" t="str">
            <v>дер. Нечаевская, Бокситогорский р-н, Ольешская вол.</v>
          </cell>
        </row>
        <row r="3063">
          <cell r="U3063" t="str">
            <v>дер. Нивы, Волховский р-н, Колчановская вол.</v>
          </cell>
        </row>
        <row r="3064">
          <cell r="U3064" t="str">
            <v>дер. Нижние Осельки, Всеволожский р-н, Лесколовская вол.</v>
          </cell>
        </row>
        <row r="3065">
          <cell r="U3065" t="str">
            <v>корд. Нижние Сютти, Тосненский р-н, Лисинская вол.</v>
          </cell>
        </row>
        <row r="3066">
          <cell r="U3066" t="str">
            <v>дер. Нижница, Бокситогорский р-н, Борская вол.</v>
          </cell>
        </row>
        <row r="3067">
          <cell r="U3067" t="str">
            <v>дер. Нижняя, Гатчинский р-н</v>
          </cell>
        </row>
        <row r="3068">
          <cell r="U3068" t="str">
            <v>дер. Нижняя Бронна, Ломоносовский р-н, Бронинская вол.</v>
          </cell>
        </row>
        <row r="3069">
          <cell r="U3069" t="str">
            <v>дер. Нижняя Кипень, Ломоносовский р-н, Ропшинская вол.</v>
          </cell>
        </row>
        <row r="3070">
          <cell r="U3070" t="str">
            <v>дер. Нижняя Шальдиха, Кировский р-н, Путиловская вол.</v>
          </cell>
        </row>
        <row r="3071">
          <cell r="U3071" t="str">
            <v>дер. Низино, Волховский р-н, Селивановская вол.</v>
          </cell>
        </row>
        <row r="3072">
          <cell r="U3072" t="str">
            <v>дер. Низино, Ломоносовский р-н, Бабигонская вол.</v>
          </cell>
        </row>
        <row r="3073">
          <cell r="U3073" t="str">
            <v>дер. Низовка, Лужский р-н, Мшинская вол.</v>
          </cell>
        </row>
        <row r="3074">
          <cell r="U3074" t="str">
            <v>дер. Низово, Кировский р-н, Суховская вол.</v>
          </cell>
        </row>
        <row r="3075">
          <cell r="U3075" t="str">
            <v>дер. Низовская, Лужский р-н, Мшинская вол.</v>
          </cell>
        </row>
        <row r="3076">
          <cell r="U3076" t="str">
            <v>дер. Никитилово, Всеволожский р-н, Куйвозовская вол.</v>
          </cell>
        </row>
        <row r="3077">
          <cell r="U3077" t="str">
            <v>пос. Никифоровское, Выборгский р-н, Возрожденская вол.</v>
          </cell>
        </row>
        <row r="3078">
          <cell r="U3078" t="str">
            <v>дер. Никола, Бокситогорский р-н, Ефимовская вол.</v>
          </cell>
        </row>
        <row r="3079">
          <cell r="U3079" t="str">
            <v>дер. Николаевское, Лужский р-н, Рельская вол.</v>
          </cell>
        </row>
        <row r="3080">
          <cell r="U3080" t="str">
            <v>дер. Николаевщина, Волховский р-н, Рыбежская вол.</v>
          </cell>
        </row>
        <row r="3081">
          <cell r="U3081" t="str">
            <v>г. п. Никольский, Подпорожский р-н</v>
          </cell>
        </row>
        <row r="3082">
          <cell r="U3082" t="str">
            <v>г. Никольское, кадастровый квартал: 04 01 001</v>
          </cell>
        </row>
        <row r="3083">
          <cell r="U3083" t="str">
            <v>г. Никольское, кадастровый квартал: 04 01 002</v>
          </cell>
        </row>
        <row r="3084">
          <cell r="U3084" t="str">
            <v>г. Никольское, кадастровый квартал: 04 01 003</v>
          </cell>
        </row>
        <row r="3085">
          <cell r="U3085" t="str">
            <v>г. Никольское, кадастровый квартал: 04 01 004</v>
          </cell>
        </row>
        <row r="3086">
          <cell r="U3086" t="str">
            <v>г. Никольское, кадастровый квартал: 04 01 005</v>
          </cell>
        </row>
        <row r="3087">
          <cell r="U3087" t="str">
            <v>г. Никольское, кадастровый квартал: 04 01 006</v>
          </cell>
        </row>
        <row r="3088">
          <cell r="U3088" t="str">
            <v>г. Никольское, кадастровый квартал: 04 01 007</v>
          </cell>
        </row>
        <row r="3089">
          <cell r="U3089" t="str">
            <v>г. Никольское, кадастровый квартал: 04 01 008</v>
          </cell>
        </row>
        <row r="3090">
          <cell r="U3090" t="str">
            <v>г. Никольское, кадастровый квартал: 04 01 009</v>
          </cell>
        </row>
        <row r="3091">
          <cell r="U3091" t="str">
            <v>г. Никольское, кадастровый квартал: 04 01 010</v>
          </cell>
        </row>
        <row r="3092">
          <cell r="U3092" t="str">
            <v>г. Никольское, кадастровый квартал: 04 01 012</v>
          </cell>
        </row>
        <row r="3093">
          <cell r="U3093" t="str">
            <v>г. Никольское, кадастровый квартал: 04 01 013</v>
          </cell>
        </row>
        <row r="3094">
          <cell r="U3094" t="str">
            <v>дер. Никольское, Бокситогорский р-н, Подборовская вол.</v>
          </cell>
        </row>
        <row r="3095">
          <cell r="U3095" t="str">
            <v>дер. Никольское, Гатчинский р-н, Минская вол.</v>
          </cell>
        </row>
        <row r="3096">
          <cell r="U3096" t="str">
            <v>дер. Никольское, Кировский р-н</v>
          </cell>
        </row>
        <row r="3097">
          <cell r="U3097" t="str">
            <v>дер. Никольское, Ломоносовский р-н, Лопухинская вол.</v>
          </cell>
        </row>
        <row r="3098">
          <cell r="U3098" t="str">
            <v>с. Никольское, Гатчинский р-н, Большеколпанская вол.</v>
          </cell>
        </row>
        <row r="3099">
          <cell r="U3099" t="str">
            <v>дер. Никоновщина, Лодейнопольский р-н, Имоченская вол.</v>
          </cell>
        </row>
        <row r="3100">
          <cell r="U3100" t="str">
            <v>дер. Никулинская, Подпорожский р-н, Озерская вол.</v>
          </cell>
        </row>
        <row r="3101">
          <cell r="U3101" t="str">
            <v>дер. Никулкино, Лужский р-н, Приозерная вол.</v>
          </cell>
        </row>
        <row r="3102">
          <cell r="U3102" t="str">
            <v>дер. Никульское, Тихвинский р-н, Шугозерская вол.</v>
          </cell>
        </row>
        <row r="3103">
          <cell r="U3103" t="str">
            <v>дер. Новая, Волховский р-н, Кисельнинская вол.</v>
          </cell>
        </row>
        <row r="3104">
          <cell r="U3104" t="str">
            <v>дер. Новая, Волховский р-н, Рыбежская вол.</v>
          </cell>
        </row>
        <row r="3105">
          <cell r="U3105" t="str">
            <v>дер. Новая, Гатчинский р-н</v>
          </cell>
        </row>
        <row r="3106">
          <cell r="U3106" t="str">
            <v>дер. Новая, Гатчинский р-н, Елизаветинская вол.</v>
          </cell>
        </row>
        <row r="3107">
          <cell r="U3107" t="str">
            <v>дер. Новая, Киришский р-н, Кукуйская вол.</v>
          </cell>
        </row>
        <row r="3108">
          <cell r="U3108" t="str">
            <v>дер. Новая, Тихвинский р-н, Ильинская вол.</v>
          </cell>
        </row>
        <row r="3109">
          <cell r="U3109" t="str">
            <v>дер. Новая, Тосненский р-н, Федоровская вол.</v>
          </cell>
        </row>
        <row r="3110">
          <cell r="U3110" t="str">
            <v>дер. Новая Буря, Ломоносовский р-н, Лопухинская вол.</v>
          </cell>
        </row>
        <row r="3111">
          <cell r="U3111" t="str">
            <v>пос. Новая Деревня, Приозерский р-н, Ромашкинская вол.</v>
          </cell>
        </row>
        <row r="3112">
          <cell r="U3112" t="str">
            <v>г. Новая Ладога, кадастровый квартал: 01 01 001</v>
          </cell>
        </row>
        <row r="3113">
          <cell r="U3113" t="str">
            <v>г. Новая Ладога, кадастровый квартал: 01 01 002</v>
          </cell>
        </row>
        <row r="3114">
          <cell r="U3114" t="str">
            <v>г. Новая Ладога, кадастровый квартал: 01 01 003</v>
          </cell>
        </row>
        <row r="3115">
          <cell r="U3115" t="str">
            <v>г. Новая Ладога, кадастровый квартал: 01 01 004</v>
          </cell>
        </row>
        <row r="3116">
          <cell r="U3116" t="str">
            <v>г. Новая Ладога, кадастровый квартал: 01 01 005</v>
          </cell>
        </row>
        <row r="3117">
          <cell r="U3117" t="str">
            <v>г. Новая Ладога, кадастровый квартал: 01 01 006</v>
          </cell>
        </row>
        <row r="3118">
          <cell r="U3118" t="str">
            <v>г. Новая Ладога, кадастровый квартал: 01 01 007</v>
          </cell>
        </row>
        <row r="3119">
          <cell r="U3119" t="str">
            <v>г. Новая Ладога, кадастровый квартал: 01 01 008</v>
          </cell>
        </row>
        <row r="3120">
          <cell r="U3120" t="str">
            <v>г. Новая Ладога, кадастровый квартал: 01 01 009</v>
          </cell>
        </row>
        <row r="3121">
          <cell r="U3121" t="str">
            <v>г. Новая Ладога, кадастровый квартал: 01 01 010</v>
          </cell>
        </row>
        <row r="3122">
          <cell r="U3122" t="str">
            <v>г. Новая Ладога, кадастровый квартал: 01 01 011</v>
          </cell>
        </row>
        <row r="3123">
          <cell r="U3123" t="str">
            <v>г. Новая Ладога, кадастровый квартал: 01 01 012</v>
          </cell>
        </row>
        <row r="3124">
          <cell r="U3124" t="str">
            <v>г. Новая Ладога, кадастровый квартал: 01 01 013</v>
          </cell>
        </row>
        <row r="3125">
          <cell r="U3125" t="str">
            <v>г. Новая Ладога, кадастровый квартал: 01 01 014</v>
          </cell>
        </row>
        <row r="3126">
          <cell r="U3126" t="str">
            <v>г. Новая Ладога, кадастровый квартал: 01 01 015</v>
          </cell>
        </row>
        <row r="3127">
          <cell r="U3127" t="str">
            <v>г. Новая Ладога, кадастровый квартал: 01 01 016</v>
          </cell>
        </row>
        <row r="3128">
          <cell r="U3128" t="str">
            <v>г. Новая Ладога, кадастровый квартал: 01 01 017</v>
          </cell>
        </row>
        <row r="3129">
          <cell r="U3129" t="str">
            <v>г. Новая Ладога, кадастровый квартал: 01 01 018</v>
          </cell>
        </row>
        <row r="3130">
          <cell r="U3130" t="str">
            <v>г. Новая Ладога, кадастровый квартал: 01 01 019</v>
          </cell>
        </row>
        <row r="3131">
          <cell r="U3131" t="str">
            <v>г. Новая Ладога, кадастровый квартал: 01 01 020</v>
          </cell>
        </row>
        <row r="3132">
          <cell r="U3132" t="str">
            <v>г. Новая Ладога, кадастровый квартал: 01 01 021</v>
          </cell>
        </row>
        <row r="3133">
          <cell r="U3133" t="str">
            <v>г. Новая Ладога, кадастровый квартал: 01 01 022</v>
          </cell>
        </row>
        <row r="3134">
          <cell r="U3134" t="str">
            <v>г. Новая Ладога, кадастровый квартал: 01 01 023</v>
          </cell>
        </row>
        <row r="3135">
          <cell r="U3135" t="str">
            <v>г. Новая Ладога, кадастровый квартал: 01 01 024</v>
          </cell>
        </row>
        <row r="3136">
          <cell r="U3136" t="str">
            <v>г. Новая Ладога, кадастровый квартал: 01 01 025</v>
          </cell>
        </row>
        <row r="3137">
          <cell r="U3137" t="str">
            <v>г. Новая Ладога, кадастровый квартал: 01 01 026</v>
          </cell>
        </row>
        <row r="3138">
          <cell r="U3138" t="str">
            <v>г. Новая Ладога, кадастровый квартал: 01 01 027</v>
          </cell>
        </row>
        <row r="3139">
          <cell r="U3139" t="str">
            <v>г. Новая Ладога, кадастровый квартал: 01 01 028</v>
          </cell>
        </row>
        <row r="3140">
          <cell r="U3140" t="str">
            <v>г. Новая Ладога, кадастровый квартал: 01 01 029</v>
          </cell>
        </row>
        <row r="3141">
          <cell r="U3141" t="str">
            <v>г. Новая Ладога, кадастровый квартал: 01 01 030</v>
          </cell>
        </row>
        <row r="3142">
          <cell r="U3142" t="str">
            <v>г. Новая Ладога, кадастровый квартал: 01 01 031</v>
          </cell>
        </row>
        <row r="3143">
          <cell r="U3143" t="str">
            <v>г. Новая Ладога, кадастровый квартал: 01 01 032</v>
          </cell>
        </row>
        <row r="3144">
          <cell r="U3144" t="str">
            <v>г. Новая Ладога, кадастровый квартал: 01 01 033</v>
          </cell>
        </row>
        <row r="3145">
          <cell r="U3145" t="str">
            <v>г. Новая Ладога, кадастровый квартал: 01 01 034</v>
          </cell>
        </row>
        <row r="3146">
          <cell r="U3146" t="str">
            <v>г. Новая Ладога, кадастровый квартал: 01 01 035</v>
          </cell>
        </row>
        <row r="3147">
          <cell r="U3147" t="str">
            <v>г. Новая Ладога, кадастровый квартал: 01 01 036</v>
          </cell>
        </row>
        <row r="3148">
          <cell r="U3148" t="str">
            <v>г. Новая Ладога, кадастровый квартал: 01 01 037</v>
          </cell>
        </row>
        <row r="3149">
          <cell r="U3149" t="str">
            <v>г. Новая Ладога, кадастровый квартал: 01 01 038</v>
          </cell>
        </row>
        <row r="3150">
          <cell r="U3150" t="str">
            <v>г. Новая Ладога, кадастровый квартал: 01 01 039</v>
          </cell>
        </row>
        <row r="3151">
          <cell r="U3151" t="str">
            <v>г. Новая Ладога, кадастровый квартал: 01 01 040</v>
          </cell>
        </row>
        <row r="3152">
          <cell r="U3152" t="str">
            <v>г. Новая Ладога, кадастровый квартал: 01 01 041</v>
          </cell>
        </row>
        <row r="3153">
          <cell r="U3153" t="str">
            <v>г. Новая Ладога, кадастровый квартал: 01 01 042</v>
          </cell>
        </row>
        <row r="3154">
          <cell r="U3154" t="str">
            <v>г. Новая Ладога, кадастровый квартал: 01 01 043</v>
          </cell>
        </row>
        <row r="3155">
          <cell r="U3155" t="str">
            <v>г. Новая Ладога, кадастровый квартал: 01 01 044</v>
          </cell>
        </row>
        <row r="3156">
          <cell r="U3156" t="str">
            <v>г. Новая Ладога, кадастровый квартал: 01 01 045</v>
          </cell>
        </row>
        <row r="3157">
          <cell r="U3157" t="str">
            <v>г. Новая Ладога, кадастровый квартал: 01 01 046</v>
          </cell>
        </row>
        <row r="3158">
          <cell r="U3158" t="str">
            <v>г. Новая Ладога, кадастровый квартал: 01 01 047</v>
          </cell>
        </row>
        <row r="3159">
          <cell r="U3159" t="str">
            <v>г. Новая Ладога, кадастровый квартал: 01 01 048</v>
          </cell>
        </row>
        <row r="3160">
          <cell r="U3160" t="str">
            <v>г. Новая Ладога, кадастровый квартал: 01 01 049</v>
          </cell>
        </row>
        <row r="3161">
          <cell r="U3161" t="str">
            <v>г. Новая Ладога, кадастровый квартал: 01 01 050</v>
          </cell>
        </row>
        <row r="3162">
          <cell r="U3162" t="str">
            <v>г. Новая Ладога, кадастровый квартал: 01 01 051</v>
          </cell>
        </row>
        <row r="3163">
          <cell r="U3163" t="str">
            <v>г. Новая Ладога, кадастровый квартал: 01 01 052</v>
          </cell>
        </row>
        <row r="3164">
          <cell r="U3164" t="str">
            <v>г. Новая Ладога, кадастровый квартал: 01 01 053</v>
          </cell>
        </row>
        <row r="3165">
          <cell r="U3165" t="str">
            <v>г. Новая Ладога, кадастровый квартал: 01 01 054</v>
          </cell>
        </row>
        <row r="3166">
          <cell r="U3166" t="str">
            <v>г. Новая Ладога, кадастровый квартал: 01 01 055</v>
          </cell>
        </row>
        <row r="3167">
          <cell r="U3167" t="str">
            <v>г. Новая Ладога, кадастровый квартал: 01 01 056</v>
          </cell>
        </row>
        <row r="3168">
          <cell r="U3168" t="str">
            <v>пос. Новая Малукса, Кировский р-н, Березовская вол.</v>
          </cell>
        </row>
        <row r="3169">
          <cell r="U3169" t="str">
            <v>дер. Новая Нива, Сланцевский р-н, Новосельская вол.</v>
          </cell>
        </row>
        <row r="3170">
          <cell r="U3170" t="str">
            <v>дер. Новая Пустошь, Всеволожский р-н, Разметелевская вол.</v>
          </cell>
        </row>
        <row r="3171">
          <cell r="U3171" t="str">
            <v>дер. Новая Середка, Лужский р-н, Межозерная вол.</v>
          </cell>
        </row>
        <row r="3172">
          <cell r="U3172" t="str">
            <v>дер. Новая Слобода, Лодейнопольский р-н, Андреевщинская вол.</v>
          </cell>
        </row>
        <row r="3173">
          <cell r="U3173" t="str">
            <v>дер. Новая Усть-Капша, Тихвинский р-н, Ганьковская вол.</v>
          </cell>
        </row>
        <row r="3174">
          <cell r="U3174" t="str">
            <v>дер. Новиково, Бокситогорский р-н, Климовская вол.</v>
          </cell>
        </row>
        <row r="3175">
          <cell r="U3175" t="str">
            <v>дер. Новина, Волховский р-н, Часовенская вол.</v>
          </cell>
        </row>
        <row r="3176">
          <cell r="U3176" t="str">
            <v>дер. Новинка, Бокситогорский р-н, Большедворская вол.</v>
          </cell>
        </row>
        <row r="3177">
          <cell r="U3177" t="str">
            <v>дер. Новинка, Бокситогорский р-н, Климовская вол.</v>
          </cell>
        </row>
        <row r="3178">
          <cell r="U3178" t="str">
            <v>дер. Новинка, Гатчинский р-н, Новинская вол.</v>
          </cell>
        </row>
        <row r="3179">
          <cell r="U3179" t="str">
            <v>дер. Новинка, Киришский р-н, Пчевская вол.</v>
          </cell>
        </row>
        <row r="3180">
          <cell r="U3180" t="str">
            <v>дер. Новинка, Лодейнопольский р-н, Алеховщинская вол.</v>
          </cell>
        </row>
        <row r="3181">
          <cell r="U3181" t="str">
            <v>дер. Новинка, Лодейнопольский р-н, Доможировская вол.</v>
          </cell>
        </row>
        <row r="3182">
          <cell r="U3182" t="str">
            <v>дер. Новинка, Тихвинский р-н, Ганьковская вол.</v>
          </cell>
        </row>
        <row r="3183">
          <cell r="U3183" t="str">
            <v>дер. Новинка, Тихвинский р-н, Ереминогорская вол.</v>
          </cell>
        </row>
        <row r="3184">
          <cell r="U3184" t="str">
            <v>дер. Новинка, Тихвинский р-н, Шиженская вол.</v>
          </cell>
        </row>
        <row r="3185">
          <cell r="U3185" t="str">
            <v>дер. Новинка, Тосненский р-н, Любаньская вол.</v>
          </cell>
        </row>
        <row r="3186">
          <cell r="U3186" t="str">
            <v>пос. Новинка, Выборгский р-н, Большепольская вол.</v>
          </cell>
        </row>
        <row r="3187">
          <cell r="U3187" t="str">
            <v>пос. Новинка, Гатчинский р-н, Новинская вол.</v>
          </cell>
        </row>
        <row r="3188">
          <cell r="U3188" t="str">
            <v>пос. Новинка, Кировский р-н</v>
          </cell>
        </row>
        <row r="3189">
          <cell r="U3189" t="str">
            <v>пос. Новинка, Приозерский р-н, Громовская вол.</v>
          </cell>
        </row>
        <row r="3190">
          <cell r="U3190" t="str">
            <v>дер. Новись, Кингисеппский р-н, Опольевская вол.</v>
          </cell>
        </row>
        <row r="3191">
          <cell r="U3191" t="str">
            <v>дер. Новоандреево, Тихвинский р-н, Андреевская вол.</v>
          </cell>
        </row>
        <row r="3192">
          <cell r="U3192" t="str">
            <v>дер. Новое, Бокситогорский р-н, Борская вол.</v>
          </cell>
        </row>
        <row r="3193">
          <cell r="U3193" t="str">
            <v>дер. Новое Березно, Лужский р-н, Ям-Тесовская вол.</v>
          </cell>
        </row>
        <row r="3194">
          <cell r="U3194" t="str">
            <v>дер. Новое Гарколово, Кингисеппский р-н, Сойкинская вол.</v>
          </cell>
        </row>
        <row r="3195">
          <cell r="U3195" t="str">
            <v>дер. Новое Девяткино, Всеволожский р-н, Муринская вол.</v>
          </cell>
        </row>
        <row r="3196">
          <cell r="U3196" t="str">
            <v>дер. Новое Калище, Ломоносовский р-н, Шепелевская вол.</v>
          </cell>
        </row>
        <row r="3197">
          <cell r="U3197" t="str">
            <v>дер. Новое Колено, Гатчинский р-н, Большеколпанская вол.</v>
          </cell>
        </row>
        <row r="3198">
          <cell r="U3198" t="str">
            <v>дер. Новое Куземкино, Кингисеппский р-н, Куземкинская вол.</v>
          </cell>
        </row>
        <row r="3199">
          <cell r="U3199" t="str">
            <v>п. ст. Новое Мозино, Гатчинский р-н, Веревская вол.</v>
          </cell>
        </row>
        <row r="3200">
          <cell r="U3200" t="str">
            <v>дер. Новое Поддубье, Гатчинский р-н, Рождественская вол.</v>
          </cell>
        </row>
        <row r="3201">
          <cell r="U3201" t="str">
            <v>дер. Новое Рагулово, Волосовский р-н, Остроговицкая вол.</v>
          </cell>
        </row>
        <row r="3202">
          <cell r="U3202" t="str">
            <v>дер. Новое Село, Лодейнопольский р-н, Тервеническая вол.</v>
          </cell>
        </row>
        <row r="3203">
          <cell r="U3203" t="str">
            <v>дер. Новое Село, Тихвинский р-н, Горская вол.</v>
          </cell>
        </row>
        <row r="3204">
          <cell r="U3204" t="str">
            <v>дер. Новое Село I, Лужский р-н, Торошковская вол.</v>
          </cell>
        </row>
        <row r="3205">
          <cell r="U3205" t="str">
            <v>дер. Новое Село II, Лужский р-н, Торошковская вол.</v>
          </cell>
        </row>
        <row r="3206">
          <cell r="U3206" t="str">
            <v>пос. Новое Токсово, Всеволожский р-н</v>
          </cell>
        </row>
        <row r="3207">
          <cell r="U3207" t="str">
            <v>дер. Новое Устье, Кингисеппский р-н, Нежновская вол.</v>
          </cell>
        </row>
        <row r="3208">
          <cell r="U3208" t="str">
            <v>дер. Новое Хинколово, Гатчинский р-н, Большеколпанская вол.</v>
          </cell>
        </row>
        <row r="3209">
          <cell r="U3209" t="str">
            <v>дер. Новожилово, Приозерский р-н, Сосновская вол.</v>
          </cell>
        </row>
        <row r="3210">
          <cell r="U3210" t="str">
            <v>дер. Новозотовское, Волховский р-н, Рыбежская вол.</v>
          </cell>
        </row>
        <row r="3211">
          <cell r="U3211" t="str">
            <v>дер. Новоивановское, Лужский р-н, Рельская вол.</v>
          </cell>
        </row>
        <row r="3212">
          <cell r="U3212" t="str">
            <v>дер. Новокузнецово, Гатчинский р-н, Воскресенская вол.</v>
          </cell>
        </row>
        <row r="3213">
          <cell r="U3213" t="str">
            <v>дер. Новолисино, Тосненский р-н, Новолисинская вол.</v>
          </cell>
        </row>
        <row r="3214">
          <cell r="U3214" t="str">
            <v>пос. Новолисино, Тосненский р-н</v>
          </cell>
        </row>
        <row r="3215">
          <cell r="U3215" t="str">
            <v>дер. Новополье, Ломоносовский р-н, Заводская вол.</v>
          </cell>
        </row>
        <row r="3216">
          <cell r="U3216" t="str">
            <v>дер. Новопятницкое, Кингисеппский р-н, Большелуцкая вол.</v>
          </cell>
        </row>
        <row r="3217">
          <cell r="U3217" t="str">
            <v>дер. Новосаратовка, Всеволожский р-н</v>
          </cell>
        </row>
        <row r="3218">
          <cell r="U3218" t="str">
            <v>дер. Новоселки, Кингисеппский р-н, Опольевская вол.</v>
          </cell>
        </row>
        <row r="3219">
          <cell r="U3219" t="str">
            <v>дер. Новоселки, Ломоносовский р-н, Копорская вол.</v>
          </cell>
        </row>
        <row r="3220">
          <cell r="U3220" t="str">
            <v>дер. Новоселье, Лужский р-н, Володарская вол.</v>
          </cell>
        </row>
        <row r="3221">
          <cell r="U3221" t="str">
            <v>дер. Новоселье, Лужский р-н, Осьминская вол.</v>
          </cell>
        </row>
        <row r="3222">
          <cell r="U3222" t="str">
            <v>дер. Новоселье, Лужский р-н, Серебрянская вол.</v>
          </cell>
        </row>
        <row r="3223">
          <cell r="U3223" t="str">
            <v>дер. Новоселье, Сланцевский р-н, Новосельская вол.</v>
          </cell>
        </row>
        <row r="3224">
          <cell r="U3224" t="str">
            <v>пос. Новоселье, Ломоносовский р-н, Аннинская вол.</v>
          </cell>
        </row>
        <row r="3225">
          <cell r="U3225" t="str">
            <v>дер. Новосергиевка, Всеволожский р-н, Заневская вол.</v>
          </cell>
        </row>
        <row r="3226">
          <cell r="U3226" t="str">
            <v>дер. Новосиверская, Гатчинский р-н, Сиверская вол.</v>
          </cell>
        </row>
        <row r="3227">
          <cell r="U3227" t="str">
            <v>дер. Новые Красницы, Волосовский р-н, Остроговицкая вол.</v>
          </cell>
        </row>
        <row r="3228">
          <cell r="U3228" t="str">
            <v>дер. Новые Крупели, Лужский р-н, Толмачевская вол.</v>
          </cell>
        </row>
        <row r="3229">
          <cell r="U3229" t="str">
            <v>дер. Новые Низковицы, Гатчинский р-н, Сяськелевская вол.</v>
          </cell>
        </row>
        <row r="3230">
          <cell r="U3230" t="str">
            <v>дер. Новые Полицы, Лужский р-н, Серебрянская вол.</v>
          </cell>
        </row>
        <row r="3231">
          <cell r="U3231" t="str">
            <v>дер. Новые Раглицы, Волосовский р-н, Калитинская вол.</v>
          </cell>
        </row>
        <row r="3232">
          <cell r="U3232" t="str">
            <v>дер. Новые Смолеговицы, Волосовский р-н, Остроговицкая вол.</v>
          </cell>
        </row>
        <row r="3233">
          <cell r="U3233" t="str">
            <v>дер. Новые Черницы, Гатчинский р-н, Большеколпанская вол.</v>
          </cell>
        </row>
        <row r="3234">
          <cell r="U3234" t="str">
            <v>пос. Новый, Сланцевский р-н, Старопольская вол.</v>
          </cell>
        </row>
        <row r="3235">
          <cell r="U3235" t="str">
            <v>пос. Новый, Тихвинский р-н, Горская вол.</v>
          </cell>
        </row>
        <row r="3236">
          <cell r="U3236" t="str">
            <v>дер. Новый Бор, Ломоносовский р-н, Гостилицкая вол.</v>
          </cell>
        </row>
        <row r="3237">
          <cell r="U3237" t="str">
            <v>дер. Новый Брод, Лужский р-н, Межозерная вол.</v>
          </cell>
        </row>
        <row r="3238">
          <cell r="U3238" t="str">
            <v>п. ст. Новый Быт, Кировский р-н, Шумская вол.</v>
          </cell>
        </row>
        <row r="3239">
          <cell r="U3239" t="str">
            <v>дер. Новый Погорелец, Тихвинский р-н, Лазаревичская вол.</v>
          </cell>
        </row>
        <row r="3240">
          <cell r="U3240" t="str">
            <v>пос. Новый Свет, Гатчинский р-н, Пригородная вол.</v>
          </cell>
        </row>
        <row r="3241">
          <cell r="U3241" t="str">
            <v>пос. Новый Учхоз, Гатчинский р-н, Войсковицкая вол.</v>
          </cell>
        </row>
        <row r="3242">
          <cell r="U3242" t="str">
            <v>дер. Норгино, Подпорожский р-н, Ярославская вол.</v>
          </cell>
        </row>
        <row r="3243">
          <cell r="U3243" t="str">
            <v>дер. Нос, Бокситогорский р-н, Ефимовская вол.</v>
          </cell>
        </row>
        <row r="3244">
          <cell r="U3244" t="str">
            <v>дер. Носово, Бокситогорский р-н, Борская вол.</v>
          </cell>
        </row>
        <row r="3245">
          <cell r="U3245" t="str">
            <v>дер. Нурма, Волховский р-н, Кисельнинская вол.</v>
          </cell>
        </row>
        <row r="3246">
          <cell r="U3246" t="str">
            <v>дер. Нурма, Тосненский р-н, Шапкинская вол.</v>
          </cell>
        </row>
        <row r="3247">
          <cell r="U3247" t="str">
            <v>дер. Нюрговичи, Тихвинский р-н, Алексеевская вол.</v>
          </cell>
        </row>
        <row r="3248">
          <cell r="U3248" t="str">
            <v>дер. Нюрево, Тихвинский р-н, Шугозерская вол.</v>
          </cell>
        </row>
        <row r="3249">
          <cell r="U3249" t="str">
            <v>пос. Обуховец, Тосненский р-н, Любаньская вол.</v>
          </cell>
        </row>
        <row r="3250">
          <cell r="U3250" t="str">
            <v>дер. Обухово, Волховский р-н, Староладожская вол.</v>
          </cell>
        </row>
        <row r="3251">
          <cell r="U3251" t="str">
            <v>дер. Овдакало, Кировский р-н, Шумская вол.</v>
          </cell>
        </row>
        <row r="3252">
          <cell r="U3252" t="str">
            <v>дер. Овинец, Бокситогорский р-н, Борская вол.</v>
          </cell>
        </row>
        <row r="3253">
          <cell r="U3253" t="str">
            <v>дер. Овино, Тихвинский р-н, Ильинская вол.</v>
          </cell>
        </row>
        <row r="3254">
          <cell r="U3254" t="str">
            <v>дер. Овиновичи, Лужский р-н, Торковичская вол.</v>
          </cell>
        </row>
        <row r="3255">
          <cell r="U3255" t="str">
            <v>дер. Овинцево, Волосовский р-н, Врудская вол.</v>
          </cell>
        </row>
        <row r="3256">
          <cell r="U3256" t="str">
            <v>дер. Овинцево, Тихвинский р-н, Липногорская вол.</v>
          </cell>
        </row>
        <row r="3257">
          <cell r="U3257" t="str">
            <v>дер. Овраги, Лужский р-н, Серебрянская вол.</v>
          </cell>
        </row>
        <row r="3258">
          <cell r="U3258" t="str">
            <v>дер. Овраги, Приозерский р-н, Петровская вол.</v>
          </cell>
        </row>
        <row r="3259">
          <cell r="U3259" t="str">
            <v>дер. Овсище, Сланцевский р-н, Овсищенская вол.</v>
          </cell>
        </row>
        <row r="3260">
          <cell r="U3260" t="str">
            <v>пос. Овсово, Выборгский р-н, Возрожденская вол.</v>
          </cell>
        </row>
        <row r="3261">
          <cell r="U3261" t="str">
            <v>дер. Овсянниковщина, Лодейнопольский р-н, Доможировская вол.</v>
          </cell>
        </row>
        <row r="3262">
          <cell r="U3262" t="str">
            <v>пос. Овсяное, Выборгский р-н, Цвелодубовская вол.</v>
          </cell>
        </row>
        <row r="3263">
          <cell r="U3263" t="str">
            <v>пос. Огоньки, Выборгский р-н, Первомайская вол.</v>
          </cell>
        </row>
        <row r="3264">
          <cell r="U3264" t="str">
            <v>дер. Ожево, Лужский р-н, Рельская вол.</v>
          </cell>
        </row>
        <row r="3265">
          <cell r="U3265" t="str">
            <v>дер. Ожеговская, Подпорожский р-н, Озерская вол.</v>
          </cell>
        </row>
        <row r="3266">
          <cell r="U3266" t="str">
            <v>дер. Ожогино, Волосовский р-н, Губаницкая вол.</v>
          </cell>
        </row>
        <row r="3267">
          <cell r="U3267" t="str">
            <v>дер. Озера, Волосовский р-н, Калитинская вол.</v>
          </cell>
        </row>
        <row r="3268">
          <cell r="U3268" t="str">
            <v>дер. Озерево, Бокситогорский р-н, Климовская вол.</v>
          </cell>
        </row>
        <row r="3269">
          <cell r="U3269" t="str">
            <v>дер. Озерешно, Гатчинский р-н, Новинская вол.</v>
          </cell>
        </row>
        <row r="3270">
          <cell r="U3270" t="str">
            <v>дер. Озерки, Всеволожский р-н, Разметелевская вол.</v>
          </cell>
        </row>
        <row r="3271">
          <cell r="U3271" t="str">
            <v>пос. Озерки, Выборгский р-н, Краснодолинская вол.</v>
          </cell>
        </row>
        <row r="3272">
          <cell r="U3272" t="str">
            <v>пос. Озерки, Выборгский р-н, Первомайская вол.</v>
          </cell>
        </row>
        <row r="3273">
          <cell r="U3273" t="str">
            <v>дер. Озерки-1, Всеволожский р-н, Колтушская вол.</v>
          </cell>
        </row>
        <row r="3274">
          <cell r="U3274" t="str">
            <v>дер. Озеро-Село, Бокситогорский р-н, Подборовская вол.</v>
          </cell>
        </row>
        <row r="3275">
          <cell r="U3275" t="str">
            <v>пос. Озерское, Выборгский р-н, Красносокольская вол.</v>
          </cell>
        </row>
        <row r="3276">
          <cell r="U3276" t="str">
            <v>дер. Озертицы, Волосовский р-н, Изварская вол.</v>
          </cell>
        </row>
        <row r="3277">
          <cell r="U3277" t="str">
            <v>дер. Ознаково, Гатчинский р-н, Елизаветинская вол.</v>
          </cell>
        </row>
        <row r="3278">
          <cell r="U3278" t="str">
            <v>дер. Озровичи, Тихвинский р-н, Алексеевская вол.</v>
          </cell>
        </row>
        <row r="3279">
          <cell r="U3279" t="str">
            <v>дер. Околок, Лодейнопольский р-н, Доможировская вол.</v>
          </cell>
        </row>
        <row r="3280">
          <cell r="U3280" t="str">
            <v>дер. Околок, Лодейнопольский р-н, Тервеническая вол.</v>
          </cell>
        </row>
        <row r="3281">
          <cell r="U3281" t="str">
            <v>дер. Октябренок, Тихвинский р-н, Ильинская вол.</v>
          </cell>
        </row>
        <row r="3282">
          <cell r="U3282" t="str">
            <v>дер. Октябрьская Свобода, Волховский р-н, Пашская вол.</v>
          </cell>
        </row>
        <row r="3283">
          <cell r="U3283" t="str">
            <v>пос. Октябрьское, Выборгский р-н, Полянская вол.</v>
          </cell>
        </row>
        <row r="3284">
          <cell r="U3284" t="str">
            <v>дер. Окулово, Бокситогорский р-н, Радогощинская вол.</v>
          </cell>
        </row>
        <row r="3285">
          <cell r="U3285" t="str">
            <v>дер. Окулово, Бокситогорский р-н, Самойловская вол.</v>
          </cell>
        </row>
        <row r="3286">
          <cell r="U3286" t="str">
            <v>дер. Олешенка, Киришский р-н, Будогощская вол.</v>
          </cell>
        </row>
        <row r="3287">
          <cell r="U3287" t="str">
            <v>дер. Олешково, Тихвинский р-н, Шугозерская вол.</v>
          </cell>
        </row>
        <row r="3288">
          <cell r="U3288" t="str">
            <v>дер. Олешно, Лужский р-н, Волошовская вол.</v>
          </cell>
        </row>
        <row r="3289">
          <cell r="U3289" t="str">
            <v>дер. Олики, Ломоносовский р-н, Ропшинская вол.</v>
          </cell>
        </row>
        <row r="3290">
          <cell r="U3290" t="str">
            <v>дер. Оломна, Киришский р-н, Глажевская вол.</v>
          </cell>
        </row>
        <row r="3291">
          <cell r="U3291" t="str">
            <v>хут. Олонецкий Шлюз, Бокситогорский р-н, Большедворская вол.</v>
          </cell>
        </row>
        <row r="3292">
          <cell r="U3292" t="str">
            <v>дер. Олончено, Тихвинский р-н, Ереминогорская вол.</v>
          </cell>
        </row>
        <row r="3293">
          <cell r="U3293" t="str">
            <v>дер. Ольгино, Ломоносовский р-н, Бабигонская вол.</v>
          </cell>
        </row>
        <row r="3294">
          <cell r="U3294" t="str">
            <v>дер. Ольеши, Бокситогорский р-н, Ольешская вол.</v>
          </cell>
        </row>
        <row r="3295">
          <cell r="U3295" t="str">
            <v>дер. Ольховец, Гатчинский р-н, Новинская вол.</v>
          </cell>
        </row>
        <row r="3296">
          <cell r="U3296" t="str">
            <v>дер. Ольховка, Приозерский р-н, Петровская вол.</v>
          </cell>
        </row>
        <row r="3297">
          <cell r="U3297" t="str">
            <v>дер. Ольхово, Волосовский р-н, Клопицкая вол.</v>
          </cell>
        </row>
        <row r="3298">
          <cell r="U3298" t="str">
            <v>дер. Ольхово, Лодейнопольский р-н, Тервеническая вол.</v>
          </cell>
        </row>
        <row r="3299">
          <cell r="U3299" t="str">
            <v>пос. Ольшаники, Выборгский р-н, Первомайская вол.</v>
          </cell>
        </row>
        <row r="3300">
          <cell r="U3300" t="str">
            <v>дер. Онежицы, Лужский р-н, Заклинская вол.</v>
          </cell>
        </row>
        <row r="3301">
          <cell r="U3301" t="str">
            <v>дер. Онстопель, Кингисеппский р-н, Пустомержская вол.</v>
          </cell>
        </row>
        <row r="3302">
          <cell r="U3302" t="str">
            <v>дер. Ополье, Кингисеппский р-н, Опольевская вол.</v>
          </cell>
        </row>
        <row r="3303">
          <cell r="U3303" t="str">
            <v>дер. Оранжерейка, Всеволожский р-н</v>
          </cell>
        </row>
        <row r="3304">
          <cell r="U3304" t="str">
            <v>пос. Оредеж, Лужский р-н, Оредежская вол.</v>
          </cell>
        </row>
        <row r="3305">
          <cell r="U3305" t="str">
            <v>дер. Орехова Грива, Лужский р-н, Осьминская вол.</v>
          </cell>
        </row>
        <row r="3306">
          <cell r="U3306" t="str">
            <v>дер. Орехово, Приозерский р-н, Сосновская вол.</v>
          </cell>
        </row>
        <row r="3307">
          <cell r="U3307" t="str">
            <v>п. ст. Орехово, Приозерский р-н, Сосновская вол.</v>
          </cell>
        </row>
        <row r="3308">
          <cell r="U3308" t="str">
            <v>дер. Оржицы, Ломоносовский р-н, Оржицкая вол.</v>
          </cell>
        </row>
        <row r="3309">
          <cell r="U3309" t="str">
            <v>с. Орлино, Гатчинский р-н, Орлинская вол.</v>
          </cell>
        </row>
        <row r="3310">
          <cell r="U3310" t="str">
            <v>пос. Орловский Шлюз, Бокситогорский р-н, Большедворская вол.</v>
          </cell>
        </row>
        <row r="3311">
          <cell r="U3311" t="str">
            <v>дер. Орлы, Кингисеппский р-н, Большелуцкая вол.</v>
          </cell>
        </row>
        <row r="3312">
          <cell r="U3312" t="str">
            <v>дер. Орово, Всеволожский р-н, Колтушская вол.</v>
          </cell>
        </row>
        <row r="3313">
          <cell r="U3313" t="str">
            <v>п. ст. Осельки, Всеволожский р-н, Лесколовская вол.</v>
          </cell>
        </row>
        <row r="3314">
          <cell r="U3314" t="str">
            <v>пос. Осельки, Всеволожский р-н, Лесколовская вол.</v>
          </cell>
        </row>
        <row r="3315">
          <cell r="U3315" t="str">
            <v>пос. Осетрово, Выборгский р-н, Полянская вол.</v>
          </cell>
        </row>
        <row r="3316">
          <cell r="U3316" t="str">
            <v>дер. Осиновка, Бокситогорский р-н, Самойловская вол.</v>
          </cell>
        </row>
        <row r="3317">
          <cell r="U3317" t="str">
            <v>дер. Ославье, Волосовский р-н, Терпилицкая вол.</v>
          </cell>
        </row>
        <row r="3318">
          <cell r="U3318" t="str">
            <v>дер. Остров, Бокситогорский р-н, Большедворская вол.</v>
          </cell>
        </row>
        <row r="3319">
          <cell r="U3319" t="str">
            <v>дер. Остров, Бокситогорский р-н, Радогощинская вол.</v>
          </cell>
        </row>
        <row r="3320">
          <cell r="U3320" t="str">
            <v>дер. Остров, Волховский р-н, Селивановская вол.</v>
          </cell>
        </row>
        <row r="3321">
          <cell r="U3321" t="str">
            <v>дер. Остров, Волховский р-н, Хваловская вол.</v>
          </cell>
        </row>
        <row r="3322">
          <cell r="U3322" t="str">
            <v>дер. Остров, Гатчинский р-н, Орлинская вол.</v>
          </cell>
        </row>
        <row r="3323">
          <cell r="U3323" t="str">
            <v>дер. Остров, Кировский р-н, Суховская вол.</v>
          </cell>
        </row>
        <row r="3324">
          <cell r="U3324" t="str">
            <v>дер. Остров, Тихвинский р-н, Андреевская вол.</v>
          </cell>
        </row>
        <row r="3325">
          <cell r="U3325" t="str">
            <v>пос. Остров, Выборгский р-н, Красносокольская вол.</v>
          </cell>
        </row>
        <row r="3326">
          <cell r="U3326" t="str">
            <v>дер. Островенка, Лужский р-н, Толмачевская вол.</v>
          </cell>
        </row>
        <row r="3327">
          <cell r="U3327" t="str">
            <v>дер. Островки, Всеволожский р-н</v>
          </cell>
        </row>
        <row r="3328">
          <cell r="U3328" t="str">
            <v>дер. Островно, Лужский р-н, Волошовская вол.</v>
          </cell>
        </row>
        <row r="3329">
          <cell r="U3329" t="str">
            <v>дер. Островок, Тихвинский р-н, Горская вол.</v>
          </cell>
        </row>
        <row r="3330">
          <cell r="U3330" t="str">
            <v>пос. Остроговицы, Волосовский р-н, Остроговицкая вол.</v>
          </cell>
        </row>
        <row r="3331">
          <cell r="U3331" t="str">
            <v>пос. Осьмино, Лужский р-н, Осьминская вол.</v>
          </cell>
        </row>
        <row r="3332">
          <cell r="U3332" t="str">
            <v>дер. Отаево, Волховский р-н, Пульницкая вол.</v>
          </cell>
        </row>
        <row r="3333">
          <cell r="U3333" t="str">
            <v>пос. Отделение совхоза "Кикерино", Волосовский р-н, Калитинская вол.</v>
          </cell>
        </row>
        <row r="3334">
          <cell r="U3334" t="str">
            <v>дер. Отделение совхоза Бабино, Тосненский р-н, Трубникоборская вол.</v>
          </cell>
        </row>
        <row r="3335">
          <cell r="U3335" t="str">
            <v>дер. Отрада, Киришский р-н, Кукуйская вол.</v>
          </cell>
        </row>
        <row r="3336">
          <cell r="U3336" t="str">
            <v>г. Отрадное, кадастровый квартал: 02 01 001</v>
          </cell>
        </row>
        <row r="3337">
          <cell r="U3337" t="str">
            <v>г. Отрадное, кадастровый квартал: 02 01 002</v>
          </cell>
        </row>
        <row r="3338">
          <cell r="U3338" t="str">
            <v>г. Отрадное, кадастровый квартал: 02 01 003</v>
          </cell>
        </row>
        <row r="3339">
          <cell r="U3339" t="str">
            <v>г. Отрадное, кадастровый квартал: 02 01 004</v>
          </cell>
        </row>
        <row r="3340">
          <cell r="U3340" t="str">
            <v>г. Отрадное, кадастровый квартал: 02 01 005</v>
          </cell>
        </row>
        <row r="3341">
          <cell r="U3341" t="str">
            <v>г. Отрадное, кадастровый квартал: 02 01 006</v>
          </cell>
        </row>
        <row r="3342">
          <cell r="U3342" t="str">
            <v>г. Отрадное, кадастровый квартал: 02 01 007</v>
          </cell>
        </row>
        <row r="3343">
          <cell r="U3343" t="str">
            <v>г. Отрадное, кадастровый квартал: 02 01 008</v>
          </cell>
        </row>
        <row r="3344">
          <cell r="U3344" t="str">
            <v>г. Отрадное, кадастровый квартал: 02 01 009</v>
          </cell>
        </row>
        <row r="3345">
          <cell r="U3345" t="str">
            <v>г. Отрадное, кадастровый квартал: 02 01 010</v>
          </cell>
        </row>
        <row r="3346">
          <cell r="U3346" t="str">
            <v>г. Отрадное, кадастровый квартал: 02 01 011</v>
          </cell>
        </row>
        <row r="3347">
          <cell r="U3347" t="str">
            <v>г. Отрадное, кадастровый квартал: 02 01 012</v>
          </cell>
        </row>
        <row r="3348">
          <cell r="U3348" t="str">
            <v>г. Отрадное, кадастровый квартал: 02 01 013</v>
          </cell>
        </row>
        <row r="3349">
          <cell r="U3349" t="str">
            <v>г. Отрадное, кадастровый квартал: 02 01 014</v>
          </cell>
        </row>
        <row r="3350">
          <cell r="U3350" t="str">
            <v>г. Отрадное, кадастровый квартал: 02 01 015</v>
          </cell>
        </row>
        <row r="3351">
          <cell r="U3351" t="str">
            <v>г. Отрадное, кадастровый квартал: 02 01 016</v>
          </cell>
        </row>
        <row r="3352">
          <cell r="U3352" t="str">
            <v>г. Отрадное, кадастровый квартал: 02 01 017</v>
          </cell>
        </row>
        <row r="3353">
          <cell r="U3353" t="str">
            <v>г. Отрадное, кадастровый квартал: 02 01 018</v>
          </cell>
        </row>
        <row r="3354">
          <cell r="U3354" t="str">
            <v>г. Отрадное, кадастровый квартал: 02 01 019</v>
          </cell>
        </row>
        <row r="3355">
          <cell r="U3355" t="str">
            <v>г. Отрадное, кадастровый квартал: 02 01 020</v>
          </cell>
        </row>
        <row r="3356">
          <cell r="U3356" t="str">
            <v>г. Отрадное, кадастровый квартал: 02 01 021</v>
          </cell>
        </row>
        <row r="3357">
          <cell r="U3357" t="str">
            <v>г. Отрадное, кадастровый квартал: 02 01 022</v>
          </cell>
        </row>
        <row r="3358">
          <cell r="U3358" t="str">
            <v>г. Отрадное, кадастровый квартал: 02 01 023</v>
          </cell>
        </row>
        <row r="3359">
          <cell r="U3359" t="str">
            <v>г. Отрадное, кадастровый квартал: 02 01 024</v>
          </cell>
        </row>
        <row r="3360">
          <cell r="U3360" t="str">
            <v>г. Отрадное, кадастровый квартал: 02 01 025</v>
          </cell>
        </row>
        <row r="3361">
          <cell r="U3361" t="str">
            <v>г. Отрадное, кадастровый квартал: 02 01 026</v>
          </cell>
        </row>
        <row r="3362">
          <cell r="U3362" t="str">
            <v>г. Отрадное, кадастровый квартал: 02 01 027</v>
          </cell>
        </row>
        <row r="3363">
          <cell r="U3363" t="str">
            <v>г. Отрадное, кадастровый квартал: 02 01 028</v>
          </cell>
        </row>
        <row r="3364">
          <cell r="U3364" t="str">
            <v>г. Отрадное, кадастровый квартал: 02 01 029</v>
          </cell>
        </row>
        <row r="3365">
          <cell r="U3365" t="str">
            <v>г. Отрадное, кадастровый квартал: 02 01 030</v>
          </cell>
        </row>
        <row r="3366">
          <cell r="U3366" t="str">
            <v>г. Отрадное, кадастровый квартал: 02 01 031</v>
          </cell>
        </row>
        <row r="3367">
          <cell r="U3367" t="str">
            <v>г. Отрадное, кадастровый квартал: 02 01 032</v>
          </cell>
        </row>
        <row r="3368">
          <cell r="U3368" t="str">
            <v>г. Отрадное, кадастровый квартал: 02 01 033</v>
          </cell>
        </row>
        <row r="3369">
          <cell r="U3369" t="str">
            <v>г. Отрадное, кадастровый квартал: 02 01 034</v>
          </cell>
        </row>
        <row r="3370">
          <cell r="U3370" t="str">
            <v>г. Отрадное, кадастровый квартал: 02 01 035</v>
          </cell>
        </row>
        <row r="3371">
          <cell r="U3371" t="str">
            <v>г. Отрадное, кадастровый квартал: 02 01 036</v>
          </cell>
        </row>
        <row r="3372">
          <cell r="U3372" t="str">
            <v>г. Отрадное, кадастровый квартал: 02 01 037</v>
          </cell>
        </row>
        <row r="3373">
          <cell r="U3373" t="str">
            <v>г. Отрадное, кадастровый квартал: 02 01 038</v>
          </cell>
        </row>
        <row r="3374">
          <cell r="U3374" t="str">
            <v>г. Отрадное, кадастровый квартал: 02 01 039</v>
          </cell>
        </row>
        <row r="3375">
          <cell r="U3375" t="str">
            <v>г. Отрадное, кадастровый квартал: 02 01 040</v>
          </cell>
        </row>
        <row r="3376">
          <cell r="U3376" t="str">
            <v>г. Отрадное, кадастровый квартал: 02 01 041</v>
          </cell>
        </row>
        <row r="3377">
          <cell r="U3377" t="str">
            <v>г. Отрадное, кадастровый квартал: 02 01 042</v>
          </cell>
        </row>
        <row r="3378">
          <cell r="U3378" t="str">
            <v>г. Отрадное, кадастровый квартал: 02 01 043</v>
          </cell>
        </row>
        <row r="3379">
          <cell r="U3379" t="str">
            <v>г. Отрадное, кадастровый квартал: 02 01 044</v>
          </cell>
        </row>
        <row r="3380">
          <cell r="U3380" t="str">
            <v>г. Отрадное, кадастровый квартал: 02 01 045</v>
          </cell>
        </row>
        <row r="3381">
          <cell r="U3381" t="str">
            <v>г. Отрадное, кадастровый квартал: 02 01 046</v>
          </cell>
        </row>
        <row r="3382">
          <cell r="U3382" t="str">
            <v>г. Отрадное, кадастровый квартал: 02 03 001</v>
          </cell>
        </row>
        <row r="3383">
          <cell r="U3383" t="str">
            <v>г. Отрадное, кадастровый квартал: 02 03 002</v>
          </cell>
        </row>
        <row r="3384">
          <cell r="U3384" t="str">
            <v>г. Отрадное, кадастровый квартал: 02 04 001</v>
          </cell>
        </row>
        <row r="3385">
          <cell r="U3385" t="str">
            <v>г. Отрадное, кадастровый квартал: 02 05 001</v>
          </cell>
        </row>
        <row r="3386">
          <cell r="U3386" t="str">
            <v>г. Отрадное, кадастровый квартал: 02 05 002</v>
          </cell>
        </row>
        <row r="3387">
          <cell r="U3387" t="str">
            <v>г. Отрадное, кадастровый квартал: 02 05 003</v>
          </cell>
        </row>
        <row r="3388">
          <cell r="U3388" t="str">
            <v>г. Отрадное, кадастровый квартал: 02 06 001</v>
          </cell>
        </row>
        <row r="3389">
          <cell r="U3389" t="str">
            <v>г. Отрадное, кадастровый квартал: 02 06 002</v>
          </cell>
        </row>
        <row r="3390">
          <cell r="U3390" t="str">
            <v>г. Отрадное, кадастровый квартал: 02 07 001</v>
          </cell>
        </row>
        <row r="3391">
          <cell r="U3391" t="str">
            <v>г. Отрадное, кадастровый квартал: 02 08 001</v>
          </cell>
        </row>
        <row r="3392">
          <cell r="U3392" t="str">
            <v>г. Отрадное, кадастровый квартал: 02 09 001</v>
          </cell>
        </row>
        <row r="3393">
          <cell r="U3393" t="str">
            <v>г. Отрадное, кадастровый квартал: 02 10 001</v>
          </cell>
        </row>
        <row r="3394">
          <cell r="U3394" t="str">
            <v>дер. Отрадное, Сланцевский р-н, Загривская вол.</v>
          </cell>
        </row>
        <row r="3395">
          <cell r="U3395" t="str">
            <v>п. ст. Отрадное, Приозерский р-н, Отрадненская вол.</v>
          </cell>
        </row>
        <row r="3396">
          <cell r="U3396" t="str">
            <v>пос. Отрадное, Выборгский р-н, Большепольская вол.</v>
          </cell>
        </row>
        <row r="3397">
          <cell r="U3397" t="str">
            <v>дер. Охромовщина, Волховский р-н, Усадищенская вол.</v>
          </cell>
        </row>
        <row r="3398">
          <cell r="U3398" t="str">
            <v>дер. Оятский участок, Лодейнопольский р-н, Доможировская вол.</v>
          </cell>
        </row>
        <row r="3399">
          <cell r="U3399" t="str">
            <v>п. ст. Оять, Лодейнопольский р-н, Доможировская вол.</v>
          </cell>
        </row>
        <row r="3400">
          <cell r="U3400" t="str">
            <v>г. п. Павлово, Кировский р-н</v>
          </cell>
        </row>
        <row r="3401">
          <cell r="U3401" t="str">
            <v>дер. Павлово, Кингисеппский р-н, Нежновская вол.</v>
          </cell>
        </row>
        <row r="3402">
          <cell r="U3402" t="str">
            <v>с. Павлово, Всеволожский р-н, Колтушская вол.</v>
          </cell>
        </row>
        <row r="3403">
          <cell r="U3403" t="str">
            <v>дер. Павловские Концы, Бокситогорский р-н, Большедворская вол.</v>
          </cell>
        </row>
        <row r="3404">
          <cell r="U3404" t="str">
            <v>хут. Павловский, Кировский р-н</v>
          </cell>
        </row>
        <row r="3405">
          <cell r="U3405" t="str">
            <v>дер. Павшино, Лужский р-н, Каменская вол.</v>
          </cell>
        </row>
        <row r="3406">
          <cell r="U3406" t="str">
            <v>дер. Павшино, Тихвинский р-н, Горская вол.</v>
          </cell>
        </row>
        <row r="3407">
          <cell r="U3407" t="str">
            <v>дер. Паголда, Тихвинский р-н, Лазаревичская вол.</v>
          </cell>
        </row>
        <row r="3408">
          <cell r="U3408" t="str">
            <v>дер. Падихино, Бокситогорский р-н, Большедворская вол.</v>
          </cell>
        </row>
        <row r="3409">
          <cell r="U3409" t="str">
            <v>дер. Падога, Кингисеппский р-н, Большелуцкая вол.</v>
          </cell>
        </row>
        <row r="3410">
          <cell r="U3410" t="str">
            <v>дер. Падрила, Кировский р-н, Шумская вол.</v>
          </cell>
        </row>
        <row r="3411">
          <cell r="U3411" t="str">
            <v>дер. Пакшеево, Бокситогорский р-н, Самойловская вол.</v>
          </cell>
        </row>
        <row r="3412">
          <cell r="U3412" t="str">
            <v>дер. Пали, Волховский р-н, Кисельнинская вол.</v>
          </cell>
        </row>
        <row r="3413">
          <cell r="U3413" t="str">
            <v>пос. Пальцево, Выборгский р-н, Возрожденская вол.</v>
          </cell>
        </row>
        <row r="3414">
          <cell r="U3414" t="str">
            <v>дер. Пананицы, Сланцевский р-н, Выскатская вол.</v>
          </cell>
        </row>
        <row r="3415">
          <cell r="U3415" t="str">
            <v>дер. Панево, Волховский р-н, Бережковская вол.</v>
          </cell>
        </row>
        <row r="3416">
          <cell r="U3416" t="str">
            <v>пос. Пансионат "Зеленый Бор", Лужский р-н, Межозерная вол.</v>
          </cell>
        </row>
        <row r="3417">
          <cell r="U3417" t="str">
            <v>дер. Пантелейково, Сланцевский р-н, Выскатская вол.</v>
          </cell>
        </row>
        <row r="3418">
          <cell r="U3418" t="str">
            <v>дер. Паншино, Лужский р-н, Приозерная вол.</v>
          </cell>
        </row>
        <row r="3419">
          <cell r="U3419" t="str">
            <v>дер. Паньково, Бокситогорский р-н, Борская вол.</v>
          </cell>
        </row>
        <row r="3420">
          <cell r="U3420" t="str">
            <v>дер. Паньшино, Тихвинский р-н, Шугозерская вол.</v>
          </cell>
        </row>
        <row r="3421">
          <cell r="U3421" t="str">
            <v>пос. Папоротниково, Выборгский р-н, Красносельская вол.</v>
          </cell>
        </row>
        <row r="3422">
          <cell r="U3422" t="str">
            <v>дер. Папоротно, Волховский р-н, Рыбежская вол.</v>
          </cell>
        </row>
        <row r="3423">
          <cell r="U3423" t="str">
            <v>дер. Пареево, Бокситогорский р-н, Мозолевская вол.</v>
          </cell>
        </row>
        <row r="3424">
          <cell r="U3424" t="str">
            <v>дер. Парицы, Гатчинский р-н, Большеколпанская вол.</v>
          </cell>
        </row>
        <row r="3425">
          <cell r="U3425" t="str">
            <v>дер. Парищи, Лужский р-н, Ретюнская вол.</v>
          </cell>
        </row>
        <row r="3426">
          <cell r="U3426" t="str">
            <v>дер. Парушино, Лужский р-н, Мшинская вол.</v>
          </cell>
        </row>
        <row r="3427">
          <cell r="U3427" t="str">
            <v>дер. Патреева Гора, Сланцевский р-н, Выскатская вол.</v>
          </cell>
        </row>
        <row r="3428">
          <cell r="U3428" t="str">
            <v>дер. Пахомовка, Кингисеппский р-н, Сойкинская вол.</v>
          </cell>
        </row>
        <row r="3429">
          <cell r="U3429" t="str">
            <v>дер. Пахтовичи, Лодейнопольский р-н, Яровщинская вол.</v>
          </cell>
        </row>
        <row r="3430">
          <cell r="U3430" t="str">
            <v>с. Паша, Волховский р-н, Пашская вол.</v>
          </cell>
        </row>
        <row r="3431">
          <cell r="U3431" t="str">
            <v>дер. Пашозеро, Тихвинский р-н, Пашозерская вол.</v>
          </cell>
        </row>
        <row r="3432">
          <cell r="U3432" t="str">
            <v>дер. Пегелево, Гатчинский р-н, Веревская вол.</v>
          </cell>
        </row>
        <row r="3433">
          <cell r="U3433" t="str">
            <v>дер. Педлино, Гатчинский р-н, Пудостьская вол.</v>
          </cell>
        </row>
        <row r="3434">
          <cell r="U3434" t="str">
            <v>дер. Пежевицы, Волосовский р-н, Терпилицкая вол.</v>
          </cell>
        </row>
        <row r="3435">
          <cell r="U3435" t="str">
            <v>дер. Пейпия, Кингисеппский р-н, Нежновская вол.</v>
          </cell>
        </row>
        <row r="3436">
          <cell r="U3436" t="str">
            <v>дер. Пейчала, Кировский р-н, Шумская вол.</v>
          </cell>
        </row>
        <row r="3437">
          <cell r="U3437" t="str">
            <v>дер. Пелдожи, Подпорожский р-н, Токарская вол.</v>
          </cell>
        </row>
        <row r="3438">
          <cell r="U3438" t="str">
            <v>дер. Пелдуши, Подпорожский р-н, Озерская вол.</v>
          </cell>
        </row>
        <row r="3439">
          <cell r="U3439" t="str">
            <v>дер. Пелеши, Сланцевский р-н, Гостицкая вол.</v>
          </cell>
        </row>
        <row r="3440">
          <cell r="U3440" t="str">
            <v>дер. Пелково, Лужский р-н, Толмачевская вол.</v>
          </cell>
        </row>
        <row r="3441">
          <cell r="U3441" t="str">
            <v>дер. Пельгора, Тосненский р-н, Любаньская вол.</v>
          </cell>
        </row>
        <row r="3442">
          <cell r="U3442" t="str">
            <v>дер. Пельгорское, Тосненский р-н</v>
          </cell>
        </row>
        <row r="3443">
          <cell r="U3443" t="str">
            <v>дер. Пеники, Ломоносовский р-н, Бронинская вол.</v>
          </cell>
        </row>
        <row r="3444">
          <cell r="U3444" t="str">
            <v>дер. Пенино, Сланцевский р-н, Овсищенская вол.</v>
          </cell>
        </row>
        <row r="3445">
          <cell r="U3445" t="str">
            <v>дер. Пенчино, Волховский р-н, Колчановская вол.</v>
          </cell>
        </row>
        <row r="3446">
          <cell r="U3446" t="str">
            <v>дер. Пеньково, Гатчинский р-н, Пудостьская вол.</v>
          </cell>
        </row>
        <row r="3447">
          <cell r="U3447" t="str">
            <v>дер. Первое Мая, Кингисеппский р-н, Большелуцкая вол.</v>
          </cell>
        </row>
        <row r="3448">
          <cell r="U3448" t="str">
            <v>пос. Первомайское, Выборгский р-н, Первомайская вол.</v>
          </cell>
        </row>
        <row r="3449">
          <cell r="U3449" t="str">
            <v>дер. Пергачево, Лодейнопольский р-н, Тервеническая вол.</v>
          </cell>
        </row>
        <row r="3450">
          <cell r="U3450" t="str">
            <v>дер. Перебор, Сланцевский р-н, Выскатская вол.</v>
          </cell>
        </row>
        <row r="3451">
          <cell r="U3451" t="str">
            <v>дер. Перевоз, Волховский р-н, Пульницкая вол.</v>
          </cell>
        </row>
        <row r="3452">
          <cell r="U3452" t="str">
            <v>дер. Переволок, Лужский р-н, Рельская вол.</v>
          </cell>
        </row>
        <row r="3453">
          <cell r="U3453" t="str">
            <v>дер. Переволок, Сланцевский р-н, Загривская вол.</v>
          </cell>
        </row>
        <row r="3454">
          <cell r="U3454" t="str">
            <v>дер. Перегорода, Бокситогорский р-н, Ольешская вол.</v>
          </cell>
        </row>
        <row r="3455">
          <cell r="U3455" t="str">
            <v>дер. Перегреб, Сланцевский р-н, Старопольская вол.</v>
          </cell>
        </row>
        <row r="3456">
          <cell r="U3456" t="str">
            <v>дер. Перекюля, Ломоносовский р-н, Горская вол.</v>
          </cell>
        </row>
        <row r="3457">
          <cell r="U3457" t="str">
            <v>дер. Перелесье, Кингисеппский р-н, Котельская вол.</v>
          </cell>
        </row>
        <row r="3458">
          <cell r="U3458" t="str">
            <v>дер. Перечицы, Лужский р-н, Каменская вол.</v>
          </cell>
        </row>
        <row r="3459">
          <cell r="U3459" t="str">
            <v>дер. Переярово, Гатчинский р-н, Сяськелевская вол.</v>
          </cell>
        </row>
        <row r="3460">
          <cell r="U3460" t="str">
            <v>корд. Пери, Тосненский р-н, Лисинская вол.</v>
          </cell>
        </row>
        <row r="3461">
          <cell r="U3461" t="str">
            <v>п. ст. Пери, Всеволожский р-н, Лесколовская вол.</v>
          </cell>
        </row>
        <row r="3462">
          <cell r="U3462" t="str">
            <v>дер. Перницы, Сланцевский р-н, Новосельская вол.</v>
          </cell>
        </row>
        <row r="3463">
          <cell r="U3463" t="str">
            <v>пос. Перово, Выборгский р-н, Гончаровская вол.</v>
          </cell>
        </row>
        <row r="3464">
          <cell r="U3464" t="str">
            <v>дер. Пертозеро, Подпорожский р-н, Шеменская вол.</v>
          </cell>
        </row>
        <row r="3465">
          <cell r="U3465" t="str">
            <v>дер. Перунь, Бокситогорский р-н, Ольешская вол.</v>
          </cell>
        </row>
        <row r="3466">
          <cell r="U3466" t="str">
            <v>дер. Песвицы, Сланцевский р-н, Выскатская вол.</v>
          </cell>
        </row>
        <row r="3467">
          <cell r="U3467" t="str">
            <v>дер. Пески, Волховский р-н, Кисельнинская вол.</v>
          </cell>
        </row>
        <row r="3468">
          <cell r="U3468" t="str">
            <v>дер. Пески, Ломоносовский р-н, Аннинская вол.</v>
          </cell>
        </row>
        <row r="3469">
          <cell r="U3469" t="str">
            <v>пос. Пески, Всеволожский р-н</v>
          </cell>
        </row>
        <row r="3470">
          <cell r="U3470" t="str">
            <v>пос. Пески, Выборгский р-н, Полянская вол.</v>
          </cell>
        </row>
        <row r="3471">
          <cell r="U3471" t="str">
            <v>пос. Пески, Приозерский р-н, Запорожская вол.</v>
          </cell>
        </row>
        <row r="3472">
          <cell r="U3472" t="str">
            <v>пос. Песочное, Выборгский р-н, Полянская вол.</v>
          </cell>
        </row>
        <row r="3473">
          <cell r="U3473" t="str">
            <v>дер. Песочный Мох, Лужский р-н, Торковичская вол.</v>
          </cell>
        </row>
        <row r="3474">
          <cell r="U3474" t="str">
            <v>дер. Песчаница, Волховский р-н, Пашская вол.</v>
          </cell>
        </row>
        <row r="3475">
          <cell r="U3475" t="str">
            <v>дер. Песчанка, Тихвинский р-н, Шиженская вол.</v>
          </cell>
        </row>
        <row r="3476">
          <cell r="U3476" t="str">
            <v>дер. Петриченко, Приозерский р-н, Мичуринская вол.</v>
          </cell>
        </row>
        <row r="3477">
          <cell r="U3477" t="str">
            <v>дер. Петрово, Бокситогорский р-н, Радогощинская вол.</v>
          </cell>
        </row>
        <row r="3478">
          <cell r="U3478" t="str">
            <v>дер. Петрово, Гатчинский р-н, Пудостьская вол.</v>
          </cell>
        </row>
        <row r="3479">
          <cell r="U3479" t="str">
            <v>дер. Петрово, Кировский р-н, Лезьенская вол.</v>
          </cell>
        </row>
        <row r="3480">
          <cell r="U3480" t="str">
            <v>дер. Петровская Горка, Лужский р-н, Скребловская вол.</v>
          </cell>
        </row>
        <row r="3481">
          <cell r="U3481" t="str">
            <v>дер. Петровские Бабы, Лужский р-н, Торошковская вол.</v>
          </cell>
        </row>
        <row r="3482">
          <cell r="U3482" t="str">
            <v>дер. Петровское, Ломоносовский р-н, Оржицкая вол.</v>
          </cell>
        </row>
        <row r="3483">
          <cell r="U3483" t="str">
            <v>пос. Петровское, Приозерский р-н, Петровская вол.</v>
          </cell>
        </row>
        <row r="3484">
          <cell r="U3484" t="str">
            <v>дер. Петровщина, Кировский р-н, Путиловская вол.</v>
          </cell>
        </row>
        <row r="3485">
          <cell r="U3485" t="str">
            <v>дер. Петрушина Гора, Лужский р-н, Торковичская вол.</v>
          </cell>
        </row>
        <row r="3486">
          <cell r="U3486" t="str">
            <v>п. ст. Петяярви, Приозерский р-н, Петровская вол.</v>
          </cell>
        </row>
        <row r="3487">
          <cell r="U3487" t="str">
            <v>дер. Пеушалово, Гатчинский р-н, Пудостьская вол.</v>
          </cell>
        </row>
        <row r="3488">
          <cell r="U3488" t="str">
            <v>дер. Пехалево, Волховский р-н, Пульницкая вол.</v>
          </cell>
        </row>
        <row r="3489">
          <cell r="U3489" t="str">
            <v>дер. Пехенец, Лужский р-н, Мшинская вол.</v>
          </cell>
        </row>
        <row r="3490">
          <cell r="U3490" t="str">
            <v>дер. Печенино, Волховский р-н, Часовенская вол.</v>
          </cell>
        </row>
        <row r="3491">
          <cell r="U3491" t="str">
            <v>дер. Печеницы, Лодейнопольский р-н, Имоченская вол.</v>
          </cell>
        </row>
        <row r="3492">
          <cell r="U3492" t="str">
            <v>дер. Печково, Лужский р-н, Приозерная вол.</v>
          </cell>
        </row>
        <row r="3493">
          <cell r="U3493" t="str">
            <v>дер. Печнева, Тихвинский р-н, Липногорская вол.</v>
          </cell>
        </row>
        <row r="3494">
          <cell r="U3494" t="str">
            <v>дер. Печурино, Лодейнопольский р-н, Тервеническая вол.</v>
          </cell>
        </row>
        <row r="3495">
          <cell r="U3495" t="str">
            <v>дер. Печурки, Сланцевский р-н, Гостицкая вол.</v>
          </cell>
        </row>
        <row r="3496">
          <cell r="U3496" t="str">
            <v>дер. Пигелево, Ломоносовский р-н, Аннинская вол.</v>
          </cell>
        </row>
        <row r="3497">
          <cell r="U3497" t="str">
            <v>дер. Пидьма, Подпорожский р-н, Токарская вол.</v>
          </cell>
        </row>
        <row r="3498">
          <cell r="U3498" t="str">
            <v>дер. Пижма, Гатчинский р-н, Воскресенская вол.</v>
          </cell>
        </row>
        <row r="3499">
          <cell r="U3499" t="str">
            <v>г. Пикалево, кадастровый квартал: 01 01 001</v>
          </cell>
        </row>
        <row r="3500">
          <cell r="U3500" t="str">
            <v>г. Пикалево, кадастровый квартал: 01 01 002</v>
          </cell>
        </row>
        <row r="3501">
          <cell r="U3501" t="str">
            <v>г. Пикалево, кадастровый квартал: 01 01 003</v>
          </cell>
        </row>
        <row r="3502">
          <cell r="U3502" t="str">
            <v>г. Пикалево, кадастровый квартал: 01 01 004</v>
          </cell>
        </row>
        <row r="3503">
          <cell r="U3503" t="str">
            <v>г. Пикалево, кадастровый квартал: 01 01 005</v>
          </cell>
        </row>
        <row r="3504">
          <cell r="U3504" t="str">
            <v>г. Пикалево, кадастровый квартал: 01 01 006</v>
          </cell>
        </row>
        <row r="3505">
          <cell r="U3505" t="str">
            <v>г. Пикалево, кадастровый квартал: 01 01 007</v>
          </cell>
        </row>
        <row r="3506">
          <cell r="U3506" t="str">
            <v>г. Пикалево, кадастровый квартал: 01 01 008</v>
          </cell>
        </row>
        <row r="3507">
          <cell r="U3507" t="str">
            <v>г. Пикалево, кадастровый квартал: 01 01 009</v>
          </cell>
        </row>
        <row r="3508">
          <cell r="U3508" t="str">
            <v>г. Пикалево, кадастровый квартал: 01 01 010</v>
          </cell>
        </row>
        <row r="3509">
          <cell r="U3509" t="str">
            <v>г. Пикалево, кадастровый квартал: 01 01 011</v>
          </cell>
        </row>
        <row r="3510">
          <cell r="U3510" t="str">
            <v>г. Пикалево, кадастровый квартал: 01 01 012</v>
          </cell>
        </row>
        <row r="3511">
          <cell r="U3511" t="str">
            <v>г. Пикалево, кадастровый квартал: 01 01 013</v>
          </cell>
        </row>
        <row r="3512">
          <cell r="U3512" t="str">
            <v>г. Пикалево, кадастровый квартал: 01 01 014</v>
          </cell>
        </row>
        <row r="3513">
          <cell r="U3513" t="str">
            <v>г. Пикалево, кадастровый квартал: 01 01 015</v>
          </cell>
        </row>
        <row r="3514">
          <cell r="U3514" t="str">
            <v>г. Пикалево, кадастровый квартал: 01 01 016</v>
          </cell>
        </row>
        <row r="3515">
          <cell r="U3515" t="str">
            <v>г. Пикалево, кадастровый квартал: 01 01 017</v>
          </cell>
        </row>
        <row r="3516">
          <cell r="U3516" t="str">
            <v>г. Пикалево, кадастровый квартал: 01 01 018</v>
          </cell>
        </row>
        <row r="3517">
          <cell r="U3517" t="str">
            <v>г. Пикалево, кадастровый квартал: 01 01 019</v>
          </cell>
        </row>
        <row r="3518">
          <cell r="U3518" t="str">
            <v>г. Пикалево, кадастровый квартал: 01 01 020</v>
          </cell>
        </row>
        <row r="3519">
          <cell r="U3519" t="str">
            <v>г. Пикалево, кадастровый квартал: 01 01 021</v>
          </cell>
        </row>
        <row r="3520">
          <cell r="U3520" t="str">
            <v>г. Пикалево, кадастровый квартал: 01 01 022</v>
          </cell>
        </row>
        <row r="3521">
          <cell r="U3521" t="str">
            <v>г. Пикалево, кадастровый квартал: 01 01 023</v>
          </cell>
        </row>
        <row r="3522">
          <cell r="U3522" t="str">
            <v>г. Пикалево, кадастровый квартал: 01 01 024</v>
          </cell>
        </row>
        <row r="3523">
          <cell r="U3523" t="str">
            <v>г. Пикалево, кадастровый квартал: 01 01 025</v>
          </cell>
        </row>
        <row r="3524">
          <cell r="U3524" t="str">
            <v>г. Пикалево, кадастровый квартал: 01 01 026</v>
          </cell>
        </row>
        <row r="3525">
          <cell r="U3525" t="str">
            <v>г. Пикалево, кадастровый квартал: 01 01 027</v>
          </cell>
        </row>
        <row r="3526">
          <cell r="U3526" t="str">
            <v>г. Пикалево, кадастровый квартал: 01 01 028</v>
          </cell>
        </row>
        <row r="3527">
          <cell r="U3527" t="str">
            <v>г. Пикалево, кадастровый квартал: 01 01 029</v>
          </cell>
        </row>
        <row r="3528">
          <cell r="U3528" t="str">
            <v>г. Пикалево, кадастровый квартал: 01 01 030</v>
          </cell>
        </row>
        <row r="3529">
          <cell r="U3529" t="str">
            <v>г. Пикалево, кадастровый квартал: 01 01 031</v>
          </cell>
        </row>
        <row r="3530">
          <cell r="U3530" t="str">
            <v>г. Пикалево, кадастровый квартал: 01 01 032</v>
          </cell>
        </row>
        <row r="3531">
          <cell r="U3531" t="str">
            <v>г. Пикалево, кадастровый квартал: 01 01 033</v>
          </cell>
        </row>
        <row r="3532">
          <cell r="U3532" t="str">
            <v>г. Пикалево, кадастровый квартал: 01 01 034</v>
          </cell>
        </row>
        <row r="3533">
          <cell r="U3533" t="str">
            <v>г. Пикалево, кадастровый квартал: 01 01 035</v>
          </cell>
        </row>
        <row r="3534">
          <cell r="U3534" t="str">
            <v>г. Пикалево, кадастровый квартал: 01 01 036</v>
          </cell>
        </row>
        <row r="3535">
          <cell r="U3535" t="str">
            <v>г. Пикалево, кадастровый квартал: 01 02 001</v>
          </cell>
        </row>
        <row r="3536">
          <cell r="U3536" t="str">
            <v>г. Пикалево, кадастровый квартал: 01 02 002</v>
          </cell>
        </row>
        <row r="3537">
          <cell r="U3537" t="str">
            <v>г. Пикалево, кадастровый квартал: 01 02 003</v>
          </cell>
        </row>
        <row r="3538">
          <cell r="U3538" t="str">
            <v>г. Пикалево, кадастровый квартал: 01 02 004</v>
          </cell>
        </row>
        <row r="3539">
          <cell r="U3539" t="str">
            <v>г. Пикалево, кадастровый квартал: 01 02 005</v>
          </cell>
        </row>
        <row r="3540">
          <cell r="U3540" t="str">
            <v>г. Пикалево, кадастровый квартал: 01 02 006</v>
          </cell>
        </row>
        <row r="3541">
          <cell r="U3541" t="str">
            <v>г. Пикалево, кадастровый квартал: 01 03 001</v>
          </cell>
        </row>
        <row r="3542">
          <cell r="U3542" t="str">
            <v>г. Пикалево, кадастровый квартал: 01 03 002</v>
          </cell>
        </row>
        <row r="3543">
          <cell r="U3543" t="str">
            <v>г. Пикалево, кадастровый квартал: 01 03 003</v>
          </cell>
        </row>
        <row r="3544">
          <cell r="U3544" t="str">
            <v>г. Пикалево, кадастровый квартал: 01 04 001</v>
          </cell>
        </row>
        <row r="3545">
          <cell r="U3545" t="str">
            <v>г. Пикалево, кадастровый квартал: 01 04 002</v>
          </cell>
        </row>
        <row r="3546">
          <cell r="U3546" t="str">
            <v>г. Пикалево, кадастровый квартал: 01 04 003</v>
          </cell>
        </row>
        <row r="3547">
          <cell r="U3547" t="str">
            <v>г. Пикалево, кадастровый квартал: 01 05 001</v>
          </cell>
        </row>
        <row r="3548">
          <cell r="U3548" t="str">
            <v>г. Пикалево, кадастровый квартал: 01 06 001</v>
          </cell>
        </row>
        <row r="3549">
          <cell r="U3549" t="str">
            <v>г. Пикалево, кадастровый квартал: 01 07 001</v>
          </cell>
        </row>
        <row r="3550">
          <cell r="U3550" t="str">
            <v>г. Пикалево, кадастровый квартал: 01 08 001</v>
          </cell>
        </row>
        <row r="3551">
          <cell r="U3551" t="str">
            <v>г. Пикалево, кадастровый квартал: 01 08 002</v>
          </cell>
        </row>
        <row r="3552">
          <cell r="U3552" t="str">
            <v>г. Пикалево, кадастровый квартал: 01 08 003</v>
          </cell>
        </row>
        <row r="3553">
          <cell r="U3553" t="str">
            <v>г. Пикалево, кадастровый квартал: 01 08 004</v>
          </cell>
        </row>
        <row r="3554">
          <cell r="U3554" t="str">
            <v>дер. Пикколово, Ломоносовский р-н, Горская вол.</v>
          </cell>
        </row>
        <row r="3555">
          <cell r="U3555" t="str">
            <v>дер. Пиллово, Кингисеппский р-н, Котельская вол.</v>
          </cell>
        </row>
        <row r="3556">
          <cell r="U3556" t="str">
            <v>дер. Пинега, Тихвинский р-н, Горская вол.</v>
          </cell>
        </row>
        <row r="3557">
          <cell r="U3557" t="str">
            <v>дер. Пионер, Тосненский р-н, Тельмановская вол.</v>
          </cell>
        </row>
        <row r="3558">
          <cell r="U3558" t="str">
            <v>пос. Пионерское, Выборгский р-н, Краснодолинская вол.</v>
          </cell>
        </row>
        <row r="3559">
          <cell r="U3559" t="str">
            <v>дер. Пиргора, Кировский р-н, Шумская вол.</v>
          </cell>
        </row>
        <row r="3560">
          <cell r="U3560" t="str">
            <v>дер. Пирозеро, Лодейнопольский р-н, Тервеническая вол.</v>
          </cell>
        </row>
        <row r="3561">
          <cell r="U3561" t="str">
            <v>дер. Питкелево, Гатчинский р-н, Сяськелевская вол.</v>
          </cell>
        </row>
        <row r="3562">
          <cell r="U3562" t="str">
            <v>дер. Пищи, Лужский р-н, Ям-Тесовская вол.</v>
          </cell>
        </row>
        <row r="3563">
          <cell r="U3563" t="str">
            <v>дер. Платаново, Бокситогорский р-н, Подборовская вол.</v>
          </cell>
        </row>
        <row r="3564">
          <cell r="U3564" t="str">
            <v>пос. Платформа 69 км, Приозерский р-н, Сосновская вол.</v>
          </cell>
        </row>
        <row r="3565">
          <cell r="U3565" t="str">
            <v>дер. Плесо, Тихвинский р-н, Андреевская вол.</v>
          </cell>
        </row>
        <row r="3566">
          <cell r="U3566" t="str">
            <v>дер. Плешево, Сланцевский р-н, Старопольская вол.</v>
          </cell>
        </row>
        <row r="3567">
          <cell r="U3567" t="str">
            <v>дер. Плещевицы, Волосовский р-н, Врудская вол.</v>
          </cell>
        </row>
        <row r="3568">
          <cell r="U3568" t="str">
            <v>дер. Плинтовка, Всеволожский р-н, Щегловская вол.</v>
          </cell>
        </row>
        <row r="3569">
          <cell r="U3569" t="str">
            <v>мест. Плитняки, Кировский р-н</v>
          </cell>
        </row>
        <row r="3570">
          <cell r="U3570" t="str">
            <v>пос. Плодовое, Приозерский р-н, Отрадненская вол.</v>
          </cell>
        </row>
        <row r="3571">
          <cell r="U3571" t="str">
            <v>с. Плоское, Лужский р-н, Толмачевская вол.</v>
          </cell>
        </row>
        <row r="3572">
          <cell r="U3572" t="str">
            <v>дер. Плотично, Подпорожский р-н, Шеменская вол.</v>
          </cell>
        </row>
        <row r="3573">
          <cell r="U3573" t="str">
            <v>дер. Плотично, в 15 км от; Гидротехнические сооружения Верхне-Свирской ГЭС, Подпорожский р-н</v>
          </cell>
        </row>
        <row r="3574">
          <cell r="U3574" t="str">
            <v>дер. Плотичное, Волховский р-н, Вындиноостровская вол.</v>
          </cell>
        </row>
        <row r="3575">
          <cell r="U3575" t="str">
            <v>дер. Плутино, Бокситогорский р-н, Самойловская вол.</v>
          </cell>
        </row>
        <row r="3576">
          <cell r="U3576" t="str">
            <v>дер. Плутно, Бокситогорский р-н, Подборовская вол.</v>
          </cell>
        </row>
        <row r="3577">
          <cell r="U3577" t="str">
            <v>пос. Победа, Выборгский р-н, Цвелодубовская вол.</v>
          </cell>
        </row>
        <row r="3578">
          <cell r="U3578" t="str">
            <v>дер. Пога, Лодейнопольский р-н, Андреевщинская вол.</v>
          </cell>
        </row>
        <row r="3579">
          <cell r="U3579" t="str">
            <v>дер. Поги, Тосненский р-н, Федоровская вол.</v>
          </cell>
        </row>
        <row r="3580">
          <cell r="U3580" t="str">
            <v>дер. Погорелец, Тихвинский р-н, Шугозерская вол.</v>
          </cell>
        </row>
        <row r="3581">
          <cell r="U3581" t="str">
            <v>дер. Погорелец (Воскресенский), Волховский р-н, Хваловская вол.</v>
          </cell>
        </row>
        <row r="3582">
          <cell r="U3582" t="str">
            <v>дер. Погорелец (Хваловский), Волховский р-н, Хваловская вол.</v>
          </cell>
        </row>
        <row r="3583">
          <cell r="U3583" t="str">
            <v>дер. Погост, Гатчинский р-н, Воскресенская вол.</v>
          </cell>
        </row>
        <row r="3584">
          <cell r="U3584" t="str">
            <v>дер. Погостище, Волховский р-н, Хваловская вол.</v>
          </cell>
        </row>
        <row r="3585">
          <cell r="U3585" t="str">
            <v>п. ст. Погостье, Кировский р-н, Березовская вол.</v>
          </cell>
        </row>
        <row r="3586">
          <cell r="U3586" t="str">
            <v>дер. Подбережье, Волховский р-н, Пашская вол.</v>
          </cell>
        </row>
        <row r="3587">
          <cell r="U3587" t="str">
            <v>мест. Подбережье, Бокситогорский р-н, Ефимовская вол.</v>
          </cell>
        </row>
        <row r="3588">
          <cell r="U3588" t="str">
            <v>пос. Подберезье, Выборгский р-н, Большепольская вол.</v>
          </cell>
        </row>
        <row r="3589">
          <cell r="U3589" t="str">
            <v>дер. Подборовье, Бокситогорский р-н, Самойловская вол.</v>
          </cell>
        </row>
        <row r="3590">
          <cell r="U3590" t="str">
            <v>пос. Подборовье, Бокситогорский р-н, Подборовская вол.</v>
          </cell>
        </row>
        <row r="3591">
          <cell r="U3591" t="str">
            <v>пос. Подборовье, Выборгский р-н, Большепольская вол.</v>
          </cell>
        </row>
        <row r="3592">
          <cell r="U3592" t="str">
            <v>дер. Подборье, Тихвинский р-н, Ильинская вол.</v>
          </cell>
        </row>
        <row r="3593">
          <cell r="U3593" t="str">
            <v>дер. Подвязье, Волховский р-н, Усадищенская вол.</v>
          </cell>
        </row>
        <row r="3594">
          <cell r="U3594" t="str">
            <v>пос. Подгорное, Выборгский р-н, Ленинская вол.</v>
          </cell>
        </row>
        <row r="3595">
          <cell r="U3595" t="str">
            <v>дер. Подгородье, Лужский р-н, Заклинская вол.</v>
          </cell>
        </row>
        <row r="3596">
          <cell r="U3596" t="str">
            <v>пос. Подгорье, Выборгский р-н, Красносельская вол.</v>
          </cell>
        </row>
        <row r="3597">
          <cell r="U3597" t="str">
            <v>дер. Поддубье, Волосовский р-н, Терпилицкая вол.</v>
          </cell>
        </row>
        <row r="3598">
          <cell r="U3598" t="str">
            <v>дер. Поддубье, Волховский р-н, Хваловская вол.</v>
          </cell>
        </row>
        <row r="3599">
          <cell r="U3599" t="str">
            <v>дер. Поддубье, Гатчинский р-н, Рождественская вол.</v>
          </cell>
        </row>
        <row r="3600">
          <cell r="U3600" t="str">
            <v>дер. Поддубье, Лужский р-н, Оредежская вол.</v>
          </cell>
        </row>
        <row r="3601">
          <cell r="U3601" t="str">
            <v>дер. Поддубье, Лужский р-н, Приозерная вол.</v>
          </cell>
        </row>
        <row r="3602">
          <cell r="U3602" t="str">
            <v>дер. Поддубье, Лужский р-н, Ретюнская вол.</v>
          </cell>
        </row>
        <row r="3603">
          <cell r="U3603" t="str">
            <v>дер. Подлесье, Лужский р-н, Володарская вол.</v>
          </cell>
        </row>
        <row r="3604">
          <cell r="U3604" t="str">
            <v>дер. Подлесье, Сланцевский р-н, Овсищенская вол.</v>
          </cell>
        </row>
        <row r="3605">
          <cell r="U3605" t="str">
            <v>дер. Подмошье, Ломоносовский р-н, Копорская вол.</v>
          </cell>
        </row>
        <row r="3606">
          <cell r="U3606" t="str">
            <v>дер. Подозванье, Ломоносовский р-н, Копорская вол.</v>
          </cell>
        </row>
        <row r="3607">
          <cell r="U3607" t="str">
            <v>дер. Подол, Волховский р-н, Староладожская вол.</v>
          </cell>
        </row>
        <row r="3608">
          <cell r="U3608" t="str">
            <v>дер. Подолье, Кировский р-н</v>
          </cell>
        </row>
        <row r="3609">
          <cell r="U3609" t="str">
            <v>дер. Подпорожек, Сланцевский р-н, Гостицкая вол.</v>
          </cell>
        </row>
        <row r="3610">
          <cell r="U3610" t="str">
            <v>г. Подпорожье, кадастровый квартал: 01 01 001</v>
          </cell>
        </row>
        <row r="3611">
          <cell r="U3611" t="str">
            <v>г. Подпорожье, кадастровый квартал: 01 01 002</v>
          </cell>
        </row>
        <row r="3612">
          <cell r="U3612" t="str">
            <v>г. Подпорожье, кадастровый квартал: 01 02 001</v>
          </cell>
        </row>
        <row r="3613">
          <cell r="U3613" t="str">
            <v>г. Подпорожье, кадастровый квартал: 01 02 002</v>
          </cell>
        </row>
        <row r="3614">
          <cell r="U3614" t="str">
            <v>г. Подпорожье, кадастровый квартал: 01 03 001</v>
          </cell>
        </row>
        <row r="3615">
          <cell r="U3615" t="str">
            <v>г. Подпорожье, кадастровый квартал: 01 03 002</v>
          </cell>
        </row>
        <row r="3616">
          <cell r="U3616" t="str">
            <v>г. Подпорожье, кадастровый квартал: 01 03 003</v>
          </cell>
        </row>
        <row r="3617">
          <cell r="U3617" t="str">
            <v>г. Подпорожье, кадастровый квартал: 01 03 004</v>
          </cell>
        </row>
        <row r="3618">
          <cell r="U3618" t="str">
            <v>г. Подпорожье, кадастровый квартал: 01 03 005</v>
          </cell>
        </row>
        <row r="3619">
          <cell r="U3619" t="str">
            <v>г. Подпорожье, кадастровый квартал: 01 03 006</v>
          </cell>
        </row>
        <row r="3620">
          <cell r="U3620" t="str">
            <v>г. Подпорожье, кадастровый квартал: 01 03 007</v>
          </cell>
        </row>
        <row r="3621">
          <cell r="U3621" t="str">
            <v>г. Подпорожье, кадастровый квартал: 01 03 008</v>
          </cell>
        </row>
        <row r="3622">
          <cell r="U3622" t="str">
            <v>г. Подпорожье, кадастровый квартал: 01 03 009</v>
          </cell>
        </row>
        <row r="3623">
          <cell r="U3623" t="str">
            <v>г. Подпорожье, кадастровый квартал: 01 03 010</v>
          </cell>
        </row>
        <row r="3624">
          <cell r="U3624" t="str">
            <v>г. Подпорожье, кадастровый квартал: 01 03 011</v>
          </cell>
        </row>
        <row r="3625">
          <cell r="U3625" t="str">
            <v>г. Подпорожье, кадастровый квартал: 01 04 001</v>
          </cell>
        </row>
        <row r="3626">
          <cell r="U3626" t="str">
            <v>г. Подпорожье, кадастровый квартал: 01 04 002</v>
          </cell>
        </row>
        <row r="3627">
          <cell r="U3627" t="str">
            <v>г. Подпорожье, кадастровый квартал: 01 04 003</v>
          </cell>
        </row>
        <row r="3628">
          <cell r="U3628" t="str">
            <v>г. Подпорожье, кадастровый квартал: 01 04 004</v>
          </cell>
        </row>
        <row r="3629">
          <cell r="U3629" t="str">
            <v>г. Подпорожье, кадастровый квартал: 01 04 005</v>
          </cell>
        </row>
        <row r="3630">
          <cell r="U3630" t="str">
            <v>г. Подпорожье, кадастровый квартал: 01 04 006</v>
          </cell>
        </row>
        <row r="3631">
          <cell r="U3631" t="str">
            <v>г. Подпорожье, кадастровый квартал: 01 05 001</v>
          </cell>
        </row>
        <row r="3632">
          <cell r="U3632" t="str">
            <v>г. Подпорожье, кадастровый квартал: 01 05 002</v>
          </cell>
        </row>
        <row r="3633">
          <cell r="U3633" t="str">
            <v>г. Подпорожье, кадастровый квартал: 01 05 003</v>
          </cell>
        </row>
        <row r="3634">
          <cell r="U3634" t="str">
            <v>г. Подпорожье, кадастровый квартал: 01 05 004</v>
          </cell>
        </row>
        <row r="3635">
          <cell r="U3635" t="str">
            <v>г. Подпорожье, кадастровый квартал: 01 05 005</v>
          </cell>
        </row>
        <row r="3636">
          <cell r="U3636" t="str">
            <v>дер. Подрябинье, Волховский р-н, Пульницкая вол.</v>
          </cell>
        </row>
        <row r="3637">
          <cell r="U3637" t="str">
            <v>дер. Подсопье, Киришский р-н, Глажевская вол.</v>
          </cell>
        </row>
        <row r="3638">
          <cell r="U3638" t="str">
            <v>дер. Подъелье, Волховский р-н, Часовенская вол.</v>
          </cell>
        </row>
        <row r="3639">
          <cell r="U3639" t="str">
            <v>дер. Пожарище, Бокситогорский р-н, Радогощинская вол.</v>
          </cell>
        </row>
        <row r="3640">
          <cell r="U3640" t="str">
            <v>дер. Пожарище, Лужский р-н, Тесовская вол.</v>
          </cell>
        </row>
        <row r="3641">
          <cell r="U3641" t="str">
            <v>дер. Пойкимо, Лодейнопольский р-н, Алеховщинская вол.</v>
          </cell>
        </row>
        <row r="3642">
          <cell r="U3642" t="str">
            <v>дер. Покизен-Пурская, Гатчинский р-н, Пудостьская вол.</v>
          </cell>
        </row>
        <row r="3643">
          <cell r="U3643" t="str">
            <v>дер. Покровка, Гатчинский р-н</v>
          </cell>
        </row>
        <row r="3644">
          <cell r="U3644" t="str">
            <v>дер. Покровка, Лужский р-н, Мшинская вол.</v>
          </cell>
        </row>
        <row r="3645">
          <cell r="U3645" t="str">
            <v>дер. Покровская, Гатчинский р-н, Антилевская вол.</v>
          </cell>
        </row>
        <row r="3646">
          <cell r="U3646" t="str">
            <v>дер. Покровское, Лужский р-н, Оредежская вол.</v>
          </cell>
        </row>
        <row r="3647">
          <cell r="U3647" t="str">
            <v>дер. Полденцы, Лодейнопольский р-н, Доможировская вол.</v>
          </cell>
        </row>
        <row r="3648">
          <cell r="U3648" t="str">
            <v>дер. Полобицы, Волосовский р-н, Врудская вол.</v>
          </cell>
        </row>
        <row r="3649">
          <cell r="U3649" t="str">
            <v>дер. Половинник, Киришский р-н, Будогощская вол.</v>
          </cell>
        </row>
        <row r="3650">
          <cell r="U3650" t="str">
            <v>дер. Половное, Бокситогорский р-н, Мозолевская вол.</v>
          </cell>
        </row>
        <row r="3651">
          <cell r="U3651" t="str">
            <v>дер. Полоски, Лужский р-н, Рельская вол.</v>
          </cell>
        </row>
        <row r="3652">
          <cell r="U3652" t="str">
            <v>дер. Полоски, Сланцевский р-н, Овсищенская вол.</v>
          </cell>
        </row>
        <row r="3653">
          <cell r="U3653" t="str">
            <v>дер. Получье, Кингисеппский р-н, Котельская вол.</v>
          </cell>
        </row>
        <row r="3654">
          <cell r="U3654" t="str">
            <v>дер. Поля, Лужский р-н, Толмачевская вол.</v>
          </cell>
        </row>
        <row r="3655">
          <cell r="U3655" t="str">
            <v>дер. Полянка, Лодейнопольский р-н, Яровщинская вол.</v>
          </cell>
        </row>
        <row r="3656">
          <cell r="U3656" t="str">
            <v>дер. Поляны, Кировский р-н, Путиловская вол.</v>
          </cell>
        </row>
        <row r="3657">
          <cell r="U3657" t="str">
            <v>пос. Поляны, Выборгский р-н, Полянская вол.</v>
          </cell>
        </row>
        <row r="3658">
          <cell r="U3658" t="str">
            <v>дер. Поляша, Волховский р-н, Иссадская вол.</v>
          </cell>
        </row>
        <row r="3659">
          <cell r="U3659" t="str">
            <v>дер. Померанье, Тосненский р-н, Чудскоборская вол.</v>
          </cell>
        </row>
        <row r="3660">
          <cell r="U3660" t="str">
            <v>дер. Помялово, Волховский р-н, Вындиноостровская вол.</v>
          </cell>
        </row>
        <row r="3661">
          <cell r="U3661" t="str">
            <v>дер. Понделово, Кингисеппский р-н, Котельская вол.</v>
          </cell>
        </row>
        <row r="3662">
          <cell r="U3662" t="str">
            <v>дер. Пономарево, Лодейнопольский р-н, Доможировская вол.</v>
          </cell>
        </row>
        <row r="3663">
          <cell r="U3663" t="str">
            <v>пос. Понтонное, Приозерский р-н, Ромашкинская вол.</v>
          </cell>
        </row>
        <row r="3664">
          <cell r="U3664" t="str">
            <v>дер. Попкова Гора, Сланцевский р-н, Выскатская вол.</v>
          </cell>
        </row>
        <row r="3665">
          <cell r="U3665" t="str">
            <v>п. ст. Попово, Выборгский р-н, Соколинская вол.</v>
          </cell>
        </row>
        <row r="3666">
          <cell r="U3666" t="str">
            <v>дер. Попрудка, Тосненский р-н, Любаньская вол.</v>
          </cell>
        </row>
        <row r="3667">
          <cell r="U3667" t="str">
            <v>дер. Поречье, Сланцевский р-н, Овсищенская вол.</v>
          </cell>
        </row>
        <row r="3668">
          <cell r="U3668" t="str">
            <v>дер. Поречье, Тихвинский р-н, Шугозерская вол.</v>
          </cell>
        </row>
        <row r="3669">
          <cell r="U3669" t="str">
            <v>дер. Порицы, Гатчинский р-н, Антилевская вол.</v>
          </cell>
        </row>
        <row r="3670">
          <cell r="U3670" t="str">
            <v>дер. Поркузи, Тосненский р-н</v>
          </cell>
        </row>
        <row r="3671">
          <cell r="U3671" t="str">
            <v>дер. Порог, Бокситогорский р-н, Большедворская вол.</v>
          </cell>
        </row>
        <row r="3672">
          <cell r="U3672" t="str">
            <v>дер. Порог, Волховский р-н, Хваловская вол.</v>
          </cell>
        </row>
        <row r="3673">
          <cell r="U3673" t="str">
            <v>дер. Порог, Киришский р-н, Пчевжинская вол.</v>
          </cell>
        </row>
        <row r="3674">
          <cell r="U3674" t="str">
            <v>дер. Порожек, Гатчинский р-н, Минская вол.</v>
          </cell>
        </row>
        <row r="3675">
          <cell r="U3675" t="str">
            <v>дер. Порошкино, Всеволожский р-н, Бугровская вол.</v>
          </cell>
        </row>
        <row r="3676">
          <cell r="U3676" t="str">
            <v>пос. Портовое, Приозерский р-н, Громовская вол.</v>
          </cell>
        </row>
        <row r="3677">
          <cell r="U3677" t="str">
            <v>дер. Порхово, Кингисеппский р-н, Большелуцкая вол.</v>
          </cell>
        </row>
        <row r="3678">
          <cell r="U3678" t="str">
            <v>пос. пос. Ропша, Ломоносовский р-н, Ропшинская вол.</v>
          </cell>
        </row>
        <row r="3679">
          <cell r="U3679" t="str">
            <v>дер. Посад, Лодейнопольский р-н, Доможировская вол.</v>
          </cell>
        </row>
        <row r="3680">
          <cell r="U3680" t="str">
            <v>дер. Посад, Подпорожский р-н, Токарская вол.</v>
          </cell>
        </row>
        <row r="3681">
          <cell r="U3681" t="str">
            <v>с. Посадников Остров, Киришский р-н, Кусинская вол.</v>
          </cell>
        </row>
        <row r="3682">
          <cell r="U3682" t="str">
            <v>п. ст. Посадниково, Киришский р-н, Кусинская вол.</v>
          </cell>
        </row>
        <row r="3683">
          <cell r="U3683" t="str">
            <v>дер. Посадница, Волховский р-н, Колчановская вол.</v>
          </cell>
        </row>
        <row r="3684">
          <cell r="U3684" t="str">
            <v>пос. Поселок N 13, Всеволожский р-н, Вагановская вол.</v>
          </cell>
        </row>
        <row r="3685">
          <cell r="U3685" t="str">
            <v>пос. Поселок N 2, Всеволожский р-н, Вагановская вол.</v>
          </cell>
        </row>
        <row r="3686">
          <cell r="U3686" t="str">
            <v>дер. Посечено, Всеволожский р-н</v>
          </cell>
        </row>
        <row r="3687">
          <cell r="U3687" t="str">
            <v>дер. Потанино, Волховский р-н, Потанинская вол.</v>
          </cell>
        </row>
        <row r="3688">
          <cell r="U3688" t="str">
            <v>дер. Поток, Бокситогорский р-н, Подборовская вол.</v>
          </cell>
        </row>
        <row r="3689">
          <cell r="U3689" t="str">
            <v>дер. Почап, Лужский р-н, Оредежская вол.</v>
          </cell>
        </row>
        <row r="3690">
          <cell r="U3690" t="str">
            <v>пос. Починок, Приозерский р-н, Ларионовская вол.</v>
          </cell>
        </row>
        <row r="3691">
          <cell r="U3691" t="str">
            <v>пос. Правдино, Выборгский р-н, Красносельская вол.</v>
          </cell>
        </row>
        <row r="3692">
          <cell r="U3692" t="str">
            <v>пос. Правдино, Выборгский р-н, Лосевская вол.</v>
          </cell>
        </row>
        <row r="3693">
          <cell r="U3693" t="str">
            <v>пос. Преображенка, Кингисеппский р-н, Усть-Лужская вол.</v>
          </cell>
        </row>
        <row r="3694">
          <cell r="U3694" t="str">
            <v>пос. Прибылово, Выборгский р-н, Глебычевская вол.</v>
          </cell>
        </row>
        <row r="3695">
          <cell r="U3695" t="str">
            <v>пос. Прибытково, Гатчинский р-н</v>
          </cell>
        </row>
        <row r="3696">
          <cell r="U3696" t="str">
            <v>пос. Приветнинский карьер, Выборгский р-н, Полянская вол.</v>
          </cell>
        </row>
        <row r="3697">
          <cell r="U3697" t="str">
            <v>п. ст. Приветнинское, Выборгский р-н, Полянская вол.</v>
          </cell>
        </row>
        <row r="3698">
          <cell r="U3698" t="str">
            <v>пос. Приветнинское, Выборгский р-н, Полянская вол.</v>
          </cell>
        </row>
        <row r="3699">
          <cell r="U3699" t="str">
            <v>пос. Пригородный, Гатчинский р-н, Пригородная вол.</v>
          </cell>
        </row>
        <row r="3700">
          <cell r="U3700" t="str">
            <v>г. п. Приладожский, Кировский р-н</v>
          </cell>
        </row>
        <row r="3701">
          <cell r="U3701" t="str">
            <v>пос. Приладожское, Приозерский р-н, Громовская вол.</v>
          </cell>
        </row>
        <row r="3702">
          <cell r="U3702" t="str">
            <v>дер. Примерное, Тосненский р-н, Тарасовская вол.</v>
          </cell>
        </row>
        <row r="3703">
          <cell r="U3703" t="str">
            <v>г. Приморск, Выборгский р-н</v>
          </cell>
        </row>
        <row r="3704">
          <cell r="U3704" t="str">
            <v>пос. Приозерный, Лужский р-н, Приозерная вол.</v>
          </cell>
        </row>
        <row r="3705">
          <cell r="U3705" t="str">
            <v>г. Приозерск, кадастровый квартал: 03 01 001</v>
          </cell>
        </row>
        <row r="3706">
          <cell r="U3706" t="str">
            <v>г. Приозерск, кадастровый квартал: 03 01 002</v>
          </cell>
        </row>
        <row r="3707">
          <cell r="U3707" t="str">
            <v>г. Приозерск, кадастровый квартал: 03 01 003</v>
          </cell>
        </row>
        <row r="3708">
          <cell r="U3708" t="str">
            <v>г. Приозерск, кадастровый квартал: 03 01 004</v>
          </cell>
        </row>
        <row r="3709">
          <cell r="U3709" t="str">
            <v>г. Приозерск, кадастровый квартал: 03 01 005</v>
          </cell>
        </row>
        <row r="3710">
          <cell r="U3710" t="str">
            <v>г. Приозерск, кадастровый квартал: 03 01 006</v>
          </cell>
        </row>
        <row r="3711">
          <cell r="U3711" t="str">
            <v>г. Приозерск, кадастровый квартал: 03 01 007</v>
          </cell>
        </row>
        <row r="3712">
          <cell r="U3712" t="str">
            <v>г. Приозерск, кадастровый квартал: 03 01 008</v>
          </cell>
        </row>
        <row r="3713">
          <cell r="U3713" t="str">
            <v>г. Приозерск, кадастровый квартал: 03 01 009</v>
          </cell>
        </row>
        <row r="3714">
          <cell r="U3714" t="str">
            <v>г. Приозерск, кадастровый квартал: 03 01 010</v>
          </cell>
        </row>
        <row r="3715">
          <cell r="U3715" t="str">
            <v>г. Приозерск, кадастровый квартал: 03 02 001</v>
          </cell>
        </row>
        <row r="3716">
          <cell r="U3716" t="str">
            <v>г. Приозерск, кадастровый квартал: 03 02 002</v>
          </cell>
        </row>
        <row r="3717">
          <cell r="U3717" t="str">
            <v>г. Приозерск, кадастровый квартал: 03 02 003</v>
          </cell>
        </row>
        <row r="3718">
          <cell r="U3718" t="str">
            <v>г. Приозерск, кадастровый квартал: 03 02 004</v>
          </cell>
        </row>
        <row r="3719">
          <cell r="U3719" t="str">
            <v>г. Приозерск, кадастровый квартал: 03 03 001</v>
          </cell>
        </row>
        <row r="3720">
          <cell r="U3720" t="str">
            <v>г. Приозерск, кадастровый квартал: 03 04 001</v>
          </cell>
        </row>
        <row r="3721">
          <cell r="U3721" t="str">
            <v>г. Приозерск, кадастровый квартал: 03 05 001</v>
          </cell>
        </row>
        <row r="3722">
          <cell r="U3722" t="str">
            <v>г. Приозерск, кадастровый квартал: 03 06 001</v>
          </cell>
        </row>
        <row r="3723">
          <cell r="U3723" t="str">
            <v>г. Приозерск, кадастровый квартал: 03 07 001</v>
          </cell>
        </row>
        <row r="3724">
          <cell r="U3724" t="str">
            <v>г. Приозерск, кадастровый квартал: 03 07 002</v>
          </cell>
        </row>
        <row r="3725">
          <cell r="U3725" t="str">
            <v>дер. Пристань, Лужский р-н, Ям-Тесовская вол.</v>
          </cell>
        </row>
        <row r="3726">
          <cell r="U3726" t="str">
            <v>дер. Проба, Всеволожский р-н, Вагановская вол.</v>
          </cell>
        </row>
        <row r="3727">
          <cell r="U3727" t="str">
            <v>дер. Прогаль, Тихвинский р-н, Горская вол.</v>
          </cell>
        </row>
        <row r="3728">
          <cell r="U3728" t="str">
            <v>дер. Прокушево, Бокситогорский р-н, Сидоровская вол.</v>
          </cell>
        </row>
        <row r="3729">
          <cell r="U3729" t="str">
            <v>дер. Прокшеницы, Волховский р-н, Хваловская вол.</v>
          </cell>
        </row>
        <row r="3730">
          <cell r="U3730" t="str">
            <v>дер. Прологи, Волосовский р-н, Врудская вол.</v>
          </cell>
        </row>
        <row r="3731">
          <cell r="U3731" t="str">
            <v>дер. Пронино, Бокситогорский р-н, Анисимовская вол.</v>
          </cell>
        </row>
        <row r="3732">
          <cell r="U3732" t="str">
            <v>дер. Протасовка, Гатчинский р-н, Сиверская вол.</v>
          </cell>
        </row>
        <row r="3733">
          <cell r="U3733" t="str">
            <v>пос. Проточное, Приозерский р-н, Богатыревская вол.</v>
          </cell>
        </row>
        <row r="3734">
          <cell r="U3734" t="str">
            <v>дер. Пруди, Волховский р-н, Хваловская вол.</v>
          </cell>
        </row>
        <row r="3735">
          <cell r="U3735" t="str">
            <v>пос. Пруды, Выборгский р-н</v>
          </cell>
        </row>
        <row r="3736">
          <cell r="U3736" t="str">
            <v>дер. Пружицы, Волосовский р-н, Чирковицкая вол.</v>
          </cell>
        </row>
        <row r="3737">
          <cell r="U3737" t="str">
            <v>дер. Прусынская Горка, Волховский р-н, Бережковская вол.</v>
          </cell>
        </row>
        <row r="3738">
          <cell r="U3738" t="str">
            <v>дер. Прусыня, Волховский р-н, Бережковская вол.</v>
          </cell>
        </row>
        <row r="3739">
          <cell r="U3739" t="str">
            <v>дер. Псоедь, Лужский р-н, Осьминская вол.</v>
          </cell>
        </row>
        <row r="3740">
          <cell r="U3740" t="str">
            <v>дер. Пудомяги, Гатчинский р-н, Антилевская вол.</v>
          </cell>
        </row>
        <row r="3741">
          <cell r="U3741" t="str">
            <v>пос. Пудость, Гатчинский р-н, Пудостьская вол.</v>
          </cell>
        </row>
        <row r="3742">
          <cell r="U3742" t="str">
            <v>дер. Пудрино, Бокситогорский р-н, Радогощинская вол.</v>
          </cell>
        </row>
        <row r="3743">
          <cell r="U3743" t="str">
            <v>дер. Пудроль, Тихвинский р-н, Горская вол.</v>
          </cell>
        </row>
        <row r="3744">
          <cell r="U3744" t="str">
            <v>дер. Пулково, Кингисеппский р-н, Большелуцкая вол.</v>
          </cell>
        </row>
        <row r="3745">
          <cell r="U3745" t="str">
            <v>дер. Пулково, Ломоносовский р-н, Шепелевская вол.</v>
          </cell>
        </row>
        <row r="3746">
          <cell r="U3746" t="str">
            <v>дер. Пульево, Гатчинский р-н, Елизаветинская вол.</v>
          </cell>
        </row>
        <row r="3747">
          <cell r="U3747" t="str">
            <v>дер. Пульница, Волховский р-н, Пульницкая вол.</v>
          </cell>
        </row>
        <row r="3748">
          <cell r="U3748" t="str">
            <v>дер. Пумалицы, Кингисеппский р-н, Котельская вол.</v>
          </cell>
        </row>
        <row r="3749">
          <cell r="U3749" t="str">
            <v>дер. Пупышево, Волховский р-н, Кисельнинская вол.</v>
          </cell>
        </row>
        <row r="3750">
          <cell r="U3750" t="str">
            <v>дер. Пурово, Волховский р-н, Кисельнинская вол.</v>
          </cell>
        </row>
        <row r="3751">
          <cell r="U3751" t="str">
            <v>дер. Пустая Глина, Бокситогорский р-н, Мозолевская вол.</v>
          </cell>
        </row>
        <row r="3752">
          <cell r="U3752" t="str">
            <v>дер. Пустое Горнешно, Лужский р-н, Волошовская вол.</v>
          </cell>
        </row>
        <row r="3753">
          <cell r="U3753" t="str">
            <v>дер. Пустошка, Гатчинский р-н, Пригородная вол.</v>
          </cell>
        </row>
        <row r="3754">
          <cell r="U3754" t="str">
            <v>дер. Пустошка, Лужский р-н, Серебрянская вол.</v>
          </cell>
        </row>
        <row r="3755">
          <cell r="U3755" t="str">
            <v>дер. Пустынка, Тосненский р-н</v>
          </cell>
        </row>
        <row r="3756">
          <cell r="U3756" t="str">
            <v>дер. Пустынь, Лужский р-н, Толмачевская вол.</v>
          </cell>
        </row>
        <row r="3757">
          <cell r="U3757" t="str">
            <v>дер. Пустынька, Сланцевский р-н, Новосельская вол.</v>
          </cell>
        </row>
        <row r="3758">
          <cell r="U3758" t="str">
            <v>п. ст. Пустынька, Тосненский р-н</v>
          </cell>
        </row>
        <row r="3759">
          <cell r="U3759" t="str">
            <v>дер. Путиловец, Лодейнопольский р-н, Тервеническая вол.</v>
          </cell>
        </row>
        <row r="3760">
          <cell r="U3760" t="str">
            <v>с. Путилово, Кировский р-н, Путиловская вол.</v>
          </cell>
        </row>
        <row r="3761">
          <cell r="U3761" t="str">
            <v>дер. Путятино, Лужский р-н, Каменская вол.</v>
          </cell>
        </row>
        <row r="3762">
          <cell r="U3762" t="str">
            <v>дер. Пухолово, Кировский р-н, Лезьенская вол.</v>
          </cell>
        </row>
        <row r="3763">
          <cell r="U3763" t="str">
            <v>дер. Пучнино, Волховский р-н, Пашская вол.</v>
          </cell>
        </row>
        <row r="3764">
          <cell r="U3764" t="str">
            <v>дер. Пушкино, Лужский р-н, Рельская вол.</v>
          </cell>
        </row>
        <row r="3765">
          <cell r="U3765" t="str">
            <v>пос. Пушное, Выборгский р-н, Цвелодубовская вол.</v>
          </cell>
        </row>
        <row r="3766">
          <cell r="U3766" t="str">
            <v>пос. Пчевжа, Киришский р-н, Пчевжинская вол.</v>
          </cell>
        </row>
        <row r="3767">
          <cell r="U3767" t="str">
            <v>пос. Пчелино, Выборгский р-н, Красносельская вол.</v>
          </cell>
        </row>
        <row r="3768">
          <cell r="U3768" t="str">
            <v>дер. Пярнушки, Ломоносовский р-н, Копорская вол.</v>
          </cell>
        </row>
        <row r="3769">
          <cell r="U3769" t="str">
            <v>дер. Пятая Гора, Волосовский р-н, Калитинская вол.</v>
          </cell>
        </row>
        <row r="3770">
          <cell r="U3770" t="str">
            <v>дер. Пятино, Бокситогорский р-н, Радогощинская вол.</v>
          </cell>
        </row>
        <row r="3771">
          <cell r="U3771" t="str">
            <v>пос. Пятиречье, Приозерский р-н, Запорожская вол.</v>
          </cell>
        </row>
        <row r="3772">
          <cell r="U3772" t="str">
            <v>дер. Пятчино, Кингисеппский р-н, Нежновская вол.</v>
          </cell>
        </row>
        <row r="3773">
          <cell r="U3773" t="str">
            <v>п. ст. Пятый километр, Всеволожский р-н, Заневская вол.</v>
          </cell>
        </row>
        <row r="3774">
          <cell r="U3774" t="str">
            <v>дер. Пяхта, Тихвинский р-н, Горская вол.</v>
          </cell>
        </row>
        <row r="3775">
          <cell r="U3775" t="str">
            <v>дер. Рабитицы, Волосовский р-н, Рабитицкая вол.</v>
          </cell>
        </row>
        <row r="3776">
          <cell r="U3776" t="str">
            <v>пос. Рабитицы, Волосовский р-н, Рабитицкая вол.</v>
          </cell>
        </row>
        <row r="3777">
          <cell r="U3777" t="str">
            <v>дер. Раболово, Гатчинский р-н, Елизаветинская вол.</v>
          </cell>
        </row>
        <row r="3778">
          <cell r="U3778" t="str">
            <v>пос. Рабочий, Всеволожский р-н</v>
          </cell>
        </row>
        <row r="3779">
          <cell r="U3779" t="str">
            <v>дер. Раговицы, Кингисеппский р-н, Опольевская вол.</v>
          </cell>
        </row>
        <row r="3780">
          <cell r="U3780" t="str">
            <v>дер. Рагулово, Волосовский р-н, Беседская вол.</v>
          </cell>
        </row>
        <row r="3781">
          <cell r="U3781" t="str">
            <v>дер. Радицы, Волосовский р-н, Бегуницкая вол.</v>
          </cell>
        </row>
        <row r="3782">
          <cell r="U3782" t="str">
            <v>дер. Радовель, Сланцевский р-н, Загривская вол.</v>
          </cell>
        </row>
        <row r="3783">
          <cell r="U3783" t="str">
            <v>дер. Радогощь, Бокситогорский р-н, Радогощинская вол.</v>
          </cell>
        </row>
        <row r="3784">
          <cell r="U3784" t="str">
            <v>пос. Радофинниково, Тосненский р-н, Радофинниковская вол.</v>
          </cell>
        </row>
        <row r="3785">
          <cell r="U3785" t="str">
            <v>дер. Разбегаево, Ломоносовский р-н, Заводская вол.</v>
          </cell>
        </row>
        <row r="3786">
          <cell r="U3786" t="str">
            <v>дер. Раздолье, Приозерский р-н, Борисовская вол.</v>
          </cell>
        </row>
        <row r="3787">
          <cell r="U3787" t="str">
            <v>дер. Разлив, Лужский р-н, Толмачевская вол.</v>
          </cell>
        </row>
        <row r="3788">
          <cell r="U3788" t="str">
            <v>дер. Разметелево, Всеволожский р-н, Разметелевская вол.</v>
          </cell>
        </row>
        <row r="3789">
          <cell r="U3789" t="str">
            <v>дер. Райково, Лужский р-н, Осьминская вол.</v>
          </cell>
        </row>
        <row r="3790">
          <cell r="U3790" t="str">
            <v>дер. Райкузи, Ломоносовский р-н, Заводская вол.</v>
          </cell>
        </row>
        <row r="3791">
          <cell r="U3791" t="str">
            <v>дер. Ракитино, Гатчинский р-н, Новинская вол.</v>
          </cell>
        </row>
        <row r="3792">
          <cell r="U3792" t="str">
            <v>дер. Раковичи, Лужский р-н, Межозерная вол.</v>
          </cell>
        </row>
        <row r="3793">
          <cell r="U3793" t="str">
            <v>дер. Раковно, Лужский р-н, Заклинская вол.</v>
          </cell>
        </row>
        <row r="3794">
          <cell r="U3794" t="str">
            <v>дер. Рамболево, Тосненский р-н, Федоровская вол.</v>
          </cell>
        </row>
        <row r="3795">
          <cell r="U3795" t="str">
            <v>дер. Раменье, Волховский р-н, Усадищенская вол.</v>
          </cell>
        </row>
        <row r="3796">
          <cell r="U3796" t="str">
            <v>дер. Рамцы, Тосненский р-н, Любаньская вол.</v>
          </cell>
        </row>
        <row r="3797">
          <cell r="U3797" t="str">
            <v>дер. Рандога, Тихвинский р-н, Горская вол.</v>
          </cell>
        </row>
        <row r="3798">
          <cell r="U3798" t="str">
            <v>дер. Раннолово, Кингисеппский р-н, Котельская вол.</v>
          </cell>
        </row>
        <row r="3799">
          <cell r="U3799" t="str">
            <v>дер. Рапля, Тихвинский р-н, Андреевская вол.</v>
          </cell>
        </row>
        <row r="3800">
          <cell r="U3800" t="str">
            <v>пос. Раппатила, Выборгский р-н, Селезневская вол.</v>
          </cell>
        </row>
        <row r="3801">
          <cell r="U3801" t="str">
            <v>дер. Рапполово, Всеволожский р-н</v>
          </cell>
        </row>
        <row r="3802">
          <cell r="U3802" t="str">
            <v>дер. Рапполово, Ломоносовский р-н, Аннинская вол.</v>
          </cell>
        </row>
        <row r="3803">
          <cell r="U3803" t="str">
            <v>пос. Рассвет, Лодейнопольский р-н, Доможировская вол.</v>
          </cell>
        </row>
        <row r="3804">
          <cell r="U3804" t="str">
            <v>дер. Рассколово, Ломоносовский р-н, Горская вол.</v>
          </cell>
        </row>
        <row r="3805">
          <cell r="U3805" t="str">
            <v>дер. Рассохи, Лужский р-н, Скребловская вол.</v>
          </cell>
        </row>
        <row r="3806">
          <cell r="U3806" t="str">
            <v>дер. Растило, Сланцевский р-н, Старопольская вол.</v>
          </cell>
        </row>
        <row r="3807">
          <cell r="U3807" t="str">
            <v>дер. Ратигора, Лодейнопольский р-н, Алеховщинская вол.</v>
          </cell>
        </row>
        <row r="3808">
          <cell r="U3808" t="str">
            <v>дер. Ратилово, Тихвинский р-н, Шиженская вол.</v>
          </cell>
        </row>
        <row r="3809">
          <cell r="U3809" t="str">
            <v>дер. Ратница, Кировский р-н, Шумская вол.</v>
          </cell>
        </row>
        <row r="3810">
          <cell r="U3810" t="str">
            <v>дер. Ратчино, Кингисеппский р-н, Кайболовская вол.</v>
          </cell>
        </row>
        <row r="3811">
          <cell r="U3811" t="str">
            <v>дер. Рахковичи, Лодейнопольский р-н, Янегская вол.</v>
          </cell>
        </row>
        <row r="3812">
          <cell r="U3812" t="str">
            <v>дер. Рахово, Киришский р-н, Будогощская вол.</v>
          </cell>
        </row>
        <row r="3813">
          <cell r="U3813" t="str">
            <v>г. п. Рахья, Всеволожский р-н</v>
          </cell>
        </row>
        <row r="3814">
          <cell r="U3814" t="str">
            <v>пос. Ребовичи, Лодейнопольский р-н, Тервеническая вол.</v>
          </cell>
        </row>
        <row r="3815">
          <cell r="U3815" t="str">
            <v>дер. Реболово, Гатчинский р-н, Сяськелевская вол.</v>
          </cell>
        </row>
        <row r="3816">
          <cell r="U3816" t="str">
            <v>дер. Реброво, Волховский р-н, Колчановская вол.</v>
          </cell>
        </row>
        <row r="3817">
          <cell r="U3817" t="str">
            <v>дер. Редежа, Волосовский р-н, Сабская вол.</v>
          </cell>
        </row>
        <row r="3818">
          <cell r="U3818" t="str">
            <v>дер. Редкино, Волосовский р-н, Сабская вол.</v>
          </cell>
        </row>
        <row r="3819">
          <cell r="U3819" t="str">
            <v>дер. Резвых, Всеволожский р-н</v>
          </cell>
        </row>
        <row r="3820">
          <cell r="U3820" t="str">
            <v>дер. Рекиничи, Лодейнопольский р-н, Доможировская вол.</v>
          </cell>
        </row>
        <row r="3821">
          <cell r="U3821" t="str">
            <v>дер. Рекково, Волосовский р-н, Терпилицкая вол.</v>
          </cell>
        </row>
        <row r="3822">
          <cell r="U3822" t="str">
            <v>дер. Релка, Лужский р-н, Рельская вол.</v>
          </cell>
        </row>
        <row r="3823">
          <cell r="U3823" t="str">
            <v>дер. Рель, Лужский р-н, Рельская вол.</v>
          </cell>
        </row>
        <row r="3824">
          <cell r="U3824" t="str">
            <v>дер. Реполка, Волосовский р-н, Изварская вол.</v>
          </cell>
        </row>
        <row r="3825">
          <cell r="U3825" t="str">
            <v>дер. Репполово, Гатчинский р-н, Антилевская вол.</v>
          </cell>
        </row>
        <row r="3826">
          <cell r="U3826" t="str">
            <v>дер. Репьи, Лужский р-н, Скребловская вол.</v>
          </cell>
        </row>
        <row r="3827">
          <cell r="U3827" t="str">
            <v>дер. Ретселя, Ломоносовский р-н, Горская вол.</v>
          </cell>
        </row>
        <row r="3828">
          <cell r="U3828" t="str">
            <v>дер. Ретюнь, Лужский р-н, Ретюнская вол.</v>
          </cell>
        </row>
        <row r="3829">
          <cell r="U3829" t="str">
            <v>дер. Речка, Кировский р-н, Шумская вол.</v>
          </cell>
        </row>
        <row r="3830">
          <cell r="U3830" t="str">
            <v>пос. Речников, Волховский р-н, Иссадская вол.</v>
          </cell>
        </row>
        <row r="3831">
          <cell r="U3831" t="str">
            <v>пос. Речное, Приозерский р-н, Ромашкинская вол.</v>
          </cell>
        </row>
        <row r="3832">
          <cell r="U3832" t="str">
            <v>дер. Решетниково, Выборгский р-н, Первомайская вол.</v>
          </cell>
        </row>
        <row r="3833">
          <cell r="U3833" t="str">
            <v>дер. Ржевка, Волосовский р-н, Губаницкая вол.</v>
          </cell>
        </row>
        <row r="3834">
          <cell r="U3834" t="str">
            <v>пос. Ровное, Выборгский р-н, Кирилловская вол.</v>
          </cell>
        </row>
        <row r="3835">
          <cell r="U3835" t="str">
            <v>дер. Рогатино, Волосовский р-н, Рабитицкая вол.</v>
          </cell>
        </row>
        <row r="3836">
          <cell r="U3836" t="str">
            <v>дер. Рогачево, Лодейнопольский р-н, Доможировская вол.</v>
          </cell>
        </row>
        <row r="3837">
          <cell r="U3837" t="str">
            <v>дер. Роговицы, Волосовский р-н, Калитинская вол.</v>
          </cell>
        </row>
        <row r="3838">
          <cell r="U3838" t="str">
            <v>дер. Рогожа, Волховский р-н, Пульницкая вол.</v>
          </cell>
        </row>
        <row r="3839">
          <cell r="U3839" t="str">
            <v>дер. Родионово, Подпорожский р-н</v>
          </cell>
        </row>
        <row r="3840">
          <cell r="U3840" t="str">
            <v>с. Рождествено, Гатчинский р-н, Рождественская вол.</v>
          </cell>
        </row>
        <row r="3841">
          <cell r="U3841" t="str">
            <v>дер. Рожновье, Сланцевский р-н, Овсищенская вол.</v>
          </cell>
        </row>
        <row r="3842">
          <cell r="U3842" t="str">
            <v>дер. Романовка, Гатчинский р-н, Веревская вол.</v>
          </cell>
        </row>
        <row r="3843">
          <cell r="U3843" t="str">
            <v>пос. Романовка, Всеволожский р-н, Романовская вол.</v>
          </cell>
        </row>
        <row r="3844">
          <cell r="U3844" t="str">
            <v>дер. Романовщина, Сланцевский р-н, Черновская вол.</v>
          </cell>
        </row>
        <row r="3845">
          <cell r="U3845" t="str">
            <v>пос. Ромашки, Приозерский р-н, Ромашкинская вол.</v>
          </cell>
        </row>
        <row r="3846">
          <cell r="U3846" t="str">
            <v>дер. Ронилово, Гатчинский р-н, Сяськелевская вол.</v>
          </cell>
        </row>
        <row r="3847">
          <cell r="U3847" t="str">
            <v>дер. Ронковицы, Волосовский р-н, Клопицкая вол.</v>
          </cell>
        </row>
        <row r="3848">
          <cell r="U3848" t="str">
            <v>дер. Ропша, Кингисеппский р-н, Куземкинская вол.</v>
          </cell>
        </row>
        <row r="3849">
          <cell r="U3849" t="str">
            <v>дер. Ростань, Бокситогорский р-н, Ефимовская вол.</v>
          </cell>
        </row>
        <row r="3850">
          <cell r="U3850" t="str">
            <v>дер. Ротково, Гатчинский р-н, Большеколпанская вол.</v>
          </cell>
        </row>
        <row r="3851">
          <cell r="U3851" t="str">
            <v>дер. Рохма, Всеволожский р-н, Лесколовская вол.</v>
          </cell>
        </row>
        <row r="3852">
          <cell r="U3852" t="str">
            <v>пос. Рощино, Выборгский р-н</v>
          </cell>
        </row>
        <row r="3853">
          <cell r="U3853" t="str">
            <v>дер. Рублево, Тосненский р-н, Тарасовская вол.</v>
          </cell>
        </row>
        <row r="3854">
          <cell r="U3854" t="str">
            <v>дер. Ругуй, Тихвинский р-н, Липногорская вол.</v>
          </cell>
        </row>
        <row r="3855">
          <cell r="U3855" t="str">
            <v>дер. Рудная Горка, Бокситогорский р-н, Мозолевская вол.</v>
          </cell>
        </row>
        <row r="3856">
          <cell r="U3856" t="str">
            <v>дер. Рудница, Сланцевский р-н, Овсищенская вол.</v>
          </cell>
        </row>
        <row r="3857">
          <cell r="U3857" t="str">
            <v>дер. Рудно, Сланцевский р-н, Новосельская вол.</v>
          </cell>
        </row>
        <row r="3858">
          <cell r="U3858" t="str">
            <v>дер. Рукулицы, Волосовский р-н, Бегуницкая вол.</v>
          </cell>
        </row>
        <row r="3859">
          <cell r="U3859" t="str">
            <v>дер. Руново, Гатчинский р-н</v>
          </cell>
        </row>
        <row r="3860">
          <cell r="U3860" t="str">
            <v>дер. Русская Волжа, Тосненский р-н, Сельцовская вол.</v>
          </cell>
        </row>
        <row r="3861">
          <cell r="U3861" t="str">
            <v>дер. Русско, Сланцевский р-н, Старопольская вол.</v>
          </cell>
        </row>
        <row r="3862">
          <cell r="U3862" t="str">
            <v>дер. Руссковицы, Волосовский р-н, Врудская вол.</v>
          </cell>
        </row>
        <row r="3863">
          <cell r="U3863" t="str">
            <v>с. Русско-Высоцкое, Ломоносовский р-н, Русско-Высоцкая вол.</v>
          </cell>
        </row>
        <row r="3864">
          <cell r="U3864" t="str">
            <v>дер. Русское Брызгово, Волосовский р-н, Бегуницкая вол.</v>
          </cell>
        </row>
        <row r="3865">
          <cell r="U3865" t="str">
            <v>дер. Руссконицы, Лодейнопольский р-н, Имоченская вол.</v>
          </cell>
        </row>
        <row r="3866">
          <cell r="U3866" t="str">
            <v>дер. Руссолово, Гатчинский р-н, Антилевская вол.</v>
          </cell>
        </row>
        <row r="3867">
          <cell r="U3867" t="str">
            <v>дер. Рутелицы, Волосовский р-н, Клопицкая вол.</v>
          </cell>
        </row>
        <row r="3868">
          <cell r="U3868" t="str">
            <v>дер. Ручей, Волховский р-н, Усадищенская вол.</v>
          </cell>
        </row>
        <row r="3869">
          <cell r="U3869" t="str">
            <v>дер. Ручей, Лодейнопольский р-н, Тервеническая вол.</v>
          </cell>
        </row>
        <row r="3870">
          <cell r="U3870" t="str">
            <v>дер. Ручьи, Волховский р-н, Пашская вол.</v>
          </cell>
        </row>
        <row r="3871">
          <cell r="U3871" t="str">
            <v>дер. Ручьи, Кингисеппский р-н, Сойкинская вол.</v>
          </cell>
        </row>
        <row r="3872">
          <cell r="U3872" t="str">
            <v>дер. Ручьи, Кировский р-н, Суховская вол.</v>
          </cell>
        </row>
        <row r="3873">
          <cell r="U3873" t="str">
            <v>дер. Ручьи, Лужский р-н, Торошковская вол.</v>
          </cell>
        </row>
        <row r="3874">
          <cell r="U3874" t="str">
            <v>дер. Ручьи, Тосненский р-н, Трубникоборская вол.</v>
          </cell>
        </row>
        <row r="3875">
          <cell r="U3875" t="str">
            <v>пос. Ручьи, Выборгский р-н, Бородинская вол.</v>
          </cell>
        </row>
        <row r="3876">
          <cell r="U3876" t="str">
            <v>дер. Рыбежка, Бокситогорский р-н, Большедворская вол.</v>
          </cell>
        </row>
        <row r="3877">
          <cell r="U3877" t="str">
            <v>дер. Рыбежно, Волховский р-н, Рыбежская вол.</v>
          </cell>
        </row>
        <row r="3878">
          <cell r="U3878" t="str">
            <v>пос. Рыбежно, Волховский р-н, Рыбежская вол.</v>
          </cell>
        </row>
        <row r="3879">
          <cell r="U3879" t="str">
            <v>дер. Рыбицы, Гатчинский р-н, Орлинская вол.</v>
          </cell>
        </row>
        <row r="3880">
          <cell r="U3880" t="str">
            <v>дер. Рыжики, Всеволожский р-н, Разметелевская вол.</v>
          </cell>
        </row>
        <row r="3881">
          <cell r="U3881" t="str">
            <v>дер. Рыжиково, Сланцевский р-н, Новосельская вол.</v>
          </cell>
        </row>
        <row r="3882">
          <cell r="U3882" t="str">
            <v>дер. Рыжково, Волховский р-н, Пульницкая вол.</v>
          </cell>
        </row>
        <row r="3883">
          <cell r="U3883" t="str">
            <v>дер. Рындела, Кировский р-н, Шумская вол.</v>
          </cell>
        </row>
        <row r="3884">
          <cell r="U3884" t="str">
            <v>дер. Рынделево, Тосненский р-н, Федоровская вол.</v>
          </cell>
        </row>
        <row r="3885">
          <cell r="U3885" t="str">
            <v>дер. Рюмки, Ломоносовский р-н, Аннинская вол.</v>
          </cell>
        </row>
        <row r="3886">
          <cell r="U3886" t="str">
            <v>дер. Рябизи, Гатчинский р-н, Войсковицкая вол.</v>
          </cell>
        </row>
        <row r="3887">
          <cell r="U3887" t="str">
            <v>дер. Рябиновка, Лужский р-н, Серебрянская вол.</v>
          </cell>
        </row>
        <row r="3888">
          <cell r="U3888" t="str">
            <v>г. п. Рябово, Тосненский р-н</v>
          </cell>
        </row>
        <row r="3889">
          <cell r="U3889" t="str">
            <v>пос. Рябово, Выборгский р-н, Краснодолинская вол.</v>
          </cell>
        </row>
        <row r="3890">
          <cell r="U3890" t="str">
            <v>дер. Рязановщина, Волховский р-н, Пашская вол.</v>
          </cell>
        </row>
        <row r="3891">
          <cell r="U3891" t="str">
            <v>мест. Рязанский Шлюз, Бокситогорский р-н, Самойловская вол.</v>
          </cell>
        </row>
        <row r="3892">
          <cell r="U3892" t="str">
            <v>дер. Ряттель, Кингисеппский р-н, Котельская вол.</v>
          </cell>
        </row>
        <row r="3893">
          <cell r="U3893" t="str">
            <v>дер. Саба, Лужский р-н, Осьминская вол.</v>
          </cell>
        </row>
        <row r="3894">
          <cell r="U3894" t="str">
            <v>дер. Сабо, Лужский р-н, Толмачевская вол.</v>
          </cell>
        </row>
        <row r="3895">
          <cell r="U3895" t="str">
            <v>дер. Сабры, Гатчинский р-н, Пригородная вол.</v>
          </cell>
        </row>
        <row r="3896">
          <cell r="U3896" t="str">
            <v>дер. Саванкюля, Гатчинский р-н, Сяськелевская вол.</v>
          </cell>
        </row>
        <row r="3897">
          <cell r="U3897" t="str">
            <v>дер. Савикино, Кингисеппский р-н, Котельская вол.</v>
          </cell>
        </row>
        <row r="3898">
          <cell r="U3898" t="str">
            <v>дер. Савино, Бокситогорский р-н, Мозолевская вол.</v>
          </cell>
        </row>
        <row r="3899">
          <cell r="U3899" t="str">
            <v>дер. Савиновщина, Сланцевский р-н, Выскатская вол.</v>
          </cell>
        </row>
        <row r="3900">
          <cell r="U3900" t="str">
            <v>дер. Савинская, Подпорожский р-н, Озерская вол.</v>
          </cell>
        </row>
        <row r="3901">
          <cell r="U3901" t="str">
            <v>дер. Савкино, Гатчинский р-н, Минская вол.</v>
          </cell>
        </row>
        <row r="3902">
          <cell r="U3902" t="str">
            <v>дер. Савлово, Лужский р-н, Ям-Тесовская вол.</v>
          </cell>
        </row>
        <row r="3903">
          <cell r="U3903" t="str">
            <v>дер. Савольщина, Ломоносовский р-н, Лопухинская вол.</v>
          </cell>
        </row>
        <row r="3904">
          <cell r="U3904" t="str">
            <v>дер. Савочкино, Всеволожский р-н, Бугровская вол.</v>
          </cell>
        </row>
        <row r="3905">
          <cell r="U3905" t="str">
            <v>дер. Саккало, Кингисеппский р-н, Опольевская вол.</v>
          </cell>
        </row>
        <row r="3906">
          <cell r="U3906" t="str">
            <v>дер. Саксолово, Ломоносовский р-н, Горская вол.</v>
          </cell>
        </row>
        <row r="3907">
          <cell r="U3907" t="str">
            <v>дер. Сала, Кингисеппский р-н, Большелуцкая вол.</v>
          </cell>
        </row>
        <row r="3908">
          <cell r="U3908" t="str">
            <v>дер. Сала, Кингисеппский р-н, Большелуцкая вол.</v>
          </cell>
        </row>
        <row r="3909">
          <cell r="U3909" t="str">
            <v>дер. Самара, Тихвинский р-н, Шугозерская вол.</v>
          </cell>
        </row>
        <row r="3910">
          <cell r="U3910" t="str">
            <v>дер. Самарка, Всеволожский р-н</v>
          </cell>
        </row>
        <row r="3911">
          <cell r="U3911" t="str">
            <v>дер. Самойлово, Бокситогорский р-н, Самойловская вол.</v>
          </cell>
        </row>
        <row r="3912">
          <cell r="U3912" t="str">
            <v>дер. Самро, Лужский р-н, Рельская вол.</v>
          </cell>
        </row>
        <row r="3913">
          <cell r="U3913" t="str">
            <v>дер. Самушкино, Волховский р-н, Потанинская вол.</v>
          </cell>
        </row>
        <row r="3914">
          <cell r="U3914" t="str">
            <v>пос. Санаторий "Жемчужина", Лужский р-н, Заклинская вол.</v>
          </cell>
        </row>
        <row r="3915">
          <cell r="U3915" t="str">
            <v>мест. Санаторий "Красный Вал", Лужский р-н, Скребловская вол.</v>
          </cell>
        </row>
        <row r="3916">
          <cell r="U3916" t="str">
            <v>пос. Санаторий "Сосновый Бор", Выборгский р-н, Полянская вол.</v>
          </cell>
        </row>
        <row r="3917">
          <cell r="U3917" t="str">
            <v>пос. Санаторий им. Свердлова, Гатчинский р-н</v>
          </cell>
        </row>
        <row r="3918">
          <cell r="U3918" t="str">
            <v>дер. Сандела, Кировский р-н, Суховская вол.</v>
          </cell>
        </row>
        <row r="3919">
          <cell r="U3919" t="str">
            <v>п. ст. Санино, Ломоносовский р-н, Бабигонская вол.</v>
          </cell>
        </row>
        <row r="3920">
          <cell r="U3920" t="str">
            <v>дер. Саньков Бор, Бокситогорский р-н, Сидоровская вол.</v>
          </cell>
        </row>
        <row r="3921">
          <cell r="U3921" t="str">
            <v>дер. Саньково, Тихвинский р-н, Шиженская вол.</v>
          </cell>
        </row>
        <row r="3922">
          <cell r="U3922" t="str">
            <v>пос. Саперное, Приозерский р-н, Ромашкинская вол.</v>
          </cell>
        </row>
        <row r="3923">
          <cell r="U3923" t="str">
            <v>дер. Сара, Бокситогорский р-н, Самойловская вол.</v>
          </cell>
        </row>
        <row r="3924">
          <cell r="U3924" t="str">
            <v>дер. Сара-Лог, Лужский р-н, Осьминская вол.</v>
          </cell>
        </row>
        <row r="3925">
          <cell r="U3925" t="str">
            <v>дер. Сарженка, Всеволожский р-н, Юкковская вол.</v>
          </cell>
        </row>
        <row r="3926">
          <cell r="U3926" t="str">
            <v>пос. Сарка, Тихвинский р-н, Лазаревичская вол.</v>
          </cell>
        </row>
        <row r="3927">
          <cell r="U3927" t="str">
            <v>дер. Саркюля, Кингисеппский р-н, Куземкинская вол.</v>
          </cell>
        </row>
        <row r="3928">
          <cell r="U3928" t="str">
            <v>дер. Сарожа, Тихвинский р-н, Борская вол.</v>
          </cell>
        </row>
        <row r="3929">
          <cell r="U3929" t="str">
            <v>дер. Сарозеро, Подпорожский р-н, Озерская вол.</v>
          </cell>
        </row>
        <row r="3930">
          <cell r="U3930" t="str">
            <v>дер. Сафоново, Бокситогорский р-н, Ефимовская вол.</v>
          </cell>
        </row>
        <row r="3931">
          <cell r="U3931" t="str">
            <v>дер. Сашино, Кингисеппский р-н, Котельская вол.</v>
          </cell>
        </row>
        <row r="3932">
          <cell r="U3932" t="str">
            <v>дер. Сашино, Ломоносовский р-н, Бабигонская вол.</v>
          </cell>
        </row>
        <row r="3933">
          <cell r="U3933" t="str">
            <v>дер. Сашково, Тихвинский р-н, Шиженская вол.</v>
          </cell>
        </row>
        <row r="3934">
          <cell r="U3934" t="str">
            <v>дер. Сватково, Лужский р-н, Осьминская вол.</v>
          </cell>
        </row>
        <row r="3935">
          <cell r="U3935" t="str">
            <v>дер. Сватковщина, Волховский р-н, Колчановская вол.</v>
          </cell>
        </row>
        <row r="3936">
          <cell r="U3936" t="str">
            <v>дер. Свейск, Кингисеппский р-н, Большелуцкая вол.</v>
          </cell>
        </row>
        <row r="3937">
          <cell r="U3937" t="str">
            <v>пос. Свекловичное, Выборгский р-н, Соколинская вол.</v>
          </cell>
        </row>
        <row r="3938">
          <cell r="U3938" t="str">
            <v>пос. Свердлово, Выборгский р-н, Соколинская вол.</v>
          </cell>
        </row>
        <row r="3939">
          <cell r="U3939" t="str">
            <v>дер. Светлое, Приозерский р-н, Красноозерная вол.</v>
          </cell>
        </row>
        <row r="3940">
          <cell r="U3940" t="str">
            <v>пос. Светлое, Выборгский р-н, Гончаровская вол.</v>
          </cell>
        </row>
        <row r="3941">
          <cell r="U3941" t="str">
            <v>г. Светогорск, кадастровый квартал: 02 01 001</v>
          </cell>
        </row>
        <row r="3942">
          <cell r="U3942" t="str">
            <v>г. Светогорск, кадастровый квартал: 02 01 002</v>
          </cell>
        </row>
        <row r="3943">
          <cell r="U3943" t="str">
            <v>г. Светогорск, кадастровый квартал: 02 01 003</v>
          </cell>
        </row>
        <row r="3944">
          <cell r="U3944" t="str">
            <v>г. Светогорск, кадастровый квартал: 02 01 004</v>
          </cell>
        </row>
        <row r="3945">
          <cell r="U3945" t="str">
            <v>г. Светогорск, кадастровый квартал: 02 01 005</v>
          </cell>
        </row>
        <row r="3946">
          <cell r="U3946" t="str">
            <v>г. Светогорск, кадастровый квартал: 02 01 006</v>
          </cell>
        </row>
        <row r="3947">
          <cell r="U3947" t="str">
            <v>г. Светогорск, кадастровый квартал: 02 01 007</v>
          </cell>
        </row>
        <row r="3948">
          <cell r="U3948" t="str">
            <v>пос. Свирица, Волховский р-н</v>
          </cell>
        </row>
        <row r="3949">
          <cell r="U3949" t="str">
            <v>дер. Свирь, Тихвинский р-н, Ильинская вол.</v>
          </cell>
        </row>
        <row r="3950">
          <cell r="U3950" t="str">
            <v>п. ст. Свирь, Подпорожский р-н</v>
          </cell>
        </row>
        <row r="3951">
          <cell r="U3951" t="str">
            <v>дер. Свирь-Городок, Волховский р-н, Селивановская вол.</v>
          </cell>
        </row>
        <row r="3952">
          <cell r="U3952" t="str">
            <v>г. п. Свирьстрой, Лодейнопольский р-н</v>
          </cell>
        </row>
        <row r="3953">
          <cell r="U3953" t="str">
            <v>г. п. Свирьстрой; Нижне-Свирская ГЭС, Лодейнопольский р-н</v>
          </cell>
        </row>
        <row r="3954">
          <cell r="U3954" t="str">
            <v>пос. Свободное, Выборгский р-н, Бородинская вол.</v>
          </cell>
        </row>
        <row r="3955">
          <cell r="U3955" t="str">
            <v>дер. Святье, Лужский р-н, Володарская вол.</v>
          </cell>
        </row>
        <row r="3956">
          <cell r="U3956" t="str">
            <v>пос. Севастьяново, Приозерский р-н, Богатыревская вол.</v>
          </cell>
        </row>
        <row r="3957">
          <cell r="U3957" t="str">
            <v>дер. Сегла, Бокситогорский р-н, Борская вол.</v>
          </cell>
        </row>
        <row r="3958">
          <cell r="U3958" t="str">
            <v>пос. Селезнево, Выборгский р-н, Селезневская вол.</v>
          </cell>
        </row>
        <row r="3959">
          <cell r="U3959" t="str">
            <v>дер. Селиваново, Бокситогорский р-н, Самойловская вол.</v>
          </cell>
        </row>
        <row r="3960">
          <cell r="U3960" t="str">
            <v>пос. Селиваново, Волховский р-н, Селивановская вол.</v>
          </cell>
        </row>
        <row r="3961">
          <cell r="U3961" t="str">
            <v>дер. Селиверстово, Волховский р-н, Кисельнинская вол.</v>
          </cell>
        </row>
        <row r="3962">
          <cell r="U3962" t="str">
            <v>дер. Селище, Бокситогорский р-н, Большедворская вол.</v>
          </cell>
        </row>
        <row r="3963">
          <cell r="U3963" t="str">
            <v>дер. Селище, Бокситогорский р-н, Борская вол.</v>
          </cell>
        </row>
        <row r="3964">
          <cell r="U3964" t="str">
            <v>дер. Селище, Бокситогорский р-н, Климовская вол.</v>
          </cell>
        </row>
        <row r="3965">
          <cell r="U3965" t="str">
            <v>дер. Селище, Бокситогорский р-н, Мозолевская вол.</v>
          </cell>
        </row>
        <row r="3966">
          <cell r="U3966" t="str">
            <v>дер. Селище, Волосовский р-н, Изварская вол.</v>
          </cell>
        </row>
        <row r="3967">
          <cell r="U3967" t="str">
            <v>дер. Селище, Лужский р-н, Мшинская вол.</v>
          </cell>
        </row>
        <row r="3968">
          <cell r="U3968" t="str">
            <v>дер. Селище, Тихвинский р-н, Шугозерская вол.</v>
          </cell>
        </row>
        <row r="3969">
          <cell r="U3969" t="str">
            <v>дер. Селково, Сланцевский р-н, Старопольская вол.</v>
          </cell>
        </row>
        <row r="3970">
          <cell r="U3970" t="str">
            <v>дер. Село, Волосовский р-н, Калитинская вол.</v>
          </cell>
        </row>
        <row r="3971">
          <cell r="U3971" t="str">
            <v>дер. Селово, Тихвинский р-н, Липногорская вол.</v>
          </cell>
        </row>
        <row r="3972">
          <cell r="U3972" t="str">
            <v>дер. Сельхозтехника, Бокситогорский р-н, Борская вол.</v>
          </cell>
        </row>
        <row r="3973">
          <cell r="U3973" t="str">
            <v>пос. Сельхозтехника, Сланцевский р-н, Гостицкая вол.</v>
          </cell>
        </row>
        <row r="3974">
          <cell r="U3974" t="str">
            <v>дер. Сельцо, Волосовский р-н, Клопицкая вол.</v>
          </cell>
        </row>
        <row r="3975">
          <cell r="U3975" t="str">
            <v>дер. Сельцо, Тихвинский р-н, Шугозерская вол.</v>
          </cell>
        </row>
        <row r="3976">
          <cell r="U3976" t="str">
            <v>дер. Сельцо, Тосненский р-н, Сельцовская вол.</v>
          </cell>
        </row>
        <row r="3977">
          <cell r="U3977" t="str">
            <v>пос. Сельцо, Волосовский р-н, Каськовская вол.</v>
          </cell>
        </row>
        <row r="3978">
          <cell r="U3978" t="str">
            <v>пос. Сельцо, Тосненский р-н, Сельцовская вол.</v>
          </cell>
        </row>
        <row r="3979">
          <cell r="U3979" t="str">
            <v>дер. Сельцо-Горка, Волховский р-н, Староладожская вол.</v>
          </cell>
        </row>
        <row r="3980">
          <cell r="U3980" t="str">
            <v>дер. Семашко, Выборгский р-н, Полянская вол.</v>
          </cell>
        </row>
        <row r="3981">
          <cell r="U3981" t="str">
            <v>дер. Семейское, Кингисеппский р-н, Нежновская вол.</v>
          </cell>
        </row>
        <row r="3982">
          <cell r="U3982" t="str">
            <v>дер. Семеново, Бокситогорский р-н, Ефимовская вол.</v>
          </cell>
        </row>
        <row r="3983">
          <cell r="U3983" t="str">
            <v>пос. Семиозерье, Выборгский р-н, Полянская вол.</v>
          </cell>
        </row>
        <row r="3984">
          <cell r="U3984" t="str">
            <v>пос. Семрино, Гатчинский р-н, Сусанинская вол.</v>
          </cell>
        </row>
        <row r="3985">
          <cell r="U3985" t="str">
            <v>дер. Сенно, Бокситогорский р-н, Борская вол.</v>
          </cell>
        </row>
        <row r="3986">
          <cell r="U3986" t="str">
            <v>дер. Серебрянка, Лужский р-н, Рельская вол.</v>
          </cell>
        </row>
        <row r="3987">
          <cell r="U3987" t="str">
            <v>дер. Серебрянка, Тихвинский р-н, Ганьковская вол.</v>
          </cell>
        </row>
        <row r="3988">
          <cell r="U3988" t="str">
            <v>пос. Серебрянский, Лужский р-н, Серебрянская вол.</v>
          </cell>
        </row>
        <row r="3989">
          <cell r="U3989" t="str">
            <v>дер. Середка, Лодейнопольский р-н, Тервеническая вол.</v>
          </cell>
        </row>
        <row r="3990">
          <cell r="U3990" t="str">
            <v>дер. Середка, Тихвинский р-н, Шиженская вол.</v>
          </cell>
        </row>
        <row r="3991">
          <cell r="U3991" t="str">
            <v>дер. Сережино, Кингисеппский р-н, Большелуцкая вол.</v>
          </cell>
        </row>
        <row r="3992">
          <cell r="U3992" t="str">
            <v>г. Сертолово, кадастровый квартал: 01 01 001</v>
          </cell>
        </row>
        <row r="3993">
          <cell r="U3993" t="str">
            <v>г. Сертолово, кадастровый квартал: 01 01 002</v>
          </cell>
        </row>
        <row r="3994">
          <cell r="U3994" t="str">
            <v>г. Сертолово, кадастровый квартал: 01 01 003</v>
          </cell>
        </row>
        <row r="3995">
          <cell r="U3995" t="str">
            <v>г. Сертолово, кадастровый квартал: 01 01 004</v>
          </cell>
        </row>
        <row r="3996">
          <cell r="U3996" t="str">
            <v>г. Сертолово, кадастровый квартал: 01 01 005</v>
          </cell>
        </row>
        <row r="3997">
          <cell r="U3997" t="str">
            <v>г. Сертолово, кадастровый квартал: 01 01 006</v>
          </cell>
        </row>
        <row r="3998">
          <cell r="U3998" t="str">
            <v>г. Сертолово, кадастровый квартал: 01 01 007</v>
          </cell>
        </row>
        <row r="3999">
          <cell r="U3999" t="str">
            <v>г. Сертолово, кадастровый квартал: 01 01 008</v>
          </cell>
        </row>
        <row r="4000">
          <cell r="U4000" t="str">
            <v>г. Сертолово, кадастровый квартал: 01 02 001</v>
          </cell>
        </row>
        <row r="4001">
          <cell r="U4001" t="str">
            <v>г. Сертолово, кадастровый квартал: 01 02 002</v>
          </cell>
        </row>
        <row r="4002">
          <cell r="U4002" t="str">
            <v>г. Сертолово, кадастровый квартал: 01 02 003</v>
          </cell>
        </row>
        <row r="4003">
          <cell r="U4003" t="str">
            <v>г. Сертолово, кадастровый квартал: 01 02 004</v>
          </cell>
        </row>
        <row r="4004">
          <cell r="U4004" t="str">
            <v>г. Сертолово, кадастровый квартал: 01 02 005</v>
          </cell>
        </row>
        <row r="4005">
          <cell r="U4005" t="str">
            <v>г. Сертолово, кадастровый квартал: 01 03 001</v>
          </cell>
        </row>
        <row r="4006">
          <cell r="U4006" t="str">
            <v>г. Сертолово, кадастровый квартал: 01 03 002</v>
          </cell>
        </row>
        <row r="4007">
          <cell r="U4007" t="str">
            <v>г. Сертолово, кадастровый квартал: 01 03 003</v>
          </cell>
        </row>
        <row r="4008">
          <cell r="U4008" t="str">
            <v>г. Сертолово, кадастровый квартал: 01 03 004</v>
          </cell>
        </row>
        <row r="4009">
          <cell r="U4009" t="str">
            <v>г. Сертолово, кадастровый квартал: 01 03 005</v>
          </cell>
        </row>
        <row r="4010">
          <cell r="U4010" t="str">
            <v>г. Сертолово, кадастровый квартал: 01 03 006</v>
          </cell>
        </row>
        <row r="4011">
          <cell r="U4011" t="str">
            <v>г. Сертолово, кадастровый квартал: 01 03 007</v>
          </cell>
        </row>
        <row r="4012">
          <cell r="U4012" t="str">
            <v>дер. Сибола, Кировский р-н, Шумская вол.</v>
          </cell>
        </row>
        <row r="4013">
          <cell r="U4013" t="str">
            <v>пос. Сиверский, кадастровый квартал: 08 01 001</v>
          </cell>
        </row>
        <row r="4014">
          <cell r="U4014" t="str">
            <v>пос. Сиверский, кадастровый квартал: 08 02 001</v>
          </cell>
        </row>
        <row r="4015">
          <cell r="U4015" t="str">
            <v>пос. Сиверский, кадастровый квартал: 08 02 002</v>
          </cell>
        </row>
        <row r="4016">
          <cell r="U4016" t="str">
            <v>пос. Сиверский, кадастровый квартал: 08 02 003</v>
          </cell>
        </row>
        <row r="4017">
          <cell r="U4017" t="str">
            <v>пос. Сиверский, кадастровый квартал: 08 02 004</v>
          </cell>
        </row>
        <row r="4018">
          <cell r="U4018" t="str">
            <v>пос. Сиверский, кадастровый квартал: 08 02 005</v>
          </cell>
        </row>
        <row r="4019">
          <cell r="U4019" t="str">
            <v>пос. Сиверский, кадастровый квартал: 08 02 006</v>
          </cell>
        </row>
        <row r="4020">
          <cell r="U4020" t="str">
            <v>пос. Сиверский, кадастровый квартал: 08 03 001</v>
          </cell>
        </row>
        <row r="4021">
          <cell r="U4021" t="str">
            <v>пос. Сиверский, кадастровый квартал: 08 03 002</v>
          </cell>
        </row>
        <row r="4022">
          <cell r="U4022" t="str">
            <v>пос. Сиверский, кадастровый квартал: 08 04 001</v>
          </cell>
        </row>
        <row r="4023">
          <cell r="U4023" t="str">
            <v>пос. Сиверский, кадастровый квартал: 08 04 002</v>
          </cell>
        </row>
        <row r="4024">
          <cell r="U4024" t="str">
            <v>пос. Сиверский, кадастровый квартал: 08 05 001</v>
          </cell>
        </row>
        <row r="4025">
          <cell r="U4025" t="str">
            <v>пос. Сиверский, кадастровый квартал: 08 05 002</v>
          </cell>
        </row>
        <row r="4026">
          <cell r="U4026" t="str">
            <v>дер. Сиголово, Тосненский р-н, Шапкинская вол.</v>
          </cell>
        </row>
        <row r="4027">
          <cell r="U4027" t="str">
            <v>дер. Сидорово, Бокситогорский р-н, Сидоровская вол.</v>
          </cell>
        </row>
        <row r="4028">
          <cell r="U4028" t="str">
            <v>дер. Сидорово, Тосненский р-н, Тарасовская вол.</v>
          </cell>
        </row>
        <row r="4029">
          <cell r="U4029" t="str">
            <v>дер. Сижно, Сланцевский р-н, Выскатская вол.</v>
          </cell>
        </row>
        <row r="4030">
          <cell r="U4030" t="str">
            <v>дер. Силино, Приозерский р-н, Красноозерная вол.</v>
          </cell>
        </row>
        <row r="4031">
          <cell r="U4031" t="str">
            <v>пос. Симагино, Выборгский р-н, Ленинская вол.</v>
          </cell>
        </row>
        <row r="4032">
          <cell r="U4032" t="str">
            <v>дер. Симанково, Гатчинский р-н, Орлинская вол.</v>
          </cell>
        </row>
        <row r="4033">
          <cell r="U4033" t="str">
            <v>дер. Симоново, Бокситогорский р-н, Борская вол.</v>
          </cell>
        </row>
        <row r="4034">
          <cell r="U4034" t="str">
            <v>пос. Синево, Приозерский р-н, Ларионовская вол.</v>
          </cell>
        </row>
        <row r="4035">
          <cell r="U4035" t="str">
            <v>дер. Синенка, Бокситогорский р-н, Большедворская вол.</v>
          </cell>
        </row>
        <row r="4036">
          <cell r="U4036" t="str">
            <v>пос. Синицыно, Выборгский р-н, Красносельская вол.</v>
          </cell>
        </row>
        <row r="4037">
          <cell r="U4037" t="str">
            <v>дер. Синковицы, Волосовский р-н, Бегуницкая вол.</v>
          </cell>
        </row>
        <row r="4038">
          <cell r="U4038" t="str">
            <v>г. п. Синявино 1, Кировский р-н</v>
          </cell>
        </row>
        <row r="4039">
          <cell r="U4039" t="str">
            <v>пос. Синявино 2, Кировский р-н</v>
          </cell>
        </row>
        <row r="4040">
          <cell r="U4040" t="str">
            <v>дер. Сирокасска, Кировский р-н</v>
          </cell>
        </row>
        <row r="4041">
          <cell r="U4041" t="str">
            <v>дер. Систа, Кингисеппский р-н, Кайболовская вол.</v>
          </cell>
        </row>
        <row r="4042">
          <cell r="U4042" t="str">
            <v>дер. Систа-Палкино, Ломоносовский р-н, Копорская вол.</v>
          </cell>
        </row>
        <row r="4043">
          <cell r="U4043" t="str">
            <v>дер. Ситенка, Лужский р-н, Толмачевская вол.</v>
          </cell>
        </row>
        <row r="4044">
          <cell r="U4044" t="str">
            <v>дер. Ситомля, Тихвинский р-н, Липногорская вол.</v>
          </cell>
        </row>
        <row r="4045">
          <cell r="U4045" t="str">
            <v>дер. Скамья, Сланцевский р-н, Загривская вол.</v>
          </cell>
        </row>
        <row r="4046">
          <cell r="U4046" t="str">
            <v>дер. Скворицы, Гатчинский р-н, Пудостьская вол.</v>
          </cell>
        </row>
        <row r="4047">
          <cell r="U4047" t="str">
            <v>п. ст. Скит, Волховский р-н, Усадищенская вол.</v>
          </cell>
        </row>
        <row r="4048">
          <cell r="U4048" t="str">
            <v>дер. Скотное, Всеволожский р-н, Вартемягская вол.</v>
          </cell>
        </row>
        <row r="4049">
          <cell r="U4049" t="str">
            <v>пос. Скреблово, Лужский р-н, Скребловская вол.</v>
          </cell>
        </row>
        <row r="4050">
          <cell r="U4050" t="str">
            <v>дер. Славково, Бокситогорский р-н, Борская вол.</v>
          </cell>
        </row>
        <row r="4051">
          <cell r="U4051" t="str">
            <v>дер. Славково, Волховский р-н, Усадищенская вол.</v>
          </cell>
        </row>
        <row r="4052">
          <cell r="U4052" t="str">
            <v>дер. Славянка, Кировский р-н</v>
          </cell>
        </row>
        <row r="4053">
          <cell r="U4053" t="str">
            <v>дер. Славянка, Лужский р-н, Рельская вол.</v>
          </cell>
        </row>
        <row r="4054">
          <cell r="U4054" t="str">
            <v>пос. Славянка, Приозерский р-н, Громовская вол.</v>
          </cell>
        </row>
        <row r="4055">
          <cell r="U4055" t="str">
            <v>пос. Славянское, Выборгский р-н, Красносокольская вол.</v>
          </cell>
        </row>
        <row r="4056">
          <cell r="U4056" t="str">
            <v>г. Сланцы, кадастровый квартал: 03 01 001</v>
          </cell>
        </row>
        <row r="4057">
          <cell r="U4057" t="str">
            <v>г. Сланцы, кадастровый квартал: 03 01 002</v>
          </cell>
        </row>
        <row r="4058">
          <cell r="U4058" t="str">
            <v>г. Сланцы, кадастровый квартал: 03 01 003</v>
          </cell>
        </row>
        <row r="4059">
          <cell r="U4059" t="str">
            <v>г. Сланцы, кадастровый квартал: 03 01 004</v>
          </cell>
        </row>
        <row r="4060">
          <cell r="U4060" t="str">
            <v>г. Сланцы, кадастровый квартал: 03 01 005</v>
          </cell>
        </row>
        <row r="4061">
          <cell r="U4061" t="str">
            <v>г. Сланцы, кадастровый квартал: 03 01 006</v>
          </cell>
        </row>
        <row r="4062">
          <cell r="U4062" t="str">
            <v>г. Сланцы, кадастровый квартал: 03 01 007</v>
          </cell>
        </row>
        <row r="4063">
          <cell r="U4063" t="str">
            <v>г. Сланцы, кадастровый квартал: 03 01 008</v>
          </cell>
        </row>
        <row r="4064">
          <cell r="U4064" t="str">
            <v>г. Сланцы, кадастровый квартал: 03 01 009</v>
          </cell>
        </row>
        <row r="4065">
          <cell r="U4065" t="str">
            <v>г. Сланцы, кадастровый квартал: 03 01 010</v>
          </cell>
        </row>
        <row r="4066">
          <cell r="U4066" t="str">
            <v>г. Сланцы, кадастровый квартал: 03 01 011</v>
          </cell>
        </row>
        <row r="4067">
          <cell r="U4067" t="str">
            <v>г. Сланцы, кадастровый квартал: 03 01 012</v>
          </cell>
        </row>
        <row r="4068">
          <cell r="U4068" t="str">
            <v>г. Сланцы, кадастровый квартал: 03 01 013</v>
          </cell>
        </row>
        <row r="4069">
          <cell r="U4069" t="str">
            <v>г. Сланцы, кадастровый квартал: 03 01 014</v>
          </cell>
        </row>
        <row r="4070">
          <cell r="U4070" t="str">
            <v>г. Сланцы, кадастровый квартал: 03 01 015</v>
          </cell>
        </row>
        <row r="4071">
          <cell r="U4071" t="str">
            <v>г. Сланцы, кадастровый квартал: 03 01 016</v>
          </cell>
        </row>
        <row r="4072">
          <cell r="U4072" t="str">
            <v>г. Сланцы, кадастровый квартал: 03 01 017</v>
          </cell>
        </row>
        <row r="4073">
          <cell r="U4073" t="str">
            <v>г. Сланцы, кадастровый квартал: 03 01 018</v>
          </cell>
        </row>
        <row r="4074">
          <cell r="U4074" t="str">
            <v>г. Сланцы, кадастровый квартал: 03 01 019</v>
          </cell>
        </row>
        <row r="4075">
          <cell r="U4075" t="str">
            <v>г. Сланцы, кадастровый квартал: 03 01 020</v>
          </cell>
        </row>
        <row r="4076">
          <cell r="U4076" t="str">
            <v>г. Сланцы, кадастровый квартал: 03 01 021</v>
          </cell>
        </row>
        <row r="4077">
          <cell r="U4077" t="str">
            <v>г. Сланцы, кадастровый квартал: 03 01 022</v>
          </cell>
        </row>
        <row r="4078">
          <cell r="U4078" t="str">
            <v>г. Сланцы, кадастровый квартал: 03 01 023</v>
          </cell>
        </row>
        <row r="4079">
          <cell r="U4079" t="str">
            <v>г. Сланцы, кадастровый квартал: 03 01 024</v>
          </cell>
        </row>
        <row r="4080">
          <cell r="U4080" t="str">
            <v>г. Сланцы, кадастровый квартал: 03 01 025</v>
          </cell>
        </row>
        <row r="4081">
          <cell r="U4081" t="str">
            <v>г. Сланцы, кадастровый квартал: 03 01 026</v>
          </cell>
        </row>
        <row r="4082">
          <cell r="U4082" t="str">
            <v>г. Сланцы, кадастровый квартал: 03 01 027</v>
          </cell>
        </row>
        <row r="4083">
          <cell r="U4083" t="str">
            <v>г. Сланцы, кадастровый квартал: 03 01 028</v>
          </cell>
        </row>
        <row r="4084">
          <cell r="U4084" t="str">
            <v>г. Сланцы, кадастровый квартал: 03 01 029</v>
          </cell>
        </row>
        <row r="4085">
          <cell r="U4085" t="str">
            <v>г. Сланцы, кадастровый квартал: 03 01 030</v>
          </cell>
        </row>
        <row r="4086">
          <cell r="U4086" t="str">
            <v>г. Сланцы, кадастровый квартал: 03 01 031</v>
          </cell>
        </row>
        <row r="4087">
          <cell r="U4087" t="str">
            <v>г. Сланцы, кадастровый квартал: 03 01 032</v>
          </cell>
        </row>
        <row r="4088">
          <cell r="U4088" t="str">
            <v>г. Сланцы, кадастровый квартал: 03 01 033</v>
          </cell>
        </row>
        <row r="4089">
          <cell r="U4089" t="str">
            <v>г. Сланцы, кадастровый квартал: 03 01 034</v>
          </cell>
        </row>
        <row r="4090">
          <cell r="U4090" t="str">
            <v>г. Сланцы, кадастровый квартал: 03 01 035</v>
          </cell>
        </row>
        <row r="4091">
          <cell r="U4091" t="str">
            <v>г. Сланцы, кадастровый квартал: 03 01 036</v>
          </cell>
        </row>
        <row r="4092">
          <cell r="U4092" t="str">
            <v>г. Сланцы, кадастровый квартал: 03 01 037</v>
          </cell>
        </row>
        <row r="4093">
          <cell r="U4093" t="str">
            <v>г. Сланцы, кадастровый квартал: 03 01 038</v>
          </cell>
        </row>
        <row r="4094">
          <cell r="U4094" t="str">
            <v>г. Сланцы, кадастровый квартал: 03 01 039</v>
          </cell>
        </row>
        <row r="4095">
          <cell r="U4095" t="str">
            <v>г. Сланцы, кадастровый квартал: 03 01 040</v>
          </cell>
        </row>
        <row r="4096">
          <cell r="U4096" t="str">
            <v>г. Сланцы, кадастровый квартал: 03 01 041</v>
          </cell>
        </row>
        <row r="4097">
          <cell r="U4097" t="str">
            <v>г. Сланцы, кадастровый квартал: 03 01 042</v>
          </cell>
        </row>
        <row r="4098">
          <cell r="U4098" t="str">
            <v>г. Сланцы, кадастровый квартал: 03 01 043</v>
          </cell>
        </row>
        <row r="4099">
          <cell r="U4099" t="str">
            <v>г. Сланцы, кадастровый квартал: 03 01 044</v>
          </cell>
        </row>
        <row r="4100">
          <cell r="U4100" t="str">
            <v>г. Сланцы, кадастровый квартал: 03 01 045</v>
          </cell>
        </row>
        <row r="4101">
          <cell r="U4101" t="str">
            <v>г. Сланцы, кадастровый квартал: 03 01 046</v>
          </cell>
        </row>
        <row r="4102">
          <cell r="U4102" t="str">
            <v>г. Сланцы, кадастровый квартал: 03 01 047</v>
          </cell>
        </row>
        <row r="4103">
          <cell r="U4103" t="str">
            <v>г. Сланцы, кадастровый квартал: 03 01 048</v>
          </cell>
        </row>
        <row r="4104">
          <cell r="U4104" t="str">
            <v>г. Сланцы, кадастровый квартал: 03 01 049</v>
          </cell>
        </row>
        <row r="4105">
          <cell r="U4105" t="str">
            <v>г. Сланцы, кадастровый квартал: 03 01 050</v>
          </cell>
        </row>
        <row r="4106">
          <cell r="U4106" t="str">
            <v>г. Сланцы, кадастровый квартал: 03 01 051</v>
          </cell>
        </row>
        <row r="4107">
          <cell r="U4107" t="str">
            <v>г. Сланцы, кадастровый квартал: 03 01 052</v>
          </cell>
        </row>
        <row r="4108">
          <cell r="U4108" t="str">
            <v>г. Сланцы, кадастровый квартал: 03 01 053</v>
          </cell>
        </row>
        <row r="4109">
          <cell r="U4109" t="str">
            <v>г. Сланцы, кадастровый квартал: 03 01 054</v>
          </cell>
        </row>
        <row r="4110">
          <cell r="U4110" t="str">
            <v>г. Сланцы, кадастровый квартал: 03 01 055</v>
          </cell>
        </row>
        <row r="4111">
          <cell r="U4111" t="str">
            <v>г. Сланцы, кадастровый квартал: 03 01 056</v>
          </cell>
        </row>
        <row r="4112">
          <cell r="U4112" t="str">
            <v>г. Сланцы, кадастровый квартал: 03 01 057</v>
          </cell>
        </row>
        <row r="4113">
          <cell r="U4113" t="str">
            <v>г. Сланцы, кадастровый квартал: 03 01 058</v>
          </cell>
        </row>
        <row r="4114">
          <cell r="U4114" t="str">
            <v>г. Сланцы, кадастровый квартал: 03 01 059</v>
          </cell>
        </row>
        <row r="4115">
          <cell r="U4115" t="str">
            <v>г. Сланцы, кадастровый квартал: 03 02 001</v>
          </cell>
        </row>
        <row r="4116">
          <cell r="U4116" t="str">
            <v>г. Сланцы, кадастровый квартал: 03 03 001</v>
          </cell>
        </row>
        <row r="4117">
          <cell r="U4117" t="str">
            <v>г. Сланцы, кадастровый квартал: 03 04 001</v>
          </cell>
        </row>
        <row r="4118">
          <cell r="U4118" t="str">
            <v>г. Сланцы, кадастровый квартал: 03 05 001</v>
          </cell>
        </row>
        <row r="4119">
          <cell r="U4119" t="str">
            <v>г. Сланцы, кадастровый квартал: 03 06 001</v>
          </cell>
        </row>
        <row r="4120">
          <cell r="U4120" t="str">
            <v>г. Сланцы, кадастровый квартал: 03 07 001</v>
          </cell>
        </row>
        <row r="4121">
          <cell r="U4121" t="str">
            <v>г. Сланцы, кадастровый квартал: 03 08 001</v>
          </cell>
        </row>
        <row r="4122">
          <cell r="U4122" t="str">
            <v>г. Сланцы, кадастровый квартал: 03 09 001</v>
          </cell>
        </row>
        <row r="4123">
          <cell r="U4123" t="str">
            <v>г. Сланцы, кадастровый квартал: 03 09 002</v>
          </cell>
        </row>
        <row r="4124">
          <cell r="U4124" t="str">
            <v>г. Сланцы, кадастровый квартал: 03 10 001</v>
          </cell>
        </row>
        <row r="4125">
          <cell r="U4125" t="str">
            <v>г. Сланцы, кадастровый квартал: 03 11 001</v>
          </cell>
        </row>
        <row r="4126">
          <cell r="U4126" t="str">
            <v>г. Сланцы, кадастровый квартал: 03 12 001</v>
          </cell>
        </row>
        <row r="4127">
          <cell r="U4127" t="str">
            <v>г. Сланцы, кадастровый квартал: 03 13 001</v>
          </cell>
        </row>
        <row r="4128">
          <cell r="U4128" t="str">
            <v>г. Сланцы, кадастровый квартал: 03 13 002</v>
          </cell>
        </row>
        <row r="4129">
          <cell r="U4129" t="str">
            <v>г. Сланцы, кадастровый квартал: 03 14 001</v>
          </cell>
        </row>
        <row r="4130">
          <cell r="U4130" t="str">
            <v>г. Сланцы, кадастровый квартал: 03 15 001</v>
          </cell>
        </row>
        <row r="4131">
          <cell r="U4131" t="str">
            <v>г. Сланцы, кадастровый квартал: 03 15 002</v>
          </cell>
        </row>
        <row r="4132">
          <cell r="U4132" t="str">
            <v>г. Сланцы, кадастровый квартал: 03 15 003</v>
          </cell>
        </row>
        <row r="4133">
          <cell r="U4133" t="str">
            <v>г. Сланцы, кадастровый квартал: 03 15 004</v>
          </cell>
        </row>
        <row r="4134">
          <cell r="U4134" t="str">
            <v>г. Сланцы, кадастровый квартал: 03 16 001</v>
          </cell>
        </row>
        <row r="4135">
          <cell r="U4135" t="str">
            <v>г. Сланцы, кадастровый квартал: 03 17 001</v>
          </cell>
        </row>
        <row r="4136">
          <cell r="U4136" t="str">
            <v>г. Сланцы, кадастровый квартал: 03 18 001</v>
          </cell>
        </row>
        <row r="4137">
          <cell r="U4137" t="str">
            <v>г. Сланцы, кадастровый квартал: 03 19 001</v>
          </cell>
        </row>
        <row r="4138">
          <cell r="U4138" t="str">
            <v>г. Сланцы, кадастровый квартал: 03 19 002</v>
          </cell>
        </row>
        <row r="4139">
          <cell r="U4139" t="str">
            <v>г. Сланцы, кадастровый квартал: 03 20 001</v>
          </cell>
        </row>
        <row r="4140">
          <cell r="U4140" t="str">
            <v>г. Сланцы, кадастровый квартал: 03 20 002</v>
          </cell>
        </row>
        <row r="4141">
          <cell r="U4141" t="str">
            <v>г. Сланцы, кадастровый квартал: 03 21 001</v>
          </cell>
        </row>
        <row r="4142">
          <cell r="U4142" t="str">
            <v>г. Сланцы, кадастровый квартал: 03 21 002</v>
          </cell>
        </row>
        <row r="4143">
          <cell r="U4143" t="str">
            <v>г. Сланцы, кадастровый квартал: 03 21 003</v>
          </cell>
        </row>
        <row r="4144">
          <cell r="U4144" t="str">
            <v>г. Сланцы, кадастровый квартал: 03 22 001</v>
          </cell>
        </row>
        <row r="4145">
          <cell r="U4145" t="str">
            <v>г. Сланцы, кадастровый квартал: 03 22 002</v>
          </cell>
        </row>
        <row r="4146">
          <cell r="U4146" t="str">
            <v>г. Сланцы, кадастровый квартал: 03 23 001</v>
          </cell>
        </row>
        <row r="4147">
          <cell r="U4147" t="str">
            <v>г. Сланцы, кадастровый квартал: 03 23 002</v>
          </cell>
        </row>
        <row r="4148">
          <cell r="U4148" t="str">
            <v>г. Сланцы, кадастровый квартал: 03 23 003</v>
          </cell>
        </row>
        <row r="4149">
          <cell r="U4149" t="str">
            <v>г. Сланцы, кадастровый квартал: 03 24 001</v>
          </cell>
        </row>
        <row r="4150">
          <cell r="U4150" t="str">
            <v>г. Сланцы, кадастровый квартал: 03 25 001</v>
          </cell>
        </row>
        <row r="4151">
          <cell r="U4151" t="str">
            <v>г. Сланцы, кадастровый квартал: 03 26 001</v>
          </cell>
        </row>
        <row r="4152">
          <cell r="U4152" t="str">
            <v>г. Сланцы, кадастровый квартал: 03 26 002</v>
          </cell>
        </row>
        <row r="4153">
          <cell r="U4153" t="str">
            <v>г. Сланцы, кадастровый квартал: 03 26 003</v>
          </cell>
        </row>
        <row r="4154">
          <cell r="U4154" t="str">
            <v>г. Сланцы, кадастровый квартал: 03 26 004</v>
          </cell>
        </row>
        <row r="4155">
          <cell r="U4155" t="str">
            <v>г. Сланцы, кадастровый квартал: 03 26 005</v>
          </cell>
        </row>
        <row r="4156">
          <cell r="U4156" t="str">
            <v>г. Сланцы, кадастровый квартал: 03 27 001</v>
          </cell>
        </row>
        <row r="4157">
          <cell r="U4157" t="str">
            <v>г. Сланцы, кадастровый квартал: 03 27 002</v>
          </cell>
        </row>
        <row r="4158">
          <cell r="U4158" t="str">
            <v>дер. Слапи, Лужский р-н, Заклинская вол.</v>
          </cell>
        </row>
        <row r="4159">
          <cell r="U4159" t="str">
            <v>дер. Сластницыно, Лодейнопольский р-н, Доможировская вол.</v>
          </cell>
        </row>
        <row r="4160">
          <cell r="U4160" t="str">
            <v>дер. Слепино, Волосовский р-н, Сабская вол.</v>
          </cell>
        </row>
        <row r="4161">
          <cell r="U4161" t="str">
            <v>дер. Слизиха, Бокситогорский р-н, Самойловская вол.</v>
          </cell>
        </row>
        <row r="4162">
          <cell r="U4162" t="str">
            <v>дер. Слободка, Волосовский р-н, Клопицкая вол.</v>
          </cell>
        </row>
        <row r="4163">
          <cell r="U4163" t="str">
            <v>дер. Слободка, Кингисеппский р-н, Сойкинская вол.</v>
          </cell>
        </row>
        <row r="4164">
          <cell r="U4164" t="str">
            <v>п. ст. Слудицы, Гатчинский р-н, Минская вол.</v>
          </cell>
        </row>
        <row r="4165">
          <cell r="U4165" t="str">
            <v>дер. Смедово, Волосовский р-н, Чирковицкая вол.</v>
          </cell>
        </row>
        <row r="4166">
          <cell r="U4166" t="str">
            <v>дер. Смелково, Волховский р-н, Рыбежская вол.</v>
          </cell>
        </row>
        <row r="4167">
          <cell r="U4167" t="str">
            <v>дер. Сменково, Кингисеппский р-н, Сойкинская вол.</v>
          </cell>
        </row>
        <row r="4168">
          <cell r="U4168" t="str">
            <v>дер. Смерди, Лужский р-н, Серебрянская вол.</v>
          </cell>
        </row>
        <row r="4169">
          <cell r="U4169" t="str">
            <v>дер. Смердовицы, Волосовский р-н, Врудская вол.</v>
          </cell>
        </row>
        <row r="4170">
          <cell r="U4170" t="str">
            <v>дер. Смешино, Лужский р-н, Заклинская вол.</v>
          </cell>
        </row>
        <row r="4171">
          <cell r="U4171" t="str">
            <v>пос. Смирново, Выборгский р-н, Возрожденская вол.</v>
          </cell>
        </row>
        <row r="4172">
          <cell r="U4172" t="str">
            <v>пос. Смоленец, Тихвинский р-н, Лазаревичская вол.</v>
          </cell>
        </row>
        <row r="4173">
          <cell r="U4173" t="str">
            <v>мест. Смоленский Шлюз, Тихвинский р-н, Лазаревичская вол.</v>
          </cell>
        </row>
        <row r="4174">
          <cell r="U4174" t="str">
            <v>дер. Смолино, Киришский р-н, Будогощская вол.</v>
          </cell>
        </row>
        <row r="4175">
          <cell r="U4175" t="str">
            <v>дер. Смольково, Гатчинский р-н, Елизаветинская вол.</v>
          </cell>
        </row>
        <row r="4176">
          <cell r="U4176" t="str">
            <v>п. ст. Смычково, Лужский р-н, Заклинская вол.</v>
          </cell>
        </row>
        <row r="4177">
          <cell r="U4177" t="str">
            <v>дер. Снегиревка, Приозерский р-н, Сосновская вол.</v>
          </cell>
        </row>
        <row r="4178">
          <cell r="U4178" t="str">
            <v>дер. Снопово, Тихвинский р-н, Шиженская вол.</v>
          </cell>
        </row>
        <row r="4179">
          <cell r="U4179" t="str">
            <v>дер. Соболевщина, Подпорожский р-н</v>
          </cell>
        </row>
        <row r="4180">
          <cell r="U4180" t="str">
            <v>дер. Соболец, Сланцевский р-н, Старопольская вол.</v>
          </cell>
        </row>
        <row r="4181">
          <cell r="U4181" t="str">
            <v>г. п. Советский, Выборгский р-н</v>
          </cell>
        </row>
        <row r="4182">
          <cell r="U4182" t="str">
            <v>пос. Совхоз "Ильич", Лодейнопольский р-н, Доможировская вол.</v>
          </cell>
        </row>
        <row r="4183">
          <cell r="U4183" t="str">
            <v>пос. Совхозный, Бокситогорский р-н, Самойловская вол.</v>
          </cell>
        </row>
        <row r="4184">
          <cell r="U4184" t="str">
            <v>дер. Согиницы, Подпорожский р-н, Курповская вол.</v>
          </cell>
        </row>
        <row r="4185">
          <cell r="U4185" t="str">
            <v>дер. Сойкино, Ломоносовский р-н, Бронинская вол.</v>
          </cell>
        </row>
        <row r="4186">
          <cell r="U4186" t="str">
            <v>дер. Сокколово, Гатчинский р-н, Пудостьская вол.</v>
          </cell>
        </row>
        <row r="4187">
          <cell r="U4187" t="str">
            <v>пос. Соколинское, Выборгский р-н, Соколинская вол.</v>
          </cell>
        </row>
        <row r="4188">
          <cell r="U4188" t="str">
            <v>дер. Соколовка, Волосовский р-н, Губаницкая вол.</v>
          </cell>
        </row>
        <row r="4189">
          <cell r="U4189" t="str">
            <v>дер. Сокольники, Лужский р-н, Оредежская вол.</v>
          </cell>
        </row>
        <row r="4190">
          <cell r="U4190" t="str">
            <v>пос. Солнечное, Приозерский р-н, Отрадненская вол.</v>
          </cell>
        </row>
        <row r="4191">
          <cell r="U4191" t="str">
            <v>дер. Солнцев Берег, Лужский р-н, Дзержинская вол.</v>
          </cell>
        </row>
        <row r="4192">
          <cell r="U4192" t="str">
            <v>пос. Соловьевка, Приозерский р-н, Отрадненская вол.</v>
          </cell>
        </row>
        <row r="4193">
          <cell r="U4193" t="str">
            <v>дер. Соловьево, Волховский р-н, Кисельнинская вол.</v>
          </cell>
        </row>
        <row r="4194">
          <cell r="U4194" t="str">
            <v>пос. Соловьево, Приозерский р-н, Громовская вол.</v>
          </cell>
        </row>
        <row r="4195">
          <cell r="U4195" t="str">
            <v>дер. Сологубовка, Кировский р-н, Лезьенская вол.</v>
          </cell>
        </row>
        <row r="4196">
          <cell r="U4196" t="str">
            <v>п. ст. Сологубовка, Кировский р-н, Лезьенская вол.</v>
          </cell>
        </row>
        <row r="4197">
          <cell r="U4197" t="str">
            <v>дер. Солоницы, Киришский р-н, Кукуйская вол.</v>
          </cell>
        </row>
        <row r="4198">
          <cell r="U4198" t="str">
            <v>с. Сомино, Бокситогорский р-н, Соминская вол.</v>
          </cell>
        </row>
        <row r="4199">
          <cell r="U4199" t="str">
            <v>дер. Сонино, Волховский р-н, Пашская вол.</v>
          </cell>
        </row>
        <row r="4200">
          <cell r="U4200" t="str">
            <v>дер. Сопели, Кировский р-н, Шумская вол.</v>
          </cell>
        </row>
        <row r="4201">
          <cell r="U4201" t="str">
            <v>пос. Сопки, Выборгский р-н, Полянская вол.</v>
          </cell>
        </row>
        <row r="4202">
          <cell r="U4202" t="str">
            <v>дер. Сорзуй, Волховский р-н, Часовенская вол.</v>
          </cell>
        </row>
        <row r="4203">
          <cell r="U4203" t="str">
            <v>пос. Сорок шестой км, Волосовский р-н, Изварская вол.</v>
          </cell>
        </row>
        <row r="4204">
          <cell r="U4204" t="str">
            <v>дер. Сорокино, Волховский р-н, Усадищенская вол.</v>
          </cell>
        </row>
        <row r="4205">
          <cell r="U4205" t="str">
            <v>дер. Сорокино, Сланцевский р-н, Старопольская вол.</v>
          </cell>
        </row>
        <row r="4206">
          <cell r="U4206" t="str">
            <v>дер. Сорочкино, Лужский р-н, Мшинская вол.</v>
          </cell>
        </row>
        <row r="4207">
          <cell r="U4207" t="str">
            <v>дер. Сосницы, Волосовский р-н, Изварская вол.</v>
          </cell>
        </row>
        <row r="4208">
          <cell r="U4208" t="str">
            <v>пос. Сосновая Горка, Выборгский р-н, Возрожденская вол.</v>
          </cell>
        </row>
        <row r="4209">
          <cell r="U4209" t="str">
            <v>дер. Сосновка, Сланцевский р-н, Гостицкая вол.</v>
          </cell>
        </row>
        <row r="4210">
          <cell r="U4210" t="str">
            <v>дер. Сосновка, Тихвинский р-н, Ереминогорская вол.</v>
          </cell>
        </row>
        <row r="4211">
          <cell r="U4211" t="str">
            <v>дер. Сосново, Волосовский р-н, Изварская вол.</v>
          </cell>
        </row>
        <row r="4212">
          <cell r="U4212" t="str">
            <v>пос. Сосново, Приозерский р-н, Сосновская вол.</v>
          </cell>
        </row>
        <row r="4213">
          <cell r="U4213" t="str">
            <v>г. Сосновый Бор, кадастровый квартал: 03 01 001</v>
          </cell>
        </row>
        <row r="4214">
          <cell r="U4214" t="str">
            <v>г. Сосновый Бор, кадастровый квартал: 03 01 002</v>
          </cell>
        </row>
        <row r="4215">
          <cell r="U4215" t="str">
            <v>г. Сосновый Бор, кадастровый квартал: 03 01 003</v>
          </cell>
        </row>
        <row r="4216">
          <cell r="U4216" t="str">
            <v>г. Сосновый Бор, кадастровый квартал: 03 01 004</v>
          </cell>
        </row>
        <row r="4217">
          <cell r="U4217" t="str">
            <v>г. Сосновый Бор, кадастровый квартал: 03 01 005</v>
          </cell>
        </row>
        <row r="4218">
          <cell r="U4218" t="str">
            <v>г. Сосновый Бор, кадастровый квартал: 03 01 006</v>
          </cell>
        </row>
        <row r="4219">
          <cell r="U4219" t="str">
            <v>г. Сосновый Бор, кадастровый квартал: 03 01 007</v>
          </cell>
        </row>
        <row r="4220">
          <cell r="U4220" t="str">
            <v>г. Сосновый Бор, кадастровый квартал: 03 01 008</v>
          </cell>
        </row>
        <row r="4221">
          <cell r="U4221" t="str">
            <v>г. Сосновый Бор, кадастровый квартал: 03 01 009</v>
          </cell>
        </row>
        <row r="4222">
          <cell r="U4222" t="str">
            <v>г. Сосновый Бор, кадастровый квартал: 03 01 010</v>
          </cell>
        </row>
        <row r="4223">
          <cell r="U4223" t="str">
            <v>г. Сосновый Бор, кадастровый квартал: 03 01 011</v>
          </cell>
        </row>
        <row r="4224">
          <cell r="U4224" t="str">
            <v>г. Сосновый Бор, кадастровый квартал: 03 01 012</v>
          </cell>
        </row>
        <row r="4225">
          <cell r="U4225" t="str">
            <v>г. Сосновый Бор, кадастровый квартал: 03 02 001</v>
          </cell>
        </row>
        <row r="4226">
          <cell r="U4226" t="str">
            <v>г. Сосновый Бор, кадастровый квартал: 03 02 002</v>
          </cell>
        </row>
        <row r="4227">
          <cell r="U4227" t="str">
            <v>г. Сосновый Бор, кадастровый квартал: 03 02 003</v>
          </cell>
        </row>
        <row r="4228">
          <cell r="U4228" t="str">
            <v>г. Сосновый Бор, кадастровый квартал: 03 02 004</v>
          </cell>
        </row>
        <row r="4229">
          <cell r="U4229" t="str">
            <v>г. Сосновый Бор, кадастровый квартал: 03 03 001</v>
          </cell>
        </row>
        <row r="4230">
          <cell r="U4230" t="str">
            <v>г. Сосновый Бор, кадастровый квартал: 03 03 002</v>
          </cell>
        </row>
        <row r="4231">
          <cell r="U4231" t="str">
            <v>г. Сосновый Бор, кадастровый квартал: 03 04 001</v>
          </cell>
        </row>
        <row r="4232">
          <cell r="U4232" t="str">
            <v>г. Сосновый Бор, кадастровый квартал: 03 04 002</v>
          </cell>
        </row>
        <row r="4233">
          <cell r="U4233" t="str">
            <v>г. Сосновый Бор, кадастровый квартал: 03 04 003</v>
          </cell>
        </row>
        <row r="4234">
          <cell r="U4234" t="str">
            <v>г. Сосновый Бор, кадастровый квартал: 03 05 001</v>
          </cell>
        </row>
        <row r="4235">
          <cell r="U4235" t="str">
            <v>г. Сосновый Бор, кадастровый квартал: 03 06 001</v>
          </cell>
        </row>
        <row r="4236">
          <cell r="U4236" t="str">
            <v>г. Сосновый Бор, кадастровый квартал: 03 06 002</v>
          </cell>
        </row>
        <row r="4237">
          <cell r="U4237" t="str">
            <v>г. Сосновый Бор, кадастровый квартал: 03 06 003</v>
          </cell>
        </row>
        <row r="4238">
          <cell r="U4238" t="str">
            <v>г. Сосновый Бор, кадастровый квартал: 03 06 004</v>
          </cell>
        </row>
        <row r="4239">
          <cell r="U4239" t="str">
            <v>г. Сосновый Бор, кадастровый квартал: 03 06 005</v>
          </cell>
        </row>
        <row r="4240">
          <cell r="U4240" t="str">
            <v>г. Сосновый Бор, кадастровый квартал: 03 06 006</v>
          </cell>
        </row>
        <row r="4241">
          <cell r="U4241" t="str">
            <v>г. Сосновый Бор, кадастровый квартал: 03 06 007</v>
          </cell>
        </row>
        <row r="4242">
          <cell r="U4242" t="str">
            <v>г. Сосновый Бор, кадастровый квартал: 03 06 008</v>
          </cell>
        </row>
        <row r="4243">
          <cell r="U4243" t="str">
            <v>г. Сосновый Бор, кадастровый квартал: 03 06 009</v>
          </cell>
        </row>
        <row r="4244">
          <cell r="U4244" t="str">
            <v>г. Сосновый Бор, кадастровый квартал: 03 07 001</v>
          </cell>
        </row>
        <row r="4245">
          <cell r="U4245" t="str">
            <v>г. Сосновый Бор, кадастровый квартал: 03 07 002</v>
          </cell>
        </row>
        <row r="4246">
          <cell r="U4246" t="str">
            <v>г. Сосновый Бор, кадастровый квартал: 03 07 003</v>
          </cell>
        </row>
        <row r="4247">
          <cell r="U4247" t="str">
            <v>г. Сосновый Бор, кадастровый квартал: 03 07 004</v>
          </cell>
        </row>
        <row r="4248">
          <cell r="U4248" t="str">
            <v>г. Сосновый Бор, кадастровый квартал: 03 08 001</v>
          </cell>
        </row>
        <row r="4249">
          <cell r="U4249" t="str">
            <v>г. Сосновый Бор, кадастровый квартал: 03 08 002</v>
          </cell>
        </row>
        <row r="4250">
          <cell r="U4250" t="str">
            <v>г. Сосновый Бор, кадастровый квартал: 03 08 003</v>
          </cell>
        </row>
        <row r="4251">
          <cell r="U4251" t="str">
            <v>г. Сосновый Бор, кадастровый квартал: 03 08 004</v>
          </cell>
        </row>
        <row r="4252">
          <cell r="U4252" t="str">
            <v>г. Сосновый Бор, кадастровый квартал: 03 08 005</v>
          </cell>
        </row>
        <row r="4253">
          <cell r="U4253" t="str">
            <v>г. Сосновый Бор, кадастровый квартал: 03 09 001</v>
          </cell>
        </row>
        <row r="4254">
          <cell r="U4254" t="str">
            <v>г. Сосновый Бор, кадастровый квартал: 03 10 001</v>
          </cell>
        </row>
        <row r="4255">
          <cell r="U4255" t="str">
            <v>г. Сосновый Бор, кадастровый квартал: 03 10 002</v>
          </cell>
        </row>
        <row r="4256">
          <cell r="U4256" t="str">
            <v>г. Сосновый Бор, кадастровый квартал: 03 10 003</v>
          </cell>
        </row>
        <row r="4257">
          <cell r="U4257" t="str">
            <v>г. Сосновый Бор, кадастровый квартал: 03 10 004</v>
          </cell>
        </row>
        <row r="4258">
          <cell r="U4258" t="str">
            <v>г. Сосновый Бор, кадастровый квартал: 03 10 005</v>
          </cell>
        </row>
        <row r="4259">
          <cell r="U4259" t="str">
            <v>г. Сосновый Бор, кадастровый квартал: 03 10 006</v>
          </cell>
        </row>
        <row r="4260">
          <cell r="U4260" t="str">
            <v>г. Сосновый Бор, кадастровый квартал: 03 10 007</v>
          </cell>
        </row>
        <row r="4261">
          <cell r="U4261" t="str">
            <v>г. Сосновый Бор, кадастровый квартал: 03 10 008</v>
          </cell>
        </row>
        <row r="4262">
          <cell r="U4262" t="str">
            <v>г. Сосновый Бор, кадастровый квартал: 03 10 009</v>
          </cell>
        </row>
        <row r="4263">
          <cell r="U4263" t="str">
            <v>г. Сосновый Бор, кадастровый квартал: 03 10 010</v>
          </cell>
        </row>
        <row r="4264">
          <cell r="U4264" t="str">
            <v>г. Сосновый Бор, кадастровый квартал: 03 10 011</v>
          </cell>
        </row>
        <row r="4265">
          <cell r="U4265" t="str">
            <v>г. Сосновый Бор, кадастровый квартал: 03 10 012</v>
          </cell>
        </row>
        <row r="4266">
          <cell r="U4266" t="str">
            <v>г. Сосновый Бор, кадастровый квартал: 03 10 013</v>
          </cell>
        </row>
        <row r="4267">
          <cell r="U4267" t="str">
            <v>г. Сосновый Бор, кадастровый квартал: 03 10 014</v>
          </cell>
        </row>
        <row r="4268">
          <cell r="U4268" t="str">
            <v>г. Сосновый Бор, кадастровый квартал: 03 10 015</v>
          </cell>
        </row>
        <row r="4269">
          <cell r="U4269" t="str">
            <v>г. Сосновый Бор, кадастровый квартал: 03 10 016</v>
          </cell>
        </row>
        <row r="4270">
          <cell r="U4270" t="str">
            <v>г. Сосновый Бор, кадастровый квартал: 03 10 017</v>
          </cell>
        </row>
        <row r="4271">
          <cell r="U4271" t="str">
            <v>г. Сосновый Бор, кадастровый квартал: 03 10 018</v>
          </cell>
        </row>
        <row r="4272">
          <cell r="U4272" t="str">
            <v>г. Сосновый Бор, кадастровый квартал: 03 10 019</v>
          </cell>
        </row>
        <row r="4273">
          <cell r="U4273" t="str">
            <v>г. Сосновый Бор, кадастровый квартал: 03 10 020</v>
          </cell>
        </row>
        <row r="4274">
          <cell r="U4274" t="str">
            <v>г. Сосновый Бор, кадастровый квартал: 03 10 021</v>
          </cell>
        </row>
        <row r="4275">
          <cell r="U4275" t="str">
            <v>г. Сосновый Бор, кадастровый квартал: 03 10 022</v>
          </cell>
        </row>
        <row r="4276">
          <cell r="U4276" t="str">
            <v>г. Сосновый Бор, кадастровый квартал: 03 10 023</v>
          </cell>
        </row>
        <row r="4277">
          <cell r="U4277" t="str">
            <v>г. Сосновый Бор, кадастровый квартал: 03 10 024</v>
          </cell>
        </row>
        <row r="4278">
          <cell r="U4278" t="str">
            <v>г. Сосновый Бор, кадастровый квартал: 03 10 025</v>
          </cell>
        </row>
        <row r="4279">
          <cell r="U4279" t="str">
            <v>г. Сосновый Бор, кадастровый квартал: 03 10 026</v>
          </cell>
        </row>
        <row r="4280">
          <cell r="U4280" t="str">
            <v>г. Сосновый Бор, кадастровый квартал: 03 10 027</v>
          </cell>
        </row>
        <row r="4281">
          <cell r="U4281" t="str">
            <v>г. Сосновый Бор, кадастровый квартал: 03 10 028</v>
          </cell>
        </row>
        <row r="4282">
          <cell r="U4282" t="str">
            <v>г. Сосновый Бор, кадастровый квартал: 03 10 029</v>
          </cell>
        </row>
        <row r="4283">
          <cell r="U4283" t="str">
            <v>г. Сосновый Бор, кадастровый квартал: 03 10 030</v>
          </cell>
        </row>
        <row r="4284">
          <cell r="U4284" t="str">
            <v>г. Сосновый Бор, кадастровый квартал: 03 10 031</v>
          </cell>
        </row>
        <row r="4285">
          <cell r="U4285" t="str">
            <v>г. Сосновый Бор, кадастровый квартал: 03 10 032</v>
          </cell>
        </row>
        <row r="4286">
          <cell r="U4286" t="str">
            <v>г. Сосновый Бор, кадастровый квартал: 03 10 033</v>
          </cell>
        </row>
        <row r="4287">
          <cell r="U4287" t="str">
            <v>г. Сосновый Бор, кадастровый квартал: 03 10 034</v>
          </cell>
        </row>
        <row r="4288">
          <cell r="U4288" t="str">
            <v>г. Сосновый Бор, кадастровый квартал: 03 10 035</v>
          </cell>
        </row>
        <row r="4289">
          <cell r="U4289" t="str">
            <v>г. Сосновый Бор, кадастровый квартал: 03 11 001</v>
          </cell>
        </row>
        <row r="4290">
          <cell r="U4290" t="str">
            <v>г. Сосновый Бор, кадастровый квартал: 03 11 002</v>
          </cell>
        </row>
        <row r="4291">
          <cell r="U4291" t="str">
            <v>г. Сосновый Бор, кадастровый квартал: 03 11 003</v>
          </cell>
        </row>
        <row r="4292">
          <cell r="U4292" t="str">
            <v>г. Сосновый Бор, кадастровый квартал: 03 11 004</v>
          </cell>
        </row>
        <row r="4293">
          <cell r="U4293" t="str">
            <v>г. Сосновый Бор, кадастровый квартал: 03 11 005</v>
          </cell>
        </row>
        <row r="4294">
          <cell r="U4294" t="str">
            <v>г. Сосновый Бор, кадастровый квартал: 03 11 006</v>
          </cell>
        </row>
        <row r="4295">
          <cell r="U4295" t="str">
            <v>г. Сосновый Бор, кадастровый квартал: 03 11 007</v>
          </cell>
        </row>
        <row r="4296">
          <cell r="U4296" t="str">
            <v>г. Сосновый Бор, кадастровый квартал: 03 11 008</v>
          </cell>
        </row>
        <row r="4297">
          <cell r="U4297" t="str">
            <v>г. Сосновый Бор, кадастровый квартал: 03 11 009</v>
          </cell>
        </row>
        <row r="4298">
          <cell r="U4298" t="str">
            <v>г. Сосновый Бор, кадастровый квартал: 03 11 010</v>
          </cell>
        </row>
        <row r="4299">
          <cell r="U4299" t="str">
            <v>г. Сосновый Бор, кадастровый квартал: 03 11 011</v>
          </cell>
        </row>
        <row r="4300">
          <cell r="U4300" t="str">
            <v>г. Сосновый Бор, кадастровый квартал: 03 11 012</v>
          </cell>
        </row>
        <row r="4301">
          <cell r="U4301" t="str">
            <v>г. Сосновый Бор, кадастровый квартал: 03 11 013</v>
          </cell>
        </row>
        <row r="4302">
          <cell r="U4302" t="str">
            <v>г. Сосновый Бор, кадастровый квартал: 03 11 014</v>
          </cell>
        </row>
        <row r="4303">
          <cell r="U4303" t="str">
            <v>г. Сосновый Бор, кадастровый квартал: 03 12 001</v>
          </cell>
        </row>
        <row r="4304">
          <cell r="U4304" t="str">
            <v>г. Сосновый Бор, кадастровый квартал: 03 12 002</v>
          </cell>
        </row>
        <row r="4305">
          <cell r="U4305" t="str">
            <v>г. Сосновый Бор, кадастровый квартал: 03 12 003</v>
          </cell>
        </row>
        <row r="4306">
          <cell r="U4306" t="str">
            <v>г. Сосновый Бор, кадастровый квартал: 03 12 004</v>
          </cell>
        </row>
        <row r="4307">
          <cell r="U4307" t="str">
            <v>г. Сосновый Бор, кадастровый квартал: 03 12 005</v>
          </cell>
        </row>
        <row r="4308">
          <cell r="U4308" t="str">
            <v>г. Сосновый Бор, кадастровый квартал: 03 13 001</v>
          </cell>
        </row>
        <row r="4309">
          <cell r="U4309" t="str">
            <v>г. Сосновый Бор, кадастровый квартал: 03 13 002</v>
          </cell>
        </row>
        <row r="4310">
          <cell r="U4310" t="str">
            <v>дер. Сосновый Бор, Бокситогорский р-н, Соминская вол.</v>
          </cell>
        </row>
        <row r="4311">
          <cell r="U4311" t="str">
            <v>пос. Сосновый Бор, Выборгский р-н, Полянская вол.</v>
          </cell>
        </row>
        <row r="4312">
          <cell r="U4312" t="str">
            <v>дер. Спасс-Которск, Лужский р-н, Рельская вол.</v>
          </cell>
        </row>
        <row r="4313">
          <cell r="U4313" t="str">
            <v>дер. Спирово, Бокситогорский р-н, Анисимовская вол.</v>
          </cell>
        </row>
        <row r="4314">
          <cell r="U4314" t="str">
            <v>дер. Спирово, Бокситогорский р-н, Соминская вол.</v>
          </cell>
        </row>
        <row r="4315">
          <cell r="U4315" t="str">
            <v>дер. Спирово, Волховский р-н, Часовенская вол.</v>
          </cell>
        </row>
        <row r="4316">
          <cell r="U4316" t="str">
            <v>дер. Спирово, Лодейнопольский р-н, Тервеническая вол.</v>
          </cell>
        </row>
        <row r="4317">
          <cell r="U4317" t="str">
            <v>дер. Среднее Райково, Кингисеппский р-н, Нежновская вол.</v>
          </cell>
        </row>
        <row r="4318">
          <cell r="U4318" t="str">
            <v>дер. Среднее Село, Кингисеппский р-н, Пустомержская вол.</v>
          </cell>
        </row>
        <row r="4319">
          <cell r="U4319" t="str">
            <v>дер. Среднее Село, Киришский р-н, Будогощская вол.</v>
          </cell>
        </row>
        <row r="4320">
          <cell r="U4320" t="str">
            <v>дер. Средние Крупели, Лужский р-н, Толмачевская вол.</v>
          </cell>
        </row>
        <row r="4321">
          <cell r="U4321" t="str">
            <v>дер. Средний Двор, Лодейнопольский р-н, Тервеническая вол.</v>
          </cell>
        </row>
        <row r="4322">
          <cell r="U4322" t="str">
            <v>дер. Средняя, Подпорожский р-н, Ярославская вол.</v>
          </cell>
        </row>
        <row r="4323">
          <cell r="U4323" t="str">
            <v>дер. Средняя Колония, Ломоносовский р-н, Заводская вол.</v>
          </cell>
        </row>
        <row r="4324">
          <cell r="U4324" t="str">
            <v>дер. Ставотино, Лужский р-н, Рельская вол.</v>
          </cell>
        </row>
        <row r="4325">
          <cell r="U4325" t="str">
            <v>дер. Стаи, Лужский р-н, Тесовская вол.</v>
          </cell>
        </row>
        <row r="4326">
          <cell r="U4326" t="str">
            <v>дер. Станция, Тосненский р-н</v>
          </cell>
        </row>
        <row r="4327">
          <cell r="U4327" t="str">
            <v>дер. Старая, Всеволожский р-н, Колтушская вол.</v>
          </cell>
        </row>
        <row r="4328">
          <cell r="U4328" t="str">
            <v>с. Старая Ладога, Волховский р-н, Староладожская вол.</v>
          </cell>
        </row>
        <row r="4329">
          <cell r="U4329" t="str">
            <v>пос. Старая Малукса, Кировский р-н, Березовская вол.</v>
          </cell>
        </row>
        <row r="4330">
          <cell r="U4330" t="str">
            <v>дер. Старая Мельница, Кировский р-н</v>
          </cell>
        </row>
        <row r="4331">
          <cell r="U4331" t="str">
            <v>дер. Старая Пустошь, Всеволожский р-н, Колтушская вол.</v>
          </cell>
        </row>
        <row r="4332">
          <cell r="U4332" t="str">
            <v>дер. Старая Середка, Лужский р-н, Межозерная вол.</v>
          </cell>
        </row>
        <row r="4333">
          <cell r="U4333" t="str">
            <v>дер. Старая Силовая, Волховский р-н, Пашская вол.</v>
          </cell>
        </row>
        <row r="4334">
          <cell r="U4334" t="str">
            <v>дер. Старая Слобода, Лодейнопольский р-н, Андреевщинская вол.</v>
          </cell>
        </row>
        <row r="4335">
          <cell r="U4335" t="str">
            <v>дер. Старина, Бокситогорский р-н, Большедворская вол.</v>
          </cell>
        </row>
        <row r="4336">
          <cell r="U4336" t="str">
            <v>дер. Старицы, Волосовский р-н, Сабская вол.</v>
          </cell>
        </row>
        <row r="4337">
          <cell r="U4337" t="str">
            <v>дер. Старицы, Гатчинский р-н</v>
          </cell>
        </row>
        <row r="4338">
          <cell r="U4338" t="str">
            <v>дер. Старково, Волховский р-н, Хваловская вол.</v>
          </cell>
        </row>
        <row r="4339">
          <cell r="U4339" t="str">
            <v>дер. Старое Гарколово, Кингисеппский р-н, Сойкинская вол.</v>
          </cell>
        </row>
        <row r="4340">
          <cell r="U4340" t="str">
            <v>дер. Старое Колено, Гатчинский р-н</v>
          </cell>
        </row>
        <row r="4341">
          <cell r="U4341" t="str">
            <v>п. ст. Старое Мозино, Гатчинский р-н, Веревская вол.</v>
          </cell>
        </row>
        <row r="4342">
          <cell r="U4342" t="str">
            <v>дер. Старое Поддубье, Гатчинский р-н, Рождественская вол.</v>
          </cell>
        </row>
        <row r="4343">
          <cell r="U4343" t="str">
            <v>дер. Старое Хинколово, Гатчинский р-н, Большеколпанская вол.</v>
          </cell>
        </row>
        <row r="4344">
          <cell r="U4344" t="str">
            <v>дер. Старополье, Сланцевский р-н, Старопольская вол.</v>
          </cell>
        </row>
        <row r="4345">
          <cell r="U4345" t="str">
            <v>пос. Старорусское, Выборгский р-н, Полянская вол.</v>
          </cell>
        </row>
        <row r="4346">
          <cell r="U4346" t="str">
            <v>дер. Староселье, Тосненский р-н, Шапкинская вол.</v>
          </cell>
        </row>
        <row r="4347">
          <cell r="U4347" t="str">
            <v>пос. Староселье, Выборгский р-н, Красносельская вол.</v>
          </cell>
        </row>
        <row r="4348">
          <cell r="U4348" t="str">
            <v>дер. Старосиверская, Гатчинский р-н, Сиверская вол.</v>
          </cell>
        </row>
        <row r="4349">
          <cell r="U4349" t="str">
            <v>дер. Старые Бегуницы, Волосовский р-н, Бегуницкая вол.</v>
          </cell>
        </row>
        <row r="4350">
          <cell r="U4350" t="str">
            <v>дер. Старые Заводы, Ломоносовский р-н, Заводская вол.</v>
          </cell>
        </row>
        <row r="4351">
          <cell r="U4351" t="str">
            <v>дер. Старые Красницы, Волосовский р-н, Остроговицкая вол.</v>
          </cell>
        </row>
        <row r="4352">
          <cell r="U4352" t="str">
            <v>дер. Старые Медуши, Ломоносовский р-н, Лопухинская вол.</v>
          </cell>
        </row>
        <row r="4353">
          <cell r="U4353" t="str">
            <v>дер. Старые Низковицы, Гатчинский р-н, Сяськелевская вол.</v>
          </cell>
        </row>
        <row r="4354">
          <cell r="U4354" t="str">
            <v>дер. Старые Полицы, Лужский р-н, Серебрянская вол.</v>
          </cell>
        </row>
        <row r="4355">
          <cell r="U4355" t="str">
            <v>дер. Старые Раглицы, Волосовский р-н, Калитинская вол.</v>
          </cell>
        </row>
        <row r="4356">
          <cell r="U4356" t="str">
            <v>дер. Старые Смолеговицы, Волосовский р-н, Остроговицкая вол.</v>
          </cell>
        </row>
        <row r="4357">
          <cell r="U4357" t="str">
            <v>дер. Старые Черницы, Гатчинский р-н, Большеколпанская вол.</v>
          </cell>
        </row>
        <row r="4358">
          <cell r="U4358" t="str">
            <v>дер. Старый Бор, Ломоносовский р-н, Гостилицкая вол.</v>
          </cell>
        </row>
        <row r="4359">
          <cell r="U4359" t="str">
            <v>дер. Старый Погорелец, Тихвинский р-н, Лазаревичская вол.</v>
          </cell>
        </row>
        <row r="4360">
          <cell r="U4360" t="str">
            <v>пос. Стеклянный, Всеволожский р-н, Куйвозовская вол.</v>
          </cell>
        </row>
        <row r="4361">
          <cell r="U4361" t="str">
            <v>дер. Стелево, Лужский р-н, Володарская вол.</v>
          </cell>
        </row>
        <row r="4362">
          <cell r="U4362" t="str">
            <v>дер. Степановщина, Сланцевский р-н, Загривская вол.</v>
          </cell>
        </row>
        <row r="4363">
          <cell r="U4363" t="str">
            <v>пос. Степанянское, Приозерский р-н, Богатыревская вол.</v>
          </cell>
        </row>
        <row r="4364">
          <cell r="U4364" t="str">
            <v>дер. Стехново, Бокситогорский р-н, Подборовская вол.</v>
          </cell>
        </row>
        <row r="4365">
          <cell r="U4365" t="str">
            <v>дер. Стойгино, Волосовский р-н, Чирковицкая вол.</v>
          </cell>
        </row>
        <row r="4366">
          <cell r="U4366" t="str">
            <v>дер. Столбово, Волховский р-н, Хваловская вол.</v>
          </cell>
        </row>
        <row r="4367">
          <cell r="U4367" t="str">
            <v>дер. Столбово, Сланцевский р-н, Старопольская вол.</v>
          </cell>
        </row>
        <row r="4368">
          <cell r="U4368" t="str">
            <v>пос. Сторожевое, Приозерский р-н, Ларионовская вол.</v>
          </cell>
        </row>
        <row r="4369">
          <cell r="U4369" t="str">
            <v>дер. Сторожно, Волховский р-н</v>
          </cell>
        </row>
        <row r="4370">
          <cell r="U4370" t="str">
            <v>дер. Стояновщина, Лужский р-н, Межозерная вол.</v>
          </cell>
        </row>
        <row r="4371">
          <cell r="U4371" t="str">
            <v>дер. Страшево, Волховский р-н, Колчановская вол.</v>
          </cell>
        </row>
        <row r="4372">
          <cell r="U4372" t="str">
            <v>дер. Стрелково, Тихвинский р-н, Пашозерская вол.</v>
          </cell>
        </row>
        <row r="4373">
          <cell r="U4373" t="str">
            <v>пос. Стрельцово, Выборгский р-н, Красносельская вол.</v>
          </cell>
        </row>
        <row r="4374">
          <cell r="U4374" t="str">
            <v>дер. Стретилово, Тихвинский р-н, Лазаревичская вол.</v>
          </cell>
        </row>
        <row r="4375">
          <cell r="U4375" t="str">
            <v>дер. Стрешево, Лужский р-н, Торошковская вол.</v>
          </cell>
        </row>
        <row r="4376">
          <cell r="U4376" t="str">
            <v>п. ст. Строганово, Гатчинский р-н, Орлинская вол.</v>
          </cell>
        </row>
        <row r="4377">
          <cell r="U4377" t="str">
            <v>пос. Строение, Тосненский р-н, Лисинская вол.</v>
          </cell>
        </row>
        <row r="4378">
          <cell r="U4378" t="str">
            <v>дер. Струги, Бокситогорский р-н, Анисимовская вол.</v>
          </cell>
        </row>
        <row r="4379">
          <cell r="U4379" t="str">
            <v>дер. Струитино, Сланцевский р-н, Овсищенская вол.</v>
          </cell>
        </row>
        <row r="4380">
          <cell r="U4380" t="str">
            <v>дер. Струнино, Тихвинский р-н, Липногорская вол.</v>
          </cell>
        </row>
        <row r="4381">
          <cell r="U4381" t="str">
            <v>дер. Струпово, Кингисеппский р-н, Куземкинская вол.</v>
          </cell>
        </row>
        <row r="4382">
          <cell r="U4382" t="str">
            <v>пос. Студеное, Приозерский р-н, Мельниковская вол.</v>
          </cell>
        </row>
        <row r="4383">
          <cell r="U4383" t="str">
            <v>дер. Суббоченицы, Лодейнопольский р-н, Алеховщинская вол.</v>
          </cell>
        </row>
        <row r="4384">
          <cell r="U4384" t="str">
            <v>дер. Сугорово, Тихвинский р-н, Ильинская вол.</v>
          </cell>
        </row>
        <row r="4385">
          <cell r="U4385" t="str">
            <v>пос. Судаково, Приозерский р-н, Ларионовская вол.</v>
          </cell>
        </row>
        <row r="4386">
          <cell r="U4386" t="str">
            <v>дер. Судемье, Волховский р-н, Пульницкая вол.</v>
          </cell>
        </row>
        <row r="4387">
          <cell r="U4387" t="str">
            <v>п. ст. Суйда, Гатчинский р-н, Воскресенская вол.</v>
          </cell>
        </row>
        <row r="4388">
          <cell r="U4388" t="str">
            <v>пос. Суйда, Гатчинский р-н, Воскресенская вол.</v>
          </cell>
        </row>
        <row r="4389">
          <cell r="U4389" t="str">
            <v>дер. Сукса, Тихвинский р-н, Шиженская вол.</v>
          </cell>
        </row>
        <row r="4390">
          <cell r="U4390" t="str">
            <v>пос. Сумино, Волосовский р-н, Губаницкая вол.</v>
          </cell>
        </row>
        <row r="4391">
          <cell r="U4391" t="str">
            <v>дер. Сумск, Волосовский р-н, Остроговицкая вол.</v>
          </cell>
        </row>
        <row r="4392">
          <cell r="U4392" t="str">
            <v>дер. Суоранда, Всеволожский р-н, Заневская вол.</v>
          </cell>
        </row>
        <row r="4393">
          <cell r="U4393" t="str">
            <v>пос. Сусанино, Гатчинский р-н, Сусанинская вол.</v>
          </cell>
        </row>
        <row r="4394">
          <cell r="U4394" t="str">
            <v>дер. Сустье-Конец, Тосненский р-н, Сельцовская вол.</v>
          </cell>
        </row>
        <row r="4395">
          <cell r="U4395" t="str">
            <v>дер. Сухая Нива, Бокситогорский р-н, Ефимовская вол.</v>
          </cell>
        </row>
        <row r="4396">
          <cell r="U4396" t="str">
            <v>пос. Суходолье, Приозерский р-н, Ромашкинская вол.</v>
          </cell>
        </row>
        <row r="4397">
          <cell r="U4397" t="str">
            <v>дер. Сухое, Кировский р-н, Суховская вол.</v>
          </cell>
        </row>
        <row r="4398">
          <cell r="U4398" t="str">
            <v>дер. Сырец, Лужский р-н, Заклинская вол.</v>
          </cell>
        </row>
        <row r="4399">
          <cell r="U4399" t="str">
            <v>дер. Сырецкое, Волховский р-н, Хваловская вол.</v>
          </cell>
        </row>
        <row r="4400">
          <cell r="U4400" t="str">
            <v>дер. Сырковицы, Волосовский р-н, Остроговицкая вол.</v>
          </cell>
        </row>
        <row r="4401">
          <cell r="U4401" t="str">
            <v>дер. Сырковицы II (Неревицы), Волосовский р-н, Остроговицкая вол.</v>
          </cell>
        </row>
        <row r="4402">
          <cell r="U4402" t="str">
            <v>дер. Сычево, Бокситогорский р-н, Самойловская вол.</v>
          </cell>
        </row>
        <row r="4403">
          <cell r="U4403" t="str">
            <v>дер. Сюрьга, Подпорожский р-н, Курповская вол.</v>
          </cell>
        </row>
        <row r="4404">
          <cell r="U4404" t="str">
            <v>дер. Сюрье, Ломоносовский р-н, Шепелевская вол.</v>
          </cell>
        </row>
        <row r="4405">
          <cell r="U4405" t="str">
            <v>дер. Сюрья, Волховский р-н, Кисельнинская вол.</v>
          </cell>
        </row>
        <row r="4406">
          <cell r="U4406" t="str">
            <v>дер. Сяберо, Лужский р-н, Волошовская вол.</v>
          </cell>
        </row>
        <row r="4407">
          <cell r="U4407" t="str">
            <v>дер. Сяглицы, Волосовский р-н, Врудская вол.</v>
          </cell>
        </row>
        <row r="4408">
          <cell r="U4408" t="str">
            <v>пос. Сяглицы, Волосовский р-н, Врудская вол.</v>
          </cell>
        </row>
        <row r="4409">
          <cell r="U4409" t="str">
            <v>дер. Сягло, Кингисеппский р-н, Пустомержская вол.</v>
          </cell>
        </row>
        <row r="4410">
          <cell r="U4410" t="str">
            <v>дер. Сярьги, Всеволожский р-н, Бугровская вол.</v>
          </cell>
        </row>
        <row r="4411">
          <cell r="U4411" t="str">
            <v>дер. Сяськелево, Гатчинский р-н, Сяськелевская вол.</v>
          </cell>
        </row>
        <row r="4412">
          <cell r="U4412" t="str">
            <v>г. Сясьстрой, кадастровый квартал: 06 01 001</v>
          </cell>
        </row>
        <row r="4413">
          <cell r="U4413" t="str">
            <v>г. Сясьстрой, кадастровый квартал: 06 01 002</v>
          </cell>
        </row>
        <row r="4414">
          <cell r="U4414" t="str">
            <v>г. Сясьстрой, кадастровый квартал: 06 01 003</v>
          </cell>
        </row>
        <row r="4415">
          <cell r="U4415" t="str">
            <v>г. Сясьстрой, кадастровый квартал: 06 01 004</v>
          </cell>
        </row>
        <row r="4416">
          <cell r="U4416" t="str">
            <v>г. Сясьстрой, кадастровый квартал: 06 01 005</v>
          </cell>
        </row>
        <row r="4417">
          <cell r="U4417" t="str">
            <v>г. Сясьстрой, кадастровый квартал: 06 01 006</v>
          </cell>
        </row>
        <row r="4418">
          <cell r="U4418" t="str">
            <v>г. Сясьстрой, кадастровый квартал: 06 01 007</v>
          </cell>
        </row>
        <row r="4419">
          <cell r="U4419" t="str">
            <v>г. Сясьстрой, кадастровый квартал: 06 01 008</v>
          </cell>
        </row>
        <row r="4420">
          <cell r="U4420" t="str">
            <v>г. Сясьстрой, кадастровый квартал: 06 01 009</v>
          </cell>
        </row>
        <row r="4421">
          <cell r="U4421" t="str">
            <v>г. Сясьстрой, кадастровый квартал: 06 01 010</v>
          </cell>
        </row>
        <row r="4422">
          <cell r="U4422" t="str">
            <v>г. Сясьстрой, кадастровый квартал: 06 01 011</v>
          </cell>
        </row>
        <row r="4423">
          <cell r="U4423" t="str">
            <v>г. Сясьстрой, кадастровый квартал: 06 01 012</v>
          </cell>
        </row>
        <row r="4424">
          <cell r="U4424" t="str">
            <v>г. Сясьстрой, кадастровый квартал: 06 01 013</v>
          </cell>
        </row>
        <row r="4425">
          <cell r="U4425" t="str">
            <v>г. Сясьстрой, кадастровый квартал: 06 01 014</v>
          </cell>
        </row>
        <row r="4426">
          <cell r="U4426" t="str">
            <v>г. Сясьстрой, кадастровый квартал: 06 01 015</v>
          </cell>
        </row>
        <row r="4427">
          <cell r="U4427" t="str">
            <v>г. Сясьстрой, кадастровый квартал: 06 01 016</v>
          </cell>
        </row>
        <row r="4428">
          <cell r="U4428" t="str">
            <v>г. Сясьстрой, кадастровый квартал: 06 01 017</v>
          </cell>
        </row>
        <row r="4429">
          <cell r="U4429" t="str">
            <v>г. Сясьстрой, кадастровый квартал: 06 01 018</v>
          </cell>
        </row>
        <row r="4430">
          <cell r="U4430" t="str">
            <v>г. Сясьстрой, кадастровый квартал: 06 01 019</v>
          </cell>
        </row>
        <row r="4431">
          <cell r="U4431" t="str">
            <v>г. Сясьстрой, кадастровый квартал: 06 01 020</v>
          </cell>
        </row>
        <row r="4432">
          <cell r="U4432" t="str">
            <v>г. Сясьстрой, кадастровый квартал: 06 01 021</v>
          </cell>
        </row>
        <row r="4433">
          <cell r="U4433" t="str">
            <v>г. Сясьстрой, кадастровый квартал: 06 01 022</v>
          </cell>
        </row>
        <row r="4434">
          <cell r="U4434" t="str">
            <v>г. Сясьстрой, кадастровый квартал: 06 01 023</v>
          </cell>
        </row>
        <row r="4435">
          <cell r="U4435" t="str">
            <v>г. Сясьстрой, кадастровый квартал: 06 01 024</v>
          </cell>
        </row>
        <row r="4436">
          <cell r="U4436" t="str">
            <v>г. Сясьстрой, кадастровый квартал: 06 01 025</v>
          </cell>
        </row>
        <row r="4437">
          <cell r="U4437" t="str">
            <v>г. Сясьстрой, кадастровый квартал: 06 01 026</v>
          </cell>
        </row>
        <row r="4438">
          <cell r="U4438" t="str">
            <v>г. Сясьстрой, кадастровый квартал: 06 01 027</v>
          </cell>
        </row>
        <row r="4439">
          <cell r="U4439" t="str">
            <v>г. Сясьстрой, кадастровый квартал: 06 01 028</v>
          </cell>
        </row>
        <row r="4440">
          <cell r="U4440" t="str">
            <v>г. Сясьстрой, кадастровый квартал: 06 01 029</v>
          </cell>
        </row>
        <row r="4441">
          <cell r="U4441" t="str">
            <v>г. Сясьстрой, кадастровый квартал: 06 01 030</v>
          </cell>
        </row>
        <row r="4442">
          <cell r="U4442" t="str">
            <v>г. Сясьстрой, кадастровый квартал: 06 01 031</v>
          </cell>
        </row>
        <row r="4443">
          <cell r="U4443" t="str">
            <v>г. Сясьстрой, кадастровый квартал: 06 01 032</v>
          </cell>
        </row>
        <row r="4444">
          <cell r="U4444" t="str">
            <v>г. Сясьстрой, кадастровый квартал: 06 01 033</v>
          </cell>
        </row>
        <row r="4445">
          <cell r="U4445" t="str">
            <v>г. Сясьстрой, кадастровый квартал: 06 01 034</v>
          </cell>
        </row>
        <row r="4446">
          <cell r="U4446" t="str">
            <v>г. Сясьстрой, кадастровый квартал: 06 01 035</v>
          </cell>
        </row>
        <row r="4447">
          <cell r="U4447" t="str">
            <v>г. Сясьстрой, кадастровый квартал: 06 01 036</v>
          </cell>
        </row>
        <row r="4448">
          <cell r="U4448" t="str">
            <v>г. Сясьстрой, кадастровый квартал: 06 01 037</v>
          </cell>
        </row>
        <row r="4449">
          <cell r="U4449" t="str">
            <v>г. Сясьстрой, кадастровый квартал: 06 01 038</v>
          </cell>
        </row>
        <row r="4450">
          <cell r="U4450" t="str">
            <v>г. Сясьстрой, кадастровый квартал: 06 01 039</v>
          </cell>
        </row>
        <row r="4451">
          <cell r="U4451" t="str">
            <v>г. Сясьстрой, кадастровый квартал: 06 01 040</v>
          </cell>
        </row>
        <row r="4452">
          <cell r="U4452" t="str">
            <v>г. Сясьстрой, кадастровый квартал: 06 01 041</v>
          </cell>
        </row>
        <row r="4453">
          <cell r="U4453" t="str">
            <v>г. Сясьстрой, кадастровый квартал: 06 01 042</v>
          </cell>
        </row>
        <row r="4454">
          <cell r="U4454" t="str">
            <v>г. Сясьстрой, кадастровый квартал: 06 01 043</v>
          </cell>
        </row>
        <row r="4455">
          <cell r="U4455" t="str">
            <v>г. Сясьстрой, кадастровый квартал: 06 01 044</v>
          </cell>
        </row>
        <row r="4456">
          <cell r="U4456" t="str">
            <v>г. Сясьстрой, кадастровый квартал: 06 01 045</v>
          </cell>
        </row>
        <row r="4457">
          <cell r="U4457" t="str">
            <v>г. Сясьстрой, кадастровый квартал: 06 01 046</v>
          </cell>
        </row>
        <row r="4458">
          <cell r="U4458" t="str">
            <v>г. Сясьстрой, кадастровый квартал: 06 01 047</v>
          </cell>
        </row>
        <row r="4459">
          <cell r="U4459" t="str">
            <v>г. Сясьстрой, кадастровый квартал: 06 02 001</v>
          </cell>
        </row>
        <row r="4460">
          <cell r="U4460" t="str">
            <v>г. Сясьстрой, кадастровый квартал: 06 02 002</v>
          </cell>
        </row>
        <row r="4461">
          <cell r="U4461" t="str">
            <v>г. Сясьстрой, кадастровый квартал: 06 02 003</v>
          </cell>
        </row>
        <row r="4462">
          <cell r="U4462" t="str">
            <v>г. Сясьстрой, кадастровый квартал: 06 02 004</v>
          </cell>
        </row>
        <row r="4463">
          <cell r="U4463" t="str">
            <v>г. Сясьстрой, кадастровый квартал: 06 02 005</v>
          </cell>
        </row>
        <row r="4464">
          <cell r="U4464" t="str">
            <v>г. Сясьстрой, кадастровый квартал: 06 02 006</v>
          </cell>
        </row>
        <row r="4465">
          <cell r="U4465" t="str">
            <v>г. Сясьстрой, кадастровый квартал: 06 02 007</v>
          </cell>
        </row>
        <row r="4466">
          <cell r="U4466" t="str">
            <v>г. Сясьстрой, кадастровый квартал: 06 02 008</v>
          </cell>
        </row>
        <row r="4467">
          <cell r="U4467" t="str">
            <v>г. Сясьстрой, кадастровый квартал: 06 02 009</v>
          </cell>
        </row>
        <row r="4468">
          <cell r="U4468" t="str">
            <v>г. Сясьстрой, кадастровый квартал: 06 02 010</v>
          </cell>
        </row>
        <row r="4469">
          <cell r="U4469" t="str">
            <v>г. Сясьстрой, кадастровый квартал: 06 02 011</v>
          </cell>
        </row>
        <row r="4470">
          <cell r="U4470" t="str">
            <v>г. Сясьстрой, кадастровый квартал: 06 03 001</v>
          </cell>
        </row>
        <row r="4471">
          <cell r="U4471" t="str">
            <v>дер. Табор, Лужский р-н, Толмачевская вол.</v>
          </cell>
        </row>
        <row r="4472">
          <cell r="U4472" t="str">
            <v>дер. Тавры, Всеволожский р-н, Разметелевская вол.</v>
          </cell>
        </row>
        <row r="4473">
          <cell r="U4473" t="str">
            <v>дер. Тайбольское, Волховский р-н, Рыбежская вол.</v>
          </cell>
        </row>
        <row r="4474">
          <cell r="U4474" t="str">
            <v>г. п. Тайцы, Гатчинский р-н</v>
          </cell>
        </row>
        <row r="4475">
          <cell r="U4475" t="str">
            <v>дер. Таменгонт, Ломоносовский р-н, Бронинская вол.</v>
          </cell>
        </row>
        <row r="4476">
          <cell r="U4476" t="str">
            <v>пос. Тарайка, Кингисеппский р-н, Котельская вол.</v>
          </cell>
        </row>
        <row r="4477">
          <cell r="U4477" t="str">
            <v>дер. Тарасино, Гатчинский р-н, Новинская вол.</v>
          </cell>
        </row>
        <row r="4478">
          <cell r="U4478" t="str">
            <v>дер. Тарасово, Бокситогорский р-н, Анисимовская вол.</v>
          </cell>
        </row>
        <row r="4479">
          <cell r="U4479" t="str">
            <v>дер. Тарасово, Тосненский р-н, Тарасовская вол.</v>
          </cell>
        </row>
        <row r="4480">
          <cell r="U4480" t="str">
            <v>пос. Тарасово, Выборгский р-н, Полянская вол.</v>
          </cell>
        </row>
        <row r="4481">
          <cell r="U4481" t="str">
            <v>дер. Тарасовское, Выборгский р-н, Краснодолинская вол.</v>
          </cell>
        </row>
        <row r="4482">
          <cell r="U4482" t="str">
            <v>дер. Таровицы, Гатчинский р-н, Елизаветинская вол.</v>
          </cell>
        </row>
        <row r="4483">
          <cell r="U4483" t="str">
            <v>дер. Татьянино, Волосовский р-н, Терпилицкая вол.</v>
          </cell>
        </row>
        <row r="4484">
          <cell r="U4484" t="str">
            <v>дер. Твердять, Волосовский р-н, Сабская вол.</v>
          </cell>
        </row>
        <row r="4485">
          <cell r="U4485" t="str">
            <v>дер. Теглицы, Волосовский р-н, Бегуницкая вол.</v>
          </cell>
        </row>
        <row r="4486">
          <cell r="U4486" t="str">
            <v>дер. Тедрово, Бокситогорский р-н, Радогощинская вол.</v>
          </cell>
        </row>
        <row r="4487">
          <cell r="U4487" t="str">
            <v>дер. Телези, Ломоносовский р-н, Русско-Высоцкая вол.</v>
          </cell>
        </row>
        <row r="4488">
          <cell r="U4488" t="str">
            <v>дер. Телжево, Волховский р-н, Селивановская вол.</v>
          </cell>
        </row>
        <row r="4489">
          <cell r="U4489" t="str">
            <v>пос. Тельмана, Тосненский р-н, Тельмановская вол.</v>
          </cell>
        </row>
        <row r="4490">
          <cell r="U4490" t="str">
            <v>дер. Тененичи, Лодейнопольский р-н, Янегская вол.</v>
          </cell>
        </row>
        <row r="4491">
          <cell r="U4491" t="str">
            <v>дер. Теплухино, Тихвинский р-н, Лазаревичская вол.</v>
          </cell>
        </row>
        <row r="4492">
          <cell r="U4492" t="str">
            <v>дер. Тервеничи, Лодейнопольский р-н, Тервеническая вол.</v>
          </cell>
        </row>
        <row r="4493">
          <cell r="U4493" t="str">
            <v>пос. Терволово, Гатчинский р-н, Пудостьская вол.</v>
          </cell>
        </row>
        <row r="4494">
          <cell r="U4494" t="str">
            <v>дер. Теребонижье, Волховский р-н, Усадищенская вол.</v>
          </cell>
        </row>
        <row r="4495">
          <cell r="U4495" t="str">
            <v>дер. Теребочево, Волховский р-н, Вындиноостровская вол.</v>
          </cell>
        </row>
        <row r="4496">
          <cell r="U4496" t="str">
            <v>п. ст. Теребочево, Волховский р-н, Вындиноостровская вол.</v>
          </cell>
        </row>
        <row r="4497">
          <cell r="U4497" t="str">
            <v>дер. Теребуня, Волховский р-н, Хваловская вол.</v>
          </cell>
        </row>
        <row r="4498">
          <cell r="U4498" t="str">
            <v>дер. Теребушка, Кировский р-н, Шумская вол.</v>
          </cell>
        </row>
        <row r="4499">
          <cell r="U4499" t="str">
            <v>дер. Теренино, Тихвинский р-н, Ереминогорская вол.</v>
          </cell>
        </row>
        <row r="4500">
          <cell r="U4500" t="str">
            <v>дер. Терпилицы, Волосовский р-н, Терпилицкая вол.</v>
          </cell>
        </row>
        <row r="4501">
          <cell r="U4501" t="str">
            <v>пос. Тесово IV, Лужский р-н, Тесовская вол.</v>
          </cell>
        </row>
        <row r="4502">
          <cell r="U4502" t="str">
            <v>п. ст. Тигода, Киришский р-н, Кусинская вол.</v>
          </cell>
        </row>
        <row r="4503">
          <cell r="U4503" t="str">
            <v>дер. Тикопись, Кингисеппский р-н, Опольевская вол.</v>
          </cell>
        </row>
        <row r="4504">
          <cell r="U4504" t="str">
            <v>п. ст. Тикопись, Кингисеппский р-н, Опольевская вол.</v>
          </cell>
        </row>
        <row r="4505">
          <cell r="U4505" t="str">
            <v>дер. Тиммолово, Ломоносовский р-н, Аннинская вол.</v>
          </cell>
        </row>
        <row r="4506">
          <cell r="U4506" t="str">
            <v>дер. Тимошино, Лодейнопольский р-н, Тервеническая вол.</v>
          </cell>
        </row>
        <row r="4507">
          <cell r="U4507" t="str">
            <v>пос. Тимошино, Тихвинский р-н, Шугозерская вол.</v>
          </cell>
        </row>
        <row r="4508">
          <cell r="U4508" t="str">
            <v>дер. Тисколово, Кингисеппский р-н, Усть-Лужская вол.</v>
          </cell>
        </row>
        <row r="4509">
          <cell r="U4509" t="str">
            <v>г. Тихвин, кадастровый квартал: 12 01 001</v>
          </cell>
        </row>
        <row r="4510">
          <cell r="U4510" t="str">
            <v>г. Тихвин, кадастровый квартал: 12 01 002</v>
          </cell>
        </row>
        <row r="4511">
          <cell r="U4511" t="str">
            <v>г. Тихвин, кадастровый квартал: 12 01 003</v>
          </cell>
        </row>
        <row r="4512">
          <cell r="U4512" t="str">
            <v>г. Тихвин, кадастровый квартал: 12 01 004</v>
          </cell>
        </row>
        <row r="4513">
          <cell r="U4513" t="str">
            <v>г. Тихвин, кадастровый квартал: 12 01 005</v>
          </cell>
        </row>
        <row r="4514">
          <cell r="U4514" t="str">
            <v>г. Тихвин, кадастровый квартал: 12 01 006</v>
          </cell>
        </row>
        <row r="4515">
          <cell r="U4515" t="str">
            <v>г. Тихвин, кадастровый квартал: 12 01 007</v>
          </cell>
        </row>
        <row r="4516">
          <cell r="U4516" t="str">
            <v>г. Тихвин, кадастровый квартал: 12 01 008</v>
          </cell>
        </row>
        <row r="4517">
          <cell r="U4517" t="str">
            <v>г. Тихвин, кадастровый квартал: 12 01 009</v>
          </cell>
        </row>
        <row r="4518">
          <cell r="U4518" t="str">
            <v>г. Тихвин, кадастровый квартал: 12 01 010</v>
          </cell>
        </row>
        <row r="4519">
          <cell r="U4519" t="str">
            <v>г. Тихвин, кадастровый квартал: 12 01 011</v>
          </cell>
        </row>
        <row r="4520">
          <cell r="U4520" t="str">
            <v>г. Тихвин, кадастровый квартал: 12 01 012</v>
          </cell>
        </row>
        <row r="4521">
          <cell r="U4521" t="str">
            <v>г. Тихвин, кадастровый квартал: 12 01 013</v>
          </cell>
        </row>
        <row r="4522">
          <cell r="U4522" t="str">
            <v>г. Тихвин, кадастровый квартал: 12 01 014</v>
          </cell>
        </row>
        <row r="4523">
          <cell r="U4523" t="str">
            <v>г. Тихвин, кадастровый квартал: 12 01 015</v>
          </cell>
        </row>
        <row r="4524">
          <cell r="U4524" t="str">
            <v>г. Тихвин, кадастровый квартал: 12 01 016</v>
          </cell>
        </row>
        <row r="4525">
          <cell r="U4525" t="str">
            <v>г. Тихвин, кадастровый квартал: 12 01 017</v>
          </cell>
        </row>
        <row r="4526">
          <cell r="U4526" t="str">
            <v>г. Тихвин, кадастровый квартал: 12 01 018</v>
          </cell>
        </row>
        <row r="4527">
          <cell r="U4527" t="str">
            <v>г. Тихвин, кадастровый квартал: 12 02 001</v>
          </cell>
        </row>
        <row r="4528">
          <cell r="U4528" t="str">
            <v>г. Тихвин, кадастровый квартал: 12 02 002</v>
          </cell>
        </row>
        <row r="4529">
          <cell r="U4529" t="str">
            <v>г. Тихвин, кадастровый квартал: 12 02 003</v>
          </cell>
        </row>
        <row r="4530">
          <cell r="U4530" t="str">
            <v>г. Тихвин, кадастровый квартал: 12 02 004</v>
          </cell>
        </row>
        <row r="4531">
          <cell r="U4531" t="str">
            <v>г. Тихвин, кадастровый квартал: 12 02 005</v>
          </cell>
        </row>
        <row r="4532">
          <cell r="U4532" t="str">
            <v>г. Тихвин, кадастровый квартал: 12 02 006</v>
          </cell>
        </row>
        <row r="4533">
          <cell r="U4533" t="str">
            <v>г. Тихвин, кадастровый квартал: 12 02 007</v>
          </cell>
        </row>
        <row r="4534">
          <cell r="U4534" t="str">
            <v>г. Тихвин, кадастровый квартал: 12 02 008</v>
          </cell>
        </row>
        <row r="4535">
          <cell r="U4535" t="str">
            <v>г. Тихвин, кадастровый квартал: 12 02 009</v>
          </cell>
        </row>
        <row r="4536">
          <cell r="U4536" t="str">
            <v>г. Тихвин, кадастровый квартал: 12 02 010</v>
          </cell>
        </row>
        <row r="4537">
          <cell r="U4537" t="str">
            <v>г. Тихвин, кадастровый квартал: 12 02 011</v>
          </cell>
        </row>
        <row r="4538">
          <cell r="U4538" t="str">
            <v>г. Тихвин, кадастровый квартал: 12 02 012</v>
          </cell>
        </row>
        <row r="4539">
          <cell r="U4539" t="str">
            <v>г. Тихвин, кадастровый квартал: 12 02 013</v>
          </cell>
        </row>
        <row r="4540">
          <cell r="U4540" t="str">
            <v>г. Тихвин, кадастровый квартал: 12 02 014</v>
          </cell>
        </row>
        <row r="4541">
          <cell r="U4541" t="str">
            <v>г. Тихвин, кадастровый квартал: 12 02 015</v>
          </cell>
        </row>
        <row r="4542">
          <cell r="U4542" t="str">
            <v>г. Тихвин, кадастровый квартал: 12 02 016</v>
          </cell>
        </row>
        <row r="4543">
          <cell r="U4543" t="str">
            <v>г. Тихвин, кадастровый квартал: 12 02 017</v>
          </cell>
        </row>
        <row r="4544">
          <cell r="U4544" t="str">
            <v>г. Тихвин, кадастровый квартал: 12 02 018</v>
          </cell>
        </row>
        <row r="4545">
          <cell r="U4545" t="str">
            <v>г. Тихвин, кадастровый квартал: 12 02 019</v>
          </cell>
        </row>
        <row r="4546">
          <cell r="U4546" t="str">
            <v>г. Тихвин, кадастровый квартал: 12 02 020</v>
          </cell>
        </row>
        <row r="4547">
          <cell r="U4547" t="str">
            <v>г. Тихвин, кадастровый квартал: 12 02 021</v>
          </cell>
        </row>
        <row r="4548">
          <cell r="U4548" t="str">
            <v>г. Тихвин, кадастровый квартал: 12 02 022</v>
          </cell>
        </row>
        <row r="4549">
          <cell r="U4549" t="str">
            <v>г. Тихвин, кадастровый квартал: 12 02 023</v>
          </cell>
        </row>
        <row r="4550">
          <cell r="U4550" t="str">
            <v>г. Тихвин, кадастровый квартал: 12 02 024</v>
          </cell>
        </row>
        <row r="4551">
          <cell r="U4551" t="str">
            <v>г. Тихвин, кадастровый квартал: 12 02 025</v>
          </cell>
        </row>
        <row r="4552">
          <cell r="U4552" t="str">
            <v>г. Тихвин, кадастровый квартал: 12 02 026</v>
          </cell>
        </row>
        <row r="4553">
          <cell r="U4553" t="str">
            <v>г. Тихвин, кадастровый квартал: 12 02 027</v>
          </cell>
        </row>
        <row r="4554">
          <cell r="U4554" t="str">
            <v>г. Тихвин, кадастровый квартал: 12 02 028</v>
          </cell>
        </row>
        <row r="4555">
          <cell r="U4555" t="str">
            <v>г. Тихвин, кадастровый квартал: 12 02 029</v>
          </cell>
        </row>
        <row r="4556">
          <cell r="U4556" t="str">
            <v>г. Тихвин, кадастровый квартал: 12 02 030</v>
          </cell>
        </row>
        <row r="4557">
          <cell r="U4557" t="str">
            <v>г. Тихвин, кадастровый квартал: 12 02 031</v>
          </cell>
        </row>
        <row r="4558">
          <cell r="U4558" t="str">
            <v>г. Тихвин, кадастровый квартал: 12 02 032</v>
          </cell>
        </row>
        <row r="4559">
          <cell r="U4559" t="str">
            <v>г. Тихвин, кадастровый квартал: 12 03 001</v>
          </cell>
        </row>
        <row r="4560">
          <cell r="U4560" t="str">
            <v>г. Тихвин, кадастровый квартал: 12 03 002</v>
          </cell>
        </row>
        <row r="4561">
          <cell r="U4561" t="str">
            <v>г. Тихвин, кадастровый квартал: 12 03 003</v>
          </cell>
        </row>
        <row r="4562">
          <cell r="U4562" t="str">
            <v>г. Тихвин, кадастровый квартал: 12 03 004</v>
          </cell>
        </row>
        <row r="4563">
          <cell r="U4563" t="str">
            <v>г. Тихвин, кадастровый квартал: 12 03 005</v>
          </cell>
        </row>
        <row r="4564">
          <cell r="U4564" t="str">
            <v>г. Тихвин, кадастровый квартал: 12 03 006</v>
          </cell>
        </row>
        <row r="4565">
          <cell r="U4565" t="str">
            <v>г. Тихвин, кадастровый квартал: 12 03 007</v>
          </cell>
        </row>
        <row r="4566">
          <cell r="U4566" t="str">
            <v>г. Тихвин, кадастровый квартал: 12 03 008</v>
          </cell>
        </row>
        <row r="4567">
          <cell r="U4567" t="str">
            <v>г. Тихвин, кадастровый квартал: 12 03 009</v>
          </cell>
        </row>
        <row r="4568">
          <cell r="U4568" t="str">
            <v>г. Тихвин, кадастровый квартал: 12 03 010</v>
          </cell>
        </row>
        <row r="4569">
          <cell r="U4569" t="str">
            <v>дер. Тихвинка, Гатчинский р-н</v>
          </cell>
        </row>
        <row r="4570">
          <cell r="U4570" t="str">
            <v>дер. Тихвинка, Сланцевский р-н, Черновская вол.</v>
          </cell>
        </row>
        <row r="4571">
          <cell r="U4571" t="str">
            <v>дер. Тихковицы, Гатчинский р-н, Большеколпанская вол.</v>
          </cell>
        </row>
        <row r="4572">
          <cell r="U4572" t="str">
            <v>дер. Тихомировщина, Волховский р-н, Колчановская вол.</v>
          </cell>
        </row>
        <row r="4573">
          <cell r="U4573" t="str">
            <v>пос. Тихорицы, Киришский р-н, Глажевская вол.</v>
          </cell>
        </row>
        <row r="4574">
          <cell r="U4574" t="str">
            <v>дер. Тобино, Кировский р-н, Шумская вол.</v>
          </cell>
        </row>
        <row r="4575">
          <cell r="U4575" t="str">
            <v>дер. Тозырево, Лужский р-н, Мшинская вол.</v>
          </cell>
        </row>
        <row r="4576">
          <cell r="U4576" t="str">
            <v>дер. Тойворово, Гатчинский р-н, Сяськелевская вол.</v>
          </cell>
        </row>
        <row r="4577">
          <cell r="U4577" t="str">
            <v>дер. Токарево, Волховский р-н, Хваловская вол.</v>
          </cell>
        </row>
        <row r="4578">
          <cell r="U4578" t="str">
            <v>дер. Токарево, Тихвинский р-н, Ереминогорская вол.</v>
          </cell>
        </row>
        <row r="4579">
          <cell r="U4579" t="str">
            <v>пос. Токарево, Выборгский р-н, Токаревская вол.</v>
          </cell>
        </row>
        <row r="4580">
          <cell r="U4580" t="str">
            <v>пос. Токари, Подпорожский р-н, Токарская вол.</v>
          </cell>
        </row>
        <row r="4581">
          <cell r="U4581" t="str">
            <v>дер. Токкари, Всеволожский р-н, Колтушская вол.</v>
          </cell>
        </row>
        <row r="4582">
          <cell r="U4582" t="str">
            <v>г. п. Токсово, Всеволожский р-н</v>
          </cell>
        </row>
        <row r="4583">
          <cell r="U4583" t="str">
            <v>г. Толмачево, Лужский р-н</v>
          </cell>
        </row>
        <row r="4584">
          <cell r="U4584" t="str">
            <v>пос. Толоконниково, Выборгский р-н, Гавриловская вол.</v>
          </cell>
        </row>
        <row r="4585">
          <cell r="U4585" t="str">
            <v>дер. Толсть, Бокситогорский р-н, Климовская вол.</v>
          </cell>
        </row>
        <row r="4586">
          <cell r="U4586" t="str">
            <v>дер. Томарово, Волосовский р-н, Бегуницкая вол.</v>
          </cell>
        </row>
        <row r="4587">
          <cell r="U4587" t="str">
            <v>дер. Томилино, Волховский р-н, Пашская вол.</v>
          </cell>
        </row>
        <row r="4588">
          <cell r="U4588" t="str">
            <v>пос. Торковичи, Лужский р-н, Торковичская вол.</v>
          </cell>
        </row>
        <row r="4589">
          <cell r="U4589" t="str">
            <v>дер. Торма, Кингисеппский р-н, Пустомержская вол.</v>
          </cell>
        </row>
        <row r="4590">
          <cell r="U4590" t="str">
            <v>дер. Торосово, Волосовский р-н, Губаницкая вол.</v>
          </cell>
        </row>
        <row r="4591">
          <cell r="U4591" t="str">
            <v>дер. Торошковичи, Лужский р-н, Торошковская вол.</v>
          </cell>
        </row>
        <row r="4592">
          <cell r="U4592" t="str">
            <v>пос. Торфопредприятие, Гатчинский р-н, Веревская вол.</v>
          </cell>
        </row>
        <row r="4593">
          <cell r="U4593" t="str">
            <v>пос. Торфопредприятие "Выборгское", Выборгский р-н, Житковская вол.</v>
          </cell>
        </row>
        <row r="4594">
          <cell r="U4594" t="str">
            <v>пос. Торфяновка, Выборгский р-н, Кондратьевская вол.</v>
          </cell>
        </row>
        <row r="4595">
          <cell r="U4595" t="str">
            <v>пос. Торфяное, Гатчинский р-н, Пригородная вол.</v>
          </cell>
        </row>
        <row r="4596">
          <cell r="U4596" t="str">
            <v>пос. Торфяное, Приозерский р-н, Мельниковская вол.</v>
          </cell>
        </row>
        <row r="4597">
          <cell r="U4597" t="str">
            <v>г. Тосно, кадастровый квартал: 06 01 001</v>
          </cell>
        </row>
        <row r="4598">
          <cell r="U4598" t="str">
            <v>г. Тосно, кадастровый квартал: 06 01 002</v>
          </cell>
        </row>
        <row r="4599">
          <cell r="U4599" t="str">
            <v>г. Тосно, кадастровый квартал: 06 01 003</v>
          </cell>
        </row>
        <row r="4600">
          <cell r="U4600" t="str">
            <v>г. Тосно, кадастровый квартал: 06 01 004</v>
          </cell>
        </row>
        <row r="4601">
          <cell r="U4601" t="str">
            <v>г. Тосно, кадастровый квартал: 06 01 005</v>
          </cell>
        </row>
        <row r="4602">
          <cell r="U4602" t="str">
            <v>г. Тосно, кадастровый квартал: 06 01 006</v>
          </cell>
        </row>
        <row r="4603">
          <cell r="U4603" t="str">
            <v>г. Тосно, кадастровый квартал: 06 01 007</v>
          </cell>
        </row>
        <row r="4604">
          <cell r="U4604" t="str">
            <v>г. Тосно, кадастровый квартал: 06 01 008</v>
          </cell>
        </row>
        <row r="4605">
          <cell r="U4605" t="str">
            <v>г. Тосно, кадастровый квартал: 06 02 001</v>
          </cell>
        </row>
        <row r="4606">
          <cell r="U4606" t="str">
            <v>г. Тосно, кадастровый квартал: 06 02 002</v>
          </cell>
        </row>
        <row r="4607">
          <cell r="U4607" t="str">
            <v>г. Тосно, кадастровый квартал: 06 02 003</v>
          </cell>
        </row>
        <row r="4608">
          <cell r="U4608" t="str">
            <v>г. Тосно, кадастровый квартал: 06 02 004</v>
          </cell>
        </row>
        <row r="4609">
          <cell r="U4609" t="str">
            <v>г. Тосно, кадастровый квартал: 06 02 005</v>
          </cell>
        </row>
        <row r="4610">
          <cell r="U4610" t="str">
            <v>г. Тосно, кадастровый квартал: 06 03 001</v>
          </cell>
        </row>
        <row r="4611">
          <cell r="U4611" t="str">
            <v>г. Тосно, кадастровый квартал: 06 03 002</v>
          </cell>
        </row>
        <row r="4612">
          <cell r="U4612" t="str">
            <v>г. Тосно, кадастровый квартал: 06 03 003</v>
          </cell>
        </row>
        <row r="4613">
          <cell r="U4613" t="str">
            <v>г. Тосно, кадастровый квартал: 06 03 004</v>
          </cell>
        </row>
        <row r="4614">
          <cell r="U4614" t="str">
            <v>г. Тосно, кадастровый квартал: 06 04 001</v>
          </cell>
        </row>
        <row r="4615">
          <cell r="U4615" t="str">
            <v>г. Тосно, кадастровый квартал: 06 04 002</v>
          </cell>
        </row>
        <row r="4616">
          <cell r="U4616" t="str">
            <v>г. Тосно, кадастровый квартал: 06 04 003</v>
          </cell>
        </row>
        <row r="4617">
          <cell r="U4617" t="str">
            <v>г. Тосно, кадастровый квартал: 06 04 004</v>
          </cell>
        </row>
        <row r="4618">
          <cell r="U4618" t="str">
            <v>г. Тосно, кадастровый квартал: 06 04 005</v>
          </cell>
        </row>
        <row r="4619">
          <cell r="U4619" t="str">
            <v>г. Тосно, кадастровый квартал: 06 04 006</v>
          </cell>
        </row>
        <row r="4620">
          <cell r="U4620" t="str">
            <v>г. Тосно, кадастровый квартал: 06 04 007</v>
          </cell>
        </row>
        <row r="4621">
          <cell r="U4621" t="str">
            <v>г. Тосно, кадастровый квартал: 06 04 008</v>
          </cell>
        </row>
        <row r="4622">
          <cell r="U4622" t="str">
            <v>г. Тосно, кадастровый квартал: 06 04 009</v>
          </cell>
        </row>
        <row r="4623">
          <cell r="U4623" t="str">
            <v>г. Тосно, кадастровый квартал: 06 04 010</v>
          </cell>
        </row>
        <row r="4624">
          <cell r="U4624" t="str">
            <v>г. Тосно, кадастровый квартал: 06 04 011</v>
          </cell>
        </row>
        <row r="4625">
          <cell r="U4625" t="str">
            <v>г. Тосно, кадастровый квартал: 06 04 012</v>
          </cell>
        </row>
        <row r="4626">
          <cell r="U4626" t="str">
            <v>г. Тосно, кадастровый квартал: 06 04 013</v>
          </cell>
        </row>
        <row r="4627">
          <cell r="U4627" t="str">
            <v>г. Тосно, кадастровый квартал: 06 04 014</v>
          </cell>
        </row>
        <row r="4628">
          <cell r="U4628" t="str">
            <v>г. Тосно, кадастровый квартал: 06 04 015</v>
          </cell>
        </row>
        <row r="4629">
          <cell r="U4629" t="str">
            <v>г. Тосно, кадастровый квартал: 06 04 016</v>
          </cell>
        </row>
        <row r="4630">
          <cell r="U4630" t="str">
            <v>г. Тосно, кадастровый квартал: 06 04 017</v>
          </cell>
        </row>
        <row r="4631">
          <cell r="U4631" t="str">
            <v>г. Тосно, кадастровый квартал: 06 04 018</v>
          </cell>
        </row>
        <row r="4632">
          <cell r="U4632" t="str">
            <v>г. Тосно, кадастровый квартал: 06 04 019</v>
          </cell>
        </row>
        <row r="4633">
          <cell r="U4633" t="str">
            <v>г. Тосно, кадастровый квартал: 06 04 020</v>
          </cell>
        </row>
        <row r="4634">
          <cell r="U4634" t="str">
            <v>г. Тосно, кадастровый квартал: 06 04 021</v>
          </cell>
        </row>
        <row r="4635">
          <cell r="U4635" t="str">
            <v>г. Тосно, кадастровый квартал: 06 04 022</v>
          </cell>
        </row>
        <row r="4636">
          <cell r="U4636" t="str">
            <v>г. Тосно, кадастровый квартал: 06 04 023</v>
          </cell>
        </row>
        <row r="4637">
          <cell r="U4637" t="str">
            <v>г. Тосно, кадастровый квартал: 06 05 001</v>
          </cell>
        </row>
        <row r="4638">
          <cell r="U4638" t="str">
            <v>г. Тосно, кадастровый квартал: 06 05 002</v>
          </cell>
        </row>
        <row r="4639">
          <cell r="U4639" t="str">
            <v>г. Тосно, кадастровый квартал: 06 05 003</v>
          </cell>
        </row>
        <row r="4640">
          <cell r="U4640" t="str">
            <v>г. Тосно, кадастровый квартал: 06 05 004</v>
          </cell>
        </row>
        <row r="4641">
          <cell r="U4641" t="str">
            <v>г. Тосно, кадастровый квартал: 06 05 005</v>
          </cell>
        </row>
        <row r="4642">
          <cell r="U4642" t="str">
            <v>г. Тосно, кадастровый квартал: 06 05 006</v>
          </cell>
        </row>
        <row r="4643">
          <cell r="U4643" t="str">
            <v>г. Тосно, кадастровый квартал: 06 05 007</v>
          </cell>
        </row>
        <row r="4644">
          <cell r="U4644" t="str">
            <v>г. Тосно, кадастровый квартал: 06 05 008</v>
          </cell>
        </row>
        <row r="4645">
          <cell r="U4645" t="str">
            <v>г. Тосно, кадастровый квартал: 06 05 009</v>
          </cell>
        </row>
        <row r="4646">
          <cell r="U4646" t="str">
            <v>г. Тосно, кадастровый квартал: 06 05 010</v>
          </cell>
        </row>
        <row r="4647">
          <cell r="U4647" t="str">
            <v>г. Тосно, кадастровый квартал: 06 05 011</v>
          </cell>
        </row>
        <row r="4648">
          <cell r="U4648" t="str">
            <v>г. Тосно, кадастровый квартал: 06 06 001</v>
          </cell>
        </row>
        <row r="4649">
          <cell r="U4649" t="str">
            <v>г. Тосно, кадастровый квартал: 06 06 002</v>
          </cell>
        </row>
        <row r="4650">
          <cell r="U4650" t="str">
            <v>г. Тосно, кадастровый квартал: 06 06 003</v>
          </cell>
        </row>
        <row r="4651">
          <cell r="U4651" t="str">
            <v>г. Тосно, кадастровый квартал: 06 07 001</v>
          </cell>
        </row>
        <row r="4652">
          <cell r="U4652" t="str">
            <v>г. Тосно, кадастровый квартал: 06 07 002</v>
          </cell>
        </row>
        <row r="4653">
          <cell r="U4653" t="str">
            <v>г. Тосно, кадастровый квартал: 06 07 003</v>
          </cell>
        </row>
        <row r="4654">
          <cell r="U4654" t="str">
            <v>г. Тосно, кадастровый квартал: 06 07 004</v>
          </cell>
        </row>
        <row r="4655">
          <cell r="U4655" t="str">
            <v>г. Тосно, кадастровый квартал: 06 07 005</v>
          </cell>
        </row>
        <row r="4656">
          <cell r="U4656" t="str">
            <v>г. Тосно, кадастровый квартал: 06 07 006</v>
          </cell>
        </row>
        <row r="4657">
          <cell r="U4657" t="str">
            <v>г. Тосно, кадастровый квартал: 06 07 007</v>
          </cell>
        </row>
        <row r="4658">
          <cell r="U4658" t="str">
            <v>г. Тосно, кадастровый квартал: 06 07 008</v>
          </cell>
        </row>
        <row r="4659">
          <cell r="U4659" t="str">
            <v>г. Тосно, кадастровый квартал: 06 07 009</v>
          </cell>
        </row>
        <row r="4660">
          <cell r="U4660" t="str">
            <v>г. Тосно, кадастровый квартал: 06 07 010</v>
          </cell>
        </row>
        <row r="4661">
          <cell r="U4661" t="str">
            <v>г. Тосно, кадастровый квартал: 06 07 011</v>
          </cell>
        </row>
        <row r="4662">
          <cell r="U4662" t="str">
            <v>г. Тосно, кадастровый квартал: 06 07 012</v>
          </cell>
        </row>
        <row r="4663">
          <cell r="U4663" t="str">
            <v>г. Тосно, кадастровый квартал: 06 07 013</v>
          </cell>
        </row>
        <row r="4664">
          <cell r="U4664" t="str">
            <v>г. Тосно, кадастровый квартал: 06 08 001</v>
          </cell>
        </row>
        <row r="4665">
          <cell r="U4665" t="str">
            <v>г. Тосно, кадастровый квартал: 06 08 002</v>
          </cell>
        </row>
        <row r="4666">
          <cell r="U4666" t="str">
            <v>г. Тосно, кадастровый квартал: 06 08 003</v>
          </cell>
        </row>
        <row r="4667">
          <cell r="U4667" t="str">
            <v>г. Тосно, кадастровый квартал: 06 08 004</v>
          </cell>
        </row>
        <row r="4668">
          <cell r="U4668" t="str">
            <v>г. Тосно, кадастровый квартал: 06 08 005</v>
          </cell>
        </row>
        <row r="4669">
          <cell r="U4669" t="str">
            <v>г. Тосно, кадастровый квартал: 06 08 006</v>
          </cell>
        </row>
        <row r="4670">
          <cell r="U4670" t="str">
            <v>г. Тосно, кадастровый квартал: 06 08 007</v>
          </cell>
        </row>
        <row r="4671">
          <cell r="U4671" t="str">
            <v>г. Тосно, кадастровый квартал: 06 08 008</v>
          </cell>
        </row>
        <row r="4672">
          <cell r="U4672" t="str">
            <v>г. Тосно, кадастровый квартал: 06 08 009</v>
          </cell>
        </row>
        <row r="4673">
          <cell r="U4673" t="str">
            <v>г. Тосно, кадастровый квартал: 06 08 010</v>
          </cell>
        </row>
        <row r="4674">
          <cell r="U4674" t="str">
            <v>г. Тосно, кадастровый квартал: 06 08 011</v>
          </cell>
        </row>
        <row r="4675">
          <cell r="U4675" t="str">
            <v>г. Тосно, кадастровый квартал: 06 08 012</v>
          </cell>
        </row>
        <row r="4676">
          <cell r="U4676" t="str">
            <v>г. Тосно, кадастровый квартал: 06 08 013</v>
          </cell>
        </row>
        <row r="4677">
          <cell r="U4677" t="str">
            <v>г. Тосно, кадастровый квартал: 06 08 014</v>
          </cell>
        </row>
        <row r="4678">
          <cell r="U4678" t="str">
            <v>г. Тосно, кадастровый квартал: 06 08 015</v>
          </cell>
        </row>
        <row r="4679">
          <cell r="U4679" t="str">
            <v>г. Тосно, кадастровый квартал: 06 08 016</v>
          </cell>
        </row>
        <row r="4680">
          <cell r="U4680" t="str">
            <v>г. Тосно, кадастровый квартал: 06 08 017</v>
          </cell>
        </row>
        <row r="4681">
          <cell r="U4681" t="str">
            <v>г. Тосно, кадастровый квартал: 06 08 018</v>
          </cell>
        </row>
        <row r="4682">
          <cell r="U4682" t="str">
            <v>г. Тосно, кадастровый квартал: 06 08 019</v>
          </cell>
        </row>
        <row r="4683">
          <cell r="U4683" t="str">
            <v>г. Тосно, кадастровый квартал: 06 08 020</v>
          </cell>
        </row>
        <row r="4684">
          <cell r="U4684" t="str">
            <v>г. Тосно, кадастровый квартал: 06 08 021</v>
          </cell>
        </row>
        <row r="4685">
          <cell r="U4685" t="str">
            <v>г. Тосно, кадастровый квартал: 06 08 022</v>
          </cell>
        </row>
        <row r="4686">
          <cell r="U4686" t="str">
            <v>г. Тосно, кадастровый квартал: 06 09 001</v>
          </cell>
        </row>
        <row r="4687">
          <cell r="U4687" t="str">
            <v>г. Тосно, кадастровый квартал: 06 09 002</v>
          </cell>
        </row>
        <row r="4688">
          <cell r="U4688" t="str">
            <v>г. Тосно, кадастровый квартал: 06 09 003</v>
          </cell>
        </row>
        <row r="4689">
          <cell r="U4689" t="str">
            <v>г. Тосно, кадастровый квартал: 06 09 004</v>
          </cell>
        </row>
        <row r="4690">
          <cell r="U4690" t="str">
            <v>г. Тосно, кадастровый квартал: 06 09 005</v>
          </cell>
        </row>
        <row r="4691">
          <cell r="U4691" t="str">
            <v>г. Тосно, кадастровый квартал: 06 09 006</v>
          </cell>
        </row>
        <row r="4692">
          <cell r="U4692" t="str">
            <v>г. Тосно, кадастровый квартал: 06 09 007</v>
          </cell>
        </row>
        <row r="4693">
          <cell r="U4693" t="str">
            <v>г. Тосно, кадастровый квартал: 06 09 008</v>
          </cell>
        </row>
        <row r="4694">
          <cell r="U4694" t="str">
            <v>г. Тосно, кадастровый квартал: 06 09 009</v>
          </cell>
        </row>
        <row r="4695">
          <cell r="U4695" t="str">
            <v>г. Тосно, кадастровый квартал: 06 09 010</v>
          </cell>
        </row>
        <row r="4696">
          <cell r="U4696" t="str">
            <v>г. Тосно, кадастровый квартал: 06 09 011</v>
          </cell>
        </row>
        <row r="4697">
          <cell r="U4697" t="str">
            <v>г. Тосно, кадастровый квартал: 06 09 012</v>
          </cell>
        </row>
        <row r="4698">
          <cell r="U4698" t="str">
            <v>г. Тосно, кадастровый квартал: 06 09 013</v>
          </cell>
        </row>
        <row r="4699">
          <cell r="U4699" t="str">
            <v>г. Тосно, кадастровый квартал: 06 09 014</v>
          </cell>
        </row>
        <row r="4700">
          <cell r="U4700" t="str">
            <v>г. Тосно, кадастровый квартал: 06 09 015</v>
          </cell>
        </row>
        <row r="4701">
          <cell r="U4701" t="str">
            <v>г. Тосно, кадастровый квартал: 06 09 016</v>
          </cell>
        </row>
        <row r="4702">
          <cell r="U4702" t="str">
            <v>г. Тосно, кадастровый квартал: 06 10 001</v>
          </cell>
        </row>
        <row r="4703">
          <cell r="U4703" t="str">
            <v>г. Тосно, кадастровый квартал: 06 10 002</v>
          </cell>
        </row>
        <row r="4704">
          <cell r="U4704" t="str">
            <v>г. Тосно, кадастровый квартал: 06 10 003</v>
          </cell>
        </row>
        <row r="4705">
          <cell r="U4705" t="str">
            <v>г. Тосно, кадастровый квартал: 06 10 004</v>
          </cell>
        </row>
        <row r="4706">
          <cell r="U4706" t="str">
            <v>г. Тосно, кадастровый квартал: 06 10 005</v>
          </cell>
        </row>
        <row r="4707">
          <cell r="U4707" t="str">
            <v>г. Тосно, кадастровый квартал: 06 10 006</v>
          </cell>
        </row>
        <row r="4708">
          <cell r="U4708" t="str">
            <v>г. Тосно, кадастровый квартал: 06 10 007</v>
          </cell>
        </row>
        <row r="4709">
          <cell r="U4709" t="str">
            <v>г. Тосно, кадастровый квартал: 06 10 008</v>
          </cell>
        </row>
        <row r="4710">
          <cell r="U4710" t="str">
            <v>г. Тосно, кадастровый квартал: 06 10 009</v>
          </cell>
        </row>
        <row r="4711">
          <cell r="U4711" t="str">
            <v>г. Тосно, кадастровый квартал: 06 10 010</v>
          </cell>
        </row>
        <row r="4712">
          <cell r="U4712" t="str">
            <v>г. Тосно, кадастровый квартал: 06 10 011</v>
          </cell>
        </row>
        <row r="4713">
          <cell r="U4713" t="str">
            <v>г. Тосно, кадастровый квартал: 06 10 012</v>
          </cell>
        </row>
        <row r="4714">
          <cell r="U4714" t="str">
            <v>г. Тосно, кадастровый квартал: 06 10 013</v>
          </cell>
        </row>
        <row r="4715">
          <cell r="U4715" t="str">
            <v>г. Тосно, кадастровый квартал: 06 10 014</v>
          </cell>
        </row>
        <row r="4716">
          <cell r="U4716" t="str">
            <v>г. Тосно, кадастровый квартал: 06 10 015</v>
          </cell>
        </row>
        <row r="4717">
          <cell r="U4717" t="str">
            <v>г. Тосно, кадастровый квартал: 06 10 016</v>
          </cell>
        </row>
        <row r="4718">
          <cell r="U4718" t="str">
            <v>г. Тосно, кадастровый квартал: 06 10 017</v>
          </cell>
        </row>
        <row r="4719">
          <cell r="U4719" t="str">
            <v>г. Тосно, кадастровый квартал: 06 10 018</v>
          </cell>
        </row>
        <row r="4720">
          <cell r="U4720" t="str">
            <v>г. Тосно, кадастровый квартал: 06 10 019</v>
          </cell>
        </row>
        <row r="4721">
          <cell r="U4721" t="str">
            <v>г. Тосно, кадастровый квартал: 06 10 020</v>
          </cell>
        </row>
        <row r="4722">
          <cell r="U4722" t="str">
            <v>г. Тосно, кадастровый квартал: 06 10 021</v>
          </cell>
        </row>
        <row r="4723">
          <cell r="U4723" t="str">
            <v>г. Тосно, кадастровый квартал: 06 10 022</v>
          </cell>
        </row>
        <row r="4724">
          <cell r="U4724" t="str">
            <v>г. Тосно, кадастровый квартал: 06 10 023</v>
          </cell>
        </row>
        <row r="4725">
          <cell r="U4725" t="str">
            <v>г. Тосно, кадастровый квартал: 06 10 024</v>
          </cell>
        </row>
        <row r="4726">
          <cell r="U4726" t="str">
            <v>г. Тосно, кадастровый квартал: 06 10 025</v>
          </cell>
        </row>
        <row r="4727">
          <cell r="U4727" t="str">
            <v>г. Тосно, кадастровый квартал: 06 10 026</v>
          </cell>
        </row>
        <row r="4728">
          <cell r="U4728" t="str">
            <v>г. Тосно, кадастровый квартал: 06 10 027</v>
          </cell>
        </row>
        <row r="4729">
          <cell r="U4729" t="str">
            <v>г. Тосно, кадастровый квартал: 06 10 028</v>
          </cell>
        </row>
        <row r="4730">
          <cell r="U4730" t="str">
            <v>г. Тосно, кадастровый квартал: 06 10 029</v>
          </cell>
        </row>
        <row r="4731">
          <cell r="U4731" t="str">
            <v>г. Тосно, кадастровый квартал: 06 10 030</v>
          </cell>
        </row>
        <row r="4732">
          <cell r="U4732" t="str">
            <v>г. Тосно, кадастровый квартал: 06 10 031</v>
          </cell>
        </row>
        <row r="4733">
          <cell r="U4733" t="str">
            <v>г. Тосно, кадастровый квартал: 06 10 032</v>
          </cell>
        </row>
        <row r="4734">
          <cell r="U4734" t="str">
            <v>г. Тосно, кадастровый квартал: 06 10 033</v>
          </cell>
        </row>
        <row r="4735">
          <cell r="U4735" t="str">
            <v>г. Тосно, кадастровый квартал: 06 10 034</v>
          </cell>
        </row>
        <row r="4736">
          <cell r="U4736" t="str">
            <v>г. Тосно, кадастровый квартал: 06 10 035</v>
          </cell>
        </row>
        <row r="4737">
          <cell r="U4737" t="str">
            <v>г. Тосно, кадастровый квартал: 06 10 036</v>
          </cell>
        </row>
        <row r="4738">
          <cell r="U4738" t="str">
            <v>г. Тосно, кадастровый квартал: 06 10 037</v>
          </cell>
        </row>
        <row r="4739">
          <cell r="U4739" t="str">
            <v>г. Тосно, кадастровый квартал: 06 10 038</v>
          </cell>
        </row>
        <row r="4740">
          <cell r="U4740" t="str">
            <v>г. Тосно, кадастровый квартал: 06 10 039</v>
          </cell>
        </row>
        <row r="4741">
          <cell r="U4741" t="str">
            <v>г. Тосно, кадастровый квартал: 06 10 040</v>
          </cell>
        </row>
        <row r="4742">
          <cell r="U4742" t="str">
            <v>г. Тосно, кадастровый квартал: 06 10 041</v>
          </cell>
        </row>
        <row r="4743">
          <cell r="U4743" t="str">
            <v>г. Тосно, кадастровый квартал: 06 10 042</v>
          </cell>
        </row>
        <row r="4744">
          <cell r="U4744" t="str">
            <v>г. Тосно, кадастровый квартал: 06 10 043</v>
          </cell>
        </row>
        <row r="4745">
          <cell r="U4745" t="str">
            <v>г. Тосно, кадастровый квартал: 06 10 044</v>
          </cell>
        </row>
        <row r="4746">
          <cell r="U4746" t="str">
            <v>пос. Тракторное, Приозерский р-н, Отрадненская вол.</v>
          </cell>
        </row>
        <row r="4747">
          <cell r="U4747" t="str">
            <v>дер. Тресковицы, Волосовский р-н, Врудская вол.</v>
          </cell>
        </row>
        <row r="4748">
          <cell r="U4748" t="str">
            <v>дер. Трубников Бор, Тосненский р-н, Трубникоборская вол.</v>
          </cell>
        </row>
        <row r="4749">
          <cell r="U4749" t="str">
            <v>дер. Трудовик, Ломоносовский р-н, Кипенская вол.</v>
          </cell>
        </row>
        <row r="4750">
          <cell r="U4750" t="str">
            <v>дер. Трусово, Волховский р-н, Староладожская вол.</v>
          </cell>
        </row>
        <row r="4751">
          <cell r="U4751" t="str">
            <v>дер. Труфаново, Бокситогорский р-н, Большедворская вол.</v>
          </cell>
        </row>
        <row r="4752">
          <cell r="U4752" t="str">
            <v>дер. Труфаново, Бокситогорский р-н, Климовская вол.</v>
          </cell>
        </row>
        <row r="4753">
          <cell r="U4753" t="str">
            <v>дер. Туганицы, Гатчинский р-н, Сяськелевская вол.</v>
          </cell>
        </row>
        <row r="4754">
          <cell r="U4754" t="str">
            <v>п. ст. Туганы, Кингисеппский р-н, Пустомержская вол.</v>
          </cell>
        </row>
        <row r="4755">
          <cell r="U4755" t="str">
            <v>дер. Тумазы, Подпорожский р-н, Винницкая вол.</v>
          </cell>
        </row>
        <row r="4756">
          <cell r="U4756" t="str">
            <v>дер. Тумище, Тихвинский р-н, Горская вол.</v>
          </cell>
        </row>
        <row r="4757">
          <cell r="U4757" t="str">
            <v>дер. Тумово, Тихвинский р-н, Шиженская вол.</v>
          </cell>
        </row>
        <row r="4758">
          <cell r="U4758" t="str">
            <v>дер. Туравкино, Тихвинский р-н, Ильинская вол.</v>
          </cell>
        </row>
        <row r="4759">
          <cell r="U4759" t="str">
            <v>дер. Турандино, Бокситогорский р-н, Климовская вол.</v>
          </cell>
        </row>
        <row r="4760">
          <cell r="U4760" t="str">
            <v>пос. Тургошь, Бокситогорский р-н, Подборовская вол.</v>
          </cell>
        </row>
        <row r="4761">
          <cell r="U4761" t="str">
            <v>дер. Турково, Бокситогорский р-н, Большедворская вол.</v>
          </cell>
        </row>
        <row r="4762">
          <cell r="U4762" t="str">
            <v>пос. Турлинский лесопункт, Бокситогорский р-н, Большедворская вол.</v>
          </cell>
        </row>
        <row r="4763">
          <cell r="U4763" t="str">
            <v>дер. Туровка, Лужский р-н, Толмачевская вол.</v>
          </cell>
        </row>
        <row r="4764">
          <cell r="U4764" t="str">
            <v>дер. Турово, Лужский р-н, Заклинская вол.</v>
          </cell>
        </row>
        <row r="4765">
          <cell r="U4765" t="str">
            <v>дер. Турово, Тосненский р-н, Лисинская вол.</v>
          </cell>
        </row>
        <row r="4766">
          <cell r="U4766" t="str">
            <v>дер. Турыгино, Лодейнопольский р-н, Доможировская вол.</v>
          </cell>
        </row>
        <row r="4767">
          <cell r="U4767" t="str">
            <v>дер. Турышкино, Кировский р-н, Лезьенская вол.</v>
          </cell>
        </row>
        <row r="4768">
          <cell r="U4768" t="str">
            <v>дер. Туховежи, Лужский р-н, Ям-Тесовская вол.</v>
          </cell>
        </row>
        <row r="4769">
          <cell r="U4769" t="str">
            <v>дер. Тухтово, Сланцевский р-н, Гостицкая вол.</v>
          </cell>
        </row>
        <row r="4770">
          <cell r="U4770" t="str">
            <v>дер. Тушемля, Бокситогорский р-н, Журавлевская вол.</v>
          </cell>
        </row>
        <row r="4771">
          <cell r="U4771" t="str">
            <v>дер. Тютицы, Кингисеппский р-н, Котельская вол.</v>
          </cell>
        </row>
        <row r="4772">
          <cell r="U4772" t="str">
            <v>дер. Тяглино, Гатчинский р-н, Войсковицкая вол.</v>
          </cell>
        </row>
        <row r="4773">
          <cell r="U4773" t="str">
            <v>дер. Углово, Всеволожский р-н, Романовская вол.</v>
          </cell>
        </row>
        <row r="4774">
          <cell r="U4774" t="str">
            <v>мест. Углово, Всеволожский р-н, Романовская вол.</v>
          </cell>
        </row>
        <row r="4775">
          <cell r="U4775" t="str">
            <v>пос. Углово, Всеволожский р-н, Романовская вол.</v>
          </cell>
        </row>
        <row r="4776">
          <cell r="U4776" t="str">
            <v>дер. Угол, Бокситогорский р-н, Самойловская вол.</v>
          </cell>
        </row>
        <row r="4777">
          <cell r="U4777" t="str">
            <v>дер. Удальцово, Приозерский р-н, Запорожская вол.</v>
          </cell>
        </row>
        <row r="4778">
          <cell r="U4778" t="str">
            <v>дер. Ударник, Кингисеппский р-н, Куземкинская вол.</v>
          </cell>
        </row>
        <row r="4779">
          <cell r="U4779" t="str">
            <v>дер. Удосолово, Кингисеппский р-н, Котельская вол.</v>
          </cell>
        </row>
        <row r="4780">
          <cell r="U4780" t="str">
            <v>дер. Узингонты, Ломоносовский р-н, Бабигонская вол.</v>
          </cell>
        </row>
        <row r="4781">
          <cell r="U4781" t="str">
            <v>пос. Улыбино, Выборгский р-н, Гончаровская вол.</v>
          </cell>
        </row>
        <row r="4782">
          <cell r="U4782" t="str">
            <v>дер. Ульино, Подпорожский р-н, Курповская вол.</v>
          </cell>
        </row>
        <row r="4783">
          <cell r="U4783" t="str">
            <v>дер. Ульянино, Тихвинский р-н, Шиженская вол.</v>
          </cell>
        </row>
        <row r="4784">
          <cell r="U4784" t="str">
            <v>дер. Ульяница, Тихвинский р-н, Шугозерская вол.</v>
          </cell>
        </row>
        <row r="4785">
          <cell r="U4785" t="str">
            <v>г. п. Ульяновка, Тосненский р-н</v>
          </cell>
        </row>
        <row r="4786">
          <cell r="U4786" t="str">
            <v>дер. Ульяновщина, Бокситогорский р-н, Большедворская вол.</v>
          </cell>
        </row>
        <row r="4787">
          <cell r="U4787" t="str">
            <v>дер. Ульяшево, Волховский р-н, Бережковская вол.</v>
          </cell>
        </row>
        <row r="4788">
          <cell r="U4788" t="str">
            <v>дер. Унатицы, Кингисеппский р-н, Кайболовская вол.</v>
          </cell>
        </row>
        <row r="4789">
          <cell r="U4789" t="str">
            <v>дер. Ундово, Кингисеппский р-н, Котельская вол.</v>
          </cell>
        </row>
        <row r="4790">
          <cell r="U4790" t="str">
            <v>пос. Уральское, Приозерский р-н, Отрадненская вол.</v>
          </cell>
        </row>
        <row r="4791">
          <cell r="U4791" t="str">
            <v>дер. Урицкое, Волховский р-н, Часовенская вол.</v>
          </cell>
        </row>
        <row r="4792">
          <cell r="U4792" t="str">
            <v>дер. Урмизно, Кингисеппский р-н, Нежновская вол.</v>
          </cell>
        </row>
        <row r="4793">
          <cell r="U4793" t="str">
            <v>пос. Урожайное, Выборгский р-н, Полянская вол.</v>
          </cell>
        </row>
        <row r="4794">
          <cell r="U4794" t="str">
            <v>дер. Урья, Тихвинский р-н, Пашозерская вол.</v>
          </cell>
        </row>
        <row r="4795">
          <cell r="U4795" t="str">
            <v>дер. Усадище, Бокситогорский р-н, Борская вол.</v>
          </cell>
        </row>
        <row r="4796">
          <cell r="U4796" t="str">
            <v>дер. Усадище, Бокситогорский р-н, Климовская вол.</v>
          </cell>
        </row>
        <row r="4797">
          <cell r="U4797" t="str">
            <v>дер. Усадище, Волховский р-н, Колчановская вол.</v>
          </cell>
        </row>
        <row r="4798">
          <cell r="U4798" t="str">
            <v>дер. Усадище, Волховский р-н, Усадищенская вол.</v>
          </cell>
        </row>
        <row r="4799">
          <cell r="U4799" t="str">
            <v>дер. Усадище, Волховский р-н, Хваловская вол.</v>
          </cell>
        </row>
        <row r="4800">
          <cell r="U4800" t="str">
            <v>дер. Усадище, Выборгский р-н, Селезневская вол.</v>
          </cell>
        </row>
        <row r="4801">
          <cell r="U4801" t="str">
            <v>дер. Усадище, Лужский р-н, Волошовская вол.</v>
          </cell>
        </row>
        <row r="4802">
          <cell r="U4802" t="str">
            <v>дер. Усадище, Сланцевский р-н, Овсищенская вол.</v>
          </cell>
        </row>
        <row r="4803">
          <cell r="U4803" t="str">
            <v>дер. Усадище, Тихвинский р-н, Ганьковская вол.</v>
          </cell>
        </row>
        <row r="4804">
          <cell r="U4804" t="str">
            <v>дер. Усадище, Тосненский р-н, Тарасовская вол.</v>
          </cell>
        </row>
        <row r="4805">
          <cell r="U4805" t="str">
            <v>дер. Усадище-Дыми, Бокситогорский р-н, Большедворская вол.</v>
          </cell>
        </row>
        <row r="4806">
          <cell r="U4806" t="str">
            <v>дер. Усадищи, Лужский р-н, Приозерная вол.</v>
          </cell>
        </row>
        <row r="4807">
          <cell r="U4807" t="str">
            <v>дер. Ускуля, Ломоносовский р-н, Бронинская вол.</v>
          </cell>
        </row>
        <row r="4808">
          <cell r="U4808" t="str">
            <v>дер. Усланка, Подпорожский р-н, Курповская вол.</v>
          </cell>
        </row>
        <row r="4809">
          <cell r="U4809" t="str">
            <v>дер. Устеево, Волховский р-н, Пашская вол.</v>
          </cell>
        </row>
        <row r="4810">
          <cell r="U4810" t="str">
            <v>дер. Устье, Волосовский р-н, Сабская вол.</v>
          </cell>
        </row>
        <row r="4811">
          <cell r="U4811" t="str">
            <v>дер. Устье, Тихвинский р-н, Ильинская вол.</v>
          </cell>
        </row>
        <row r="4812">
          <cell r="U4812" t="str">
            <v>дер. Усть-Капша, Тихвинский р-н, Алексеевская вол.</v>
          </cell>
        </row>
        <row r="4813">
          <cell r="U4813" t="str">
            <v>дер. Усть-Капша, Тихвинский р-н, Ганьковская вол.</v>
          </cell>
        </row>
        <row r="4814">
          <cell r="U4814" t="str">
            <v>п. ст. Усть-Луга, Кингисеппский р-н, Усть-Лужская вол.</v>
          </cell>
        </row>
        <row r="4815">
          <cell r="U4815" t="str">
            <v>пос. Усть-Луга, Кингисеппский р-н, Усть-Лужская вол.</v>
          </cell>
        </row>
        <row r="4816">
          <cell r="U4816" t="str">
            <v>дер. Усть-Рыбежно, Волховский р-н, Рыбежская вол.</v>
          </cell>
        </row>
        <row r="4817">
          <cell r="U4817" t="str">
            <v>дер. Усть-Сара, Лодейнопольский р-н, Тервеническая вол.</v>
          </cell>
        </row>
        <row r="4818">
          <cell r="U4818" t="str">
            <v>дер. Усть-Шомушка, Тихвинский р-н, Лазаревичская вол.</v>
          </cell>
        </row>
        <row r="4819">
          <cell r="U4819" t="str">
            <v>дер. Утешение, Кингисеппский р-н, Кайболовская вол.</v>
          </cell>
        </row>
        <row r="4820">
          <cell r="U4820" t="str">
            <v>пос. Утишье, Бокситогорский р-н, Заборьевская вол.</v>
          </cell>
        </row>
        <row r="4821">
          <cell r="U4821" t="str">
            <v>пос. Уткино, Выборгский р-н, Полянская вол.</v>
          </cell>
        </row>
        <row r="4822">
          <cell r="U4822" t="str">
            <v>дер. Утликово, Бокситогорский р-н, Журавлевская вол.</v>
          </cell>
        </row>
        <row r="4823">
          <cell r="U4823" t="str">
            <v>дер. Ухора, Волосовский р-н, Врудская вол.</v>
          </cell>
        </row>
        <row r="4824">
          <cell r="U4824" t="str">
            <v>пос. Ушаки, Тосненский р-н, Ушакинская вол.</v>
          </cell>
        </row>
        <row r="4825">
          <cell r="U4825" t="str">
            <v>с. Ушаки, Тосненский р-н, Ушакинская вол.</v>
          </cell>
        </row>
        <row r="4826">
          <cell r="U4826" t="str">
            <v>дер. Ушаково, Тихвинский р-н, Ганьковская вол.</v>
          </cell>
        </row>
        <row r="4827">
          <cell r="U4827" t="str">
            <v>дер. Ушевицы, Волосовский р-н, Каложицкая вол.</v>
          </cell>
        </row>
        <row r="4828">
          <cell r="U4828" t="str">
            <v>дер. Ушницы, Лужский р-н, Ям-Тесовская вол.</v>
          </cell>
        </row>
        <row r="4829">
          <cell r="U4829" t="str">
            <v>дер. Фалилеево, Бокситогорский р-н, Анисимовская вол.</v>
          </cell>
        </row>
        <row r="4830">
          <cell r="U4830" t="str">
            <v>дер. Фалилеево, Кингисеппский р-н, Кайболовская вол.</v>
          </cell>
        </row>
        <row r="4831">
          <cell r="U4831" t="str">
            <v>дер. Федоровка, Кингисеппский р-н, Куземкинская вол.</v>
          </cell>
        </row>
        <row r="4832">
          <cell r="U4832" t="str">
            <v>дер. Федоровка, Кингисеппский р-н, Опольевская вол.</v>
          </cell>
        </row>
        <row r="4833">
          <cell r="U4833" t="str">
            <v>дер. Федорово Поле, Сланцевский р-н, Старопольская вол.</v>
          </cell>
        </row>
        <row r="4834">
          <cell r="U4834" t="str">
            <v>дер. Федоровская, Подпорожский р-н, Курбинская вол.</v>
          </cell>
        </row>
        <row r="4835">
          <cell r="U4835" t="str">
            <v>дер. Федоровское, Тосненский р-н, Федоровская вол.</v>
          </cell>
        </row>
        <row r="4836">
          <cell r="U4836" t="str">
            <v>дер. Федосьино, Тосненский р-н, Лисинская вол.</v>
          </cell>
        </row>
        <row r="4837">
          <cell r="U4837" t="str">
            <v>дер. Феклистово, Тосненский р-н</v>
          </cell>
        </row>
        <row r="4838">
          <cell r="U4838" t="str">
            <v>дер. Феликсово, Кировский р-н, Шумская вол.</v>
          </cell>
        </row>
        <row r="4839">
          <cell r="U4839" t="str">
            <v>дер. Феньково, Подпорожский р-н, Ярославская вол.</v>
          </cell>
        </row>
        <row r="4840">
          <cell r="U4840" t="str">
            <v>пос. Фетино, Бокситогорский р-н, Ефимовская вол.</v>
          </cell>
        </row>
        <row r="4841">
          <cell r="U4841" t="str">
            <v>дер. Филатово, Сланцевский р-н, Новосельская вол.</v>
          </cell>
        </row>
        <row r="4842">
          <cell r="U4842" t="str">
            <v>дер. Филево, Сланцевский р-н, Старопольская вол.</v>
          </cell>
        </row>
        <row r="4843">
          <cell r="U4843" t="str">
            <v>дер. Филимонова Горка, Лужский р-н, Торошковская вол.</v>
          </cell>
        </row>
        <row r="4844">
          <cell r="U4844" t="str">
            <v>дер. Филипповичи, Лужский р-н, Приозерная вол.</v>
          </cell>
        </row>
        <row r="4845">
          <cell r="U4845" t="str">
            <v>дер. Филовщина, Тихвинский р-н, Ильинская вол.</v>
          </cell>
        </row>
        <row r="4846">
          <cell r="U4846" t="str">
            <v>дер. Финиково, Бокситогорский р-н, Самойловская вол.</v>
          </cell>
        </row>
        <row r="4847">
          <cell r="U4847" t="str">
            <v>дер. Фишева Гора, Тихвинский р-н, Лазаревичская вол.</v>
          </cell>
        </row>
        <row r="4848">
          <cell r="U4848" t="str">
            <v>дер. Флоревицы, Ломоносовский р-н, Лопухинская вол.</v>
          </cell>
        </row>
        <row r="4849">
          <cell r="U4849" t="str">
            <v>дер. Фомино, Лодейнопольский р-н, Доможировская вол.</v>
          </cell>
        </row>
        <row r="4850">
          <cell r="U4850" t="str">
            <v>дер. Фомкино, Бокситогорский р-н, Анисимовская вол.</v>
          </cell>
        </row>
        <row r="4851">
          <cell r="U4851" t="str">
            <v>г. п. Форносово, Тосненский р-н</v>
          </cell>
        </row>
        <row r="4852">
          <cell r="U4852" t="str">
            <v>дер. Форт Красная Горка, Ломоносовский р-н</v>
          </cell>
        </row>
        <row r="4853">
          <cell r="U4853" t="str">
            <v>дер. Фралево, Лужский р-н, Приозерная вол.</v>
          </cell>
        </row>
        <row r="4854">
          <cell r="U4854" t="str">
            <v>дер. Фьюнатово, Гатчинский р-н, Сяськелевская вол.</v>
          </cell>
        </row>
        <row r="4855">
          <cell r="U4855" t="str">
            <v>дер. Хабалинка, Лужский р-н, Оредежская вол.</v>
          </cell>
        </row>
        <row r="4856">
          <cell r="U4856" t="str">
            <v>дер. Хаболово, Кингисеппский р-н, Котельская вол.</v>
          </cell>
        </row>
        <row r="4857">
          <cell r="U4857" t="str">
            <v>дер. Хаймино, Гатчинский р-н, Минская вол.</v>
          </cell>
        </row>
        <row r="4858">
          <cell r="U4858" t="str">
            <v>дер. Халезево, Тихвинский р-н, Ильинская вол.</v>
          </cell>
        </row>
        <row r="4859">
          <cell r="U4859" t="str">
            <v>дер. Хамонтово, Волховский р-н, Колчановская вол.</v>
          </cell>
        </row>
        <row r="4860">
          <cell r="U4860" t="str">
            <v>дер. Ханике, Кингисеппский р-н, Куземкинская вол.</v>
          </cell>
        </row>
        <row r="4861">
          <cell r="U4861" t="str">
            <v>дер. Хапо-Ое, Всеволожский р-н, Разметелевская вол.</v>
          </cell>
        </row>
        <row r="4862">
          <cell r="U4862" t="str">
            <v>дер. Харагеничи, Тихвинский р-н, Алексеевская вол.</v>
          </cell>
        </row>
        <row r="4863">
          <cell r="U4863" t="str">
            <v>дер. Харевщина, Лодейнопольский р-н, Янегская вол.</v>
          </cell>
        </row>
        <row r="4864">
          <cell r="U4864" t="str">
            <v>дер. Харитоновщина, Тихвинский р-н, Шиженская вол.</v>
          </cell>
        </row>
        <row r="4865">
          <cell r="U4865" t="str">
            <v>дер. Харчевня, Волховский р-н, Кисельнинская вол.</v>
          </cell>
        </row>
        <row r="4866">
          <cell r="U4866" t="str">
            <v>дер. Харчевня, Тихвинский р-н, Липногорская вол.</v>
          </cell>
        </row>
        <row r="4867">
          <cell r="U4867" t="str">
            <v>дер. Хвалевщина, Лодейнопольский р-н, Доможировская вол.</v>
          </cell>
        </row>
        <row r="4868">
          <cell r="U4868" t="str">
            <v>пос. Хвалово I, Волховский р-н, Хваловская вол.</v>
          </cell>
        </row>
        <row r="4869">
          <cell r="U4869" t="str">
            <v>дер. Хвалово II, Волховский р-н, Хваловская вол.</v>
          </cell>
        </row>
        <row r="4870">
          <cell r="U4870" t="str">
            <v>дер. Хвойное, Приозерский р-н, Мельниковская вол.</v>
          </cell>
        </row>
        <row r="4871">
          <cell r="U4871" t="str">
            <v>дер. Хвошно, Лужский р-н, Володарская вол.</v>
          </cell>
        </row>
        <row r="4872">
          <cell r="U4872" t="str">
            <v>дер. Хевроньино, Подпорожский р-н, Курповская вол.</v>
          </cell>
        </row>
        <row r="4873">
          <cell r="U4873" t="str">
            <v>мест. Херсонский Шлюз, Тихвинский р-н, Лазаревичская вол.</v>
          </cell>
        </row>
        <row r="4874">
          <cell r="U4874" t="str">
            <v>дер. Хилок, Лужский р-н, Осьминская вол.</v>
          </cell>
        </row>
        <row r="4875">
          <cell r="U4875" t="str">
            <v>дер. Химози, Гатчинский р-н, Большеколпанская вол.</v>
          </cell>
        </row>
        <row r="4876">
          <cell r="U4876" t="str">
            <v>дер. Химосово, Волосовский р-н, Врудская вол.</v>
          </cell>
        </row>
        <row r="4877">
          <cell r="U4877" t="str">
            <v>дер. Химучасток, Волховский р-н, Рыбежская вол.</v>
          </cell>
        </row>
        <row r="4878">
          <cell r="U4878" t="str">
            <v>дер. Хиндикалово, Гатчинский р-н, Пудостьская вол.</v>
          </cell>
        </row>
        <row r="4879">
          <cell r="U4879" t="str">
            <v>дер. Хирвости, Всеволожский р-н, Заневская вол.</v>
          </cell>
        </row>
        <row r="4880">
          <cell r="U4880" t="str">
            <v>дер. Хитиничи, Бокситогорский р-н, Большедворская вол.</v>
          </cell>
        </row>
        <row r="4881">
          <cell r="U4881" t="str">
            <v>дер. Хиттолово, Всеволожский р-н, Лесколовская вол.</v>
          </cell>
        </row>
        <row r="4882">
          <cell r="U4882" t="str">
            <v>дер. Хлупино, Лужский р-н, Оредежская вол.</v>
          </cell>
        </row>
        <row r="4883">
          <cell r="U4883" t="str">
            <v>дер. Хмелевик, Волховский р-н, Потанинская вол.</v>
          </cell>
        </row>
        <row r="4884">
          <cell r="U4884" t="str">
            <v>дер. Хмелезеро, Лодейнопольский р-н, Тервеническая вол.</v>
          </cell>
        </row>
        <row r="4885">
          <cell r="U4885" t="str">
            <v>пос. Холмово, Выборгский р-н, Бородинская вол.</v>
          </cell>
        </row>
        <row r="4886">
          <cell r="U4886" t="str">
            <v>дер. Холодные Ручьи, Кингисеппский р-н, Нежновская вол.</v>
          </cell>
        </row>
        <row r="4887">
          <cell r="U4887" t="str">
            <v>дер. Холодный Ручей, Подпорожский р-н, Ярославская вол.</v>
          </cell>
        </row>
        <row r="4888">
          <cell r="U4888" t="str">
            <v>дер. Холомцы, Лужский р-н, Тесовская вол.</v>
          </cell>
        </row>
        <row r="4889">
          <cell r="U4889" t="str">
            <v>дер. Холоповицы, Волосовский р-н, Калитинская вол.</v>
          </cell>
        </row>
        <row r="4890">
          <cell r="U4890" t="str">
            <v>дер. Холоповицы, Гатчинский р-н, Елизаветинская вол.</v>
          </cell>
        </row>
        <row r="4891">
          <cell r="U4891" t="str">
            <v>дер. Хомировичи, Лужский р-н, Ям-Тесовская вол.</v>
          </cell>
        </row>
        <row r="4892">
          <cell r="U4892" t="str">
            <v>дер. Хотило, Сланцевский р-н, Старопольская вол.</v>
          </cell>
        </row>
        <row r="4893">
          <cell r="U4893" t="str">
            <v>дер. Хотнежа, Волосовский р-н, Сабская вол.</v>
          </cell>
        </row>
        <row r="4894">
          <cell r="U4894" t="str">
            <v>дер. Хотово, Волховский р-н, Вындиноостровская вол.</v>
          </cell>
        </row>
        <row r="4895">
          <cell r="U4895" t="str">
            <v>дер. Хотуча, Волховский р-н, Бережковская вол.</v>
          </cell>
        </row>
        <row r="4896">
          <cell r="U4896" t="str">
            <v>дер. Хотыницы, Волосовский р-н, Каложицкая вол.</v>
          </cell>
        </row>
        <row r="4897">
          <cell r="U4897" t="str">
            <v>дер. Хревицы, Волосовский р-н, Каложицкая вол.</v>
          </cell>
        </row>
        <row r="4898">
          <cell r="U4898" t="str">
            <v>дер. Хрель, Сланцевский р-н, Новосельская вол.</v>
          </cell>
        </row>
        <row r="4899">
          <cell r="U4899" t="str">
            <v>дер. Хрепелка, Лужский р-н, Тесовская вол.</v>
          </cell>
        </row>
        <row r="4900">
          <cell r="U4900" t="str">
            <v>дер. Худанки, Волосовский р-н, Терпилицкая вол.</v>
          </cell>
        </row>
        <row r="4901">
          <cell r="U4901" t="str">
            <v>дер. Хюттелево, Гатчинский р-н, Пудостьская вол.</v>
          </cell>
        </row>
        <row r="4902">
          <cell r="U4902" t="str">
            <v>дер. Хязельки, Всеволожский р-н, Колтушская вол.</v>
          </cell>
        </row>
        <row r="4903">
          <cell r="U4903" t="str">
            <v>пос. Царицыно Озеро, Тихвинский р-н, Лазаревичская вол.</v>
          </cell>
        </row>
        <row r="4904">
          <cell r="U4904" t="str">
            <v>пос. Цвелодубово, Выборгский р-н, Цвелодубовская вол.</v>
          </cell>
        </row>
        <row r="4905">
          <cell r="U4905" t="str">
            <v>пос. Цветково, Приозерский р-н, Отрадненская вол.</v>
          </cell>
        </row>
        <row r="4906">
          <cell r="U4906" t="str">
            <v>п. ст. Цвылево, Тихвинский р-н, Ильинская вол.</v>
          </cell>
        </row>
        <row r="4907">
          <cell r="U4907" t="str">
            <v>пос. Цвылево, Тихвинский р-н, Ильинская вол.</v>
          </cell>
        </row>
        <row r="4908">
          <cell r="U4908" t="str">
            <v>пос. ЦНИИЛ, Всеволожский р-н, Куйвозовская вол.</v>
          </cell>
        </row>
        <row r="4909">
          <cell r="U4909" t="str">
            <v>дер. Чаголино, Тихвинский р-н, Горская вол.</v>
          </cell>
        </row>
        <row r="4910">
          <cell r="U4910" t="str">
            <v>дер. Чагоницы, Лодейнопольский р-н, Алеховщинская вол.</v>
          </cell>
        </row>
        <row r="4911">
          <cell r="U4911" t="str">
            <v>дер. Чажешно, Волховский р-н, Вындиноостровская вол.</v>
          </cell>
        </row>
        <row r="4912">
          <cell r="U4912" t="str">
            <v>дер. Чайгино, Бокситогорский р-н, Радогощинская вол.</v>
          </cell>
        </row>
        <row r="4913">
          <cell r="U4913" t="str">
            <v>пос. Чайка, Выборгский р-н, Первомайская вол.</v>
          </cell>
        </row>
        <row r="4914">
          <cell r="U4914" t="str">
            <v>дер. Чайково, Лужский р-н, Скребловская вол.</v>
          </cell>
        </row>
        <row r="4915">
          <cell r="U4915" t="str">
            <v>дер. Чаплино, Волховский р-н, Кисельнинская вол.</v>
          </cell>
        </row>
        <row r="4916">
          <cell r="U4916" t="str">
            <v>дер. Чаплино, Волховский р-н, Часовенская вол.</v>
          </cell>
        </row>
        <row r="4917">
          <cell r="U4917" t="str">
            <v>дер. Часовенское, Волховский р-н, Часовенская вол.</v>
          </cell>
        </row>
        <row r="4918">
          <cell r="U4918" t="str">
            <v>дер. Часовня, Бокситогорский р-н, Анисимовская вол.</v>
          </cell>
        </row>
        <row r="4919">
          <cell r="U4919" t="str">
            <v>дер. Чашковичи, Лодейнопольский р-н, Доможировская вол.</v>
          </cell>
        </row>
        <row r="4920">
          <cell r="U4920" t="str">
            <v>дер. Чаща, Гатчинский р-н, Новинская вол.</v>
          </cell>
        </row>
        <row r="4921">
          <cell r="U4921" t="str">
            <v>пос. Чаща, Гатчинский р-н, Чащинская вол.</v>
          </cell>
        </row>
        <row r="4922">
          <cell r="U4922" t="str">
            <v>дер. Чевакино, Бокситогорский р-н, Ефимовская вол.</v>
          </cell>
        </row>
        <row r="4923">
          <cell r="U4923" t="str">
            <v>дер. Чегла, Лодейнопольский р-н, Доможировская вол.</v>
          </cell>
        </row>
        <row r="4924">
          <cell r="U4924" t="str">
            <v>дер. Чеголи, Лужский р-н, Дзержинская вол.</v>
          </cell>
        </row>
        <row r="4925">
          <cell r="U4925" t="str">
            <v>п. ст. Челма, Подпорожский р-н, Курповская вол.</v>
          </cell>
        </row>
        <row r="4926">
          <cell r="U4926" t="str">
            <v>дер. Чемихино, Тихвинский р-н, Ильинская вол.</v>
          </cell>
        </row>
        <row r="4927">
          <cell r="U4927" t="str">
            <v>дер. Червищи, Лужский р-н, Ретюнская вол.</v>
          </cell>
        </row>
        <row r="4928">
          <cell r="U4928" t="str">
            <v>мест. Череменец, Лужский р-н, Скребловская вол.</v>
          </cell>
        </row>
        <row r="4929">
          <cell r="U4929" t="str">
            <v>дер. Черемная Гора, Тосненский р-н, Чудскоборская вол.</v>
          </cell>
        </row>
        <row r="4930">
          <cell r="U4930" t="str">
            <v>пос. Черемухино, Приозерский р-н, Громовская вол.</v>
          </cell>
        </row>
        <row r="4931">
          <cell r="U4931" t="str">
            <v>дер. Черемыкино, Ломоносовский р-н, Кипенская вол.</v>
          </cell>
        </row>
        <row r="4932">
          <cell r="U4932" t="str">
            <v>пос. Черемыкинская Школа, Ломоносовский р-н, Кипенская вол.</v>
          </cell>
        </row>
        <row r="4933">
          <cell r="U4933" t="str">
            <v>дер. Черенковицы, Волосовский р-н, Чирковицкая вол.</v>
          </cell>
        </row>
        <row r="4934">
          <cell r="U4934" t="str">
            <v>дер. Черенское, Лужский р-н, Осьминская вол.</v>
          </cell>
        </row>
        <row r="4935">
          <cell r="U4935" t="str">
            <v>дер. Черенцово, Киришский р-н, Глажевская вол.</v>
          </cell>
        </row>
        <row r="4936">
          <cell r="U4936" t="str">
            <v>п. ст. Черенцово, Тихвинский р-н, Ильинская вол.</v>
          </cell>
        </row>
        <row r="4937">
          <cell r="U4937" t="str">
            <v>дер. Черкасова Горка, Бокситогорский р-н, Анисимовская вол.</v>
          </cell>
        </row>
        <row r="4938">
          <cell r="U4938" t="str">
            <v>пос. Черкасово, Выборгский р-н, Гончаровская вол.</v>
          </cell>
        </row>
        <row r="4939">
          <cell r="U4939" t="str">
            <v>дер. Чернавино, Волховский р-н, Староладожская вол.</v>
          </cell>
        </row>
        <row r="4940">
          <cell r="U4940" t="str">
            <v>дер. Черная Лахта, Ломоносовский р-н, Шепелевская вол.</v>
          </cell>
        </row>
        <row r="4941">
          <cell r="U4941" t="str">
            <v>дер. Черная Речка, Всеволожский р-н</v>
          </cell>
        </row>
        <row r="4942">
          <cell r="U4942" t="str">
            <v>дер. Чернецово, Лужский р-н, Мшинская вол.</v>
          </cell>
        </row>
        <row r="4943">
          <cell r="U4943" t="str">
            <v>дер. Черницы, Бокситогорский р-н, Большедворская вол.</v>
          </cell>
        </row>
        <row r="4944">
          <cell r="U4944" t="str">
            <v>пос. Черничное, Выборгский р-н, Токаревская вол.</v>
          </cell>
        </row>
        <row r="4945">
          <cell r="U4945" t="str">
            <v>дер. Черно, Сланцевский р-н, Черновская вол.</v>
          </cell>
        </row>
        <row r="4946">
          <cell r="U4946" t="str">
            <v>дер. Черноваткино, Тихвинский р-н, Борская вол.</v>
          </cell>
        </row>
        <row r="4947">
          <cell r="U4947" t="str">
            <v>дер. Черново, Гатчинский р-н, Пудостьская вол.</v>
          </cell>
        </row>
        <row r="4948">
          <cell r="U4948" t="str">
            <v>пос. Черновское, Сланцевский р-н, Черновская вол.</v>
          </cell>
        </row>
        <row r="4949">
          <cell r="U4949" t="str">
            <v>дер. Черное, Волосовский р-н, Изварская вол.</v>
          </cell>
        </row>
        <row r="4950">
          <cell r="U4950" t="str">
            <v>дер. Черное, Кировский р-н, Суховская вол.</v>
          </cell>
        </row>
        <row r="4951">
          <cell r="U4951" t="str">
            <v>дер. Черноручье, Волховский р-н, Бережковская вол.</v>
          </cell>
        </row>
        <row r="4952">
          <cell r="U4952" t="str">
            <v>дер. Черноушево, Волховский р-н, Кисельнинская вол.</v>
          </cell>
        </row>
        <row r="4953">
          <cell r="U4953" t="str">
            <v>пос. Чернявское, Выборгский р-н, Первомайская вол.</v>
          </cell>
        </row>
        <row r="4954">
          <cell r="U4954" t="str">
            <v>дер. Четверяково, Приозерский р-н, Красноозерная вол.</v>
          </cell>
        </row>
        <row r="4955">
          <cell r="U4955" t="str">
            <v>дер. Чидово, Лодейнопольский р-н, Тервеническая вол.</v>
          </cell>
        </row>
        <row r="4956">
          <cell r="U4956" t="str">
            <v>дер. Чикино, Гатчинский р-н, Рождественская вол.</v>
          </cell>
        </row>
        <row r="4957">
          <cell r="U4957" t="str">
            <v>дер. Чирковицы, Волосовский р-н, Чирковицкая вол.</v>
          </cell>
        </row>
        <row r="4958">
          <cell r="U4958" t="str">
            <v>дер. Чирково, Киришский р-н, Пчевская вол.</v>
          </cell>
        </row>
        <row r="4959">
          <cell r="U4959" t="str">
            <v>дер. Чисть, Бокситогорский р-н, Климовская вол.</v>
          </cell>
        </row>
        <row r="4960">
          <cell r="U4960" t="str">
            <v>дер. Чога, Тихвинский р-н, Пашозерская вол.</v>
          </cell>
        </row>
        <row r="4961">
          <cell r="U4961" t="str">
            <v>дер. Чолово, Лужский р-н, Приозерная вол.</v>
          </cell>
        </row>
        <row r="4962">
          <cell r="U4962" t="str">
            <v>пос. Чолово, Лужский р-н, Приозерная вол.</v>
          </cell>
        </row>
        <row r="4963">
          <cell r="U4963" t="str">
            <v>дер. Чуганово, Тихвинский р-н, Ганьковская вол.</v>
          </cell>
        </row>
        <row r="4964">
          <cell r="U4964" t="str">
            <v>дер. Чудиново, Лужский р-н, Осьминская вол.</v>
          </cell>
        </row>
        <row r="4965">
          <cell r="U4965" t="str">
            <v>дер. Чудская, Бокситогорский р-н, Ефимовская вол.</v>
          </cell>
        </row>
        <row r="4966">
          <cell r="U4966" t="str">
            <v>дер. Чудская Гора, Сланцевский р-н, Старопольская вол.</v>
          </cell>
        </row>
        <row r="4967">
          <cell r="U4967" t="str">
            <v>дер. Чудский Бор, Тосненский р-н, Чудскоборская вол.</v>
          </cell>
        </row>
        <row r="4968">
          <cell r="U4968" t="str">
            <v>дер. Чудское, Тихвинский р-н, Шугозерская вол.</v>
          </cell>
        </row>
        <row r="4969">
          <cell r="U4969" t="str">
            <v>дер. Чудцы, Бокситогорский р-н, Самойловская вол.</v>
          </cell>
        </row>
        <row r="4970">
          <cell r="U4970" t="str">
            <v>п. ст. Чудцы, Бокситогорский р-н, Самойловская вол.</v>
          </cell>
        </row>
        <row r="4971">
          <cell r="U4971" t="str">
            <v>пос. Чулково, Выборгский р-н, Большепольская вол.</v>
          </cell>
        </row>
        <row r="4972">
          <cell r="U4972" t="str">
            <v>дер. Чуницы, Лодейнопольский р-н, Яровщинская вол.</v>
          </cell>
        </row>
        <row r="4973">
          <cell r="U4973" t="str">
            <v>дер. Чуново, Волховский р-н, Потанинская вол.</v>
          </cell>
        </row>
        <row r="4974">
          <cell r="U4974" t="str">
            <v>дер. Чурилова Гора, Бокситогорский р-н, Анисимовская вол.</v>
          </cell>
        </row>
        <row r="4975">
          <cell r="U4975" t="str">
            <v>дер. Чурручей, Подпорожский р-н, Ярославская вол.</v>
          </cell>
        </row>
        <row r="4976">
          <cell r="U4976" t="str">
            <v>дер. Шавково, Сланцевский р-н, Новосельская вол.</v>
          </cell>
        </row>
        <row r="4977">
          <cell r="U4977" t="str">
            <v>дер. Шаглино, Гатчинский р-н, Антилевская вол.</v>
          </cell>
        </row>
        <row r="4978">
          <cell r="U4978" t="str">
            <v>дер. Шадырицы, Волосовский р-н, Остроговицкая вол.</v>
          </cell>
        </row>
        <row r="4979">
          <cell r="U4979" t="str">
            <v>дер. Шакицы, Сланцевский р-н, Старопольская вол.</v>
          </cell>
        </row>
        <row r="4980">
          <cell r="U4980" t="str">
            <v>дер. Шаломино, Лужский р-н, Осьминская вол.</v>
          </cell>
        </row>
        <row r="4981">
          <cell r="U4981" t="str">
            <v>дер. Шамокша, Лодейнопольский р-н, Шамокшинская вол.</v>
          </cell>
        </row>
        <row r="4982">
          <cell r="U4982" t="str">
            <v>дер. Шангостров, Подпорожский р-н, Токарская вол.</v>
          </cell>
        </row>
        <row r="4983">
          <cell r="U4983" t="str">
            <v>пос. Шапки, Тосненский р-н, Шапкинская вол.</v>
          </cell>
        </row>
        <row r="4984">
          <cell r="U4984" t="str">
            <v>дер. Шапша, Лодейнопольский р-н, Имоченская вол.</v>
          </cell>
        </row>
        <row r="4985">
          <cell r="U4985" t="str">
            <v>пос. Шархиничи, Лодейнопольский р-н, Алеховщинская вол.</v>
          </cell>
        </row>
        <row r="4986">
          <cell r="U4986" t="str">
            <v>дер. Шахново, Волховский р-н, Потанинская вол.</v>
          </cell>
        </row>
        <row r="4987">
          <cell r="U4987" t="str">
            <v>пос. Шахта N 3, Сланцевский р-н, Выскатская вол.</v>
          </cell>
        </row>
        <row r="4988">
          <cell r="U4988" t="str">
            <v>дер. Шахтиницы, Лодейнопольский р-н, Алеховщинская вол.</v>
          </cell>
        </row>
        <row r="4989">
          <cell r="U4989" t="str">
            <v>дер. Шелогино, Киришский р-н, Глажевская вол.</v>
          </cell>
        </row>
        <row r="4990">
          <cell r="U4990" t="str">
            <v>с. Шеменичи, Подпорожский р-н, Шеменская вол.</v>
          </cell>
        </row>
        <row r="4991">
          <cell r="U4991" t="str">
            <v>дер. Шепелево, Ломоносовский р-н, Шепелевская вол.</v>
          </cell>
        </row>
        <row r="4992">
          <cell r="U4992" t="str">
            <v>дер. Шереметьевка, Всеволожский р-н</v>
          </cell>
        </row>
        <row r="4993">
          <cell r="U4993" t="str">
            <v>п. ст. Шестнадцатый километр, Всеволожский р-н, Разметелевская вол.</v>
          </cell>
        </row>
        <row r="4994">
          <cell r="U4994" t="str">
            <v>пос. Шестой километр, Всеволожский р-н, Щегловская вол.</v>
          </cell>
        </row>
        <row r="4995">
          <cell r="U4995" t="str">
            <v>дер. Шибалово, Бокситогорский р-н, Подборовская вол.</v>
          </cell>
        </row>
        <row r="4996">
          <cell r="U4996" t="str">
            <v>дер. Шибенец, Тихвинский р-н, Андреевская вол.</v>
          </cell>
        </row>
        <row r="4997">
          <cell r="U4997" t="str">
            <v>дер. Шильцево, Лужский р-н, Ретюнская вол.</v>
          </cell>
        </row>
        <row r="4998">
          <cell r="U4998" t="str">
            <v>дер. Шима, Лужский р-н, Рельская вол.</v>
          </cell>
        </row>
        <row r="4999">
          <cell r="U4999" t="str">
            <v>дер. Шипино, Лужский р-н, Осьминская вол.</v>
          </cell>
        </row>
        <row r="5000">
          <cell r="U5000" t="str">
            <v>дер. Ширенка, Лужский р-н, Серебрянская вол.</v>
          </cell>
        </row>
        <row r="5001">
          <cell r="U5001" t="str">
            <v>дер. Шириничи, Лодейнопольский р-н, Имоченская вол.</v>
          </cell>
        </row>
        <row r="5002">
          <cell r="U5002" t="str">
            <v>дер. Широково, Ломоносовский р-н, Копорская вол.</v>
          </cell>
        </row>
        <row r="5003">
          <cell r="U5003" t="str">
            <v>дер. Шишниковщина, Лодейнопольский р-н, Доможировская вол.</v>
          </cell>
        </row>
        <row r="5004">
          <cell r="U5004" t="str">
            <v>г. Шлиссельбург, кадастровый квартал: 01 01 001</v>
          </cell>
        </row>
        <row r="5005">
          <cell r="U5005" t="str">
            <v>г. Шлиссельбург, кадастровый квартал: 01 02 001</v>
          </cell>
        </row>
        <row r="5006">
          <cell r="U5006" t="str">
            <v>г. Шлиссельбург, кадастровый квартал: 01 02 002</v>
          </cell>
        </row>
        <row r="5007">
          <cell r="U5007" t="str">
            <v>г. Шлиссельбург, кадастровый квартал: 01 02 003</v>
          </cell>
        </row>
        <row r="5008">
          <cell r="U5008" t="str">
            <v>г. Шлиссельбург, кадастровый квартал: 01 02 004</v>
          </cell>
        </row>
        <row r="5009">
          <cell r="U5009" t="str">
            <v>г. Шлиссельбург, кадастровый квартал: 01 02 005</v>
          </cell>
        </row>
        <row r="5010">
          <cell r="U5010" t="str">
            <v>г. Шлиссельбург, кадастровый квартал: 01 02 006</v>
          </cell>
        </row>
        <row r="5011">
          <cell r="U5011" t="str">
            <v>г. Шлиссельбург, кадастровый квартал: 01 02 007</v>
          </cell>
        </row>
        <row r="5012">
          <cell r="U5012" t="str">
            <v>г. Шлиссельбург, кадастровый квартал: 01 02 008</v>
          </cell>
        </row>
        <row r="5013">
          <cell r="U5013" t="str">
            <v>г. Шлиссельбург, кадастровый квартал: 01 02 009</v>
          </cell>
        </row>
        <row r="5014">
          <cell r="U5014" t="str">
            <v>г. Шлиссельбург, кадастровый квартал: 01 03 001</v>
          </cell>
        </row>
        <row r="5015">
          <cell r="U5015" t="str">
            <v>г. Шлиссельбург, кадастровый квартал: 01 03 002</v>
          </cell>
        </row>
        <row r="5016">
          <cell r="U5016" t="str">
            <v>г. Шлиссельбург, кадастровый квартал: 01 03 003</v>
          </cell>
        </row>
        <row r="5017">
          <cell r="U5017" t="str">
            <v>г. Шлиссельбург, кадастровый квартал: 01 03 004</v>
          </cell>
        </row>
        <row r="5018">
          <cell r="U5018" t="str">
            <v>г. Шлиссельбург, кадастровый квартал: 01 03 005</v>
          </cell>
        </row>
        <row r="5019">
          <cell r="U5019" t="str">
            <v>г. Шлиссельбург, кадастровый квартал: 01 03 006</v>
          </cell>
        </row>
        <row r="5020">
          <cell r="U5020" t="str">
            <v>г. Шлиссельбург, кадастровый квартал: 01 03 007</v>
          </cell>
        </row>
        <row r="5021">
          <cell r="U5021" t="str">
            <v>г. Шлиссельбург, кадастровый квартал: 01 03 008</v>
          </cell>
        </row>
        <row r="5022">
          <cell r="U5022" t="str">
            <v>г. Шлиссельбург, кадастровый квартал: 01 04 001</v>
          </cell>
        </row>
        <row r="5023">
          <cell r="U5023" t="str">
            <v>г. Шлиссельбург, кадастровый квартал: 01 04 002</v>
          </cell>
        </row>
        <row r="5024">
          <cell r="U5024" t="str">
            <v>г. Шлиссельбург, кадастровый квартал: 01 04 003</v>
          </cell>
        </row>
        <row r="5025">
          <cell r="U5025" t="str">
            <v>г. Шлиссельбург, кадастровый квартал: 01 04 004</v>
          </cell>
        </row>
        <row r="5026">
          <cell r="U5026" t="str">
            <v>г. Шлиссельбург, кадастровый квартал: 01 04 005</v>
          </cell>
        </row>
        <row r="5027">
          <cell r="U5027" t="str">
            <v>г. Шлиссельбург, кадастровый квартал: 01 04 006</v>
          </cell>
        </row>
        <row r="5028">
          <cell r="U5028" t="str">
            <v>г. Шлиссельбург, кадастровый квартал: 01 04 007</v>
          </cell>
        </row>
        <row r="5029">
          <cell r="U5029" t="str">
            <v>г. Шлиссельбург, кадастровый квартал: 01 04 008</v>
          </cell>
        </row>
        <row r="5030">
          <cell r="U5030" t="str">
            <v>г. Шлиссельбург, кадастровый квартал: 01 04 009</v>
          </cell>
        </row>
        <row r="5031">
          <cell r="U5031" t="str">
            <v>г. Шлиссельбург, кадастровый квартал: 01 04 010</v>
          </cell>
        </row>
        <row r="5032">
          <cell r="U5032" t="str">
            <v>г. Шлиссельбург, кадастровый квартал: 01 04 011</v>
          </cell>
        </row>
        <row r="5033">
          <cell r="U5033" t="str">
            <v>г. Шлиссельбург, кадастровый квартал: 01 04 012</v>
          </cell>
        </row>
        <row r="5034">
          <cell r="U5034" t="str">
            <v>г. Шлиссельбург, кадастровый квартал: 01 04 013</v>
          </cell>
        </row>
        <row r="5035">
          <cell r="U5035" t="str">
            <v>г. Шлиссельбург, кадастровый квартал: 01 04 014</v>
          </cell>
        </row>
        <row r="5036">
          <cell r="U5036" t="str">
            <v>г. Шлиссельбург, кадастровый квартал: 01 05 001</v>
          </cell>
        </row>
        <row r="5037">
          <cell r="U5037" t="str">
            <v>г. Шлиссельбург, кадастровый квартал: 01 05 002</v>
          </cell>
        </row>
        <row r="5038">
          <cell r="U5038" t="str">
            <v>г. Шлиссельбург, кадастровый квартал: 01 05 003</v>
          </cell>
        </row>
        <row r="5039">
          <cell r="U5039" t="str">
            <v>г. Шлиссельбург, кадастровый квартал: 01 05 004</v>
          </cell>
        </row>
        <row r="5040">
          <cell r="U5040" t="str">
            <v>г. Шлиссельбург, кадастровый квартал: 01 06 001</v>
          </cell>
        </row>
        <row r="5041">
          <cell r="U5041" t="str">
            <v>г. Шлиссельбург, кадастровый квартал: 01 06 002</v>
          </cell>
        </row>
        <row r="5042">
          <cell r="U5042" t="str">
            <v>г. Шлиссельбург, кадастровый квартал: 01 06 003</v>
          </cell>
        </row>
        <row r="5043">
          <cell r="U5043" t="str">
            <v>г. Шлиссельбург, кадастровый квартал: 01 07 001</v>
          </cell>
        </row>
        <row r="5044">
          <cell r="U5044" t="str">
            <v>г. Шлиссельбург, кадастровый квартал: 01 08 001</v>
          </cell>
        </row>
        <row r="5045">
          <cell r="U5045" t="str">
            <v>г. Шлиссельбург, кадастровый квартал: 01 08 002</v>
          </cell>
        </row>
        <row r="5046">
          <cell r="U5046" t="str">
            <v>г. Шлиссельбург, кадастровый квартал: 01 09 001</v>
          </cell>
        </row>
        <row r="5047">
          <cell r="U5047" t="str">
            <v>г. Шлиссельбург, кадастровый квартал: 01 09 002</v>
          </cell>
        </row>
        <row r="5048">
          <cell r="U5048" t="str">
            <v>г. Шлиссельбург, кадастровый квартал: 01 09 003</v>
          </cell>
        </row>
        <row r="5049">
          <cell r="U5049" t="str">
            <v>г. Шлиссельбург, кадастровый квартал: 01 09 004</v>
          </cell>
        </row>
        <row r="5050">
          <cell r="U5050" t="str">
            <v>г. Шлиссельбург-г. п. Назия-дер. Нижняя Шальдиха-дер. Лаврово; Ново-Ладожский канал, Кировский р-н</v>
          </cell>
        </row>
        <row r="5051">
          <cell r="U5051" t="str">
            <v>г. Шлиссельбург-г. п. Назия-дер. Нижняя Шальдиха-дер. Лаврово; Старо-Ладожский канал, Кировский р-н</v>
          </cell>
        </row>
        <row r="5052">
          <cell r="U5052" t="str">
            <v>дер. Шолково, Волосовский р-н, Каськовская вол.</v>
          </cell>
        </row>
        <row r="5053">
          <cell r="U5053" t="str">
            <v>дер. Шолтоло, Волховский р-н, Потанинская вол.</v>
          </cell>
        </row>
        <row r="5054">
          <cell r="U5054" t="str">
            <v>дер. Шомушка, Тихвинский р-н, Борская вол.</v>
          </cell>
        </row>
        <row r="5055">
          <cell r="U5055" t="str">
            <v>дер. Шондовичи, Подпорожский р-н, Озерская вол.</v>
          </cell>
        </row>
        <row r="5056">
          <cell r="U5056" t="str">
            <v>дер. Шоткуса, Лодейнопольский р-н, Шамокшинская вол.</v>
          </cell>
        </row>
        <row r="5057">
          <cell r="U5057" t="str">
            <v>п. ст. Шоткуса, Лодейнопольский р-н, Шамокшинская вол.</v>
          </cell>
        </row>
        <row r="5058">
          <cell r="U5058" t="str">
            <v>дер. Шпаньково, Гатчинский р-н, Елизаветинская вол.</v>
          </cell>
        </row>
        <row r="5059">
          <cell r="U5059" t="str">
            <v>пос. Штурмангоф, Волосовский р-н, Врудская вол.</v>
          </cell>
        </row>
        <row r="5060">
          <cell r="U5060" t="str">
            <v>дер. Шуговицы, Волосовский р-н, Беседская вол.</v>
          </cell>
        </row>
        <row r="5061">
          <cell r="U5061" t="str">
            <v>дер. Шугозеро, Тихвинский р-н, Шугозерская вол.</v>
          </cell>
        </row>
        <row r="5062">
          <cell r="U5062" t="str">
            <v>дер. Шуйга, Тихвинский р-н, Шугозерская вол.</v>
          </cell>
        </row>
        <row r="5063">
          <cell r="U5063" t="str">
            <v>дер. Шульгино, Бокситогорский р-н, Климовская вол.</v>
          </cell>
        </row>
        <row r="5064">
          <cell r="U5064" t="str">
            <v>с. Шум, Кировский р-н, Шумская вол.</v>
          </cell>
        </row>
        <row r="5065">
          <cell r="U5065" t="str">
            <v>дер. Шумба, Тосненский р-н, Федоровская вол.</v>
          </cell>
        </row>
        <row r="5066">
          <cell r="U5066" t="str">
            <v>пос. Шумилово, Приозерский р-н, Ромашкинская вол.</v>
          </cell>
        </row>
        <row r="5067">
          <cell r="U5067" t="str">
            <v>дер. Шундорово, Ломоносовский р-н, Кипенская вол.</v>
          </cell>
        </row>
        <row r="5068">
          <cell r="U5068" t="str">
            <v>дер. Шупоголово, Лужский р-н, Приозерная вол.</v>
          </cell>
        </row>
        <row r="5069">
          <cell r="U5069" t="str">
            <v>дер. Шурягские Караулки, Волховский р-н, Потанинская вол.</v>
          </cell>
        </row>
        <row r="5070">
          <cell r="U5070" t="str">
            <v>пос. Шушино, Приозерский р-н, Богатыревская вол.</v>
          </cell>
        </row>
        <row r="5071">
          <cell r="U5071" t="str">
            <v>дер. Щеглово, Всеволожский р-н, Щегловская вол.</v>
          </cell>
        </row>
        <row r="5072">
          <cell r="U5072" t="str">
            <v>пос. Щеглово, Всеволожский р-н, Щегловская вол.</v>
          </cell>
        </row>
        <row r="5073">
          <cell r="U5073" t="str">
            <v>пос. Щеглово (торфопредприятие), Всеволожский р-н, Щегловская вол.</v>
          </cell>
        </row>
        <row r="5074">
          <cell r="U5074" t="str">
            <v>дер. Щегоща, Лужский р-н, Торошковская вол.</v>
          </cell>
        </row>
        <row r="5075">
          <cell r="U5075" t="str">
            <v>дер. Щекотовичи, Тихвинский р-н, Ганьковская вол.</v>
          </cell>
        </row>
        <row r="5076">
          <cell r="U5076" t="str">
            <v>дер. Щелейки, Подпорожский р-н</v>
          </cell>
        </row>
        <row r="5077">
          <cell r="U5077" t="str">
            <v>дер. Щепняг, Волховский р-н, Часовенская вол.</v>
          </cell>
        </row>
        <row r="5078">
          <cell r="U5078" t="str">
            <v>пос. Щербаково, Выборгский р-н, Соколинская вол.</v>
          </cell>
        </row>
        <row r="5079">
          <cell r="U5079" t="str">
            <v>дер. Эдази, Волосовский р-н, Калитинская вол.</v>
          </cell>
        </row>
        <row r="5080">
          <cell r="U5080" t="str">
            <v>дер. Эду, Гатчинский р-н, Елизаветинская вол.</v>
          </cell>
        </row>
        <row r="5081">
          <cell r="U5081" t="str">
            <v>дер. Энколово, Всеволожский р-н, Бугровская вол.</v>
          </cell>
        </row>
        <row r="5082">
          <cell r="U5082" t="str">
            <v>дер. Юбры, Лужский р-н, Ретюнская вол.</v>
          </cell>
        </row>
        <row r="5083">
          <cell r="U5083" t="str">
            <v>дер. Югантово, Кингисеппский р-н, Сойкинская вол.</v>
          </cell>
        </row>
        <row r="5084">
          <cell r="U5084" t="str">
            <v>дер. Юги, Волховский р-н, Потанинская вол.</v>
          </cell>
        </row>
        <row r="5085">
          <cell r="U5085" t="str">
            <v>п. ст. Юги, Волховский р-н, Потанинская вол.</v>
          </cell>
        </row>
        <row r="5086">
          <cell r="U5086" t="str">
            <v>дер. Югостицы, Лужский р-н, Скребловская вол.</v>
          </cell>
        </row>
        <row r="5087">
          <cell r="U5087" t="str">
            <v>дер. Юкки, Всеволожский р-н, Юкковская вол.</v>
          </cell>
        </row>
        <row r="5088">
          <cell r="U5088" t="str">
            <v>дер. Юля-Пурская, Гатчинский р-н, Пудостьская вол.</v>
          </cell>
        </row>
        <row r="5089">
          <cell r="U5089" t="str">
            <v>дер. Юрки, Кингисеппский р-н, Пустомержская вол.</v>
          </cell>
        </row>
        <row r="5090">
          <cell r="U5090" t="str">
            <v>дер. Юхора, Волховский р-н, Хваловская вол.</v>
          </cell>
        </row>
        <row r="5091">
          <cell r="U5091" t="str">
            <v>дер. Юшково, Волховский р-н, Иссадская вол.</v>
          </cell>
        </row>
        <row r="5092">
          <cell r="U5092" t="str">
            <v>пос. Яблоновка, Приозерский р-н, Громовская вол.</v>
          </cell>
        </row>
        <row r="5093">
          <cell r="U5093" t="str">
            <v>дер. Явшиницы, Лодейнопольский р-н, Тервеническая вол.</v>
          </cell>
        </row>
        <row r="5094">
          <cell r="U5094" t="str">
            <v>дер. Ягодное, Приозерский р-н, Петровская вол.</v>
          </cell>
        </row>
        <row r="5095">
          <cell r="U5095" t="str">
            <v>дер. Язвище, Волосовский р-н, Сабская вол.</v>
          </cell>
        </row>
        <row r="5096">
          <cell r="U5096" t="str">
            <v>дер. Яковлево, Бокситогорский р-н, Большедворская вол.</v>
          </cell>
        </row>
        <row r="5097">
          <cell r="U5097" t="str">
            <v>пос. Яковлево, Выборгский р-н, Полянская вол.</v>
          </cell>
        </row>
        <row r="5098">
          <cell r="U5098" t="str">
            <v>дер. Яконово, Лужский р-н, Серебрянская вол.</v>
          </cell>
        </row>
        <row r="5099">
          <cell r="U5099" t="str">
            <v>дер. Якшино, Бокситогорский р-н, Подборовская вол.</v>
          </cell>
        </row>
        <row r="5100">
          <cell r="U5100" t="str">
            <v>дер. Ялгино, Тихвинский р-н, Лазаревичская вол.</v>
          </cell>
        </row>
        <row r="5101">
          <cell r="U5101" t="str">
            <v>дер. Яльгелево, Ломоносовский р-н, Русско-Высоцкая вол.</v>
          </cell>
        </row>
        <row r="5102">
          <cell r="U5102" t="str">
            <v>дер. Ям-Ижора, Тосненский р-н, Тельмановская вол.</v>
          </cell>
        </row>
        <row r="5103">
          <cell r="U5103" t="str">
            <v>дер. Ямки, Волосовский р-н, Врудская вол.</v>
          </cell>
        </row>
        <row r="5104">
          <cell r="U5104" t="str">
            <v>дер. Ямок, Тосненский р-н, Сельцовская вол.</v>
          </cell>
        </row>
        <row r="5105">
          <cell r="U5105" t="str">
            <v>дер. Ямсковицы, Кингисеппский р-н, Опольевская вол.</v>
          </cell>
        </row>
        <row r="5106">
          <cell r="U5106" t="str">
            <v>дер. Ям-Тесово, Лужский р-н, Ям-Тесовская вол.</v>
          </cell>
        </row>
        <row r="5107">
          <cell r="U5107" t="str">
            <v>дер. Яндеба, Подпорожский р-н</v>
          </cell>
        </row>
        <row r="5108">
          <cell r="U5108" t="str">
            <v>пос. Янега, Лодейнопольский р-н, Янегская вол.</v>
          </cell>
        </row>
        <row r="5109">
          <cell r="U5109" t="str">
            <v>дер. Янино-1, Всеволожский р-н, Заневская вол.</v>
          </cell>
        </row>
        <row r="5110">
          <cell r="U5110" t="str">
            <v>дер. Янино-2, Всеволожский р-н, Заневская вол.</v>
          </cell>
        </row>
        <row r="5111">
          <cell r="U5111" t="str">
            <v>дер. Ян-Наволок, Подпорожский р-н</v>
          </cell>
        </row>
        <row r="5112">
          <cell r="U5112" t="str">
            <v>пос. Яркое, Приозерский р-н, Ларионовская вол.</v>
          </cell>
        </row>
        <row r="5113">
          <cell r="U5113" t="str">
            <v>пос. Яровое, Приозерский р-н, Богатыревская вол.</v>
          </cell>
        </row>
        <row r="5114">
          <cell r="U5114" t="str">
            <v>дер. Яровщина, Лодейнопольский р-н, Доможировская вол.</v>
          </cell>
        </row>
        <row r="5115">
          <cell r="U5115" t="str">
            <v>дер. Яровщина, Лодейнопольский р-н, Яровщинская вол.</v>
          </cell>
        </row>
        <row r="5116">
          <cell r="U5116" t="str">
            <v>дер. Ярославичи, Подпорожский р-н, Ярославская вол.</v>
          </cell>
        </row>
        <row r="5117">
          <cell r="U5117" t="str">
            <v>дер. Яскелево, Гатчинский р-н, Елизаветинская вол.</v>
          </cell>
        </row>
        <row r="5118">
          <cell r="U5118" t="str">
            <v>дер. Ястребино, Волосовский р-н, Беседская вол.</v>
          </cell>
        </row>
        <row r="5119">
          <cell r="U5119" t="str">
            <v>п. ст. Ястребино, Волосовский р-н, Беседская вол.</v>
          </cell>
        </row>
        <row r="5120">
          <cell r="U5120" t="str">
            <v>дер. Яхново, Волховский р-н, Колчановская вол.</v>
          </cell>
        </row>
        <row r="5121">
          <cell r="U5121" t="str">
            <v>дер. Яхновщина, Волховский р-н, Колчановская вол.</v>
          </cell>
        </row>
        <row r="5122">
          <cell r="U5122" t="str">
            <v>пос. Яшино, Выборгский р-н, Селезневская вол.</v>
          </cell>
        </row>
        <row r="5123">
          <cell r="U5123" t="str">
            <v>дер. Яшкино, Киришский р-н, Будогощская вол.</v>
          </cell>
        </row>
        <row r="5124">
          <cell r="U5124" t="str">
            <v>дер. Ящера, Лужский р-н, Толмачевская вол.</v>
          </cell>
        </row>
      </sheetData>
      <sheetData sheetId="6" refreshError="1">
        <row r="3">
          <cell r="I3" t="str">
            <v>Электроэнергетика</v>
          </cell>
        </row>
        <row r="4">
          <cell r="W4" t="str">
            <v>с/х назначения (ср.ставка)</v>
          </cell>
        </row>
        <row r="5">
          <cell r="W5" t="str">
            <v>с/х угодия (ср.р-ная ставка)</v>
          </cell>
        </row>
        <row r="6">
          <cell r="W6" t="str">
            <v>с/х использования (в нас.пунктах)</v>
          </cell>
        </row>
        <row r="7">
          <cell r="W7" t="str">
            <v>с/х назначения (мин.ставка)</v>
          </cell>
        </row>
        <row r="8">
          <cell r="W8" t="str">
            <v>с/х назначения (дороги, водоемы, лесополосы, здания)</v>
          </cell>
        </row>
        <row r="9">
          <cell r="W9" t="str">
            <v>Промышленности, транспорта, связи, и др.</v>
          </cell>
        </row>
        <row r="10">
          <cell r="W10" t="str">
            <v>Полигоны, аэродромы, водный фонд</v>
          </cell>
        </row>
        <row r="11">
          <cell r="W11" t="str">
            <v>Предприятия в полосе отвода ЖД</v>
          </cell>
        </row>
        <row r="12">
          <cell r="W12" t="str">
            <v>ЛПХ, садоводство, животноводство</v>
          </cell>
        </row>
        <row r="13">
          <cell r="W13" t="str">
            <v>ЛПХ, садоводство, животноводство (&gt;нормы)</v>
          </cell>
        </row>
        <row r="14">
          <cell r="W14" t="str">
            <v>Участки для иных целей</v>
          </cell>
        </row>
        <row r="15">
          <cell r="W15" t="str">
            <v>Земли в нас.пунктах &lt;20 тыс.</v>
          </cell>
        </row>
        <row r="16">
          <cell r="W16" t="str">
            <v>Земли в нас.пунктах 20-50 тыс.</v>
          </cell>
        </row>
        <row r="17">
          <cell r="W17" t="str">
            <v>Земли в нас.пунктах 50-100 тыс.</v>
          </cell>
        </row>
        <row r="18">
          <cell r="W18" t="str">
            <v>Земли в нас.пунктах &lt;20 тыс. (&gt;нормы)</v>
          </cell>
        </row>
        <row r="19">
          <cell r="W19" t="str">
            <v>Земли в нас.пунктах 20-50 тыс. (&gt;нормы)</v>
          </cell>
        </row>
        <row r="20">
          <cell r="W20" t="str">
            <v>Земли в нас.пунктах 50-100 тыс. (&gt;нормы)</v>
          </cell>
        </row>
        <row r="21">
          <cell r="W21" t="str">
            <v>Жилфонд в нас.пунктах &lt;20 тыс.</v>
          </cell>
        </row>
        <row r="22">
          <cell r="W22" t="str">
            <v>Жилфонд в нас.пунктах 20-50 тыс.</v>
          </cell>
        </row>
        <row r="23">
          <cell r="W23" t="str">
            <v>Жилфонд в нас.пунктах 50-100 тыс.</v>
          </cell>
        </row>
        <row r="24">
          <cell r="W24" t="str">
            <v>ЛПХ в нас.пунктах &lt;20 тыс.</v>
          </cell>
        </row>
        <row r="25">
          <cell r="W25" t="str">
            <v>ЛПХ в нас.пунктах 20-50 тыс.</v>
          </cell>
        </row>
        <row r="26">
          <cell r="W26" t="str">
            <v>ЛПХ в нас.пунктах 50-100 тыс.</v>
          </cell>
        </row>
        <row r="27">
          <cell r="W27" t="str">
            <v>ИЖС на 3 года в нас.пунктах &lt;20 тыс.</v>
          </cell>
        </row>
        <row r="28">
          <cell r="W28" t="str">
            <v>ИЖС на 3 года в нас.пунктах 20-50 тыс.</v>
          </cell>
        </row>
        <row r="29">
          <cell r="W29" t="str">
            <v>ИЖС на 3 года в нас.пунктах 50-100 тыс.</v>
          </cell>
        </row>
        <row r="30">
          <cell r="W30" t="str">
            <v>Дачи, гаражи в нас.пунктах</v>
          </cell>
        </row>
        <row r="31">
          <cell r="W31" t="str">
            <v>Дачи, гаражи в нас.пунктах &lt;20 тыс. (&gt;2 нормы)</v>
          </cell>
        </row>
        <row r="32">
          <cell r="W32" t="str">
            <v>Дачи, гаражи в нас.пунктах 20-50 тыс. (&gt;2 нормы)</v>
          </cell>
        </row>
        <row r="33">
          <cell r="W33" t="str">
            <v>Дачи, гаражи в нас.пунктах 50-100 тыс. (&gt;2 нормы)</v>
          </cell>
        </row>
        <row r="34">
          <cell r="W34" t="str">
            <v>Садоводство, огородничество, животноводство в нас.пунктах</v>
          </cell>
        </row>
      </sheetData>
      <sheetData sheetId="7" refreshError="1">
        <row r="3">
          <cell r="A3" t="str">
            <v>Промышленность</v>
          </cell>
        </row>
        <row r="4">
          <cell r="A4" t="str">
            <v>Сельское хозяйство</v>
          </cell>
        </row>
        <row r="5">
          <cell r="A5" t="str">
            <v>Транспорт</v>
          </cell>
        </row>
        <row r="6">
          <cell r="A6" t="str">
            <v>Строительство</v>
          </cell>
        </row>
        <row r="7">
          <cell r="A7" t="str">
            <v>Непроизводственная сфера</v>
          </cell>
        </row>
      </sheetData>
      <sheetData sheetId="8" refreshError="1">
        <row r="3">
          <cell r="B3" t="str">
            <v>-</v>
          </cell>
          <cell r="I3" t="str">
            <v>Электроэнергетика</v>
          </cell>
        </row>
        <row r="4">
          <cell r="I4" t="str">
            <v>Электросети &lt; 10 кВ</v>
          </cell>
        </row>
        <row r="5">
          <cell r="I5" t="str">
            <v>Электросети &gt;= 10 кВ</v>
          </cell>
        </row>
        <row r="6">
          <cell r="I6" t="str">
            <v>Промбазы: нефтехимия</v>
          </cell>
        </row>
        <row r="7">
          <cell r="I7" t="str">
            <v>Промбазы: металлургия</v>
          </cell>
        </row>
        <row r="8">
          <cell r="I8" t="str">
            <v>Промбазы: машиностроение</v>
          </cell>
        </row>
        <row r="9">
          <cell r="I9" t="str">
            <v>Промбазы: ТЭК</v>
          </cell>
        </row>
        <row r="10">
          <cell r="I10" t="str">
            <v>Промбазы: деревообработка</v>
          </cell>
        </row>
        <row r="11">
          <cell r="I11" t="str">
            <v>Промбазы: ЦБП</v>
          </cell>
        </row>
        <row r="12">
          <cell r="I12" t="str">
            <v xml:space="preserve">Полезные ископаемые: необщераспространенные </v>
          </cell>
        </row>
        <row r="13">
          <cell r="I13" t="str">
            <v>Полезные ископаемые: граниты, габброиды &gt;600 куб.м</v>
          </cell>
        </row>
        <row r="14">
          <cell r="I14" t="str">
            <v>Полезные ископаемые: граниты, габброиды &lt;600 куб.м</v>
          </cell>
        </row>
        <row r="15">
          <cell r="I15" t="str">
            <v>Полезные ископаемые: известняки, доломиты</v>
          </cell>
        </row>
        <row r="16">
          <cell r="I16" t="str">
            <v>Полезные ископаемые: облицовочный камень</v>
          </cell>
        </row>
        <row r="17">
          <cell r="I17" t="str">
            <v>Полезные ископаемые: глины</v>
          </cell>
        </row>
        <row r="18">
          <cell r="I18" t="str">
            <v>Полезные ископаемые: песок-гравий гидромеханический</v>
          </cell>
        </row>
        <row r="19">
          <cell r="I19" t="str">
            <v>Полезные ископаемые: песок-гравий сухой</v>
          </cell>
        </row>
        <row r="20">
          <cell r="I20" t="str">
            <v>Полезные ископаемые: торф, сапропель</v>
          </cell>
        </row>
        <row r="21">
          <cell r="I21" t="str">
            <v>Полезные ископаемые: сланцы</v>
          </cell>
        </row>
        <row r="22">
          <cell r="I22" t="str">
            <v>Полезные ископаемые: отвалы</v>
          </cell>
        </row>
        <row r="23">
          <cell r="I23" t="str">
            <v>Полезные ископаемые: прочие</v>
          </cell>
        </row>
        <row r="24">
          <cell r="I24" t="str">
            <v>Переработка с/х продукции</v>
          </cell>
        </row>
        <row r="25">
          <cell r="I25" t="str">
            <v>Производство вина, водки, табака</v>
          </cell>
        </row>
        <row r="26">
          <cell r="I26" t="str">
            <v>Розлив алкогольных напитков</v>
          </cell>
        </row>
        <row r="27">
          <cell r="I27" t="str">
            <v>Розлив безалкогольных напитков</v>
          </cell>
        </row>
        <row r="28">
          <cell r="I28" t="str">
            <v>Производство детского питания</v>
          </cell>
        </row>
        <row r="29">
          <cell r="I29" t="str">
            <v>Текстиль, кожа, обувь, и т.п.</v>
          </cell>
        </row>
        <row r="30">
          <cell r="I30" t="str">
            <v>Художественные промыслы</v>
          </cell>
        </row>
        <row r="31">
          <cell r="I31" t="str">
            <v>Медицинская промышленность</v>
          </cell>
        </row>
        <row r="32">
          <cell r="I32" t="str">
            <v>Полиграфическая промышленность</v>
          </cell>
        </row>
        <row r="33">
          <cell r="I33" t="str">
            <v>Прочая промышленность</v>
          </cell>
        </row>
        <row r="34">
          <cell r="I34" t="str">
            <v>Производство с/х машин</v>
          </cell>
        </row>
        <row r="35">
          <cell r="I35" t="str">
            <v>Сельхозхимия</v>
          </cell>
        </row>
        <row r="36">
          <cell r="I36" t="str">
            <v>Комбикорма и др.</v>
          </cell>
        </row>
        <row r="37">
          <cell r="I37" t="str">
            <v>Растениеводство</v>
          </cell>
        </row>
        <row r="38">
          <cell r="I38" t="str">
            <v>Животноводство</v>
          </cell>
        </row>
        <row r="39">
          <cell r="I39" t="str">
            <v>Рыболовство, рыбоводство</v>
          </cell>
        </row>
        <row r="40">
          <cell r="I40" t="str">
            <v>ЛПХ</v>
          </cell>
        </row>
        <row r="41">
          <cell r="I41" t="str">
            <v>Прочее с/х</v>
          </cell>
        </row>
        <row r="42">
          <cell r="I42" t="str">
            <v>Транспорт: ЖД и сооружения</v>
          </cell>
        </row>
        <row r="43">
          <cell r="I43" t="str">
            <v>Транспорт: морской и сооружения</v>
          </cell>
        </row>
        <row r="44">
          <cell r="I44" t="str">
            <v>Транспорт: речной и сооружения</v>
          </cell>
        </row>
        <row r="45">
          <cell r="I45" t="str">
            <v>Транспорт: авиационный и сооружения</v>
          </cell>
        </row>
        <row r="46">
          <cell r="I46" t="str">
            <v>Транспорт: трубопроводный</v>
          </cell>
        </row>
        <row r="47">
          <cell r="I47" t="str">
            <v>Транспорт: автомобильный</v>
          </cell>
        </row>
        <row r="48">
          <cell r="I48" t="str">
            <v>Транспорт: ПРР и др.</v>
          </cell>
        </row>
        <row r="49">
          <cell r="I49" t="str">
            <v>Пассажироперевозки по тарифу</v>
          </cell>
        </row>
        <row r="50">
          <cell r="I50" t="str">
            <v>Транспорт: прочее</v>
          </cell>
        </row>
        <row r="51">
          <cell r="I51" t="str">
            <v>Строительные организации</v>
          </cell>
        </row>
        <row r="52">
          <cell r="I52" t="str">
            <v>СМР: промышленные</v>
          </cell>
        </row>
        <row r="53">
          <cell r="I53" t="str">
            <v>СМР: жилье в нас.пунктах</v>
          </cell>
        </row>
        <row r="54">
          <cell r="I54" t="str">
            <v>СМР: жилье вне нас.пунктов</v>
          </cell>
        </row>
        <row r="55">
          <cell r="I55" t="str">
            <v>СМР: ИЖС</v>
          </cell>
        </row>
        <row r="56">
          <cell r="I56" t="str">
            <v>Жилье, включая дачи</v>
          </cell>
        </row>
        <row r="57">
          <cell r="I57" t="str">
            <v>Геологоразведка</v>
          </cell>
        </row>
        <row r="58">
          <cell r="I58" t="str">
            <v>Дорожно строительство</v>
          </cell>
        </row>
        <row r="59">
          <cell r="I59" t="str">
            <v>Прочее строительство</v>
          </cell>
        </row>
        <row r="60">
          <cell r="I60" t="str">
            <v>Площадки хранения стройматериалов и механизмов</v>
          </cell>
        </row>
        <row r="61">
          <cell r="I61" t="str">
            <v>Торговые базы и склады</v>
          </cell>
        </row>
        <row r="62">
          <cell r="I62" t="str">
            <v>Площадки хранения торговых грузов</v>
          </cell>
        </row>
        <row r="63">
          <cell r="I63" t="str">
            <v>Магазины стационарные розничные с алкоголем</v>
          </cell>
        </row>
        <row r="64">
          <cell r="I64" t="str">
            <v>Магазины стационарные розничные без алкоголя</v>
          </cell>
        </row>
        <row r="65">
          <cell r="I65" t="str">
            <v>Магазины стационарные розничные с алкоголем 24 часа</v>
          </cell>
        </row>
        <row r="66">
          <cell r="I66" t="str">
            <v>Магазины стационарные розничные без алкоголя 24 часа</v>
          </cell>
        </row>
        <row r="67">
          <cell r="I67" t="str">
            <v>Магазины стационарные розничные: техника, меб., ювелир.</v>
          </cell>
        </row>
        <row r="68">
          <cell r="I68" t="str">
            <v>Магазины стационарные розничные: стройматериалы</v>
          </cell>
        </row>
        <row r="69">
          <cell r="I69" t="str">
            <v>Магазины стационарные розничные: прочие непродовольственные</v>
          </cell>
        </row>
        <row r="70">
          <cell r="I70" t="str">
            <v>Магазины стационарные розничные стройматериалы</v>
          </cell>
        </row>
        <row r="71">
          <cell r="I71" t="str">
            <v>Ярмарки</v>
          </cell>
        </row>
        <row r="72">
          <cell r="I72" t="str">
            <v>Комиссионки</v>
          </cell>
        </row>
        <row r="73">
          <cell r="I73" t="str">
            <v>Ларьки, автоматы, лотки с алкоголем</v>
          </cell>
        </row>
        <row r="74">
          <cell r="I74" t="str">
            <v>Ларьки, автоматы, лотки без алкоголя</v>
          </cell>
        </row>
        <row r="75">
          <cell r="I75" t="str">
            <v>Павильоны на остановках</v>
          </cell>
        </row>
        <row r="76">
          <cell r="I76" t="str">
            <v>Павильоны пивные</v>
          </cell>
        </row>
        <row r="77">
          <cell r="I77" t="str">
            <v>Сельхозрынки</v>
          </cell>
        </row>
        <row r="78">
          <cell r="I78" t="str">
            <v>Школьное питание</v>
          </cell>
        </row>
        <row r="79">
          <cell r="I79" t="str">
            <v>Детские безалкогольные кафе</v>
          </cell>
        </row>
        <row r="80">
          <cell r="I80" t="str">
            <v>Общепит безалкогольный</v>
          </cell>
        </row>
        <row r="81">
          <cell r="I81" t="str">
            <v>Общепит с алкоголем до 23:00</v>
          </cell>
        </row>
        <row r="82">
          <cell r="I82" t="str">
            <v>Общепит с алкоголем 24 часа</v>
          </cell>
        </row>
        <row r="83">
          <cell r="I83" t="str">
            <v>Ателье, ремонт</v>
          </cell>
        </row>
        <row r="84">
          <cell r="I84" t="str">
            <v>Химчистки, прачечные, парикмахерские</v>
          </cell>
        </row>
        <row r="85">
          <cell r="I85" t="str">
            <v>Бани, сауны, солярии, фитнес и т.п.</v>
          </cell>
        </row>
        <row r="86">
          <cell r="I86" t="str">
            <v>Ритуальные услуги</v>
          </cell>
        </row>
        <row r="87">
          <cell r="I87" t="str">
            <v>Надгробные памятники</v>
          </cell>
        </row>
        <row r="88">
          <cell r="I88" t="str">
            <v>Потребкооперация</v>
          </cell>
        </row>
        <row r="89">
          <cell r="I89" t="str">
            <v>СПХ бюджетное, без аренды земли</v>
          </cell>
        </row>
        <row r="90">
          <cell r="I90" t="str">
            <v>Парки, сады бесплатные</v>
          </cell>
        </row>
        <row r="91">
          <cell r="I91" t="str">
            <v>Парки, сады платные</v>
          </cell>
        </row>
        <row r="92">
          <cell r="I92" t="str">
            <v>Озеленение благоустройство</v>
          </cell>
        </row>
        <row r="93">
          <cell r="I93" t="str">
            <v>Сбор металлов (без цветных)</v>
          </cell>
        </row>
        <row r="94">
          <cell r="I94" t="str">
            <v>Сбор металлов (с цветными)</v>
          </cell>
        </row>
        <row r="95">
          <cell r="I95" t="str">
            <v>Прочие заготконторы</v>
          </cell>
        </row>
        <row r="96">
          <cell r="I96" t="str">
            <v>Гостиницы, кемпинги</v>
          </cell>
        </row>
        <row r="97">
          <cell r="I97" t="str">
            <v>СТО</v>
          </cell>
        </row>
        <row r="98">
          <cell r="I98" t="str">
            <v>Шиномонтаж</v>
          </cell>
        </row>
        <row r="99">
          <cell r="I99" t="str">
            <v>Автомойки</v>
          </cell>
        </row>
        <row r="100">
          <cell r="I100" t="str">
            <v>Прочее техобслуживание</v>
          </cell>
        </row>
        <row r="101">
          <cell r="I101" t="str">
            <v>АЗС вблизи КАД</v>
          </cell>
        </row>
        <row r="102">
          <cell r="I102" t="str">
            <v>АЗС у федеральных дорог</v>
          </cell>
        </row>
        <row r="103">
          <cell r="I103" t="str">
            <v>АЗС у нас.пунктов</v>
          </cell>
        </row>
        <row r="104">
          <cell r="I104" t="str">
            <v>АЗС у областных дорог</v>
          </cell>
        </row>
        <row r="105">
          <cell r="I105" t="str">
            <v>АЗС прочие</v>
          </cell>
        </row>
        <row r="106">
          <cell r="I106" t="str">
            <v>Гаражи индивидуальные</v>
          </cell>
        </row>
        <row r="107">
          <cell r="I107" t="str">
            <v>Гаражи кооперативные</v>
          </cell>
        </row>
        <row r="108">
          <cell r="I108" t="str">
            <v>Автостоянки</v>
          </cell>
        </row>
        <row r="109">
          <cell r="I109" t="str">
            <v>Базы отдыха, санатории</v>
          </cell>
        </row>
        <row r="110">
          <cell r="I110" t="str">
            <v>Организации туризма и экскурсий</v>
          </cell>
        </row>
        <row r="111">
          <cell r="I111" t="str">
            <v>Почта</v>
          </cell>
        </row>
        <row r="112">
          <cell r="I112" t="str">
            <v>Телерадиокоммуникации</v>
          </cell>
        </row>
        <row r="113">
          <cell r="I113" t="str">
            <v>Мобильная связь в нас.пунктах</v>
          </cell>
        </row>
        <row r="114">
          <cell r="I114" t="str">
            <v>Мобильная связь вне нас.пунктов</v>
          </cell>
        </row>
        <row r="115">
          <cell r="I115" t="str">
            <v>Мобильная связь с налогами в бюджет ЛО</v>
          </cell>
        </row>
        <row r="116">
          <cell r="I116" t="str">
            <v>Культура социально значимая</v>
          </cell>
        </row>
        <row r="117">
          <cell r="I117" t="str">
            <v>Театры, кино, выставки</v>
          </cell>
        </row>
        <row r="118">
          <cell r="I118" t="str">
            <v>Издательства СМИ</v>
          </cell>
        </row>
        <row r="119">
          <cell r="I119" t="str">
            <v>СМИ &gt;50% бюджетные</v>
          </cell>
        </row>
        <row r="120">
          <cell r="I120" t="str">
            <v>Образование негосударственное</v>
          </cell>
        </row>
        <row r="121">
          <cell r="I121" t="str">
            <v>Спорт</v>
          </cell>
        </row>
        <row r="122">
          <cell r="I122" t="str">
            <v>Детские лагеря и спортшколы</v>
          </cell>
        </row>
        <row r="123">
          <cell r="I123" t="str">
            <v>Больницы, неотложки</v>
          </cell>
        </row>
        <row r="124">
          <cell r="I124" t="str">
            <v>Аптеки</v>
          </cell>
        </row>
        <row r="125">
          <cell r="I125" t="str">
            <v>Медицинская диагностика, стоматология</v>
          </cell>
        </row>
        <row r="126">
          <cell r="I126" t="str">
            <v>Ветлечебницы</v>
          </cell>
        </row>
        <row r="127">
          <cell r="I127" t="str">
            <v>Интернаты, приюты</v>
          </cell>
        </row>
        <row r="128">
          <cell r="I128" t="str">
            <v>Банки</v>
          </cell>
        </row>
        <row r="129">
          <cell r="I129" t="str">
            <v>Страхование, инвестиции</v>
          </cell>
        </row>
        <row r="130">
          <cell r="I130" t="str">
            <v>Реклама</v>
          </cell>
        </row>
        <row r="131">
          <cell r="I131" t="str">
            <v>Игорный бизнес, интернет</v>
          </cell>
        </row>
        <row r="132">
          <cell r="I132" t="str">
            <v>Дискотеки, клубы</v>
          </cell>
        </row>
        <row r="133">
          <cell r="I133" t="str">
            <v>Риэлтерство, посредники</v>
          </cell>
        </row>
        <row r="134">
          <cell r="I134" t="str">
            <v>Консалтинг, адвокатура, охрана</v>
          </cell>
        </row>
        <row r="135">
          <cell r="I135" t="str">
            <v>Представительства иных субъектов РФ</v>
          </cell>
        </row>
        <row r="136">
          <cell r="I136" t="str">
            <v>Религия</v>
          </cell>
        </row>
        <row r="137">
          <cell r="I137" t="str">
            <v>Мусороперерабатывающие заводы</v>
          </cell>
        </row>
        <row r="138">
          <cell r="I138" t="str">
            <v>Полигоны твердых бытовых отходов</v>
          </cell>
        </row>
        <row r="139">
          <cell r="I139" t="str">
            <v>Зольные отвалы</v>
          </cell>
        </row>
        <row r="140">
          <cell r="I140" t="str">
            <v>Прочая непроизводственная деятельность</v>
          </cell>
        </row>
      </sheetData>
      <sheetData sheetId="9" refreshError="1">
        <row r="3">
          <cell r="E3" t="str">
            <v>Ничего из перечисленного</v>
          </cell>
        </row>
        <row r="4">
          <cell r="E4" t="str">
            <v>Особо охраняемые территории</v>
          </cell>
        </row>
        <row r="5">
          <cell r="E5" t="str">
            <v>Земли рекреационного назначения</v>
          </cell>
        </row>
        <row r="6">
          <cell r="E6" t="str">
            <v>Иные категории регионального значения</v>
          </cell>
        </row>
        <row r="7">
          <cell r="E7" t="str">
            <v>Ничего из перечисленного</v>
          </cell>
        </row>
      </sheetData>
      <sheetData sheetId="10" refreshError="1">
        <row r="3">
          <cell r="B3" t="str">
            <v>-</v>
          </cell>
        </row>
        <row r="4">
          <cell r="B4">
            <v>0.6</v>
          </cell>
        </row>
        <row r="5">
          <cell r="B5">
            <v>0.7</v>
          </cell>
        </row>
        <row r="6">
          <cell r="B6">
            <v>0.79999999999999993</v>
          </cell>
        </row>
        <row r="7">
          <cell r="B7">
            <v>0.89999999999999991</v>
          </cell>
        </row>
        <row r="8">
          <cell r="B8">
            <v>0.99999999999999989</v>
          </cell>
        </row>
        <row r="9">
          <cell r="B9">
            <v>1.0999999999999999</v>
          </cell>
        </row>
        <row r="10">
          <cell r="B10">
            <v>1.2</v>
          </cell>
        </row>
        <row r="11">
          <cell r="B11">
            <v>1.3</v>
          </cell>
        </row>
        <row r="12">
          <cell r="B12">
            <v>1.4000000000000001</v>
          </cell>
        </row>
        <row r="13">
          <cell r="B13">
            <v>1.5000000000000002</v>
          </cell>
        </row>
        <row r="14">
          <cell r="B14">
            <v>1.6000000000000003</v>
          </cell>
        </row>
        <row r="15">
          <cell r="B15">
            <v>1.7000000000000004</v>
          </cell>
        </row>
        <row r="16">
          <cell r="B16">
            <v>1.8000000000000005</v>
          </cell>
        </row>
        <row r="17">
          <cell r="B17">
            <v>1.9000000000000006</v>
          </cell>
        </row>
        <row r="18">
          <cell r="B18">
            <v>2.0000000000000004</v>
          </cell>
        </row>
        <row r="19">
          <cell r="B19" t="str">
            <v>-</v>
          </cell>
        </row>
      </sheetData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реестр"/>
      <sheetName val="Баланс полный"/>
      <sheetName val="Баланс для расчетов"/>
      <sheetName val="Графики"/>
      <sheetName val="структура"/>
      <sheetName val="Здания_Сооруж"/>
      <sheetName val="ОС"/>
      <sheetName val="Активы"/>
      <sheetName val="накопл активов"/>
      <sheetName val="дисконт"/>
      <sheetName val="МДП"/>
      <sheetName val="себест"/>
      <sheetName val="НИ МДДП"/>
      <sheetName val="Сведение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Метод остатка"/>
      <sheetName val="Print Summary"/>
    </sheetNames>
    <sheetDataSet>
      <sheetData sheetId="0" refreshError="1">
        <row r="1">
          <cell r="B1">
            <v>31.380099999999999</v>
          </cell>
        </row>
        <row r="2">
          <cell r="B2">
            <v>365</v>
          </cell>
        </row>
        <row r="4">
          <cell r="B4">
            <v>0.4</v>
          </cell>
        </row>
        <row r="5">
          <cell r="B5">
            <v>0.2</v>
          </cell>
        </row>
        <row r="6">
          <cell r="B6">
            <v>19163</v>
          </cell>
        </row>
        <row r="9">
          <cell r="B9">
            <v>1415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"/>
      <sheetName val="Regression"/>
      <sheetName val="Data"/>
      <sheetName val="Read me first"/>
      <sheetName val="Glossary"/>
      <sheetName val="свед"/>
      <sheetName val="график01.09.02"/>
      <sheetName val="график строительства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исх 1"/>
      <sheetName val="затр_подх"/>
      <sheetName val="Док+Исх"/>
      <sheetName val="Параметры"/>
      <sheetName val="Rev"/>
      <sheetName val="DCF"/>
      <sheetName val="TOC"/>
    </sheetNames>
    <sheetDataSet>
      <sheetData sheetId="0">
        <row r="1">
          <cell r="A1" t="str">
            <v>Номер</v>
          </cell>
        </row>
      </sheetData>
      <sheetData sheetId="1"/>
      <sheetData sheetId="2">
        <row r="1">
          <cell r="A1" t="str">
            <v>Номер</v>
          </cell>
          <cell r="B1" t="str">
            <v>Адрес объекта</v>
          </cell>
          <cell r="C1" t="str">
            <v>Адрес описательный</v>
          </cell>
          <cell r="D1" t="str">
            <v>Район</v>
          </cell>
          <cell r="E1" t="str">
            <v>местоположение</v>
          </cell>
          <cell r="F1" t="str">
            <v>Наимен.объекта после стр</v>
          </cell>
          <cell r="G1" t="str">
            <v>Вид определяемой стоимос</v>
          </cell>
          <cell r="H1" t="str">
            <v>Тип объекта</v>
          </cell>
          <cell r="I1" t="str">
            <v>S зем. участка</v>
          </cell>
          <cell r="J1" t="str">
            <v>S здания (текущая)</v>
          </cell>
          <cell r="K1" t="str">
            <v>Год постройки здания</v>
          </cell>
          <cell r="L1" t="str">
            <v>Год капремонта/реконстр.</v>
          </cell>
          <cell r="M1" t="str">
            <v>Износ существ. улучшений</v>
          </cell>
          <cell r="N1" t="str">
            <v>Износ, %</v>
          </cell>
          <cell r="O1" t="str">
            <v>Площадь застройки, кв.м:</v>
          </cell>
          <cell r="P1" t="str">
            <v>будущей</v>
          </cell>
          <cell r="Q1" t="str">
            <v>существующей</v>
          </cell>
          <cell r="R1" t="str">
            <v>Строит. объем улучшений,</v>
          </cell>
          <cell r="S1" t="str">
            <v>будущих</v>
          </cell>
          <cell r="T1" t="str">
            <v>существующих</v>
          </cell>
          <cell r="U1" t="str">
            <v>Обременения КГИОП?</v>
          </cell>
          <cell r="V1" t="str">
            <v>Обременения КГИОП - выбор</v>
          </cell>
          <cell r="W1" t="str">
            <v>Сервитуты</v>
          </cell>
          <cell r="X1" t="str">
            <v>ННЭИ</v>
          </cell>
          <cell r="Y1" t="str">
            <v>ННЭИ по оценке</v>
          </cell>
          <cell r="Z1" t="str">
            <v>Материал осн. констр.</v>
          </cell>
          <cell r="AA1" t="str">
            <v>Будущая площадь:</v>
          </cell>
          <cell r="AB1" t="str">
            <v>улучшений</v>
          </cell>
          <cell r="AC1" t="str">
            <v>надземная часть</v>
          </cell>
          <cell r="AD1" t="str">
            <v>подземная часть</v>
          </cell>
          <cell r="AE1" t="str">
            <v>жилая</v>
          </cell>
          <cell r="AF1" t="str">
            <v>коммерческая</v>
          </cell>
          <cell r="AG1" t="str">
            <v>офисы</v>
          </cell>
          <cell r="AH1" t="str">
            <v>торговля</v>
          </cell>
          <cell r="AI1" t="str">
            <v>производ-склад</v>
          </cell>
          <cell r="AJ1" t="str">
            <v>АЗС</v>
          </cell>
          <cell r="AK1" t="str">
            <v>гостиничная</v>
          </cell>
          <cell r="AL1" t="str">
            <v>досуговая</v>
          </cell>
          <cell r="AM1" t="str">
            <v>соц.назначения</v>
          </cell>
          <cell r="AN1" t="str">
            <v>гаражи</v>
          </cell>
          <cell r="AO1" t="str">
            <v>иная</v>
          </cell>
          <cell r="AP1" t="str">
            <v>Полезная площадь</v>
          </cell>
          <cell r="AQ1" t="str">
            <v>Этажность будущих улучше</v>
          </cell>
          <cell r="AR1" t="str">
            <v>кол-во машиномест</v>
          </cell>
          <cell r="AS1" t="str">
            <v>Рын.ст.кв.м зем.по ННЭИ</v>
          </cell>
          <cell r="AT1" t="str">
            <v>Рын.ст-ть,$ (без уч ИС):</v>
          </cell>
          <cell r="AU1" t="str">
            <v>без уч. Ленэнерго</v>
          </cell>
          <cell r="AV1" t="str">
            <v>объекта оценки</v>
          </cell>
          <cell r="AW1" t="str">
            <v>на 1 кв.м земли</v>
          </cell>
          <cell r="AX1" t="str">
            <v>на 1 кв.м сущ.улучш.</v>
          </cell>
          <cell r="AY1" t="str">
            <v>на 1 кв.м возвод.улучш.</v>
          </cell>
          <cell r="AZ1" t="str">
            <v>нагрузка на кв.м пол.пло</v>
          </cell>
          <cell r="BA1" t="str">
            <v>с уч. Ленэнерго</v>
          </cell>
          <cell r="BB1" t="str">
            <v>объекта оценки</v>
          </cell>
          <cell r="BC1" t="str">
            <v>на 1кв.м земли</v>
          </cell>
          <cell r="BD1" t="str">
            <v>на 1кв.м сущ.улучш.</v>
          </cell>
          <cell r="BE1" t="str">
            <v>на 1кв.м возвод.улучш.</v>
          </cell>
          <cell r="BF1" t="str">
            <v>нагрузка на кв.м пол.пло</v>
          </cell>
          <cell r="BG1" t="str">
            <v>Рын.ст-ть,$ (с уч. ИС):</v>
          </cell>
          <cell r="BH1" t="str">
            <v>без уч. Ленэнерго</v>
          </cell>
          <cell r="BI1" t="str">
            <v>объекта оценки</v>
          </cell>
          <cell r="BJ1" t="str">
            <v>на 1кв.м земли</v>
          </cell>
          <cell r="BK1" t="str">
            <v>на 1кв.м сущ.улучш.</v>
          </cell>
          <cell r="BL1" t="str">
            <v>на 1кв.м возвод.улучш</v>
          </cell>
          <cell r="BM1" t="str">
            <v>нагрузка на кв.м пол.пло</v>
          </cell>
          <cell r="BN1" t="str">
            <v>с уч. Ленэнерго</v>
          </cell>
          <cell r="BO1" t="str">
            <v>объекта оценки</v>
          </cell>
          <cell r="BP1" t="str">
            <v>на 1кв.м земли</v>
          </cell>
          <cell r="BQ1" t="str">
            <v>на 1кв.м сущ.улучш.</v>
          </cell>
          <cell r="BR1" t="str">
            <v>на 1кв.м возвод.улучш.</v>
          </cell>
          <cell r="BS1" t="str">
            <v>нагрузка на кв.м пол.пло</v>
          </cell>
          <cell r="BT1" t="str">
            <v>Затр. на и.сети (не вкл)</v>
          </cell>
          <cell r="BU1" t="str">
            <v>Затр. на и.сети</v>
          </cell>
          <cell r="BV1" t="str">
            <v>Затр. на стр-во/реконстр</v>
          </cell>
          <cell r="BW1" t="str">
            <v>дополнительные затраты</v>
          </cell>
          <cell r="BX1" t="str">
            <v>Удел.затр. на стр./рек.</v>
          </cell>
          <cell r="BY1" t="str">
            <v>Коэф. застроенности</v>
          </cell>
          <cell r="BZ1" t="str">
            <v>Коэф. застройки</v>
          </cell>
          <cell r="CA1" t="str">
            <v>Приведенная высота, м</v>
          </cell>
          <cell r="CB1" t="str">
            <v>Коэф.полез.площади</v>
          </cell>
          <cell r="CC1" t="str">
            <v>Кол-во очередей стр-ва</v>
          </cell>
          <cell r="CD1" t="str">
            <v>Сроки стр-ва (мес)</v>
          </cell>
          <cell r="CE1" t="str">
            <v>Дата оценки</v>
          </cell>
          <cell r="CF1" t="str">
            <v>Оценщик</v>
          </cell>
          <cell r="CG1" t="str">
            <v>Курс $ в оценке</v>
          </cell>
          <cell r="CH1" t="str">
            <v>маркер</v>
          </cell>
          <cell r="CI1" t="str">
            <v>Идентификатор объекта</v>
          </cell>
          <cell r="CJ1" t="str">
            <v>Была ли оценка ранее?</v>
          </cell>
          <cell r="CK1" t="str">
            <v>Реш. о передаче на торги</v>
          </cell>
          <cell r="CL1" t="str">
            <v>Дата ИТК (торги)</v>
          </cell>
          <cell r="CM1" t="str">
            <v>№ протокола (торги)</v>
          </cell>
          <cell r="CN1" t="str">
            <v>Дата ГИТК</v>
          </cell>
          <cell r="CO1" t="str">
            <v>Цена продажи, $</v>
          </cell>
          <cell r="CP1" t="str">
            <v>Двойная цена?</v>
          </cell>
          <cell r="CQ1" t="str">
            <v>Номер распоряжения</v>
          </cell>
          <cell r="CR1" t="str">
            <v>Дата распоряжения</v>
          </cell>
          <cell r="CS1" t="str">
            <v>Тип построенного объекта</v>
          </cell>
          <cell r="CT1" t="str">
            <v>Реал. сроки стр-ва (мес)</v>
          </cell>
          <cell r="CU1" t="str">
            <v>Откл. от техн. парам.</v>
          </cell>
          <cell r="CV1" t="str">
            <v>X</v>
          </cell>
          <cell r="CW1" t="str">
            <v>Y</v>
          </cell>
          <cell r="CX1" t="str">
            <v>Примечания</v>
          </cell>
          <cell r="CY1" t="str">
            <v>Источник</v>
          </cell>
          <cell r="CZ1" t="str">
            <v>У метро</v>
          </cell>
          <cell r="DA1" t="str">
            <v>Затраты, приведенные на март 2006</v>
          </cell>
          <cell r="DB1" t="str">
            <v>Стоимость земли, $/кв.м (рост +20%/год)</v>
          </cell>
          <cell r="DC1" t="str">
            <v>Стоимость Sобщ., $/кв.м (рост +20%/год)</v>
          </cell>
          <cell r="DD1" t="str">
            <v>Стоимость Sполезн., $/кв.м (рост +20%/год)</v>
          </cell>
          <cell r="DE1" t="str">
            <v>MARK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MGSN"/>
      <sheetName val="Tables"/>
      <sheetName val="Glossary"/>
      <sheetName val="ОСЗ"/>
      <sheetName val="14.ДП"/>
      <sheetName val="1.ИСХ "/>
      <sheetName val="7.ЗУ ГУИОН!"/>
      <sheetName val="Data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ЛитБ"/>
      <sheetName val="ИСХОД"/>
      <sheetName val="Master Inputs Start Here"/>
      <sheetName val="HBS initial"/>
      <sheetName val="общее"/>
      <sheetName val="Инвест-пр1"/>
      <sheetName val="Инвест-пр4"/>
      <sheetName val="Параметры"/>
      <sheetName val="Read me first"/>
      <sheetName val="Аренда Торговля"/>
      <sheetName val="Аренда СТО"/>
      <sheetName val="Дисконт"/>
      <sheetName val="Исходные"/>
      <sheetName val="ДП_здание"/>
      <sheetName val="ДП_участок"/>
      <sheetName val="сравн_ЗУ"/>
      <sheetName val="Doc_Name"/>
      <sheetName val="Brif_zdanie"/>
      <sheetName val="Выписка_РФИ"/>
      <sheetName val="Имущество_элементы"/>
      <sheetName val="УРснос"/>
      <sheetName val="Сравнительный промка"/>
      <sheetName val="Iznos_53-86"/>
      <sheetName val="Rev"/>
      <sheetName val="DCF"/>
      <sheetName val="TOC"/>
    </sheetNames>
    <sheetDataSet>
      <sheetData sheetId="0" refreshError="1"/>
      <sheetData sheetId="1" refreshError="1">
        <row r="28">
          <cell r="A28" t="str">
            <v>Общественное</v>
          </cell>
        </row>
        <row r="29">
          <cell r="A29" t="str">
            <v>Жилое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НИ 1"/>
      <sheetName val="дох"/>
      <sheetName val="сравнительный (4)"/>
      <sheetName val="Затр"/>
      <sheetName val="свед"/>
      <sheetName val="реестр"/>
      <sheetName val="Баланс полный"/>
      <sheetName val="Баланс для расчетов"/>
      <sheetName val="Графики"/>
      <sheetName val="структура"/>
      <sheetName val="дз"/>
      <sheetName val="оборуд"/>
      <sheetName val="Активы"/>
      <sheetName val="Выручка"/>
      <sheetName val="накопл активов"/>
      <sheetName val="дисконт"/>
      <sheetName val="МДДП ($)"/>
      <sheetName val="скидки"/>
      <sheetName val="Сведение"/>
      <sheetName val="MGSN"/>
      <sheetName val="ОД"/>
      <sheetName val="Содержание"/>
      <sheetName val="расчет общий_Лера"/>
      <sheetName val="ПВД"/>
      <sheetName val="Метод остатка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>
            <v>31.447099999999999</v>
          </cell>
        </row>
        <row r="7">
          <cell r="B7">
            <v>5005</v>
          </cell>
        </row>
      </sheetData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Недвиж"/>
      <sheetName val="Затр_недвиж"/>
      <sheetName val="Доход_недв"/>
      <sheetName val="НИ_недв"/>
      <sheetName val="Сведение_Недв"/>
      <sheetName val="ОС"/>
      <sheetName val="Дебиторы"/>
      <sheetName val="Баланс "/>
      <sheetName val="Графики"/>
      <sheetName val="накопл активов"/>
      <sheetName val="Доходный2"/>
      <sheetName val="НИ"/>
      <sheetName val="Сведение"/>
      <sheetName val="Исходные"/>
      <sheetName val="ОСЗ"/>
      <sheetName val="14.ДП"/>
      <sheetName val="1.ИСХ "/>
    </sheetNames>
    <sheetDataSet>
      <sheetData sheetId="0" refreshError="1">
        <row r="2">
          <cell r="B2">
            <v>365</v>
          </cell>
        </row>
        <row r="4">
          <cell r="B4">
            <v>0</v>
          </cell>
        </row>
        <row r="5">
          <cell r="B5">
            <v>0.1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Index"/>
      <sheetName val="USD_ЗУ_кад_ст"/>
      <sheetName val="Titul_GKC_zda"/>
      <sheetName val="Brif_zdanie"/>
      <sheetName val="Сведение"/>
      <sheetName val="Выписка_РФИ"/>
      <sheetName val="Резервуары_и_пр."/>
      <sheetName val="Суйда_Колхозная1"/>
      <sheetName val="Произв.-Склад_ПРОДАМ"/>
      <sheetName val="Скидка_уторгования"/>
      <sheetName val="Участки"/>
      <sheetName val="MSA_БН_земля"/>
      <sheetName val="Аналоги_БН_земля"/>
      <sheetName val="СтоимостьРыночногоПрава"/>
      <sheetName val="Затраты"/>
      <sheetName val="Prices"/>
      <sheetName val="Реализация"/>
      <sheetName val="Удмуртия"/>
      <sheetName val="Хранение"/>
      <sheetName val="МСА_INTEROIL"/>
      <sheetName val="Рем_затраты"/>
      <sheetName val="МПИ_Улучшения"/>
      <sheetName val="Имущество_УПВС"/>
      <sheetName val="Затратный_ИТОГ"/>
      <sheetName val="Имущество_элементы"/>
      <sheetName val="MSA_БН_пром_Аренда"/>
      <sheetName val="Аналоги_БН_пром_Аренда"/>
      <sheetName val="Обременение_Э-О"/>
      <sheetName val="Потери_аренды"/>
      <sheetName val="Descr"/>
      <sheetName val="ОСЗ"/>
      <sheetName val="1.ИСХ "/>
      <sheetName val="14.ДП"/>
      <sheetName val="Ст-сть возвр. мат."/>
      <sheetName val="1.ИСХ"/>
      <sheetName val="документы Кириши"/>
      <sheetName val="общее"/>
      <sheetName val="MGSN"/>
      <sheetName val="Glossary"/>
      <sheetName val="Исх_данные"/>
      <sheetName val="ТЭП своб.уч."/>
      <sheetName val="Корректировка"/>
      <sheetName val="Const"/>
      <sheetName val="затр_подх"/>
      <sheetName val="Смета"/>
      <sheetName val="Ко-инвест_склад"/>
      <sheetName val="ТЭП"/>
      <sheetName val="Ко-инвест_офис"/>
      <sheetName val="Краткие"/>
      <sheetName val="ставка_диск-я"/>
      <sheetName val="Инжен.обесп.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земля (с инж)"/>
      <sheetName val="Исход данные"/>
      <sheetName val="Суйда_вгN1_нефтебаза_v11"/>
      <sheetName val="Потоки"/>
      <sheetName val="физ_из_итог"/>
      <sheetName val="ИСХОДНИК"/>
      <sheetName val="физ Е"/>
      <sheetName val="Read me first"/>
      <sheetName val="Исх"/>
      <sheetName val="6.Продажа квартир"/>
      <sheetName val="3.ЗАТРАТЫ"/>
      <sheetName val="База"/>
      <sheetName val="аналоги_здание"/>
      <sheetName val="Hypothèses P&amp;L"/>
      <sheetName val="ТЭО "/>
      <sheetName val="итог ЗП "/>
      <sheetName val="ДП"/>
      <sheetName val="Ср"/>
      <sheetName val="Исходное"/>
      <sheetName val="ЗУ"/>
      <sheetName val="ФИ"/>
      <sheetName val="ТЭП_оф"/>
      <sheetName val="ТЭП_торг"/>
      <sheetName val="Расчет ТЭП"/>
      <sheetName val="ПВД"/>
      <sheetName val="инфляция"/>
      <sheetName val="Арендная плата"/>
      <sheetName val="Исход"/>
      <sheetName val="Метод остатка"/>
      <sheetName val="2006 $"/>
      <sheetName val="ремонт здания"/>
      <sheetName val="Площади"/>
      <sheetName val="Затраты на благоуст. террит"/>
      <sheetName val="Меблировка"/>
      <sheetName val="Ставка дисконта"/>
    </sheetNames>
    <sheetDataSet>
      <sheetData sheetId="0">
        <row r="47">
          <cell r="E47" t="str">
            <v>ООО «Городской консультационный центр», ИНН: 7826147521</v>
          </cell>
        </row>
      </sheetData>
      <sheetData sheetId="1">
        <row r="4">
          <cell r="A4" t="str">
            <v>А</v>
          </cell>
        </row>
      </sheetData>
      <sheetData sheetId="2">
        <row r="3">
          <cell r="Q3" t="str">
            <v>Нормальное</v>
          </cell>
        </row>
      </sheetData>
      <sheetData sheetId="3">
        <row r="47">
          <cell r="E47" t="str">
            <v>ООО «Городской консультационный центр», ИНН: 7826147521</v>
          </cell>
        </row>
      </sheetData>
      <sheetData sheetId="4"/>
      <sheetData sheetId="5">
        <row r="4">
          <cell r="A4" t="str">
            <v>А</v>
          </cell>
          <cell r="B4" t="str">
            <v>07800492000399</v>
          </cell>
          <cell r="C4" t="str">
            <v>Здание склада-мастерских</v>
          </cell>
          <cell r="D4" t="str">
            <v>Ленинградская область, Гатчинский район, пос.Высокоключевой, ул.Колхозная, д.1, лит.А</v>
          </cell>
          <cell r="E4">
            <v>83.1</v>
          </cell>
          <cell r="F4">
            <v>1</v>
          </cell>
          <cell r="G4" t="str">
            <v>кирп.</v>
          </cell>
          <cell r="H4">
            <v>1925</v>
          </cell>
          <cell r="I4">
            <v>406</v>
          </cell>
          <cell r="J4" t="str">
            <v>IV</v>
          </cell>
          <cell r="K4">
            <v>0.56000000000000005</v>
          </cell>
        </row>
        <row r="5">
          <cell r="A5" t="str">
            <v>Б</v>
          </cell>
          <cell r="B5" t="str">
            <v>07800492000401</v>
          </cell>
          <cell r="C5" t="str">
            <v>Здание хранилища</v>
          </cell>
          <cell r="D5" t="str">
            <v>Ленинградская область, Гатчинский район, пос.Высокоключевой, ул.Колхозная, д.1, лит.Б</v>
          </cell>
          <cell r="E5">
            <v>339.4</v>
          </cell>
          <cell r="F5">
            <v>1</v>
          </cell>
          <cell r="G5" t="str">
            <v>кирп.</v>
          </cell>
          <cell r="H5">
            <v>1925</v>
          </cell>
          <cell r="I5">
            <v>1132</v>
          </cell>
          <cell r="J5" t="str">
            <v>II</v>
          </cell>
          <cell r="K5">
            <v>0.57999999999999996</v>
          </cell>
        </row>
        <row r="6">
          <cell r="A6" t="str">
            <v>В</v>
          </cell>
          <cell r="B6" t="str">
            <v>07800492000403</v>
          </cell>
          <cell r="C6" t="str">
            <v>Здание хранилища</v>
          </cell>
          <cell r="D6" t="str">
            <v>Ленинградская область, Гатчинский район, пос.Высокоключевой, ул.Колхозная, д.1, лит.В</v>
          </cell>
          <cell r="E6">
            <v>237.9</v>
          </cell>
          <cell r="F6">
            <v>1</v>
          </cell>
          <cell r="G6" t="str">
            <v>кирп.</v>
          </cell>
          <cell r="H6">
            <v>1925</v>
          </cell>
          <cell r="I6">
            <v>903</v>
          </cell>
          <cell r="J6" t="str">
            <v>II</v>
          </cell>
          <cell r="K6">
            <v>0.57999999999999996</v>
          </cell>
        </row>
        <row r="7">
          <cell r="A7" t="str">
            <v>Д</v>
          </cell>
          <cell r="B7" t="str">
            <v>07800492000717</v>
          </cell>
          <cell r="C7" t="str">
            <v>Здание пожарного депо</v>
          </cell>
          <cell r="D7" t="str">
            <v>Ленинградская область, Гатчинский район, пос.Высокоключевой, ул.Колхозная, д.1, лит.Д</v>
          </cell>
          <cell r="E7">
            <v>154.1</v>
          </cell>
          <cell r="F7">
            <v>1</v>
          </cell>
          <cell r="G7" t="str">
            <v>дер.</v>
          </cell>
          <cell r="H7">
            <v>1950</v>
          </cell>
          <cell r="I7">
            <v>577</v>
          </cell>
          <cell r="J7" t="str">
            <v>III</v>
          </cell>
          <cell r="K7">
            <v>0.64</v>
          </cell>
        </row>
        <row r="8">
          <cell r="A8" t="str">
            <v>Е</v>
          </cell>
          <cell r="B8" t="str">
            <v>07800492000718</v>
          </cell>
          <cell r="C8" t="str">
            <v>Здание технической кладовой</v>
          </cell>
          <cell r="D8" t="str">
            <v>Ленинградская область, Гатчинский район, пос.Высокоключевой, ул.Колхозная, д.1, лит.Е</v>
          </cell>
          <cell r="E8">
            <v>31.4</v>
          </cell>
          <cell r="F8">
            <v>1</v>
          </cell>
          <cell r="G8" t="str">
            <v>шл./бл.</v>
          </cell>
          <cell r="H8">
            <v>1956</v>
          </cell>
          <cell r="I8">
            <v>118</v>
          </cell>
          <cell r="J8" t="str">
            <v>III</v>
          </cell>
          <cell r="K8">
            <v>0.36</v>
          </cell>
        </row>
        <row r="9">
          <cell r="A9" t="str">
            <v>Ж</v>
          </cell>
          <cell r="B9" t="str">
            <v>07800492000402</v>
          </cell>
          <cell r="C9" t="str">
            <v>Здание контрольно-пропускного пункта</v>
          </cell>
          <cell r="D9" t="str">
            <v>Ленинградская область, Гатчинский район, пос.Высокоключевой, ул.Колхозная, д.1, лит.Ж</v>
          </cell>
          <cell r="E9">
            <v>94.4</v>
          </cell>
          <cell r="F9">
            <v>1</v>
          </cell>
          <cell r="G9" t="str">
            <v>кирп.</v>
          </cell>
          <cell r="H9">
            <v>1961</v>
          </cell>
          <cell r="I9">
            <v>446</v>
          </cell>
          <cell r="J9" t="str">
            <v>III</v>
          </cell>
          <cell r="K9">
            <v>0.5</v>
          </cell>
        </row>
        <row r="10">
          <cell r="A10" t="str">
            <v>З-З1</v>
          </cell>
          <cell r="B10" t="str">
            <v>07800492000404</v>
          </cell>
          <cell r="C10" t="str">
            <v>Здание гаража, котельной</v>
          </cell>
          <cell r="D10" t="str">
            <v>Ленинградская область, Гатчинский район, пос.Высокоключевой, ул.Колхозная, д.1, лит.З-З1</v>
          </cell>
          <cell r="E10">
            <v>355.3</v>
          </cell>
          <cell r="F10">
            <v>1</v>
          </cell>
          <cell r="G10" t="str">
            <v>кирп.</v>
          </cell>
          <cell r="H10">
            <v>1965</v>
          </cell>
          <cell r="I10">
            <v>1978</v>
          </cell>
          <cell r="J10" t="str">
            <v>II</v>
          </cell>
          <cell r="K10">
            <v>0.49</v>
          </cell>
        </row>
        <row r="11">
          <cell r="A11" t="str">
            <v>И</v>
          </cell>
          <cell r="B11" t="str">
            <v>07800492000719</v>
          </cell>
          <cell r="C11" t="str">
            <v>Здание насосной</v>
          </cell>
          <cell r="D11" t="str">
            <v>Ленинградская область, Гатчинский район, пос.Высокоключевой, ул.Колхозная, д.1, лит.И</v>
          </cell>
          <cell r="E11">
            <v>23.9</v>
          </cell>
          <cell r="F11">
            <v>1</v>
          </cell>
          <cell r="G11" t="str">
            <v>кирп.</v>
          </cell>
          <cell r="H11">
            <v>1967</v>
          </cell>
          <cell r="I11">
            <v>98</v>
          </cell>
          <cell r="J11" t="str">
            <v>II</v>
          </cell>
          <cell r="K11">
            <v>0.36</v>
          </cell>
        </row>
        <row r="12">
          <cell r="A12" t="str">
            <v>К</v>
          </cell>
          <cell r="B12" t="str">
            <v>07800492000720</v>
          </cell>
          <cell r="C12" t="str">
            <v>Здание пенобудки</v>
          </cell>
          <cell r="D12" t="str">
            <v>Ленинградская область, Гатчинский район, пос.Высокоключевой, ул.Колхозная, д.1, лит.К</v>
          </cell>
          <cell r="E12">
            <v>8</v>
          </cell>
          <cell r="F12">
            <v>1</v>
          </cell>
          <cell r="G12" t="str">
            <v>кирп.</v>
          </cell>
          <cell r="H12">
            <v>1962</v>
          </cell>
          <cell r="I12">
            <v>34</v>
          </cell>
          <cell r="J12" t="str">
            <v>II</v>
          </cell>
          <cell r="K12">
            <v>0.35</v>
          </cell>
        </row>
        <row r="13">
          <cell r="A13" t="str">
            <v>Л</v>
          </cell>
          <cell r="B13" t="str">
            <v>07800492000721</v>
          </cell>
          <cell r="C13" t="str">
            <v>Здание пенобудки</v>
          </cell>
          <cell r="D13" t="str">
            <v>Ленинградская область, Гатчинский район, пос.Высокоключевой, ул.Колхозная, д.1, лит.Л</v>
          </cell>
          <cell r="E13">
            <v>22.6</v>
          </cell>
          <cell r="F13">
            <v>1</v>
          </cell>
          <cell r="G13" t="str">
            <v>кирп.</v>
          </cell>
          <cell r="H13">
            <v>1962</v>
          </cell>
          <cell r="I13">
            <v>89</v>
          </cell>
          <cell r="J13" t="str">
            <v>II</v>
          </cell>
          <cell r="K13">
            <v>0.32</v>
          </cell>
        </row>
        <row r="14">
          <cell r="A14" t="str">
            <v>М</v>
          </cell>
          <cell r="B14" t="str">
            <v>07800492000722</v>
          </cell>
          <cell r="C14" t="str">
            <v>Здание насосной</v>
          </cell>
          <cell r="D14" t="str">
            <v>Ленинградская область, Гатчинский район, пос.Высокоключевой, ул.Колхозная, д.1, лит.М</v>
          </cell>
          <cell r="E14">
            <v>122.6</v>
          </cell>
          <cell r="F14">
            <v>1</v>
          </cell>
          <cell r="G14" t="str">
            <v>кирп.</v>
          </cell>
          <cell r="H14">
            <v>1962</v>
          </cell>
          <cell r="I14">
            <v>511</v>
          </cell>
          <cell r="J14" t="str">
            <v>I</v>
          </cell>
          <cell r="K14">
            <v>0.36</v>
          </cell>
        </row>
        <row r="15">
          <cell r="A15" t="str">
            <v>Н</v>
          </cell>
          <cell r="B15" t="str">
            <v>07800492000723</v>
          </cell>
          <cell r="C15" t="str">
            <v>Здание насосной</v>
          </cell>
          <cell r="D15" t="str">
            <v>Ленинградская область, Гатчинский район, пос.Высокоключевой, ул.Колхозная, д.1, лит.Н</v>
          </cell>
          <cell r="E15">
            <v>21.9</v>
          </cell>
          <cell r="F15">
            <v>1</v>
          </cell>
          <cell r="G15" t="str">
            <v>кирп.</v>
          </cell>
          <cell r="H15">
            <v>1962</v>
          </cell>
          <cell r="I15">
            <v>95</v>
          </cell>
          <cell r="J15" t="str">
            <v>I</v>
          </cell>
          <cell r="K15">
            <v>0.36</v>
          </cell>
        </row>
        <row r="16">
          <cell r="A16" t="str">
            <v>О</v>
          </cell>
          <cell r="B16" t="str">
            <v>07800492000724</v>
          </cell>
          <cell r="C16" t="str">
            <v>Здание насосной</v>
          </cell>
          <cell r="D16" t="str">
            <v>Ленинградская область, Гатчинский район, пос.Высокоключевой, ул.Колхозная, д.1, лит.О</v>
          </cell>
          <cell r="E16">
            <v>19.600000000000001</v>
          </cell>
          <cell r="F16">
            <v>1</v>
          </cell>
          <cell r="G16" t="str">
            <v>шл./бл.</v>
          </cell>
          <cell r="H16">
            <v>1962</v>
          </cell>
          <cell r="I16">
            <v>70</v>
          </cell>
          <cell r="J16" t="str">
            <v>I</v>
          </cell>
          <cell r="K16">
            <v>0.37</v>
          </cell>
        </row>
        <row r="17">
          <cell r="A17" t="str">
            <v>П</v>
          </cell>
          <cell r="B17" t="str">
            <v>07800492000395</v>
          </cell>
          <cell r="C17" t="str">
            <v>Здание водонапорной башни</v>
          </cell>
          <cell r="D17" t="str">
            <v>Ленинградская область, Гатчинский район, пос.Высокоключевой, ул.Колхозная, д.1, лит.П</v>
          </cell>
          <cell r="E17">
            <v>22.2</v>
          </cell>
          <cell r="F17">
            <v>1</v>
          </cell>
          <cell r="G17" t="str">
            <v>кирп.</v>
          </cell>
          <cell r="H17">
            <v>1962</v>
          </cell>
          <cell r="I17">
            <v>511</v>
          </cell>
          <cell r="J17" t="str">
            <v>III</v>
          </cell>
          <cell r="K17">
            <v>0.4</v>
          </cell>
        </row>
        <row r="18">
          <cell r="A18" t="str">
            <v>Р</v>
          </cell>
          <cell r="B18" t="str">
            <v>07800492000725</v>
          </cell>
          <cell r="C18" t="str">
            <v>Здание кладовой</v>
          </cell>
          <cell r="D18" t="str">
            <v>Ленинградская область, Гатчинский район, пос.Высокоключевой, ул.Колхозная, д.1, лит.Р</v>
          </cell>
          <cell r="E18">
            <v>21.1</v>
          </cell>
          <cell r="F18">
            <v>1</v>
          </cell>
          <cell r="G18" t="str">
            <v>кирп.</v>
          </cell>
          <cell r="H18">
            <v>1962</v>
          </cell>
          <cell r="I18">
            <v>64</v>
          </cell>
          <cell r="J18" t="str">
            <v>II</v>
          </cell>
          <cell r="K18">
            <v>0.45</v>
          </cell>
        </row>
        <row r="19">
          <cell r="A19" t="str">
            <v>С</v>
          </cell>
          <cell r="B19" t="str">
            <v>07800492000396</v>
          </cell>
          <cell r="C19" t="str">
            <v>Здание склада</v>
          </cell>
          <cell r="D19" t="str">
            <v>Ленинградская область, Гатчинский район, пос.Высокоключевой, ул.Колхозная, д.1, лит.С</v>
          </cell>
          <cell r="E19">
            <v>711.7</v>
          </cell>
          <cell r="F19">
            <v>1</v>
          </cell>
          <cell r="G19" t="str">
            <v>кирп.</v>
          </cell>
          <cell r="H19">
            <v>1966</v>
          </cell>
          <cell r="I19">
            <v>3037</v>
          </cell>
          <cell r="J19" t="str">
            <v>II</v>
          </cell>
          <cell r="K19">
            <v>0.38402061855670105</v>
          </cell>
        </row>
        <row r="20">
          <cell r="A20" t="str">
            <v>Т</v>
          </cell>
          <cell r="B20" t="str">
            <v>07800492000405</v>
          </cell>
          <cell r="C20" t="str">
            <v>Здание склада</v>
          </cell>
          <cell r="D20" t="str">
            <v>Ленинградская область, Гатчинский район, пос.Высокоключевой, ул.Колхозная, д.1, лит.Т</v>
          </cell>
          <cell r="E20">
            <v>218.1</v>
          </cell>
          <cell r="F20">
            <v>1</v>
          </cell>
          <cell r="G20" t="str">
            <v>кирп.</v>
          </cell>
          <cell r="H20">
            <v>1967</v>
          </cell>
          <cell r="I20">
            <v>823</v>
          </cell>
          <cell r="J20" t="str">
            <v>III</v>
          </cell>
          <cell r="K20">
            <v>0.38</v>
          </cell>
        </row>
        <row r="21">
          <cell r="A21" t="str">
            <v>Ф</v>
          </cell>
          <cell r="B21" t="str">
            <v>07800492000398</v>
          </cell>
          <cell r="C21" t="str">
            <v>Здание противорадиационного убежища</v>
          </cell>
          <cell r="D21" t="str">
            <v>Ленинградская область, Гатчинский район, пос.Высокоключевой, ул.Колхозная, д.1, лит.Ф</v>
          </cell>
          <cell r="E21">
            <v>61.5</v>
          </cell>
          <cell r="F21">
            <v>1</v>
          </cell>
          <cell r="G21" t="str">
            <v>ж/б</v>
          </cell>
          <cell r="H21">
            <v>1983</v>
          </cell>
          <cell r="I21">
            <v>159</v>
          </cell>
          <cell r="J21" t="str">
            <v>II</v>
          </cell>
          <cell r="K21">
            <v>0.21</v>
          </cell>
        </row>
        <row r="22">
          <cell r="A22" t="str">
            <v>Х</v>
          </cell>
          <cell r="B22" t="str">
            <v>07800492000406</v>
          </cell>
          <cell r="C22" t="str">
            <v>Здание штаба-казармы</v>
          </cell>
          <cell r="D22" t="str">
            <v>Ленинградская область, Гатчинский район, пос.Высокоключевой, ул.Колхозная, д.1, лит.Х</v>
          </cell>
          <cell r="E22">
            <v>578.29999999999995</v>
          </cell>
          <cell r="F22">
            <v>2</v>
          </cell>
          <cell r="G22" t="str">
            <v>кирп.</v>
          </cell>
          <cell r="H22">
            <v>1986</v>
          </cell>
          <cell r="I22">
            <v>2380</v>
          </cell>
          <cell r="J22" t="str">
            <v>I</v>
          </cell>
          <cell r="K22">
            <v>0.17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3">
          <cell r="Q3" t="str">
            <v>Нормальное</v>
          </cell>
        </row>
        <row r="4">
          <cell r="Q4" t="str">
            <v>Удовлетворительное</v>
          </cell>
        </row>
        <row r="5">
          <cell r="Q5" t="str">
            <v>Неудовлетворительное</v>
          </cell>
        </row>
        <row r="6">
          <cell r="Q6" t="str">
            <v>Ветхое</v>
          </cell>
        </row>
        <row r="7">
          <cell r="Q7" t="str">
            <v>Негодное</v>
          </cell>
        </row>
      </sheetData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Деб-Кред"/>
      <sheetName val="Графики"/>
      <sheetName val="Выручка"/>
      <sheetName val="Баланс "/>
      <sheetName val="накопл активов"/>
      <sheetName val="затратный с инв"/>
      <sheetName val="МДДП"/>
      <sheetName val="доходный с инв"/>
      <sheetName val="Сведение"/>
      <sheetName val="Параметры"/>
      <sheetName val="Смета"/>
      <sheetName val="общие данные"/>
    </sheetNames>
    <sheetDataSet>
      <sheetData sheetId="0" refreshError="1">
        <row r="4">
          <cell r="D4">
            <v>0.3</v>
          </cell>
        </row>
        <row r="5">
          <cell r="D5">
            <v>0.3</v>
          </cell>
        </row>
      </sheetData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гараж_объем "/>
      <sheetName val="гараж_прс"/>
      <sheetName val="прист гар(а)_объем"/>
      <sheetName val="прист гар(а)_прс"/>
      <sheetName val="х-б прист гар_объем"/>
      <sheetName val="х-б прист гар_прс"/>
      <sheetName val="тракторный цех_объем"/>
      <sheetName val="тракторный цех_прс"/>
      <sheetName val="матер склад_объем"/>
      <sheetName val="матер_склад_прс"/>
      <sheetName val="электроцех_объем"/>
      <sheetName val="электроцех_прс"/>
      <sheetName val="управа_объем"/>
      <sheetName val="управа_прс"/>
      <sheetName val="цех затар_объем"/>
      <sheetName val="цех затар_прс"/>
      <sheetName val="магазин со скл_объем"/>
      <sheetName val="магазин со скл_прс"/>
      <sheetName val="стоимость_маш"/>
      <sheetName val="стоимость_мат"/>
      <sheetName val="разряд"/>
      <sheetName val="исход-итог"/>
      <sheetName val="общие сведения"/>
      <sheetName val="свед"/>
      <sheetName val="Brif_zdanie"/>
      <sheetName val="Выписка_РФИ"/>
      <sheetName val="Имущество_элементы"/>
      <sheetName val="Rent Assumptions"/>
      <sheetName val="Потоки"/>
      <sheetName val="Параметры"/>
      <sheetName val="восст"/>
      <sheetName val="корр-ка на S аренда2"/>
      <sheetName val="Glossary"/>
      <sheetName val="общий"/>
      <sheetName val="таб_1"/>
      <sheetName val="Selling data"/>
      <sheetName val="Print Calc"/>
      <sheetName val="Земля"/>
      <sheetName val="InputTI"/>
      <sheetName val="БДР"/>
      <sheetName val="БДР план"/>
      <sheetName val="Balance Sheet"/>
      <sheetName val="Income Statement"/>
      <sheetName val="затр_подх"/>
      <sheetName val="Капвложения"/>
      <sheetName val="общие данные"/>
      <sheetName val="расч_прс_ирлен"/>
      <sheetName val="Метод остатка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>
        <row r="1">
          <cell r="A1" t="str">
            <v>разряд</v>
          </cell>
        </row>
      </sheetData>
      <sheetData sheetId="21" refreshError="1">
        <row r="1">
          <cell r="A1" t="str">
            <v>разряд</v>
          </cell>
          <cell r="B1" t="str">
            <v>стоим</v>
          </cell>
        </row>
        <row r="2">
          <cell r="A2" t="str">
            <v>м</v>
          </cell>
          <cell r="B2">
            <v>11.4</v>
          </cell>
        </row>
        <row r="3">
          <cell r="A3">
            <v>1</v>
          </cell>
          <cell r="B3">
            <v>7.37</v>
          </cell>
        </row>
        <row r="4">
          <cell r="A4">
            <v>1.1000000000000001</v>
          </cell>
          <cell r="B4">
            <v>7.42</v>
          </cell>
        </row>
        <row r="5">
          <cell r="A5">
            <v>1.2000000000000002</v>
          </cell>
          <cell r="B5">
            <v>7.48</v>
          </cell>
        </row>
        <row r="6">
          <cell r="A6">
            <v>1.3000000000000003</v>
          </cell>
          <cell r="B6">
            <v>7.55</v>
          </cell>
        </row>
        <row r="7">
          <cell r="A7">
            <v>1.4000000000000004</v>
          </cell>
          <cell r="B7">
            <v>7.61</v>
          </cell>
        </row>
        <row r="8">
          <cell r="A8">
            <v>1.5000000000000004</v>
          </cell>
          <cell r="B8">
            <v>7.67</v>
          </cell>
        </row>
        <row r="9">
          <cell r="A9">
            <v>1.6000000000000005</v>
          </cell>
          <cell r="B9">
            <v>7.74</v>
          </cell>
        </row>
        <row r="10">
          <cell r="A10">
            <v>1.7000000000000006</v>
          </cell>
          <cell r="B10">
            <v>7.8</v>
          </cell>
        </row>
        <row r="11">
          <cell r="A11">
            <v>1.8000000000000007</v>
          </cell>
          <cell r="B11">
            <v>7.86</v>
          </cell>
        </row>
        <row r="12">
          <cell r="A12">
            <v>1.9000000000000008</v>
          </cell>
          <cell r="B12">
            <v>7.92</v>
          </cell>
        </row>
        <row r="13">
          <cell r="A13">
            <v>2.0000000000000009</v>
          </cell>
          <cell r="B13">
            <v>7.99</v>
          </cell>
        </row>
        <row r="14">
          <cell r="A14">
            <v>2.100000000000001</v>
          </cell>
          <cell r="B14">
            <v>8.0500000000000007</v>
          </cell>
        </row>
        <row r="15">
          <cell r="A15">
            <v>2.2000000000000011</v>
          </cell>
          <cell r="B15">
            <v>8.1300000000000008</v>
          </cell>
        </row>
        <row r="16">
          <cell r="A16">
            <v>2.3000000000000012</v>
          </cell>
          <cell r="B16">
            <v>8.2100000000000009</v>
          </cell>
        </row>
        <row r="17">
          <cell r="A17">
            <v>2.4000000000000012</v>
          </cell>
          <cell r="B17">
            <v>8.2799999999999994</v>
          </cell>
        </row>
        <row r="18">
          <cell r="A18">
            <v>2.5000000000000013</v>
          </cell>
          <cell r="B18">
            <v>8.36</v>
          </cell>
        </row>
        <row r="19">
          <cell r="A19">
            <v>2.6000000000000014</v>
          </cell>
          <cell r="B19">
            <v>8.44</v>
          </cell>
        </row>
        <row r="20">
          <cell r="A20">
            <v>2.7000000000000015</v>
          </cell>
          <cell r="B20">
            <v>8.51</v>
          </cell>
        </row>
        <row r="21">
          <cell r="A21">
            <v>2.8000000000000016</v>
          </cell>
          <cell r="B21">
            <v>8.59</v>
          </cell>
        </row>
        <row r="22">
          <cell r="A22">
            <v>2.9000000000000017</v>
          </cell>
          <cell r="B22">
            <v>8.66</v>
          </cell>
        </row>
        <row r="23">
          <cell r="A23">
            <v>3.0000000000000018</v>
          </cell>
          <cell r="B23">
            <v>8.74</v>
          </cell>
        </row>
        <row r="24">
          <cell r="A24">
            <v>3.1000000000000019</v>
          </cell>
          <cell r="B24">
            <v>8.84</v>
          </cell>
        </row>
        <row r="25">
          <cell r="A25">
            <v>3.200000000000002</v>
          </cell>
          <cell r="B25">
            <v>8.9600000000000009</v>
          </cell>
        </row>
        <row r="26">
          <cell r="A26">
            <v>3.300000000000002</v>
          </cell>
          <cell r="B26">
            <v>9.07</v>
          </cell>
        </row>
        <row r="27">
          <cell r="A27">
            <v>3.4000000000000021</v>
          </cell>
          <cell r="B27">
            <v>9.19</v>
          </cell>
        </row>
        <row r="28">
          <cell r="A28">
            <v>3.5000000000000022</v>
          </cell>
          <cell r="B28">
            <v>9.3000000000000007</v>
          </cell>
        </row>
        <row r="29">
          <cell r="A29">
            <v>3.6000000000000023</v>
          </cell>
          <cell r="B29">
            <v>9.41</v>
          </cell>
        </row>
        <row r="30">
          <cell r="A30">
            <v>3.7000000000000024</v>
          </cell>
          <cell r="B30">
            <v>9.52</v>
          </cell>
        </row>
        <row r="31">
          <cell r="A31">
            <v>3.8000000000000025</v>
          </cell>
          <cell r="B31">
            <v>9.6300000000000008</v>
          </cell>
        </row>
        <row r="32">
          <cell r="A32">
            <v>3.9000000000000026</v>
          </cell>
          <cell r="B32">
            <v>9.75</v>
          </cell>
        </row>
        <row r="33">
          <cell r="A33">
            <v>4.0000000000000027</v>
          </cell>
          <cell r="B33">
            <v>9.86</v>
          </cell>
        </row>
        <row r="34">
          <cell r="A34">
            <v>4.1000000000000023</v>
          </cell>
          <cell r="B34">
            <v>10</v>
          </cell>
        </row>
        <row r="35">
          <cell r="A35">
            <v>4.200000000000002</v>
          </cell>
          <cell r="B35">
            <v>10.199999999999999</v>
          </cell>
        </row>
        <row r="36">
          <cell r="A36">
            <v>4.3000000000000016</v>
          </cell>
          <cell r="B36">
            <v>10.3</v>
          </cell>
        </row>
        <row r="37">
          <cell r="A37">
            <v>4.4000000000000012</v>
          </cell>
          <cell r="B37">
            <v>10.5</v>
          </cell>
        </row>
        <row r="38">
          <cell r="A38">
            <v>4.5000000000000009</v>
          </cell>
          <cell r="B38">
            <v>10.6</v>
          </cell>
        </row>
        <row r="39">
          <cell r="A39">
            <v>4.6000000000000005</v>
          </cell>
          <cell r="B39">
            <v>10.8</v>
          </cell>
        </row>
        <row r="40">
          <cell r="A40">
            <v>4.7</v>
          </cell>
          <cell r="B40">
            <v>10.9</v>
          </cell>
        </row>
        <row r="41">
          <cell r="A41">
            <v>4.8</v>
          </cell>
          <cell r="B41">
            <v>11.1</v>
          </cell>
        </row>
        <row r="42">
          <cell r="A42">
            <v>4.8999999999999995</v>
          </cell>
          <cell r="B42">
            <v>11.2</v>
          </cell>
        </row>
        <row r="43">
          <cell r="A43">
            <v>4.9999999999999991</v>
          </cell>
          <cell r="B43">
            <v>11.4</v>
          </cell>
        </row>
        <row r="44">
          <cell r="A44">
            <v>5.0999999999999988</v>
          </cell>
          <cell r="B44">
            <v>11.5</v>
          </cell>
        </row>
        <row r="45">
          <cell r="A45">
            <v>5.1999999999999984</v>
          </cell>
          <cell r="B45">
            <v>11.7</v>
          </cell>
        </row>
        <row r="46">
          <cell r="A46">
            <v>5.299999999999998</v>
          </cell>
          <cell r="B46">
            <v>11.9</v>
          </cell>
        </row>
        <row r="47">
          <cell r="A47">
            <v>5.3999999999999977</v>
          </cell>
          <cell r="B47">
            <v>12.1</v>
          </cell>
        </row>
        <row r="48">
          <cell r="A48">
            <v>5.4999999999999973</v>
          </cell>
          <cell r="B48">
            <v>12.3</v>
          </cell>
        </row>
        <row r="49">
          <cell r="A49">
            <v>5.599999999999997</v>
          </cell>
          <cell r="B49">
            <v>12.5</v>
          </cell>
        </row>
        <row r="50">
          <cell r="A50">
            <v>5.6999999999999966</v>
          </cell>
          <cell r="B50">
            <v>12.7</v>
          </cell>
        </row>
        <row r="51">
          <cell r="A51">
            <v>5.7999999999999963</v>
          </cell>
          <cell r="B51">
            <v>12.9</v>
          </cell>
        </row>
        <row r="52">
          <cell r="A52">
            <v>5.8999999999999959</v>
          </cell>
          <cell r="B52">
            <v>13</v>
          </cell>
        </row>
        <row r="53">
          <cell r="A53">
            <v>5.9999999999999956</v>
          </cell>
          <cell r="B53">
            <v>13.2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IS"/>
      <sheetName val="Баланс"/>
      <sheetName val="CFdir"/>
      <sheetName val="CFindir"/>
      <sheetName val="Баз предп"/>
      <sheetName val="Выручка"/>
      <sheetName val="Тарифы"/>
      <sheetName val="Грузооборот"/>
      <sheetName val="Прочая выручка"/>
      <sheetName val="ФЗП"/>
      <sheetName val="Опер затраты"/>
      <sheetName val="Рем фонд"/>
      <sheetName val="Админ затраты"/>
      <sheetName val="Материалы"/>
      <sheetName val="Внереализ"/>
      <sheetName val="Кредиты"/>
      <sheetName val="Финансы"/>
      <sheetName val="Налоги"/>
      <sheetName val="Фонд потребления"/>
      <sheetName val="Резервы"/>
      <sheetName val="Собств"/>
      <sheetName val="Имущество"/>
      <sheetName val="Выбытие ОС"/>
      <sheetName val="Инвест-обновл"/>
      <sheetName val="Инвест-пр1"/>
      <sheetName val="Инвест-пр2"/>
      <sheetName val="Инвест-пр3"/>
      <sheetName val="Инвест-пр4"/>
      <sheetName val="Check"/>
      <sheetName val="Посредническая"/>
      <sheetName val="Затраты"/>
      <sheetName val="Обслуж. пр-во"/>
      <sheetName val="Выбытие ОС и ТМЦ"/>
      <sheetName val="Resume (USD)"/>
      <sheetName val="IS(USD)"/>
      <sheetName val="CFdir(USD)"/>
      <sheetName val="Баланс(USD)"/>
      <sheetName val="RResume"/>
      <sheetName val="RГ"/>
      <sheetName val="RВ"/>
      <sheetName val="Payroll"/>
      <sheetName val="RР"/>
      <sheetName val="RИ"/>
      <sheetName val="Налоги (справка)"/>
      <sheetName val="RCFdir"/>
      <sheetName val="RCFdir (RUB)"/>
      <sheetName val="ББТ1"/>
      <sheetName val="СРФ"/>
      <sheetName val="CТО"/>
      <sheetName val="R_РФ"/>
      <sheetName val="R_ТО"/>
      <sheetName val="СФН"/>
      <sheetName val="R_СФН"/>
      <sheetName val="СФН_лизинг"/>
      <sheetName val="R_СФН_лизинг"/>
      <sheetName val="СФН_проект"/>
      <sheetName val="СФН_проект (2)"/>
      <sheetName val="СФН_проект (3)"/>
      <sheetName val="R_СФН_проект"/>
      <sheetName val="R_СФН_проект (2)"/>
      <sheetName val="R_СФН_проект (3)"/>
      <sheetName val="Корр СРФ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ПВД"/>
      <sheetName val="Содержание"/>
      <sheetName val="Master Inputs Start Here"/>
      <sheetName val="HBS initial"/>
      <sheetName val="9.ДП"/>
      <sheetName val="СП_КОМПЛЕКС"/>
      <sheetName val="4.озеленение"/>
      <sheetName val="Rent Assumptions"/>
      <sheetName val="разряд"/>
      <sheetName val="Brif_zdanie"/>
      <sheetName val="Выписка_РФИ"/>
      <sheetName val="Имущество_элементы"/>
      <sheetName val="MG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1">
          <cell r="B1" t="b">
            <v>1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н_данные"/>
      <sheetName val="Затратн"/>
      <sheetName val="Лист2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Сведение"/>
      <sheetName val="Лист1"/>
      <sheetName val="свед"/>
      <sheetName val="Резервы"/>
      <sheetName val="Data"/>
      <sheetName val="Метод остатка"/>
      <sheetName val="Лист"/>
      <sheetName val="навигация"/>
      <sheetName val="Т12"/>
      <sheetName val="Т3"/>
      <sheetName val="Параметры"/>
    </sheetNames>
    <sheetDataSet>
      <sheetData sheetId="0" refreshError="1">
        <row r="4">
          <cell r="B4">
            <v>5077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ремонт"/>
      <sheetName val="восст"/>
      <sheetName val="предпринимат"/>
      <sheetName val="Затр подх"/>
      <sheetName val="Сведение"/>
      <sheetName val="рыночный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Излож-е"/>
      <sheetName val="Изложение"/>
      <sheetName val="Общие"/>
      <sheetName val="ТЭП проекта"/>
      <sheetName val="Интерн"/>
      <sheetName val="Сводка затрат"/>
      <sheetName val="Верт планиров"/>
      <sheetName val="Инж подготовка"/>
      <sheetName val="Дороги_площ_озелен"/>
      <sheetName val="Фунд_каркас_перекр"/>
      <sheetName val="Фунд"/>
      <sheetName val="Строит_компл"/>
      <sheetName val="Котельная"/>
      <sheetName val="ТП_строит"/>
      <sheetName val="Демонтаж"/>
      <sheetName val="баланс площ"/>
      <sheetName val="ЗУ_дох по Гриб (отчет)"/>
      <sheetName val="Сравнительный (4)"/>
      <sheetName val="Сравнительный (по нагр_коммер)"/>
      <sheetName val="аналоги ГУИОНа"/>
      <sheetName val="Сравнительный по ЗУ"/>
      <sheetName val="Сравнительный (по нагр_комм (2)"/>
      <sheetName val="Сравнительный (по нагр_общ)"/>
      <sheetName val="ЛитБ"/>
      <sheetName val="Исходные"/>
      <sheetName val="общее"/>
      <sheetName val="Метод остатка"/>
      <sheetName val="Параметры"/>
      <sheetName val="СТО гатчина"/>
      <sheetName val="ср_земля"/>
      <sheetName val="арендная плата"/>
      <sheetName val="ОСЗ"/>
      <sheetName val="1.ИСХ "/>
      <sheetName val="Glossary"/>
      <sheetName val="Инвест-пр1"/>
      <sheetName val="Инвест-пр4"/>
      <sheetName val="Осн_данные"/>
      <sheetName val="свед"/>
      <sheetName val="Резервы"/>
      <sheetName val="дисконт"/>
      <sheetName val="Исходник"/>
      <sheetName val="аренда"/>
      <sheetName val="Осн_данн"/>
      <sheetName val=" Assump"/>
      <sheetName val="график01.09.02"/>
      <sheetName val="исход-итог"/>
      <sheetName val="исходник (2)"/>
      <sheetName val="инфо"/>
      <sheetName val="Стоим._стр-ва"/>
      <sheetName val="разряд"/>
      <sheetName val="FES"/>
      <sheetName val="2001"/>
    </sheetNames>
    <sheetDataSet>
      <sheetData sheetId="0" refreshError="1">
        <row r="3">
          <cell r="E3">
            <v>27.77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вед"/>
      <sheetName val="Осн_данные"/>
      <sheetName val="общие сведения"/>
      <sheetName val=""/>
      <sheetName val="Расчет"/>
      <sheetName val="общий"/>
      <sheetName val="Sheet2"/>
    </sheetNames>
    <sheetDataSet>
      <sheetData sheetId="0">
        <row r="5">
          <cell r="C5">
            <v>1.3333333333333333</v>
          </cell>
        </row>
      </sheetData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Master Inputs Start Here"/>
      <sheetName val="HBS initial"/>
      <sheetName val="Brif_zdanie"/>
      <sheetName val="Выписка_РФИ"/>
      <sheetName val="Имущество_элементы"/>
      <sheetName val="Параметры"/>
      <sheetName val="Read me first"/>
      <sheetName val="MGSN"/>
      <sheetName val="восст"/>
      <sheetName val="исход-итог"/>
      <sheetName val="общие сведения"/>
      <sheetName val="Осн_данные"/>
      <sheetName val="Data"/>
      <sheetName val="АС 1-Н"/>
      <sheetName val="Для шаблона"/>
      <sheetName val="График строительства"/>
      <sheetName val="свед"/>
      <sheetName val="затр_подх"/>
      <sheetName val="НФИк"/>
      <sheetName val="Balance Sheet"/>
      <sheetName val="Income Statement"/>
      <sheetName val="Спис_Объекты_недв"/>
      <sheetName val="общее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Служебный"/>
      <sheetName val="MGSN"/>
      <sheetName val="Начало"/>
      <sheetName val="ОСЗ"/>
      <sheetName val="14.ДП"/>
      <sheetName val="1.ИСХ "/>
      <sheetName val="Data"/>
      <sheetName val="6.Продажа квартир"/>
      <sheetName val="3.ЗАТРАТЫ"/>
      <sheetName val="свед"/>
      <sheetName val="общие сведения"/>
      <sheetName val="общие данные"/>
      <sheetName val="график строительства"/>
      <sheetName val="Glossary"/>
      <sheetName val="1"/>
      <sheetName val="ЛитБ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Инвест-пр1"/>
      <sheetName val="Инвест-пр4"/>
      <sheetName val="ДП"/>
      <sheetName val="ТЭП"/>
      <sheetName val="общее"/>
      <sheetName val="Аренда Торговля"/>
      <sheetName val="Аренда СТО"/>
      <sheetName val="Дисконт"/>
      <sheetName val="Параметры"/>
      <sheetName val="Содержание"/>
      <sheetName val="Расчет"/>
      <sheetName val="General inputs"/>
      <sheetName val="2.Продажа квартир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БК"/>
      <sheetName val="Итог"/>
      <sheetName val="бытовой корпус"/>
      <sheetName val="газоочистные соор № 2"/>
      <sheetName val="газоочистные соор № 3"/>
      <sheetName val="плавильный цех"/>
      <sheetName val="градирня"/>
      <sheetName val="2"/>
      <sheetName val="1"/>
      <sheetName val="Сведение"/>
      <sheetName val="затр_подх"/>
      <sheetName val="общие сведения"/>
      <sheetName val="Исходные данные"/>
      <sheetName val="исход-итог"/>
      <sheetName val="Метод остатка"/>
      <sheetName val="общие данные"/>
      <sheetName val="Док+Исх"/>
      <sheetName val="Сводная ЛССМУ"/>
      <sheetName val="Служебный"/>
      <sheetName val="свед"/>
      <sheetName val="исход_итог"/>
      <sheetName val="Начало"/>
      <sheetName val="Лист2"/>
      <sheetName val="общий"/>
      <sheetName val="Параметры"/>
      <sheetName val="Use"/>
      <sheetName val="сравнительный "/>
      <sheetName val="НФИк"/>
      <sheetName val="Rates"/>
      <sheetName val="1 - General Info"/>
      <sheetName val="общее"/>
      <sheetName val="Ключевые данные"/>
      <sheetName val="Финпоказатели"/>
      <sheetName val="график строительст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K1">
            <v>28.66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Баз предп"/>
      <sheetName val="Баланс"/>
      <sheetName val="IS"/>
      <sheetName val="CFdir"/>
      <sheetName val="Фонд потребления"/>
      <sheetName val="Выручка"/>
      <sheetName val="Грузооборот"/>
      <sheetName val="ФЗП"/>
      <sheetName val="Резервы"/>
      <sheetName val="Опер затраты"/>
      <sheetName val="Админ затраты"/>
      <sheetName val="Посредническая"/>
      <sheetName val="Прочие"/>
      <sheetName val="Рем фонд"/>
      <sheetName val="Налоги (справка)"/>
      <sheetName val="Материалы"/>
      <sheetName val="Внереализ"/>
      <sheetName val="Кредиты"/>
      <sheetName val="Финансы"/>
      <sheetName val="Налоги"/>
      <sheetName val="Собств"/>
      <sheetName val="Имущество"/>
      <sheetName val="Выбытие ОС"/>
      <sheetName val="Инвест-обновл"/>
      <sheetName val="Инвест-пр1"/>
      <sheetName val="Инвест-пр2"/>
      <sheetName val="Инвест-пр3"/>
      <sheetName val="Инвест-пр4"/>
      <sheetName val="Resume (USD)"/>
      <sheetName val="IS (USD)"/>
      <sheetName val="CFdir (USD)"/>
      <sheetName val="Баланс (USD)"/>
      <sheetName val="ФЗП (USD)"/>
      <sheetName val="Собств (USD)"/>
      <sheetName val="Имущество (USD)"/>
      <sheetName val="Выбытие ОС (USD)"/>
      <sheetName val="RResume"/>
      <sheetName val="RВ"/>
      <sheetName val="RГ"/>
      <sheetName val="Payroll"/>
      <sheetName val="RРасходы"/>
      <sheetName val="RИнвест"/>
      <sheetName val="RCFdir"/>
      <sheetName val="RCFdir (RUB)"/>
      <sheetName val="ВСК(RUB)"/>
      <sheetName val="ВСК(USD)"/>
      <sheetName val="RВ (RUB)"/>
      <sheetName val="RРасходы (RUB)"/>
      <sheetName val="Payroll (RUB)"/>
      <sheetName val="RИнвест (RUB)"/>
      <sheetName val="Resume (USD) II"/>
      <sheetName val="отчет_мц_ВСК"/>
      <sheetName val="Brif_zdanie"/>
      <sheetName val="Выписка_РФИ"/>
      <sheetName val="Имущество_элементы"/>
      <sheetName val="Параметры"/>
      <sheetName val="ОСЗ"/>
      <sheetName val="14.ДП"/>
      <sheetName val="1.ИСХ "/>
      <sheetName val="от закзчика"/>
      <sheetName val="HBS initial"/>
      <sheetName val="свед"/>
      <sheetName val="Balance Sheet"/>
      <sheetName val="Income Statement"/>
      <sheetName val="Потоки"/>
      <sheetName val="физ Е"/>
      <sheetName val="ИСХОД"/>
      <sheetName val="площади"/>
      <sheetName val="Исх_данные"/>
      <sheetName val="НИ"/>
      <sheetName val="Ставка дисконта"/>
      <sheetName val="Смета"/>
      <sheetName val="Сведение"/>
      <sheetName val="затр_подх"/>
      <sheetName val="Master Inputs Start Here"/>
      <sheetName val="Read me first"/>
      <sheetName val="Метод остатка"/>
      <sheetName val="Аренда Торговля"/>
      <sheetName val="Аренда СТО"/>
      <sheetName val="дискон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Баланс "/>
      <sheetName val="Графики"/>
      <sheetName val="структура"/>
      <sheetName val="недв"/>
      <sheetName val="Затр"/>
      <sheetName val="Лист1"/>
      <sheetName val="Оценка основных средств"/>
      <sheetName val="накопл активов"/>
      <sheetName val="МДДП1"/>
      <sheetName val="Лист3"/>
      <sheetName val="Лист4"/>
      <sheetName val="Дебиторы"/>
      <sheetName val="Сведение"/>
      <sheetName val="Скидка"/>
      <sheetName val="Исходные"/>
      <sheetName val="Параметры"/>
      <sheetName val="ОСЗ"/>
      <sheetName val="14.ДП"/>
      <sheetName val="1.ИСХ "/>
      <sheetName val="Glossary"/>
      <sheetName val="1"/>
      <sheetName val="Метод остатка"/>
      <sheetName val="Data"/>
      <sheetName val="Смета"/>
      <sheetName val="Master Inputs Start Here"/>
      <sheetName val="HBS initial"/>
      <sheetName val="Коррект"/>
      <sheetName val=" General Assumptions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дисконт"/>
    </sheetNames>
    <sheetDataSet>
      <sheetData sheetId="0"/>
      <sheetData sheetId="1"/>
      <sheetData sheetId="2">
        <row r="2">
          <cell r="A2" t="str">
            <v>Оргтехника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Скидка на некон"/>
      <sheetName val="Договора аренды"/>
      <sheetName val="Задолженность"/>
      <sheetName val="Вексель"/>
      <sheetName val="учредители"/>
      <sheetName val="активы"/>
      <sheetName val="Графики"/>
      <sheetName val="Баланс "/>
      <sheetName val="накопл активов"/>
      <sheetName val="Задолженность правильная"/>
      <sheetName val="МДДП "/>
      <sheetName val="НИ 1"/>
      <sheetName val="Сведение"/>
      <sheetName val="1"/>
      <sheetName val="Addendums"/>
    </sheetNames>
    <sheetDataSet>
      <sheetData sheetId="0" refreshError="1">
        <row r="4">
          <cell r="B4">
            <v>0.6</v>
          </cell>
        </row>
        <row r="6">
          <cell r="B6">
            <v>124831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_В_дерев"/>
      <sheetName val="512_А_кирп"/>
      <sheetName val="демонт_всех"/>
      <sheetName val="исход-итог"/>
      <sheetName val="восст"/>
      <sheetName val="исход_итог"/>
      <sheetName val="общие сведения"/>
      <sheetName val="Содержание"/>
      <sheetName val="свед"/>
      <sheetName val="Параметры"/>
      <sheetName val="общие данные"/>
      <sheetName val="Начало"/>
      <sheetName val="Balance Sheet"/>
      <sheetName val="Sheet2"/>
      <sheetName val="разряд"/>
      <sheetName val="Исходные"/>
      <sheetName val="график строительства"/>
      <sheetName val="Метод остатка"/>
      <sheetName val="1"/>
      <sheetName val="Списки"/>
      <sheetName val="ВЫВОДЫ"/>
      <sheetName val="ликвидац"/>
      <sheetName val="Согласование"/>
      <sheetName val="522-ПП"/>
      <sheetName val="Земля"/>
      <sheetName val="Затратный"/>
      <sheetName val="Кпп"/>
      <sheetName val="Аналоги_Продажа"/>
      <sheetName val="Сравнение"/>
      <sheetName val="Аналоги_аренда_торговля"/>
      <sheetName val="Доходный"/>
      <sheetName val="представ_докум"/>
      <sheetName val="Общ.сведения"/>
      <sheetName val="Местоположение, земля"/>
      <sheetName val="Техн.характ."/>
      <sheetName val="Распред.пом."/>
      <sheetName val="Таб. износа"/>
      <sheetName val="Кпр"/>
      <sheetName val="коэф кап (2)"/>
      <sheetName val="Таблица_Аренда"/>
      <sheetName val="Аренда"/>
      <sheetName val="Таблицы"/>
      <sheetName val="ПСН"/>
      <sheetName val="Лист2"/>
      <sheetName val="ОСЗ"/>
      <sheetName val="Лист1"/>
      <sheetName val="Лист3"/>
      <sheetName val="Литер М"/>
      <sheetName val="Аналоги"/>
      <sheetName val="проч ОС"/>
      <sheetName val="ОД"/>
      <sheetName val="ЛитБ"/>
      <sheetName val="константы"/>
      <sheetName val="Master Inputs Start Here"/>
      <sheetName val="HBS initial"/>
      <sheetName val="затр_подх"/>
      <sheetName val="Капвложения"/>
      <sheetName val="Резервы"/>
      <sheetName val="Баз предп"/>
      <sheetName val="ЗУ_торг"/>
      <sheetName val="Служебный"/>
      <sheetName val="Запрос"/>
      <sheetName val="З_база_зел1"/>
      <sheetName val="1.ИСХ "/>
      <sheetName val="Трансформация бу в уу(сентябрь)"/>
    </sheetNames>
    <sheetDataSet>
      <sheetData sheetId="0">
        <row r="2">
          <cell r="C2">
            <v>28.39</v>
          </cell>
        </row>
      </sheetData>
      <sheetData sheetId="1">
        <row r="2">
          <cell r="C2">
            <v>28.39</v>
          </cell>
        </row>
      </sheetData>
      <sheetData sheetId="2"/>
      <sheetData sheetId="3" refreshError="1">
        <row r="2">
          <cell r="C2">
            <v>28.39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ПВД"/>
      <sheetName val="Экспликация"/>
      <sheetName val="АС_ТЦ"/>
      <sheetName val="АС_Офис"/>
      <sheetName val="АС_Склад"/>
      <sheetName val="rent(land)"/>
      <sheetName val="земля_"/>
      <sheetName val="Доход"/>
      <sheetName val="Сведение_земля"/>
      <sheetName val="Сведение_здание"/>
      <sheetName val="Сравнительный зд. под рек."/>
      <sheetName val="рост_торгово-офис (2)"/>
      <sheetName val="Сравнительный зем.уч."/>
      <sheetName val="Сравн_земля"/>
      <sheetName val="земля"/>
      <sheetName val="ОСЗ"/>
      <sheetName val="1.ИСХ "/>
      <sheetName val="Brif_zdanie"/>
      <sheetName val="Doc_Name"/>
      <sheetName val="14.ДП"/>
    </sheetNames>
    <sheetDataSet>
      <sheetData sheetId="0"/>
      <sheetData sheetId="1"/>
      <sheetData sheetId="2" refreshError="1"/>
      <sheetData sheetId="3"/>
      <sheetData sheetId="4">
        <row r="59">
          <cell r="F59">
            <v>355.3</v>
          </cell>
        </row>
      </sheetData>
      <sheetData sheetId="5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вед"/>
      <sheetName val="Осн_данные"/>
      <sheetName val="Соор (2)"/>
    </sheetNames>
    <sheetDataSet>
      <sheetData sheetId="0">
        <row r="5">
          <cell r="C5">
            <v>1.3333333333333333</v>
          </cell>
        </row>
      </sheetData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равнит"/>
      <sheetName val="Расчет"/>
      <sheetName val="дом"/>
      <sheetName val="Лист1"/>
      <sheetName val="именем:Сохранить книгу под имен"/>
      <sheetName val="[Только для чтения][Международн"/>
      <sheetName val="MAPIReadMailMAPIResolveNameMAPI"/>
      <sheetName val="tƗƖ_x0000__x0000__x0000__x0000__x0000__x0000_точн_x0000__x0000_;_x0000__x0000__x0000__x0000__x0000_._x0000__x0000__x0000_Ǘƚ_x0000__x0000__x0000__x0000_"/>
      <sheetName val="ст.диск"/>
      <sheetName val=""/>
      <sheetName val="ОСЗ"/>
      <sheetName val="Ар  лит ЕЖИК"/>
      <sheetName val="Ар  лит АБВД"/>
      <sheetName val="ut_Regression_IntВывод регресси"/>
      <sheetName val="общая на 400"/>
      <sheetName val="artwaveOutUnprepareHeaderwaveOu"/>
      <sheetName val="nAWNetAddConnection3W_x000d__x000d_Продожат"/>
      <sheetName val="курс"/>
      <sheetName val="_x0000__x0000__x0000__x0000__x0000__x0000__x0000__x0000__x0000__x0000__x0000__x0000__x0000__xffff_翿_x0000__x0000__x0000__x0000__xffff__xffff__x0000__x0000__x0000_"/>
    </sheetNames>
    <sheetDataSet>
      <sheetData sheetId="0"/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исходник"/>
      <sheetName val="Срав продажа"/>
      <sheetName val="средневзвеш аренда"/>
      <sheetName val="аренда ставки"/>
      <sheetName val="ставки_дисконта"/>
      <sheetName val="резерв_замещ"/>
      <sheetName val="ДП_пессимист"/>
      <sheetName val="ДП_наиб_вер"/>
      <sheetName val="ДП_оптим"/>
      <sheetName val="НИ_1 "/>
      <sheetName val="НИ_2 (н.в.)"/>
      <sheetName val="НИ_3 (оптим)"/>
      <sheetName val="Сведение"/>
      <sheetName val="СКИДКА (с НДС)_6 мес"/>
      <sheetName val="ЛитБ"/>
      <sheetName val="Исходные"/>
      <sheetName val="Параметры"/>
      <sheetName val="общие сведения"/>
      <sheetName val="ОСЗ"/>
      <sheetName val="1.ИСХ "/>
      <sheetName val="14.ДП"/>
      <sheetName val="Balance Sheet"/>
      <sheetName val="Income Statement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АС_Офис"/>
      <sheetName val="Доходный_срав_промка"/>
      <sheetName val="Ставка дисконта"/>
      <sheetName val="Read me first"/>
      <sheetName val="Спис_Объекты_недв"/>
      <sheetName val="Метод остатка"/>
      <sheetName val="Master Inputs Start Here"/>
      <sheetName val="HBS 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1.ИСХ"/>
      <sheetName val="документы Кириши"/>
      <sheetName val="затр_подх"/>
      <sheetName val="свед"/>
      <sheetName val="Метод остатка"/>
      <sheetName val="общие сведения"/>
      <sheetName val="Ставка Д"/>
      <sheetName val="Содержание"/>
      <sheetName val="6.Продажа квартир"/>
      <sheetName val="3.ЗАТРАТЫ"/>
      <sheetName val="исход-итог"/>
      <sheetName val="АС_Офис"/>
      <sheetName val="Расчет"/>
      <sheetName val="Параметры"/>
      <sheetName val="общий"/>
      <sheetName val="MGSN"/>
      <sheetName val="Master Inputs Start Here"/>
      <sheetName val="HBS initial"/>
      <sheetName val="ОСЗ"/>
      <sheetName val="14.ДП"/>
      <sheetName val="1.ИСХ "/>
      <sheetName val="Курсы"/>
      <sheetName val="ИСХОД"/>
      <sheetName val="СП_ЗУv1"/>
      <sheetName val="Rev"/>
      <sheetName val="DCF"/>
      <sheetName val="TOC"/>
      <sheetName val="#ССЫЛКА"/>
      <sheetName val="2.Продажа квартир"/>
      <sheetName val="константы"/>
      <sheetName val="общие данные"/>
      <sheetName val="3.ЗУ "/>
      <sheetName val="КО-Инв шк"/>
      <sheetName val="ПП и ИТОГ"/>
      <sheetName val="КЛ_39 аренда"/>
      <sheetName val="ЛитБ"/>
      <sheetName val="d"/>
      <sheetName val="Glossary"/>
      <sheetName val="аналоги коттедж (2)"/>
      <sheetName val="СРЗУ"/>
      <sheetName val="Средняя стоимость"/>
      <sheetName val="Док+Исх"/>
      <sheetName val="Приложение &quot;ОС&quot;_оборуд"/>
      <sheetName val="Лист2"/>
      <sheetName val="Исходные"/>
      <sheetName val="Служебный"/>
      <sheetName val="Сравн"/>
      <sheetName val="исх"/>
      <sheetName val="АС В+"/>
      <sheetName val="const"/>
      <sheetName val="Sheet2"/>
      <sheetName val="Потоки"/>
      <sheetName val="Дхд 639,3"/>
      <sheetName val="Группы"/>
    </sheetNames>
    <sheetDataSet>
      <sheetData sheetId="0" refreshError="1">
        <row r="2">
          <cell r="H2">
            <v>28.74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Графики"/>
      <sheetName val="Выручка"/>
      <sheetName val="Баланс "/>
      <sheetName val="накопл активов"/>
      <sheetName val="доходный"/>
      <sheetName val="дивиденды"/>
      <sheetName val="МДДП"/>
      <sheetName val="Сведение"/>
      <sheetName val="общий"/>
      <sheetName val="Параметры"/>
      <sheetName val="восст"/>
      <sheetName val="ТЭП гостиница"/>
      <sheetName val="ЛитБ"/>
      <sheetName val="Исходные"/>
      <sheetName val="ИТОГО"/>
      <sheetName val="общие данные"/>
      <sheetName val="общие сведения"/>
      <sheetName val="общее"/>
      <sheetName val="Balance Sheet"/>
      <sheetName val="Баз предп"/>
      <sheetName val="затр_подх"/>
      <sheetName val="Use"/>
      <sheetName val="1"/>
      <sheetName val="Ставка Д"/>
      <sheetName val="рын"/>
      <sheetName val="износ"/>
      <sheetName val="Кредит"/>
      <sheetName val="Стоим._стр-ва"/>
      <sheetName val="НПО Винт"/>
      <sheetName val="Master Inputs Start Here"/>
      <sheetName val="HBS initial"/>
      <sheetName val="Дхд 639,3"/>
      <sheetName val="Исх_данные"/>
      <sheetName val="расчет"/>
      <sheetName val="Справочники"/>
      <sheetName val="const"/>
      <sheetName val="АС_Офис"/>
      <sheetName val=" Assumptions"/>
      <sheetName val="ЗАТРАТЫ"/>
      <sheetName val="Лист1"/>
      <sheetName val="Константы"/>
      <sheetName val="Резервы"/>
      <sheetName val="финплан стр.п."/>
      <sheetName val="Метод остатка"/>
      <sheetName val="исход-итог"/>
      <sheetName val="Comp1"/>
      <sheetName val="Мес"/>
      <sheetName val="Лист"/>
      <sheetName val="навигация"/>
      <sheetName val="Производство электроэнергии"/>
      <sheetName val="структура"/>
      <sheetName val="Т11"/>
      <sheetName val="Т19.1"/>
      <sheetName val="Т1"/>
      <sheetName val="Т2"/>
      <sheetName val="Т3"/>
      <sheetName val="Т6"/>
      <sheetName val="Т7"/>
      <sheetName val="Т8"/>
      <sheetName val="Ш_Передача_ЭЭ"/>
      <sheetName val="05г."/>
      <sheetName val="База"/>
      <sheetName val="Текущие цены"/>
      <sheetName val="рабочий"/>
      <sheetName val="окраска"/>
      <sheetName val="Sheet2"/>
      <sheetName val="Сибнефть"/>
      <sheetName val="Усинск_Роснефть"/>
      <sheetName val="себ"/>
      <sheetName val="ф2"/>
      <sheetName val="ф1"/>
      <sheetName val="дебкред"/>
      <sheetName val="ФХД"/>
      <sheetName val="actives"/>
    </sheetNames>
    <sheetDataSet>
      <sheetData sheetId="0" refreshError="1">
        <row r="2">
          <cell r="B2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Сведение"/>
      <sheetName val="дисконт"/>
      <sheetName val="восст"/>
      <sheetName val="прибыль предп"/>
      <sheetName val="ремонты"/>
      <sheetName val="неустр из дж"/>
      <sheetName val="фуниз"/>
      <sheetName val="ннэи"/>
      <sheetName val="ДП земля"/>
      <sheetName val="НИ земля"/>
      <sheetName val="Затр подх"/>
      <sheetName val="ДП пессимест (2)"/>
      <sheetName val="НИ 1 (2)"/>
      <sheetName val="ДП пессимест"/>
      <sheetName val="НИ 1"/>
      <sheetName val="аналоги"/>
      <sheetName val="арендная ставка"/>
      <sheetName val="свед"/>
      <sheetName val="ЛитБ"/>
      <sheetName val="Исходные"/>
      <sheetName val="Параметры"/>
      <sheetName val="Метод остатка"/>
      <sheetName val="общее"/>
      <sheetName val="Ставка Д"/>
      <sheetName val="Служебный"/>
      <sheetName val="ТЭП гостиница"/>
      <sheetName val="Sheet2"/>
      <sheetName val="исход-итог"/>
      <sheetName val="const"/>
      <sheetName val="1.ИСХ"/>
      <sheetName val="документы Кириши"/>
      <sheetName val="график01.09.02"/>
      <sheetName val="Спис_Объекты_недв"/>
      <sheetName val="нормы"/>
      <sheetName val="Списки"/>
      <sheetName val="Ку"/>
      <sheetName val="Зоны Москвы"/>
      <sheetName val="исход_итог"/>
      <sheetName val="графики"/>
      <sheetName val="дебкред"/>
      <sheetName val="Исходные данные"/>
      <sheetName val="Средняя стоимость"/>
      <sheetName val="исход."/>
      <sheetName val="Титул"/>
      <sheetName val="инфо"/>
      <sheetName val="Дхд 639,3"/>
      <sheetName val="Изменения"/>
      <sheetName val="1.14"/>
      <sheetName val="Лист1"/>
      <sheetName val="1.10"/>
      <sheetName val="общие данные"/>
      <sheetName val="Use"/>
      <sheetName val="НФИк"/>
      <sheetName val="Баз предп"/>
      <sheetName val="ликвидность"/>
      <sheetName val="поток"/>
      <sheetName val="Земля"/>
      <sheetName val="Литер М"/>
      <sheetName val="Инд"/>
      <sheetName val="Кредит"/>
      <sheetName val="проч ОС"/>
      <sheetName val="General"/>
      <sheetName val="Assum."/>
      <sheetName val="Итоги"/>
      <sheetName val="ЗемляРасчёт"/>
      <sheetName val="Содержание"/>
      <sheetName val="Легенда"/>
      <sheetName val="затр_подх"/>
      <sheetName val="ЗУ ГУИОН!"/>
      <sheetName val="Док+Исх"/>
      <sheetName val="Смета"/>
      <sheetName val="Начало"/>
      <sheetName val="исх 1"/>
      <sheetName val="описание"/>
      <sheetName val="общий"/>
      <sheetName val="3.ЗАТРАТЫ"/>
      <sheetName val="Расчет_стоимости"/>
      <sheetName val="Осн_данн"/>
      <sheetName val="1"/>
      <sheetName val="Приложение &quot;ОС&quot;_оборуд"/>
      <sheetName val="итог тр"/>
      <sheetName val="выр"/>
      <sheetName val="Inputs"/>
      <sheetName val="Brif_zdanie"/>
      <sheetName val="Справочники"/>
      <sheetName val="константы"/>
      <sheetName val="себ"/>
      <sheetName val="ф2"/>
      <sheetName val="ф1"/>
      <sheetName val="ФХД"/>
      <sheetName val="actives"/>
    </sheetNames>
    <sheetDataSet>
      <sheetData sheetId="0" refreshError="1">
        <row r="7">
          <cell r="B7">
            <v>27.82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еустранимый износ"/>
      <sheetName val="Затр подх"/>
      <sheetName val="износы"/>
      <sheetName val="здание"/>
      <sheetName val="реконструкция офис"/>
      <sheetName val="реконструкция"/>
      <sheetName val="ПП"/>
      <sheetName val="Земля ост жилье"/>
      <sheetName val="Земля_сравн"/>
      <sheetName val="Лист3"/>
      <sheetName val="исход лит.А1"/>
      <sheetName val="исход"/>
      <sheetName val="общие сведения"/>
      <sheetName val="свед"/>
      <sheetName val="затратн. Б"/>
      <sheetName val="Содержание"/>
      <sheetName val="исх 1"/>
      <sheetName val="1"/>
      <sheetName val="Аренда Торговля"/>
      <sheetName val="Аренда СТО"/>
      <sheetName val="Спис_Объекты_недв"/>
      <sheetName val="общее"/>
      <sheetName val="Метод остатка"/>
      <sheetName val="MGSN"/>
      <sheetName val="Параметры"/>
      <sheetName val="Служебный"/>
      <sheetName val="график01.09.02"/>
      <sheetName val="затр_подх"/>
      <sheetName val="Начало"/>
      <sheetName val="9.ДП"/>
      <sheetName val="CF"/>
      <sheetName val="ТЭП"/>
      <sheetName val="Ставка Д"/>
      <sheetName val="Дисконт"/>
      <sheetName val="1.ИСХ"/>
      <sheetName val="документы Кириши"/>
      <sheetName val="14.ДП"/>
      <sheetName val="ОСЗ"/>
      <sheetName val="1.ИСХ "/>
      <sheetName val="7.ЗУ ГУИОН!"/>
      <sheetName val="общие данные"/>
      <sheetName val="график строительства"/>
      <sheetName val="ТРК"/>
      <sheetName val="УПВС-замощение"/>
      <sheetName val="Потоки"/>
      <sheetName val="Исходные"/>
      <sheetName val="Исходные данные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пенсац оборудование"/>
      <sheetName val="компенсац недвижка"/>
      <sheetName val="Список"/>
      <sheetName val="ЛЕП, сети"/>
      <sheetName val="ПВС ЛЭП, сети"/>
      <sheetName val="РС ЛЭП, сети"/>
      <sheetName val="Сооружения"/>
      <sheetName val="ПВС Сооружений"/>
      <sheetName val="Пибыль П"/>
      <sheetName val="Расчет РС с учетом износа"/>
      <sheetName val="Здания"/>
      <sheetName val="Здания расшифровка"/>
      <sheetName val="Расчет ПВС зданий"/>
      <sheetName val="Расчет РС с ФИ зданий"/>
      <sheetName val="Расчет РС зданий (!)"/>
      <sheetName val="Расчет РС сооруж (2)"/>
      <sheetName val="РС ЛЭП, сети (2)"/>
      <sheetName val="Ставка Д"/>
      <sheetName val="ПрПр"/>
      <sheetName val="ПП"/>
      <sheetName val="ВнИз"/>
      <sheetName val="Аренда"/>
      <sheetName val="Ст-ть ЗУ"/>
      <sheetName val="Прил."/>
      <sheetName val="Метод остатка"/>
      <sheetName val="общие сведения"/>
      <sheetName val="общее"/>
      <sheetName val="свед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Док+Исх"/>
      <sheetName val="Содержание"/>
      <sheetName val="Спис_Объекты_недв"/>
      <sheetName val="Резервы"/>
      <sheetName val="6.Продажа квартир"/>
      <sheetName val="3.ЗАТРАТЫ"/>
      <sheetName val="Начало"/>
      <sheetName val="MGSN"/>
      <sheetName val="от закзчика"/>
      <sheetName val="затр_подх"/>
      <sheetName val="ИСХОД"/>
      <sheetName val="СП_ЗУv1"/>
      <sheetName val="восст"/>
      <sheetName val="Data"/>
    </sheetNames>
    <sheetDataSet>
      <sheetData sheetId="0">
        <row r="11">
          <cell r="E11">
            <v>0.221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Содержание"/>
      <sheetName val="Дисконт"/>
      <sheetName val="общие сведения"/>
      <sheetName val="исход-итог"/>
      <sheetName val="ОСЗ"/>
      <sheetName val="1.ИСХ "/>
      <sheetName val="Метод остатка"/>
      <sheetName val="#ССЫЛКА"/>
      <sheetName val="2.Продажа квартир"/>
      <sheetName val="Ставка Д"/>
      <sheetName val="Параметры"/>
      <sheetName val="Glossary"/>
      <sheetName val="1.ИСХ"/>
      <sheetName val="документы Кириши"/>
      <sheetName val="Док+Исх"/>
      <sheetName val="затр_подх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итоговая земля "/>
      <sheetName val="АС_Офис"/>
      <sheetName val="от закзчика"/>
      <sheetName val="рыночная стоимость - РИРВ"/>
      <sheetName val="Read me first"/>
      <sheetName val="КО-Инвест"/>
      <sheetName val="Курсы"/>
      <sheetName val="Исходные"/>
      <sheetName val="Master Inputs Start Here"/>
      <sheetName val="HBS initial"/>
      <sheetName val="6.Продажа квартир"/>
      <sheetName val="3.ЗАТРАТЫ"/>
      <sheetName val="сравнит"/>
      <sheetName val="Сведение "/>
      <sheetName val="свед"/>
      <sheetName val="ИСХОДНИК"/>
      <sheetName val="Rev"/>
      <sheetName val="DCF"/>
      <sheetName val="TOC"/>
      <sheetName val="исход"/>
      <sheetName val="сравнения продаж ЗУ"/>
      <sheetName val="MG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Вспом. расчеты"/>
      <sheetName val="Общий графи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Модуль1"/>
      <sheetName val="свед"/>
      <sheetName val="общие сведения"/>
      <sheetName val="общее"/>
      <sheetName val="Исходные"/>
      <sheetName val="Ставка Д"/>
      <sheetName val="ЛитБ"/>
      <sheetName val="ТЭП гостиница"/>
      <sheetName val="Параметры"/>
      <sheetName val="#ССЫЛКА"/>
      <sheetName val="2.Продажа квартир"/>
      <sheetName val="1.ИСХ "/>
      <sheetName val="Glossary"/>
      <sheetName val="Содержание"/>
      <sheetName val="рабочий"/>
      <sheetName val="Курсы"/>
      <sheetName val="ТЭП"/>
      <sheetName val="Лист1"/>
      <sheetName val="Спис_Объекты_недв"/>
      <sheetName val="Master Inputs Start Here"/>
      <sheetName val="HBS initial"/>
      <sheetName val="исход-итог"/>
      <sheetName val="констан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пущения"/>
      <sheetName val="Сведение"/>
      <sheetName val="Метод остатка"/>
      <sheetName val="свед"/>
      <sheetName val="общие сведения"/>
      <sheetName val="общее"/>
      <sheetName val="Содержание"/>
      <sheetName val="ТЭП гостиница"/>
      <sheetName val="Параметры"/>
      <sheetName val="Ставка Д"/>
      <sheetName val="ТЭП"/>
      <sheetName val="исх 1"/>
      <sheetName val="Служебный"/>
      <sheetName val="затр_подх"/>
      <sheetName val="исход-итог"/>
      <sheetName val="рабочий"/>
      <sheetName val="Master Inputs Start Here"/>
      <sheetName val="HBS initial"/>
      <sheetName val="d"/>
      <sheetName val="СРЗУ"/>
      <sheetName val="аналоги коттедж (2)"/>
      <sheetName val="ar"/>
      <sheetName val="данные"/>
      <sheetName val="ЛитБ"/>
      <sheetName val="восст"/>
      <sheetName val="Data"/>
      <sheetName val="Баз предп"/>
      <sheetName val="общие данные"/>
      <sheetName val="Лист1"/>
      <sheetName val="Изменения"/>
      <sheetName val="1.10"/>
      <sheetName val="1.14"/>
      <sheetName val="Док+Исх"/>
      <sheetName val="Исходные"/>
      <sheetName val="Аренда Торговля"/>
      <sheetName val="Аренда СТО"/>
      <sheetName val="Glossary"/>
      <sheetName val="Курсы"/>
      <sheetName val="Константы"/>
      <sheetName val="проч ОС"/>
      <sheetName val="3.ЗАТРАТЫ"/>
      <sheetName val="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ельный ЗУ"/>
      <sheetName val="Земельн уч"/>
      <sheetName val="Сравнительный Объект"/>
      <sheetName val="Лист1"/>
      <sheetName val="Лист2"/>
      <sheetName val="Лист3"/>
      <sheetName val="#ССЫЛКА"/>
      <sheetName val="Glossary"/>
      <sheetName val="свед"/>
      <sheetName val="9.ДП"/>
      <sheetName val="исх 1"/>
      <sheetName val="Сравнительный"/>
      <sheetName val="2.Продажа квартир"/>
      <sheetName val="Метод остатка"/>
      <sheetName val="MGSN"/>
      <sheetName val="Read me first"/>
      <sheetName val="общее"/>
      <sheetName val="Brif_zdanie"/>
      <sheetName val="Ставка Д"/>
      <sheetName val="ДДП_ЗГ"/>
      <sheetName val="ОСЗ"/>
      <sheetName val="14.ДП"/>
      <sheetName val="1.ИСХ "/>
      <sheetName val="Параметры"/>
      <sheetName val="график01.09.02"/>
      <sheetName val="общие сведения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Вспом. расчеты"/>
      <sheetName val="Общий графи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Модуль1"/>
      <sheetName val="исх 1"/>
      <sheetName val="общие сведения"/>
      <sheetName val="9.ДП"/>
      <sheetName val="общее"/>
      <sheetName val="свед"/>
      <sheetName val="Параметры"/>
      <sheetName val="Аренда Торговля"/>
      <sheetName val="Аренда СТО"/>
      <sheetName val="Ставка дисконта"/>
      <sheetName val="Master Inputs Start Here"/>
      <sheetName val="HBS initial"/>
      <sheetName val="Glossary"/>
      <sheetName val="ОСЗ"/>
      <sheetName val="1.ИСХ "/>
      <sheetName val="MGSN"/>
      <sheetName val="14.ДП"/>
      <sheetName val="1.ИСХ"/>
      <sheetName val="документы Кириши"/>
      <sheetName val="Инвест-пр1"/>
      <sheetName val="Инвест-пр4"/>
      <sheetName val="2.Продажа квартир"/>
      <sheetName val="ТЭП"/>
      <sheetName val="СП_КОМПЛЕКС"/>
      <sheetName val="4.озеленени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ля шаблона"/>
      <sheetName val="ТЭП"/>
      <sheetName val="ТЭП (в НЭИ) (торговля)"/>
      <sheetName val="ТЭП (в НЭИ) (офис)"/>
      <sheetName val="Краткие"/>
      <sheetName val="Торговля"/>
      <sheetName val="Офисы"/>
      <sheetName val="Ко-инвест (офис)"/>
      <sheetName val="корректировка на дату"/>
      <sheetName val="Вывод из АНЭИ"/>
      <sheetName val="лит Д"/>
      <sheetName val="Ко-инвест"/>
      <sheetName val="ПП новое "/>
      <sheetName val="Износ"/>
      <sheetName val="Износ (в описание)"/>
      <sheetName val="сводка затр"/>
      <sheetName val="стоимость строительства"/>
      <sheetName val="Благоустройство"/>
      <sheetName val="ставка_диск-я"/>
      <sheetName val="ОР"/>
      <sheetName val="Rent_1"/>
      <sheetName val="ПВД"/>
      <sheetName val="Потери"/>
      <sheetName val="коэффициенты приведения"/>
      <sheetName val="земля в остатке с ростом"/>
      <sheetName val="Сведение"/>
      <sheetName val="к сравнительному"/>
      <sheetName val="Метод остатк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график01.09.02"/>
      <sheetName val="график разраб план ф (25.09.02)"/>
      <sheetName val="график строительства (01.10.02)"/>
      <sheetName val="Лист1"/>
      <sheetName val="Лист2"/>
      <sheetName val="Лист3"/>
      <sheetName val="график01_09_02"/>
      <sheetName val="график строительства"/>
      <sheetName val="9.ДП"/>
      <sheetName val="1.ИСХ"/>
      <sheetName val="документы Кириши"/>
      <sheetName val="Метод остатка"/>
      <sheetName val="Ценыобъемы"/>
      <sheetName val="Исходные"/>
      <sheetName val="общие сведения"/>
      <sheetName val="общее"/>
      <sheetName val="Смета"/>
      <sheetName val="исх 1"/>
      <sheetName val="Расходы"/>
      <sheetName val="рабочий"/>
      <sheetName val="исходник"/>
      <sheetName val="износ"/>
      <sheetName val="Sheet2"/>
      <sheetName val="исход-итог"/>
      <sheetName val="Brif_zdanie"/>
      <sheetName val="НФИк"/>
      <sheetName val="Параметры"/>
      <sheetName val="3.ЗУ "/>
      <sheetName val="свед"/>
      <sheetName val="Баз предп"/>
      <sheetName val="2.Продажа квартир"/>
      <sheetName val="инфо"/>
      <sheetName val="Содержание"/>
      <sheetName val="Осн_данные"/>
      <sheetName val="Константы"/>
      <sheetName val="инвестиции 2007"/>
      <sheetName val="ТЭП гостиница"/>
      <sheetName val="Графики Гаврской 15-17"/>
      <sheetName val="таблица"/>
    </sheetNames>
    <sheetDataSet>
      <sheetData sheetId="0" refreshError="1"/>
      <sheetData sheetId="1">
        <row r="3">
          <cell r="D3">
            <v>1.4999999999999999E-2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1.ИСХ"/>
      <sheetName val="документы Кириши"/>
    </sheetNames>
    <sheetDataSet>
      <sheetData sheetId="0" refreshError="1"/>
      <sheetData sheetId="1"/>
      <sheetData sheetId="2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ендарный план"/>
      <sheetName val="План расходов"/>
      <sheetName val="План поступлений"/>
      <sheetName val="План ДДС"/>
      <sheetName val="План финансирования"/>
      <sheetName val="Прибыльность"/>
      <sheetName val="Анализ чувствительности"/>
      <sheetName val="Чувствительность (график)"/>
      <sheetName val="План расходов (график)"/>
      <sheetName val="Расходы  и  потупления (график)"/>
      <sheetName val="Проданные квартиры (график)"/>
      <sheetName val="Поступления от продаж (график)"/>
      <sheetName val="Проданные гаражи (график)"/>
      <sheetName val="ДДС (график)"/>
      <sheetName val="Служебный"/>
      <sheetName val="1"/>
      <sheetName val="свед"/>
      <sheetName val="график строительства"/>
      <sheetName val="график01.09.02"/>
      <sheetName val="сведение (2)"/>
      <sheetName val="бассейн"/>
      <sheetName val="общее"/>
      <sheetName val="общие сведения"/>
      <sheetName val="ЛитБ"/>
      <sheetName val="Исходные"/>
      <sheetName val="Параметры"/>
      <sheetName val="Метод остатка"/>
      <sheetName val="исход-итог"/>
      <sheetName val="затр_подх"/>
      <sheetName val="Glossary"/>
      <sheetName val="общие данные"/>
      <sheetName val="исх 1"/>
      <sheetName val="СРЗУ"/>
      <sheetName val="Лист2"/>
      <sheetName val="Ставка Д"/>
      <sheetName val="Sheet2"/>
      <sheetName val="d"/>
      <sheetName val="НФИк"/>
      <sheetName val="Расходы"/>
      <sheetName val=" Assumptions"/>
      <sheetName val="Расчет тарифов и выручки"/>
      <sheetName val="Лист3"/>
      <sheetName val="ar"/>
      <sheetName val="общий"/>
      <sheetName val="1.ИСХ"/>
      <sheetName val="Содержание"/>
      <sheetName val="Осн_данн"/>
      <sheetName val="Balance Sheet"/>
      <sheetName val="СрЗд"/>
      <sheetName val="Index "/>
      <sheetName val="Ключевые данные"/>
      <sheetName val="Финпоказатели"/>
      <sheetName val="Master Inputs Start here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J7">
            <v>0.15</v>
          </cell>
        </row>
        <row r="18">
          <cell r="J18">
            <v>1.1499999999999999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З"/>
      <sheetName val="1.ИСХ "/>
      <sheetName val="2.Ставка "/>
      <sheetName val="7.ЗУ ГУИОН!"/>
      <sheetName val="Rent_1"/>
      <sheetName val="4.ЗП-зд"/>
      <sheetName val="6.физ из"/>
      <sheetName val="7.ПП"/>
      <sheetName val="8.ЗП"/>
      <sheetName val="9.РС сравн"/>
      <sheetName val="10.ставки"/>
      <sheetName val="11.рост инфл"/>
      <sheetName val="12.аренда офис"/>
      <sheetName val="13.НИ"/>
      <sheetName val="14.ДП"/>
      <sheetName val="15.Сведение"/>
      <sheetName val="ликвид"/>
      <sheetName val="ИТОГ"/>
      <sheetName val="13.ПВД"/>
      <sheetName val="ПРОГНОЗ"/>
      <sheetName val="16.ликв "/>
      <sheetName val="Module1"/>
      <sheetName val="Module2"/>
      <sheetName val="Module3"/>
      <sheetName val="Module4"/>
      <sheetName val="Module5"/>
      <sheetName val="2.ОСЗ"/>
      <sheetName val="3.описание"/>
      <sheetName val="4.Ставка"/>
      <sheetName val="5. СП "/>
      <sheetName val="3. ЗУ"/>
      <sheetName val="3,1.КО-ИНВЕСТ для улучш"/>
      <sheetName val="4.КО-ИНВЕСТ"/>
      <sheetName val="5.ПП"/>
      <sheetName val="6.физ из Адм"/>
      <sheetName val="7.ЗП"/>
      <sheetName val="11.ставки"/>
      <sheetName val="6,17 рост инфл"/>
      <sheetName val="12.аренда офис (2)"/>
      <sheetName val="Сведение"/>
      <sheetName val="А.ликв "/>
      <sheetName val="ИТОГ "/>
      <sheetName val="16.ликв  (2)"/>
      <sheetName val="3.ЗУ выделение"/>
      <sheetName val="Brif_zdanie"/>
      <sheetName val="Метод остатка"/>
      <sheetName val="Doc_Name"/>
      <sheetName val="4_РАСЧЕТ_ЛОМО ОСЗ подгон"/>
      <sheetName val="1.ИСХ"/>
      <sheetName val="Начало"/>
      <sheetName val="Выписка_РФИ"/>
      <sheetName val="Имущество_элементы"/>
    </sheetNames>
    <sheetDataSet>
      <sheetData sheetId="0" refreshError="1">
        <row r="1">
          <cell r="A1" t="str">
            <v>г.Санкт-Петербург, ул.Чугунная, д.20, лит.Н.</v>
          </cell>
        </row>
      </sheetData>
      <sheetData sheetId="1" refreshError="1">
        <row r="6">
          <cell r="C6" t="str">
            <v>Калининский</v>
          </cell>
          <cell r="E6">
            <v>10</v>
          </cell>
        </row>
        <row r="7">
          <cell r="E7">
            <v>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4">
          <cell r="B64">
            <v>3080000</v>
          </cell>
        </row>
      </sheetData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Метод остатка"/>
      <sheetName val="1.ИСХ"/>
      <sheetName val="документы Кириши"/>
      <sheetName val="Glossary"/>
      <sheetName val="Док+Исх"/>
      <sheetName val="общее"/>
      <sheetName val="исх 1"/>
      <sheetName val="Спис_Объекты_недв"/>
      <sheetName val="затр_подх"/>
      <sheetName val="ОСЗ"/>
      <sheetName val="14.ДП"/>
      <sheetName val="1.ИСХ "/>
      <sheetName val="общие сведения"/>
      <sheetName val="график01_09_02"/>
      <sheetName val="Параметры"/>
      <sheetName val="Курсы"/>
      <sheetName val="Содержание"/>
      <sheetName val="восст"/>
      <sheetName val="g"/>
      <sheetName val="НФИк"/>
      <sheetName val="анализ площадей"/>
      <sheetName val="9.ДП"/>
      <sheetName val="Rev"/>
      <sheetName val="DCF"/>
      <sheetName val="TOC"/>
      <sheetName val="ЛитБ"/>
      <sheetName val="Sheet2"/>
      <sheetName val="Расходы"/>
      <sheetName val="3.ЗУ "/>
      <sheetName val="свед"/>
    </sheetNames>
    <sheetDataSet>
      <sheetData sheetId="0" refreshError="1"/>
      <sheetData sheetId="1"/>
      <sheetData sheetId="2"/>
      <sheetData sheetId="3">
        <row r="3">
          <cell r="D3">
            <v>1.3999999999999999E-2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"/>
      <sheetName val="параметры"/>
      <sheetName val="Лист1"/>
      <sheetName val="1.ИСХ"/>
      <sheetName val="2.Ставка"/>
      <sheetName val="3.ЗАТРАТЫ"/>
      <sheetName val="4.озеленение"/>
      <sheetName val="5.ДП"/>
      <sheetName val="6.Продажа квартир"/>
      <sheetName val="7.ЗУ ГУИОН"/>
      <sheetName val="8.Сведение"/>
      <sheetName val="9.ликв "/>
      <sheetName val="ИТОГ"/>
      <sheetName val="1 комн"/>
      <sheetName val="ликвид"/>
      <sheetName val="АДДП (2)"/>
      <sheetName val="15.ДП"/>
      <sheetName val="2 комн  (2)"/>
      <sheetName val="2 комн "/>
      <sheetName val="3 комн"/>
      <sheetName val="Комм встр"/>
      <sheetName val="СП_ИТОГ"/>
      <sheetName val="ГУИОН жилье"/>
      <sheetName val="Парам_з "/>
      <sheetName val="СП для ЗУ"/>
      <sheetName val="СП_КОМПЛЕКС"/>
      <sheetName val="12.ставки"/>
      <sheetName val="13.рост инфл"/>
      <sheetName val="14.резерв"/>
      <sheetName val="15.НИ "/>
      <sheetName val="ПРОГНОЗ"/>
      <sheetName val="ОСЗ"/>
      <sheetName val="14.ДП"/>
      <sheetName val="1.ИСХ "/>
      <sheetName val="Служебный"/>
    </sheetNames>
    <sheetDataSet>
      <sheetData sheetId="0" refreshError="1"/>
      <sheetData sheetId="1"/>
      <sheetData sheetId="2" refreshError="1"/>
      <sheetData sheetId="3"/>
      <sheetData sheetId="4"/>
      <sheetData sheetId="5">
        <row r="21">
          <cell r="E21">
            <v>1886.2454440938329</v>
          </cell>
        </row>
      </sheetData>
      <sheetData sheetId="6"/>
      <sheetData sheetId="7"/>
      <sheetData sheetId="8">
        <row r="67">
          <cell r="F67">
            <v>1421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озеленение"/>
      <sheetName val="земля ГУИОН"/>
      <sheetName val="СП_ИТОГ"/>
      <sheetName val="ГУИОН жилье"/>
      <sheetName val="Парам_з "/>
      <sheetName val="СП_КОМПЛЕКС"/>
      <sheetName val="12.ставки"/>
      <sheetName val="13.рост инфл"/>
      <sheetName val="14.резерв"/>
      <sheetName val="15.НИ "/>
      <sheetName val="ПРОГНОЗ"/>
      <sheetName val="таблица"/>
      <sheetName val="4.ЗП-паркинг"/>
      <sheetName val="5.ЗП-БЦ"/>
      <sheetName val="6.ЗП-жд5"/>
      <sheetName val="7.ЗП-жд8"/>
      <sheetName val="6.физ из"/>
      <sheetName val="ликвид"/>
      <sheetName val="Затратник"/>
      <sheetName val="15.ДП"/>
      <sheetName val="АДДП (2)"/>
      <sheetName val="Начало"/>
      <sheetName val="6.Продажа квартир"/>
      <sheetName val="3.ЗАТРАТ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общие данные"/>
      <sheetName val="сводка по земле"/>
      <sheetName val="земля при пустоте"/>
      <sheetName val="земля при капстр"/>
      <sheetName val="земля при складах"/>
      <sheetName val="фун износ"/>
      <sheetName val="вн_износ"/>
      <sheetName val="сводка по затратам"/>
      <sheetName val="Устранимый износ"/>
      <sheetName val="неустр из кж"/>
      <sheetName val="неустр из дж"/>
      <sheetName val="прибыль предп"/>
      <sheetName val="сводка по приб"/>
      <sheetName val="дисконт"/>
      <sheetName val="доходплощ"/>
      <sheetName val="НИ пл"/>
      <sheetName val="доход80"/>
      <sheetName val="НИ 80"/>
      <sheetName val="доход79"/>
      <sheetName val="НИ 79"/>
      <sheetName val="доход62"/>
      <sheetName val="НИ 62"/>
      <sheetName val="доход4"/>
      <sheetName val="НИ 4"/>
      <sheetName val="4 (2)"/>
      <sheetName val="4"/>
      <sheetName val="62 (2)"/>
      <sheetName val="62"/>
      <sheetName val="79 (2)"/>
      <sheetName val="79"/>
      <sheetName val="80(кирп) (2)"/>
      <sheetName val="80(кирп)"/>
      <sheetName val="80(мет) (2)"/>
      <sheetName val="80(мет)"/>
      <sheetName val="80(бет) (2)"/>
      <sheetName val="80(бет)"/>
      <sheetName val="площадка (2)"/>
      <sheetName val="площадка"/>
      <sheetName val="SFF"/>
      <sheetName val="арендная ставка"/>
      <sheetName val="общая сводка"/>
      <sheetName val="сводка по рыночному методу"/>
      <sheetName val="Корпус 80"/>
      <sheetName val="Корпус 79"/>
      <sheetName val="Корпус 62"/>
      <sheetName val="Корпус 4"/>
      <sheetName val="Метод остатка"/>
      <sheetName val="Служебный"/>
      <sheetName val="Инд"/>
      <sheetName val="график строительства"/>
      <sheetName val="общие сведения"/>
      <sheetName val="СП_КОМПЛЕКС"/>
      <sheetName val="4.озеленение"/>
      <sheetName val="общий"/>
      <sheetName val="2.Продажа квартир"/>
      <sheetName val="свед"/>
      <sheetName val="Коррект"/>
      <sheetName val="6.Продажа квартир"/>
      <sheetName val="3.ЗАТРАТЫ"/>
      <sheetName val="Начало"/>
      <sheetName val="Параметры"/>
      <sheetName val="ЛитБ"/>
      <sheetName val="Исходные"/>
      <sheetName val="график01.09.02"/>
      <sheetName val="1"/>
      <sheetName val="3.ЗУ "/>
      <sheetName val="Содержание"/>
      <sheetName val="восст"/>
      <sheetName val="затр_подх"/>
      <sheetName val="исход-итог"/>
      <sheetName val="Пересчет_Склады"/>
      <sheetName val="КО-Инвест"/>
      <sheetName val="Док+Исх"/>
      <sheetName val="Balance"/>
    </sheetNames>
    <sheetDataSet>
      <sheetData sheetId="0">
        <row r="3">
          <cell r="F3">
            <v>1.6842510283749963</v>
          </cell>
        </row>
      </sheetData>
      <sheetData sheetId="1" refreshError="1">
        <row r="3">
          <cell r="F3">
            <v>1.6842510283749963</v>
          </cell>
          <cell r="G3">
            <v>1.6626562797697269</v>
          </cell>
          <cell r="H3">
            <v>1.6783708503579164</v>
          </cell>
          <cell r="I3">
            <v>1.6997987050518062</v>
          </cell>
          <cell r="J3">
            <v>1.6638087046407968</v>
          </cell>
          <cell r="K3">
            <v>1.7399142334614128</v>
          </cell>
          <cell r="L3">
            <v>1.485144002963632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"/>
      <sheetName val="Содержание"/>
      <sheetName val="Финанс. калькулятор"/>
      <sheetName val="Чист. операц. доход"/>
      <sheetName val="Прямая_капит."/>
      <sheetName val="Дисконт."/>
      <sheetName val="Анализ_риска"/>
      <sheetName val="Сравн._продаж"/>
      <sheetName val="Отн._анализ"/>
      <sheetName val="Стоим._земли"/>
      <sheetName val="Стоим._стр-ва"/>
      <sheetName val="Объемы работ"/>
      <sheetName val="Оценка_износа"/>
      <sheetName val="Наилуч._использ."/>
      <sheetName val="Регрессия"/>
      <sheetName val="Макросы1"/>
      <sheetName val="Макросы2"/>
      <sheetName val="Служебный"/>
      <sheetName val="общие данные"/>
      <sheetName val="СП_КОМПЛЕКС"/>
      <sheetName val="4.озеленение"/>
      <sheetName val="восст"/>
      <sheetName val="Метод остатка"/>
      <sheetName val="затр_подх"/>
      <sheetName val="6.Продажа квартир"/>
      <sheetName val="3.ЗАТРАТЫ"/>
      <sheetName val="общее"/>
      <sheetName val="Master Inputs Start Here"/>
      <sheetName val="HBS initial"/>
      <sheetName val="Спис_Объекты_недв"/>
      <sheetName val="свед"/>
      <sheetName val="общие сведения"/>
      <sheetName val="Параметры"/>
      <sheetName val="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Const"/>
      <sheetName val="Аренда Торговля"/>
      <sheetName val="Аренда СТО"/>
      <sheetName val="Дисконт"/>
      <sheetName val="исх 1"/>
      <sheetName val="график строительства"/>
      <sheetName val="Лист2"/>
      <sheetName val="Доход"/>
      <sheetName val="Исходные"/>
      <sheetName val="Sheet2"/>
      <sheetName val="график01.09.02"/>
      <sheetName val="Пересчет_Склады"/>
      <sheetName val="Лист3"/>
      <sheetName val="Balance"/>
      <sheetName val="Расчет_стоимости"/>
      <sheetName val="общий"/>
      <sheetName val="НФИк"/>
      <sheetName val="Инд"/>
      <sheetName val="2.Продажа квартир"/>
      <sheetName val="Коррект"/>
      <sheetName val="Дхд 639,3"/>
    </sheetNames>
    <sheetDataSet>
      <sheetData sheetId="0" refreshError="1"/>
      <sheetData sheetId="1" refreshError="1">
        <row r="15">
          <cell r="J15">
            <v>5348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ПВД"/>
      <sheetName val="Экспликация"/>
      <sheetName val="АС_ТЦ"/>
      <sheetName val="АС_Офис"/>
      <sheetName val="АС_Склад"/>
      <sheetName val="rent(land)"/>
      <sheetName val="земля_"/>
      <sheetName val="Доход"/>
      <sheetName val="Сведение_земля"/>
      <sheetName val="Сведение_здание"/>
      <sheetName val="Сравнительный зд. под рек."/>
      <sheetName val="рост_торгово-офис (2)"/>
      <sheetName val="Сравнительный зем.уч."/>
      <sheetName val="Сравн_земля"/>
      <sheetName val="земля"/>
      <sheetName val="Содержание"/>
      <sheetName val="Doc_Name"/>
      <sheetName val="Параметры"/>
    </sheetNames>
    <sheetDataSet>
      <sheetData sheetId="0" refreshError="1"/>
      <sheetData sheetId="1">
        <row r="9">
          <cell r="C9">
            <v>24.878399999999999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ПВД"/>
      <sheetName val="Экспликация"/>
      <sheetName val="АС_ТЦ"/>
      <sheetName val="АС_Офис"/>
      <sheetName val="АС_Склад"/>
      <sheetName val="rent(land)"/>
      <sheetName val="земля_"/>
      <sheetName val="улучшения"/>
      <sheetName val="Сведение_земля"/>
      <sheetName val="Сведение_здание"/>
      <sheetName val="рост_торгово-офис (2)"/>
      <sheetName val="Сравнительный зем.уч."/>
      <sheetName val="Сравнительный зд. под рек."/>
      <sheetName val="Сравн_земля"/>
      <sheetName val="земля"/>
      <sheetName val="от закзчика"/>
      <sheetName val="СП_КОМПЛЕКС"/>
      <sheetName val="4.озеленение"/>
      <sheetName val="Метод остатка"/>
      <sheetName val="Содержание"/>
    </sheetNames>
    <sheetDataSet>
      <sheetData sheetId="0"/>
      <sheetData sheetId="1">
        <row r="10">
          <cell r="C10">
            <v>36.5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кидки"/>
      <sheetName val="свед"/>
      <sheetName val="Графики"/>
      <sheetName val="Активы"/>
      <sheetName val="ОС"/>
      <sheetName val="Баланс "/>
      <sheetName val="накопл активов"/>
      <sheetName val="дивиденды"/>
      <sheetName val="МДДП"/>
      <sheetName val="Сведение"/>
      <sheetName val="МДДП (3)"/>
      <sheetName val="Содержание"/>
      <sheetName val="ПВД"/>
      <sheetName val="прикидки вниига с разбивкой"/>
      <sheetName val="Параметры"/>
      <sheetName val="восст"/>
      <sheetName val="общие данные"/>
      <sheetName val="Смета"/>
      <sheetName val="Средняя стоимость"/>
      <sheetName val="MGSN"/>
      <sheetName val="Метод остатка"/>
      <sheetName val="2.Продажа квартир"/>
      <sheetName val="исход-итог"/>
      <sheetName val="Balance Sheet"/>
      <sheetName val="СП_КОМПЛЕКС"/>
      <sheetName val="4.озеленение"/>
      <sheetName val="график строительства"/>
    </sheetNames>
    <sheetDataSet>
      <sheetData sheetId="0">
        <row r="7">
          <cell r="B7">
            <v>1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Баланс"/>
      <sheetName val="IS"/>
      <sheetName val="CFdir"/>
      <sheetName val="CFindir"/>
      <sheetName val="Баз предп"/>
      <sheetName val="Выручка"/>
      <sheetName val="Тарифы"/>
      <sheetName val="Грузооборот"/>
      <sheetName val="Прочая выручка"/>
      <sheetName val="ФЗП"/>
      <sheetName val="Опер затраты"/>
      <sheetName val="Рем фонд"/>
      <sheetName val="Админ затраты"/>
      <sheetName val="Материалы"/>
      <sheetName val="Внереализ"/>
      <sheetName val="Кредиты"/>
      <sheetName val="Финансы"/>
      <sheetName val="Налоги"/>
      <sheetName val="Фонд потребления"/>
      <sheetName val="Резервы"/>
      <sheetName val="Собств"/>
      <sheetName val="Имущество"/>
      <sheetName val="Выбытие ОС"/>
      <sheetName val="Инвест-обновл"/>
      <sheetName val="Инвест-пр1"/>
      <sheetName val="Инвест-пр2"/>
      <sheetName val="Инвест-пр3"/>
      <sheetName val="Инвест-пр4"/>
      <sheetName val="ББТ1"/>
      <sheetName val="СРФ"/>
      <sheetName val="R_РФ"/>
      <sheetName val="R_РФ_USD"/>
      <sheetName val="СФН"/>
      <sheetName val="R_СФН"/>
      <sheetName val="Содержание"/>
      <sheetName val="Параметры"/>
      <sheetName val="MGSN"/>
      <sheetName val="график строительства"/>
      <sheetName val="Ставка дисконта"/>
      <sheetName val="Read me first"/>
      <sheetName val="ПВД"/>
      <sheetName val="Doc_Name"/>
      <sheetName val="свед"/>
      <sheetName val="ДП 10Н"/>
      <sheetName val="АС_Офис"/>
      <sheetName val="Метод остатка"/>
      <sheetName val="общие данные"/>
      <sheetName val="Const"/>
      <sheetName val="Brif_zdanie"/>
      <sheetName val="Выписка_РФИ"/>
      <sheetName val="Имущество_элементы"/>
    </sheetNames>
    <definedNames>
      <definedName name="Макрос_планАО4кв95г"/>
      <definedName name="план_стр_подр4кв95г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реестр"/>
      <sheetName val="Баланс полный"/>
      <sheetName val="Баланс для расчетов"/>
      <sheetName val="Графики"/>
      <sheetName val="структура"/>
      <sheetName val="Недв_затратн"/>
      <sheetName val="прочие ОС"/>
      <sheetName val="Активы"/>
      <sheetName val="накопл активов"/>
      <sheetName val="дисконт"/>
      <sheetName val="МДП"/>
      <sheetName val="НИ МДДП"/>
      <sheetName val="Сведение"/>
      <sheetName val="ПВД"/>
      <sheetName val="расчет Патриаршеское 01.10.02"/>
      <sheetName val="Инвест-пр1"/>
      <sheetName val="Инвест-пр4"/>
      <sheetName val="Содержание"/>
      <sheetName val="VFI"/>
      <sheetName val="LTRate"/>
      <sheetName val="Ки"/>
      <sheetName val="Regions"/>
      <sheetName val="Резервы"/>
      <sheetName val="Tab1"/>
      <sheetName val="Tab2-X"/>
      <sheetName val="Tab2-1"/>
      <sheetName val="Tab3"/>
      <sheetName val="CAD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т-ть земли"/>
      <sheetName val="литА"/>
      <sheetName val="ЛитБ"/>
      <sheetName val="предпринимат"/>
      <sheetName val="Затр подх"/>
      <sheetName val="расчет ставки дисконта"/>
      <sheetName val="ДП пессимест"/>
      <sheetName val="НИ 1"/>
      <sheetName val="ДП обычный"/>
      <sheetName val="НИ 2"/>
      <sheetName val="ДП оптимист"/>
      <sheetName val="НИ 3 "/>
      <sheetName val="Сведение"/>
      <sheetName val="Лист1"/>
      <sheetName val="Лист2"/>
      <sheetName val="Лист3"/>
      <sheetName val="Площади"/>
      <sheetName val="Ар пр"/>
      <sheetName val="ДП"/>
      <sheetName val="Параметры"/>
      <sheetName val="общие сведения"/>
      <sheetName val="свед"/>
      <sheetName val="исход-итог"/>
      <sheetName val="СПРБ - СТАРЫЙ"/>
      <sheetName val="Sheet2"/>
      <sheetName val="исх 1"/>
      <sheetName val="исход_итог"/>
      <sheetName val="Служебный"/>
      <sheetName val="Текст"/>
      <sheetName val="график01.09.02"/>
      <sheetName val="1"/>
      <sheetName val="Исходные данные"/>
      <sheetName val="Средняя стоимость"/>
      <sheetName val="Паспорт дома В-1 "/>
      <sheetName val="затр_подх"/>
      <sheetName val="Таблица_Аренда"/>
      <sheetName val="инфо"/>
      <sheetName val="разряд"/>
      <sheetName val="описание"/>
      <sheetName val="общие данные"/>
      <sheetName val="восст"/>
      <sheetName val="Свод"/>
      <sheetName val="X"/>
      <sheetName val="X1"/>
      <sheetName val="Метод остатка"/>
    </sheetNames>
    <sheetDataSet>
      <sheetData sheetId="0" refreshError="1">
        <row r="12">
          <cell r="B12">
            <v>27.85</v>
          </cell>
        </row>
      </sheetData>
      <sheetData sheetId="1" refreshError="1"/>
      <sheetData sheetId="2" refreshError="1"/>
      <sheetData sheetId="3" refreshError="1">
        <row r="351">
          <cell r="G351">
            <v>27.85</v>
          </cell>
        </row>
      </sheetData>
      <sheetData sheetId="4">
        <row r="351">
          <cell r="G351">
            <v>27.85</v>
          </cell>
        </row>
      </sheetData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Осн_данные"/>
      <sheetName val="свед"/>
      <sheetName val="Balance Sheet"/>
      <sheetName val="ОД"/>
      <sheetName val="Метод остатка"/>
      <sheetName val="Содержание"/>
      <sheetName val="ПВД"/>
      <sheetName val="СП_КОМПЛЕКС"/>
      <sheetName val="4.озеленение"/>
      <sheetName val="VFI"/>
      <sheetName val="LTRate"/>
      <sheetName val="Ки"/>
      <sheetName val="Regions"/>
      <sheetName val="Резервы"/>
      <sheetName val="Tab1"/>
      <sheetName val="Tab2-X"/>
      <sheetName val="Tab2-1"/>
      <sheetName val="Tab3"/>
      <sheetName val="CAD"/>
      <sheetName val="Начало"/>
      <sheetName val="Выписка_РФИ"/>
      <sheetName val="Имущество_элементы"/>
      <sheetName val="исх 1"/>
      <sheetName val="Glossary"/>
      <sheetName val="график строительства"/>
      <sheetName val="ИНФО"/>
      <sheetName val="разряд"/>
      <sheetName val="Спис_Объекты_недв"/>
      <sheetName val="общий"/>
    </sheetNames>
    <sheetDataSet>
      <sheetData sheetId="0">
        <row r="5">
          <cell r="C5">
            <v>1.3333333333333333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р_промка (2)"/>
      <sheetName val="срав_итог"/>
      <sheetName val="Лист1"/>
      <sheetName val="Лист2"/>
      <sheetName val="Лист4"/>
      <sheetName val="Лист3"/>
      <sheetName val="MGSN"/>
      <sheetName val="Параметры"/>
      <sheetName val="СП_КОМПЛЕКС"/>
      <sheetName val="4.озеленение"/>
      <sheetName val="Метод остатка"/>
      <sheetName val="ПВД"/>
      <sheetName val="общие данные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ЧОД-1-5"/>
      <sheetName val="земля_расчет"/>
      <sheetName val="здание_расчет"/>
      <sheetName val="Регламент (2)"/>
      <sheetName val="Регламент"/>
      <sheetName val="Док+Исх"/>
      <sheetName val="земля жил"/>
      <sheetName val="земля офис-торг+гост"/>
      <sheetName val="Вар-ты исп-я"/>
      <sheetName val="аренда"/>
      <sheetName val="Cтавка"/>
      <sheetName val="НЭИ"/>
      <sheetName val="Вар-ты"/>
      <sheetName val="МСАП-земля"/>
      <sheetName val="МСАП-квартиры"/>
      <sheetName val="МСАП-торг (аренда)"/>
      <sheetName val="МСАП - торг (продажа)"/>
      <sheetName val="МСАП- ММ"/>
      <sheetName val="МСАП-офисы(аренда)"/>
      <sheetName val="земля гост"/>
      <sheetName val="земля офис-торг"/>
      <sheetName val="зона 2 БЦ встр"/>
      <sheetName val="зона 2 гост."/>
      <sheetName val="Благоустр3"/>
      <sheetName val="зона 2 жилье встр"/>
      <sheetName val="зона 1 торг."/>
      <sheetName val="земля жил (с Ленэнерго)"/>
      <sheetName val="График строит"/>
      <sheetName val="расчет показателя гостиница"/>
      <sheetName val="Содержание"/>
      <sheetName val="ТЭП гостиница"/>
      <sheetName val="Метод остатка"/>
      <sheetName val="3.ЗАТРАТЫ"/>
      <sheetName val="Параметры"/>
      <sheetName val="Док_Исх"/>
      <sheetName val="НФИк"/>
      <sheetName val="общие данные"/>
      <sheetName val="Служебный"/>
      <sheetName val="затр_подх"/>
      <sheetName val="Balance Sheet"/>
      <sheetName val="Ставка дисконта"/>
      <sheetName val="Осн_данные"/>
      <sheetName val="общие сведения"/>
      <sheetName val="общее"/>
      <sheetName val="1.ИСХ"/>
      <sheetName val="документы Кириши"/>
      <sheetName val="ТЭП"/>
      <sheetName val="6.Продажа квартир"/>
      <sheetName val="исх 1"/>
      <sheetName val="свед"/>
      <sheetName val="14.ДП"/>
      <sheetName val="MGSN"/>
      <sheetName val="Ан.-земля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 для обсуждения"/>
      <sheetName val="Исход"/>
      <sheetName val="Помещ"/>
      <sheetName val="ДП"/>
      <sheetName val="НИ"/>
      <sheetName val="Баллы (3)"/>
      <sheetName val="Сведение"/>
      <sheetName val="#REF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дисконт"/>
      <sheetName val="резерв на зам"/>
      <sheetName val="ННЭИ-5 земля_в отчет"/>
      <sheetName val="НИ 5 земля "/>
      <sheetName val="ННЭИ-5 земля (2)"/>
      <sheetName val="НИ 5 земля  (2)"/>
      <sheetName val="ННЭИ 2вар"/>
      <sheetName val="НИ 2вар"/>
      <sheetName val="Ар. ставка-офисы"/>
      <sheetName val="ДП мах вероятн"/>
      <sheetName val="НИ"/>
      <sheetName val="торговля 1"/>
      <sheetName val="торговля 2"/>
      <sheetName val="офисы (2)"/>
      <sheetName val="сравнительный (2)"/>
      <sheetName val="Сведение"/>
      <sheetName val="скидка  "/>
      <sheetName val="#ССЫЛКА"/>
      <sheetName val="восст"/>
      <sheetName val="Док+Исх"/>
      <sheetName val="общие данные"/>
      <sheetName val="ТЭП гостиница"/>
      <sheetName val="Спис_Объекты_недв"/>
      <sheetName val="Содержание"/>
      <sheetName val="затр_подх"/>
      <sheetName val="Метод остатка"/>
      <sheetName val="Служебный"/>
      <sheetName val="график01.09.02"/>
      <sheetName val="свед"/>
      <sheetName val="общие сведения"/>
      <sheetName val="Balance Sheet"/>
      <sheetName val="Brif_zdanie"/>
      <sheetName val="исход"/>
      <sheetName val="СП_КОМПЛЕКС"/>
      <sheetName val="4.озеленение"/>
      <sheetName val="Исходные данные"/>
      <sheetName val="НФИк"/>
      <sheetName val="Параметры"/>
      <sheetName val="общее"/>
      <sheetName val="d"/>
      <sheetName val="Начало"/>
      <sheetName val="график строительства"/>
      <sheetName val="Запрос"/>
      <sheetName val="Осн_данные"/>
      <sheetName val="3.ЗАТРАТЫ"/>
      <sheetName val="константы"/>
      <sheetName val="аренда_сравнит"/>
      <sheetName val="Ставка Д"/>
      <sheetName val="Лист1"/>
      <sheetName val="#REF"/>
      <sheetName val="HBS initial"/>
      <sheetName val="1"/>
      <sheetName val="Баланс"/>
      <sheetName val="Glossary"/>
      <sheetName val="Резервы"/>
      <sheetName val="исх 1"/>
      <sheetName val="2.Продажа квартир"/>
      <sheetName val="Контрагенты"/>
      <sheetName val="Параметры ФОТ"/>
      <sheetName val="Дебиторы"/>
      <sheetName val="Inputs"/>
      <sheetName val="6.Продажа квартир"/>
      <sheetName val="Balance"/>
      <sheetName val="СрРасчёт"/>
      <sheetName val="Исходные"/>
      <sheetName val="Лист3"/>
      <sheetName val="Расчет тарифов и выручк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восст"/>
      <sheetName val="ремонты"/>
      <sheetName val="ДП земля"/>
      <sheetName val="НИ земля"/>
      <sheetName val="Затр подх"/>
      <sheetName val="ДП пессимест"/>
      <sheetName val="НИ 1"/>
      <sheetName val="аналоги"/>
      <sheetName val="арендная ставка"/>
      <sheetName val="дисконт"/>
      <sheetName val="Сведение"/>
      <sheetName val="затр_подх"/>
      <sheetName val="Лист1"/>
      <sheetName val="Параметры"/>
      <sheetName val="общие данные"/>
      <sheetName val="ЗУ ГУИОН!"/>
      <sheetName val="Док+Исх"/>
      <sheetName val="Содержание"/>
      <sheetName val="Метод остатка"/>
      <sheetName val="Спис_Объекты_недв"/>
      <sheetName val="исход-итог"/>
      <sheetName val="Смета"/>
      <sheetName val="Начало"/>
      <sheetName val="ЛитБ"/>
      <sheetName val="Приложение &quot;ОС&quot;_оборуд"/>
      <sheetName val="выр"/>
      <sheetName val="Inputs"/>
      <sheetName val="1"/>
      <sheetName val="Ставка Д"/>
      <sheetName val="НФИк"/>
      <sheetName val="описание"/>
      <sheetName val="свед"/>
      <sheetName val="исх 1"/>
      <sheetName val="1.ИСХ"/>
      <sheetName val="документы Кириши"/>
      <sheetName val="общий"/>
      <sheetName val="3.ЗАТРАТЫ"/>
      <sheetName val="Расчет_стоимости"/>
      <sheetName val="график01.09.02"/>
      <sheetName val="Литер М"/>
      <sheetName val="Осн_данн"/>
      <sheetName val="итог тр"/>
      <sheetName val="Исходные данные"/>
      <sheetName val="Brif_zdanie"/>
      <sheetName val="рын_ст_зелен3"/>
      <sheetName val="общее"/>
      <sheetName val="Заголовок"/>
      <sheetName val="прибыль предп"/>
      <sheetName val="неустр из дж"/>
      <sheetName val="фуниз"/>
      <sheetName val="ннэи"/>
      <sheetName val="ДП пессимест (2)"/>
      <sheetName val="НИ 1 (2)"/>
      <sheetName val="Служебный"/>
      <sheetName val="Исходные"/>
      <sheetName val="Sheet2"/>
      <sheetName val="ТЭП гостиница"/>
      <sheetName val="Use"/>
      <sheetName val="исход_итог"/>
      <sheetName val="const"/>
      <sheetName val="General"/>
      <sheetName val="Assum."/>
      <sheetName val="нормы"/>
      <sheetName val="Списки"/>
      <sheetName val="Ку"/>
      <sheetName val="Зоны Москвы"/>
      <sheetName val="ликвидность"/>
      <sheetName val="поток"/>
      <sheetName val="Изменения"/>
      <sheetName val="1.14"/>
      <sheetName val="1.10"/>
      <sheetName val="Баз предп"/>
      <sheetName val="Титул"/>
      <sheetName val="Справочники"/>
      <sheetName val="константы"/>
      <sheetName val="Итоги"/>
      <sheetName val="Расчет тарифов и выручки"/>
    </sheetNames>
    <sheetDataSet>
      <sheetData sheetId="0" refreshError="1"/>
      <sheetData sheetId="1" refreshError="1">
        <row r="403">
          <cell r="L403">
            <v>1.4577780767937005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"/>
      <sheetName val="ф.из. лит а"/>
      <sheetName val="УПВС кот."/>
      <sheetName val="затр_подх"/>
      <sheetName val="Сведение"/>
      <sheetName val="9.ДП"/>
      <sheetName val="СП_КОМПЛЕКС"/>
      <sheetName val="4.озеленение"/>
      <sheetName val="исх 1"/>
      <sheetName val="Спис_Объекты_недв"/>
      <sheetName val="общие данные"/>
      <sheetName val="общий"/>
      <sheetName val="Начало"/>
      <sheetName val="исход-итог"/>
      <sheetName val="свед"/>
      <sheetName val="Салова лит А"/>
      <sheetName val="ЗУ ГУИОН"/>
      <sheetName val="ПВД"/>
      <sheetName val="Содержание"/>
      <sheetName val="Brif_zdanie"/>
      <sheetName val="var 1"/>
      <sheetName val="КО-Инвест дду 140"/>
      <sheetName val="КО-Инв шк"/>
      <sheetName val="АДДП"/>
      <sheetName val="ОСЗ"/>
      <sheetName val="14.ДП"/>
      <sheetName val="1.ИСХ "/>
      <sheetName val="7.ЗУ ГУИОН!"/>
      <sheetName val="3.ЗАТРАТЫ"/>
      <sheetName val="Const"/>
      <sheetName val="ИСХОДНИК"/>
      <sheetName val="Метод остатка"/>
      <sheetName val="Исх_данные"/>
      <sheetName val="6.Продажа квартир"/>
      <sheetName val="общее"/>
      <sheetName val="Смета"/>
      <sheetName val="дисконт"/>
      <sheetName val="2.Продажа квартир"/>
      <sheetName val="Док+Исх"/>
      <sheetName val="общие сведения"/>
      <sheetName val="Параметры"/>
      <sheetName val="Аренда Торговля"/>
      <sheetName val="Аренда СТО"/>
      <sheetName val="Glossary"/>
      <sheetName val="2002(v2)"/>
      <sheetName val="Исходные данные"/>
      <sheetName val="график строительства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_сводная (2)"/>
      <sheetName val="площади_сводная"/>
      <sheetName val="ставки согласованные с Табалой"/>
      <sheetName val="правильные площади"/>
      <sheetName val="по фактическим расчетам"/>
      <sheetName val="затраты"/>
      <sheetName val="восст"/>
      <sheetName val="затр_подх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Вспом. расчеты"/>
      <sheetName val="Общий графи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Модуль1"/>
      <sheetName val="Ставка Д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свед"/>
      <sheetName val="График строительства"/>
      <sheetName val="Резервы"/>
      <sheetName val="ОСЗ"/>
      <sheetName val="14.ДП"/>
      <sheetName val="1.ИСХ "/>
      <sheetName val="общие сведени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свед"/>
      <sheetName val="Графики"/>
      <sheetName val="Структура активов"/>
      <sheetName val="Оценка ОС"/>
      <sheetName val="накопл активов"/>
      <sheetName val="МДДП"/>
      <sheetName val="Сведение"/>
      <sheetName val="Начало"/>
      <sheetName val="затр_подх"/>
      <sheetName val="восст"/>
      <sheetName val="6.Продажа квартир"/>
      <sheetName val="3.ЗАТРАТЫ"/>
      <sheetName val="Резервы"/>
      <sheetName val="ОАО_Добринская ПМК_Мелиорация1"/>
      <sheetName val="Ставка Д"/>
      <sheetName val="Метод остатка"/>
      <sheetName val="СП_КОМПЛЕКС"/>
      <sheetName val="4.озеленение"/>
      <sheetName val="Master Inputs Start Here"/>
      <sheetName val="HBS initial"/>
      <sheetName val="Ф1 Актив 1-2"/>
      <sheetName val="ПВД"/>
      <sheetName val="Лист1"/>
      <sheetName val="Sheet2"/>
      <sheetName val="график строительства"/>
    </sheetNames>
    <sheetDataSet>
      <sheetData sheetId="0">
        <row r="1">
          <cell r="B1">
            <v>29.07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DCF"/>
      <sheetName val="PL"/>
      <sheetName val="BS"/>
      <sheetName val="Rev"/>
      <sheetName val="FA"/>
      <sheetName val="Exp"/>
      <sheetName val="Txs"/>
      <sheetName val="LTD"/>
      <sheetName val="VAT"/>
      <sheetName val="CapExp"/>
      <sheetName val="Budget breakdown"/>
      <sheetName val="Finance"/>
      <sheetName val="Sched Cred paym"/>
      <sheetName val="Analisys"/>
      <sheetName val="1.ИСХ"/>
      <sheetName val="документы Кириши"/>
    </sheetNames>
    <sheetDataSet>
      <sheetData sheetId="0" refreshError="1">
        <row r="5">
          <cell r="D5" t="str">
            <v xml:space="preserve">Project Feasibility Study </v>
          </cell>
        </row>
      </sheetData>
      <sheetData sheetId="1" refreshError="1"/>
      <sheetData sheetId="2" refreshError="1"/>
      <sheetData sheetId="3" refreshError="1"/>
      <sheetData sheetId="4" refreshError="1">
        <row r="8">
          <cell r="B8">
            <v>13994</v>
          </cell>
          <cell r="AB8">
            <v>42</v>
          </cell>
          <cell r="AV8">
            <v>0</v>
          </cell>
        </row>
        <row r="9">
          <cell r="B9">
            <v>812.5</v>
          </cell>
          <cell r="AB9">
            <v>90.49</v>
          </cell>
          <cell r="AV9">
            <v>0</v>
          </cell>
        </row>
        <row r="10">
          <cell r="B10">
            <v>860</v>
          </cell>
          <cell r="AB10">
            <v>57.25</v>
          </cell>
          <cell r="AV10">
            <v>0</v>
          </cell>
        </row>
        <row r="13">
          <cell r="B13">
            <v>480</v>
          </cell>
          <cell r="AB13">
            <v>40</v>
          </cell>
          <cell r="AV13">
            <v>0</v>
          </cell>
        </row>
        <row r="14">
          <cell r="B14">
            <v>2849.5</v>
          </cell>
          <cell r="AV14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R_офис"/>
      <sheetName val="Финанс. калькулятор"/>
      <sheetName val="Начало"/>
      <sheetName val="Program1"/>
      <sheetName val="Program2"/>
      <sheetName val="Реконстр. отчет"/>
      <sheetName val="Прямая капит."/>
      <sheetName val="данные"/>
      <sheetName val="Смета на весь"/>
      <sheetName val="согласование"/>
      <sheetName val="Дисконт. избыт."/>
      <sheetName val="Сравн. продаж_склад"/>
      <sheetName val="Сравн. продаж_отд.зд."/>
      <sheetName val="Сравн. продаж"/>
      <sheetName val="Отн. сравн. анализ"/>
      <sheetName val="Регрессия"/>
      <sheetName val="Наилуч. использ."/>
      <sheetName val="Анализ риска"/>
      <sheetName val="инфрастр"/>
      <sheetName val="зем_налог"/>
      <sheetName val="Стоим. земли"/>
      <sheetName val="Стоим. стр-ва"/>
      <sheetName val="Оценка износа"/>
      <sheetName val="Приложение 1"/>
      <sheetName val="свед"/>
      <sheetName val="график строительства"/>
      <sheetName val="общие данные"/>
      <sheetName val="3.ЗАТРАТЫ"/>
      <sheetName val="восст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емля жилье  ИТОГ  "/>
      <sheetName val="земля "/>
      <sheetName val="Земля"/>
      <sheetName val="СКИДКА (с НДС)_6 мес жилье"/>
      <sheetName val="исх 1"/>
      <sheetName val="Смета"/>
      <sheetName val="физ_из"/>
      <sheetName val="Аренда Торговля"/>
      <sheetName val="Аренда СТО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КК. ТПС"/>
    </sheetNames>
    <sheetDataSet>
      <sheetData sheetId="0">
        <row r="90">
          <cell r="C90">
            <v>442</v>
          </cell>
          <cell r="D90">
            <v>0.5</v>
          </cell>
        </row>
        <row r="91">
          <cell r="C91">
            <v>425</v>
          </cell>
          <cell r="D91">
            <v>2.5</v>
          </cell>
        </row>
        <row r="92">
          <cell r="C92">
            <v>415</v>
          </cell>
          <cell r="D92">
            <v>3.7</v>
          </cell>
        </row>
        <row r="93">
          <cell r="C93">
            <v>419</v>
          </cell>
          <cell r="D93">
            <v>2.9</v>
          </cell>
        </row>
        <row r="94">
          <cell r="C94">
            <v>440</v>
          </cell>
          <cell r="D94">
            <v>1.4</v>
          </cell>
        </row>
        <row r="95">
          <cell r="C95">
            <v>407</v>
          </cell>
          <cell r="D95">
            <v>3.7</v>
          </cell>
        </row>
        <row r="96">
          <cell r="C96">
            <v>419</v>
          </cell>
          <cell r="D96">
            <v>2.9</v>
          </cell>
        </row>
        <row r="97">
          <cell r="C97">
            <v>400</v>
          </cell>
          <cell r="D97">
            <v>5.6</v>
          </cell>
        </row>
        <row r="98">
          <cell r="C98">
            <v>445</v>
          </cell>
          <cell r="D98">
            <v>0.4</v>
          </cell>
        </row>
        <row r="99">
          <cell r="C99">
            <v>443</v>
          </cell>
          <cell r="D99">
            <v>0.6</v>
          </cell>
        </row>
        <row r="100">
          <cell r="C100">
            <v>441</v>
          </cell>
          <cell r="D100">
            <v>0.9</v>
          </cell>
        </row>
        <row r="101">
          <cell r="C101">
            <v>433</v>
          </cell>
          <cell r="D101">
            <v>1.5</v>
          </cell>
        </row>
        <row r="102">
          <cell r="C102">
            <v>384</v>
          </cell>
          <cell r="D102">
            <v>6.7</v>
          </cell>
        </row>
        <row r="103">
          <cell r="C103">
            <v>431</v>
          </cell>
          <cell r="D103">
            <v>1.4</v>
          </cell>
        </row>
        <row r="104">
          <cell r="C104">
            <v>450</v>
          </cell>
          <cell r="D104">
            <v>0.1</v>
          </cell>
        </row>
        <row r="105">
          <cell r="C105">
            <v>395</v>
          </cell>
          <cell r="D105">
            <v>5.5</v>
          </cell>
        </row>
        <row r="106">
          <cell r="C106">
            <v>425</v>
          </cell>
          <cell r="D106">
            <v>2.9</v>
          </cell>
        </row>
        <row r="107">
          <cell r="C107">
            <v>405</v>
          </cell>
          <cell r="D107">
            <v>3.4</v>
          </cell>
        </row>
        <row r="108">
          <cell r="C108">
            <v>400</v>
          </cell>
          <cell r="D108">
            <v>5.0999999999999996</v>
          </cell>
        </row>
        <row r="109">
          <cell r="C109">
            <v>445</v>
          </cell>
          <cell r="D109">
            <v>0.4</v>
          </cell>
        </row>
        <row r="110">
          <cell r="C110">
            <v>435</v>
          </cell>
          <cell r="D110">
            <v>1.6</v>
          </cell>
        </row>
        <row r="111">
          <cell r="C111">
            <v>415</v>
          </cell>
          <cell r="D111">
            <v>3.1</v>
          </cell>
        </row>
        <row r="112">
          <cell r="C112">
            <v>421</v>
          </cell>
          <cell r="D112">
            <v>3</v>
          </cell>
        </row>
        <row r="113">
          <cell r="C113">
            <v>425</v>
          </cell>
          <cell r="D113">
            <v>2.5</v>
          </cell>
        </row>
        <row r="114">
          <cell r="C114">
            <v>421</v>
          </cell>
          <cell r="D114">
            <v>2.4</v>
          </cell>
        </row>
        <row r="115">
          <cell r="C115">
            <v>450</v>
          </cell>
          <cell r="D115">
            <v>0.1</v>
          </cell>
        </row>
        <row r="116">
          <cell r="C116">
            <v>425</v>
          </cell>
          <cell r="D116">
            <v>2.6</v>
          </cell>
        </row>
        <row r="117">
          <cell r="C117">
            <v>429</v>
          </cell>
          <cell r="D117">
            <v>2.4</v>
          </cell>
        </row>
        <row r="118">
          <cell r="C118">
            <v>431</v>
          </cell>
          <cell r="D118">
            <v>1.7</v>
          </cell>
        </row>
        <row r="119">
          <cell r="C119">
            <v>440</v>
          </cell>
          <cell r="D119">
            <v>0.9</v>
          </cell>
        </row>
        <row r="120">
          <cell r="C120">
            <v>450</v>
          </cell>
          <cell r="D120">
            <v>0.3</v>
          </cell>
        </row>
        <row r="121">
          <cell r="C121">
            <v>410</v>
          </cell>
          <cell r="D121">
            <v>4.3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ик "/>
      <sheetName val="Аренда ЗУ"/>
      <sheetName val="_Земля МСАП2"/>
      <sheetName val="Земля МСАП"/>
      <sheetName val="_Земля МСАП"/>
      <sheetName val="Недвижимость МСАП"/>
      <sheetName val="Сведение"/>
      <sheetName val="Резерв"/>
      <sheetName val="Дисконт"/>
      <sheetName val="Сценарии"/>
      <sheetName val="ДП_песс"/>
      <sheetName val="ДП_вер"/>
      <sheetName val="ДП_оптим"/>
      <sheetName val="НИ (2)"/>
      <sheetName val="НИ"/>
      <sheetName val="Аренда СТО"/>
      <sheetName val="Аренда Торговля"/>
      <sheetName val="_Аренда Торговля2"/>
      <sheetName val="_Аренда Торговля"/>
      <sheetName val="Затратный"/>
      <sheetName val="УПБС"/>
      <sheetName val="Асфальт"/>
      <sheetName val="ПП"/>
      <sheetName val="Read me first"/>
      <sheetName val="Master Inputs Start Here"/>
      <sheetName val="HBS initial"/>
      <sheetName val="общее"/>
      <sheetName val="Data"/>
      <sheetName val="Brif_zdanie"/>
      <sheetName val="Выписка_РФИ"/>
      <sheetName val="Имущество_элементы"/>
      <sheetName val="MGSN"/>
      <sheetName val="ОСЗ"/>
      <sheetName val="1.ИСХ "/>
      <sheetName val="Метод остатка"/>
      <sheetName val="исх 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Glossary"/>
      <sheetName val="14.ДП"/>
      <sheetName val="7.ЗУ ГУИОН!"/>
      <sheetName val="Инвест-пр1"/>
      <sheetName val="Инвест-пр4"/>
      <sheetName val="Резервы"/>
      <sheetName val="Rev"/>
      <sheetName val="DCF"/>
      <sheetName val="TOC"/>
      <sheetName val="1.ИСХ"/>
      <sheetName val="документы Кириши"/>
      <sheetName val="Ставка 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9">
          <cell r="C9">
            <v>0.1694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">
          <cell r="A1">
            <v>170</v>
          </cell>
        </row>
      </sheetData>
      <sheetData sheetId="16" refreshError="1">
        <row r="1">
          <cell r="A1">
            <v>360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://rfn.spb.ru/card_obj/?page=housing_estate&amp;inc=&amp;point=2159&amp;type=residential" TargetMode="External"/><Relationship Id="rId7" Type="http://schemas.openxmlformats.org/officeDocument/2006/relationships/hyperlink" Target="http://nsp.ru/files/table/2012/716_16.html" TargetMode="External"/><Relationship Id="rId2" Type="http://schemas.openxmlformats.org/officeDocument/2006/relationships/hyperlink" Target="http://rfn.spb.ru/card_obj/?page=housing_estate&amp;inc=&amp;point=2159&amp;type=residential" TargetMode="External"/><Relationship Id="rId1" Type="http://schemas.openxmlformats.org/officeDocument/2006/relationships/hyperlink" Target="http://www.bn.ru/" TargetMode="External"/><Relationship Id="rId6" Type="http://schemas.openxmlformats.org/officeDocument/2006/relationships/hyperlink" Target="https://www.bn.ru/analytics/" TargetMode="External"/><Relationship Id="rId5" Type="http://schemas.openxmlformats.org/officeDocument/2006/relationships/hyperlink" Target="https://novostroikispb.ru/analitika" TargetMode="External"/><Relationship Id="rId4" Type="http://schemas.openxmlformats.org/officeDocument/2006/relationships/hyperlink" Target="https://nsp.ru/30137-rynok-vpadaet-v-stupor?token=5a06845f01dc7cecc33745eb132b289a9065a29c" TargetMode="External"/><Relationship Id="rId9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n.ru/analytics/" TargetMode="External"/><Relationship Id="rId2" Type="http://schemas.openxmlformats.org/officeDocument/2006/relationships/hyperlink" Target="https://novostroikispb.ru/analitika" TargetMode="External"/><Relationship Id="rId1" Type="http://schemas.openxmlformats.org/officeDocument/2006/relationships/hyperlink" Target="https://nsp.ru/30137-rynok-vpadaet-v-stupor?token=5a06845f01dc7cecc33745eb132b289a9065a29c" TargetMode="External"/><Relationship Id="rId6" Type="http://schemas.openxmlformats.org/officeDocument/2006/relationships/drawing" Target="../drawings/drawing5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nsp.ru/files/table/2012/716_16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pb.cian.ru/sale/commercial/294392026/" TargetMode="External"/><Relationship Id="rId2" Type="http://schemas.openxmlformats.org/officeDocument/2006/relationships/hyperlink" Target="https://eid.spb.ru/commerce-selection" TargetMode="External"/><Relationship Id="rId1" Type="http://schemas.openxmlformats.org/officeDocument/2006/relationships/hyperlink" Target="http://exceltip.ru/%D1%87%D1%82%D0%BE-%D1%82%D0%B0%D0%BA%D0%BE%D0%B5-%D1%81%D1%82%D0%B0%D0%BD%D0%B4%D0%B0%D1%80%D1%82%D0%BD%D0%BE%D0%B5-%D0%BE%D1%82%D0%BA%D0%BB%D0%BE%D0%BD%D0%B5%D0%BD%D0%B8%D0%B5-%D0%B8%D1%81%D0%BF/" TargetMode="Externa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http://sg-spb.ru/itemview.aspx?ItemID=126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www.sg-spb.ru/itemview.aspx?ItemID=194" TargetMode="External"/><Relationship Id="rId1" Type="http://schemas.openxmlformats.org/officeDocument/2006/relationships/hyperlink" Target="http://www.sg-spb.ru/planview.aspx?ItemID=177&amp;PlanId=2855" TargetMode="External"/><Relationship Id="rId6" Type="http://schemas.openxmlformats.org/officeDocument/2006/relationships/hyperlink" Target="http://www.trest47.spb.ru/component/objects/view_plans/14" TargetMode="External"/><Relationship Id="rId5" Type="http://schemas.openxmlformats.org/officeDocument/2006/relationships/hyperlink" Target="http://www.eip.ru/view/info-object/875312/?ncity=118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://newdom.spb.ru/prodazha-kvartir-p-toksovo-korotkij-per-d-1a/" TargetMode="External"/><Relationship Id="rId9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n.ru/graphs/index_region.php" TargetMode="External"/><Relationship Id="rId3" Type="http://schemas.openxmlformats.org/officeDocument/2006/relationships/hyperlink" Target="http://www.estimation.ru/" TargetMode="External"/><Relationship Id="rId7" Type="http://schemas.openxmlformats.org/officeDocument/2006/relationships/hyperlink" Target="http://www.colliers.spb.ru/analytic/" TargetMode="External"/><Relationship Id="rId12" Type="http://schemas.openxmlformats.org/officeDocument/2006/relationships/drawing" Target="../drawings/drawing8.xml"/><Relationship Id="rId2" Type="http://schemas.openxmlformats.org/officeDocument/2006/relationships/hyperlink" Target="http://www.bn.ru/graphs/index.php?singlgraph=main" TargetMode="External"/><Relationship Id="rId1" Type="http://schemas.openxmlformats.org/officeDocument/2006/relationships/hyperlink" Target="http://nsp.ru/nums/21443.html" TargetMode="External"/><Relationship Id="rId6" Type="http://schemas.openxmlformats.org/officeDocument/2006/relationships/hyperlink" Target="http://www.spb.knightfrank.ru/research/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http://arin.spb.ru/documentation/analise.pdf" TargetMode="External"/><Relationship Id="rId10" Type="http://schemas.openxmlformats.org/officeDocument/2006/relationships/hyperlink" Target="https://nsp.ru/zhk/news/22352-letnee-tormozhenie" TargetMode="External"/><Relationship Id="rId4" Type="http://schemas.openxmlformats.org/officeDocument/2006/relationships/hyperlink" Target="http://www.bn.ru/articles/" TargetMode="External"/><Relationship Id="rId9" Type="http://schemas.openxmlformats.org/officeDocument/2006/relationships/hyperlink" Target="http://www.bn.ru/graphs/index.php?singlgraph=Ii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C1:O46"/>
  <sheetViews>
    <sheetView workbookViewId="0">
      <selection activeCell="I45" sqref="I45"/>
    </sheetView>
  </sheetViews>
  <sheetFormatPr defaultRowHeight="15"/>
  <cols>
    <col min="4" max="4" width="12" customWidth="1"/>
    <col min="5" max="5" width="14.28515625" customWidth="1"/>
    <col min="6" max="6" width="14" customWidth="1"/>
    <col min="8" max="8" width="12.5703125" customWidth="1"/>
  </cols>
  <sheetData>
    <row r="1" spans="3:15" ht="15.75" thickBot="1"/>
    <row r="2" spans="3:15">
      <c r="C2" s="234" t="s">
        <v>174</v>
      </c>
      <c r="D2" s="235"/>
      <c r="E2" s="235"/>
      <c r="F2" s="235"/>
      <c r="G2" s="235"/>
      <c r="H2" s="235"/>
      <c r="I2" s="236"/>
    </row>
    <row r="3" spans="3:15" ht="15.75" thickBot="1">
      <c r="C3" s="237"/>
      <c r="D3" s="238"/>
      <c r="E3" s="238"/>
      <c r="F3" s="238"/>
      <c r="G3" s="238"/>
      <c r="H3" s="238"/>
      <c r="I3" s="239"/>
    </row>
    <row r="4" spans="3:15">
      <c r="C4" s="129"/>
      <c r="D4" s="129"/>
      <c r="E4" s="129"/>
      <c r="F4" s="129"/>
      <c r="G4" s="129"/>
      <c r="H4" s="129"/>
      <c r="I4" s="129"/>
    </row>
    <row r="5" spans="3:15" ht="18.75">
      <c r="C5" s="88" t="s">
        <v>117</v>
      </c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</row>
    <row r="6" spans="3:15">
      <c r="C6" s="90" t="s">
        <v>118</v>
      </c>
      <c r="D6" s="91"/>
      <c r="E6" s="91"/>
      <c r="F6" s="91"/>
      <c r="G6" s="91"/>
      <c r="H6" s="91"/>
      <c r="I6" s="91"/>
      <c r="J6" s="92"/>
      <c r="K6" s="89"/>
      <c r="L6" s="89"/>
      <c r="M6" s="89"/>
      <c r="N6" s="89"/>
    </row>
    <row r="7" spans="3:15">
      <c r="C7" s="93" t="s">
        <v>119</v>
      </c>
      <c r="D7" s="94"/>
      <c r="E7" s="94"/>
      <c r="F7" s="94"/>
      <c r="G7" s="94"/>
      <c r="H7" s="94"/>
      <c r="I7" s="94"/>
      <c r="J7" s="95"/>
      <c r="K7" s="89"/>
      <c r="L7" s="89"/>
      <c r="M7" s="89"/>
      <c r="N7" s="89"/>
    </row>
    <row r="8" spans="3:15">
      <c r="C8" s="93" t="s">
        <v>120</v>
      </c>
      <c r="D8" s="94"/>
      <c r="E8" s="94"/>
      <c r="F8" s="94"/>
      <c r="G8" s="94"/>
      <c r="H8" s="94"/>
      <c r="I8" s="94"/>
      <c r="J8" s="95"/>
      <c r="K8" s="89"/>
      <c r="L8" s="89"/>
      <c r="M8" s="89"/>
      <c r="N8" s="89"/>
    </row>
    <row r="9" spans="3:15">
      <c r="C9" s="96" t="s">
        <v>121</v>
      </c>
      <c r="D9" s="97"/>
      <c r="E9" s="97"/>
      <c r="F9" s="97"/>
      <c r="G9" s="97"/>
      <c r="H9" s="97"/>
      <c r="I9" s="97"/>
      <c r="J9" s="98"/>
      <c r="K9" s="89"/>
      <c r="L9" s="89"/>
      <c r="M9" s="89"/>
      <c r="N9" s="89"/>
    </row>
    <row r="10" spans="3:15" ht="75">
      <c r="C10" s="99"/>
      <c r="D10" s="99"/>
      <c r="E10" s="100" t="s">
        <v>160</v>
      </c>
      <c r="F10" s="100" t="s">
        <v>122</v>
      </c>
      <c r="G10" s="99"/>
      <c r="H10" s="99"/>
      <c r="I10" s="99"/>
      <c r="J10" s="99"/>
      <c r="K10" s="99"/>
      <c r="L10" s="99"/>
      <c r="M10" s="99"/>
      <c r="N10" s="99"/>
      <c r="O10" s="99"/>
    </row>
    <row r="11" spans="3:15">
      <c r="C11" s="101" t="s">
        <v>123</v>
      </c>
      <c r="D11" s="101"/>
      <c r="E11" s="102" t="s">
        <v>51</v>
      </c>
      <c r="F11" s="101">
        <v>0.8</v>
      </c>
      <c r="G11" s="89"/>
      <c r="H11" s="89"/>
      <c r="I11" s="89"/>
      <c r="J11" s="89"/>
      <c r="K11" s="89"/>
      <c r="L11" s="89"/>
      <c r="M11" s="89"/>
      <c r="N11" s="89"/>
      <c r="O11" s="89"/>
    </row>
    <row r="12" spans="3:15">
      <c r="C12" s="101" t="s">
        <v>124</v>
      </c>
      <c r="D12" s="101"/>
      <c r="E12" s="101">
        <v>442</v>
      </c>
      <c r="F12" s="101">
        <v>0.5</v>
      </c>
      <c r="G12" s="89"/>
      <c r="H12" s="89"/>
      <c r="I12" s="89"/>
      <c r="J12" s="89"/>
      <c r="K12" s="89"/>
      <c r="L12" s="89"/>
      <c r="M12" s="89"/>
      <c r="N12" s="89"/>
      <c r="O12" s="89"/>
    </row>
    <row r="13" spans="3:15">
      <c r="C13" s="101" t="s">
        <v>125</v>
      </c>
      <c r="D13" s="101"/>
      <c r="E13" s="101">
        <v>425</v>
      </c>
      <c r="F13" s="101">
        <v>2.5</v>
      </c>
      <c r="G13" s="89"/>
      <c r="H13" s="89"/>
      <c r="I13" s="89"/>
      <c r="J13" s="89"/>
      <c r="K13" s="89"/>
      <c r="L13" s="89"/>
      <c r="M13" s="89"/>
      <c r="N13" s="89"/>
      <c r="O13" s="89"/>
    </row>
    <row r="14" spans="3:15">
      <c r="C14" s="101" t="s">
        <v>126</v>
      </c>
      <c r="D14" s="101"/>
      <c r="E14" s="101">
        <v>415</v>
      </c>
      <c r="F14" s="101">
        <v>3.7</v>
      </c>
      <c r="G14" s="89"/>
      <c r="H14" s="89"/>
      <c r="I14" s="89">
        <f>TINV(0.05,32-1)</f>
        <v>2.0395134463964082</v>
      </c>
      <c r="J14" s="89">
        <f>I14*I14</f>
        <v>4.1596150980317548</v>
      </c>
      <c r="K14" s="103">
        <f>J14/(24-2+J14)</f>
        <v>0.15900903290984292</v>
      </c>
      <c r="L14" s="104">
        <f>RSQ(F12:F43,E12:E43)</f>
        <v>0.96267981045919226</v>
      </c>
      <c r="M14" s="89"/>
      <c r="N14" s="89"/>
      <c r="O14" s="89"/>
    </row>
    <row r="15" spans="3:15" ht="17.25">
      <c r="C15" s="101" t="s">
        <v>127</v>
      </c>
      <c r="D15" s="101"/>
      <c r="E15" s="101">
        <v>419</v>
      </c>
      <c r="F15" s="101">
        <v>2.9</v>
      </c>
      <c r="G15" s="89"/>
      <c r="H15" t="s">
        <v>128</v>
      </c>
      <c r="I15" s="89"/>
      <c r="J15" s="89"/>
      <c r="K15" s="89"/>
      <c r="L15" s="89"/>
      <c r="M15" s="89"/>
      <c r="N15" s="89"/>
      <c r="O15" s="89"/>
    </row>
    <row r="16" spans="3:15">
      <c r="C16" s="101" t="s">
        <v>129</v>
      </c>
      <c r="D16" s="101"/>
      <c r="E16" s="101">
        <v>440</v>
      </c>
      <c r="F16" s="101">
        <v>1.4</v>
      </c>
      <c r="G16" s="89"/>
      <c r="H16" s="89"/>
      <c r="I16" s="89"/>
      <c r="J16" s="89"/>
      <c r="K16" s="89"/>
      <c r="L16" s="89"/>
      <c r="M16" s="89"/>
      <c r="N16" s="89"/>
      <c r="O16" s="89"/>
    </row>
    <row r="17" spans="3:15">
      <c r="C17" s="101" t="s">
        <v>130</v>
      </c>
      <c r="D17" s="101"/>
      <c r="E17" s="101">
        <v>407</v>
      </c>
      <c r="F17" s="101">
        <v>3.7</v>
      </c>
      <c r="G17" s="89"/>
      <c r="H17" s="89"/>
      <c r="I17" s="89"/>
      <c r="J17" s="89"/>
      <c r="K17" s="89"/>
      <c r="L17" s="89"/>
      <c r="M17" s="89"/>
      <c r="N17" s="89"/>
      <c r="O17" s="89"/>
    </row>
    <row r="18" spans="3:15">
      <c r="C18" s="101" t="s">
        <v>131</v>
      </c>
      <c r="D18" s="101"/>
      <c r="E18" s="101">
        <v>419</v>
      </c>
      <c r="F18" s="101">
        <v>2.9</v>
      </c>
      <c r="G18" s="89"/>
      <c r="H18" s="89"/>
      <c r="I18" s="89"/>
      <c r="J18" s="89"/>
      <c r="K18" s="89"/>
      <c r="L18" s="89"/>
      <c r="M18" s="89"/>
      <c r="N18" s="89"/>
      <c r="O18" s="89"/>
    </row>
    <row r="19" spans="3:15">
      <c r="C19" s="101" t="s">
        <v>132</v>
      </c>
      <c r="D19" s="101"/>
      <c r="E19" s="101">
        <v>400</v>
      </c>
      <c r="F19" s="101">
        <v>5.6</v>
      </c>
      <c r="G19" s="89"/>
      <c r="H19" s="89"/>
      <c r="I19" s="89"/>
      <c r="J19" s="89"/>
      <c r="K19" s="89"/>
      <c r="L19" s="89"/>
      <c r="M19" s="89"/>
      <c r="N19" s="89"/>
      <c r="O19" s="89"/>
    </row>
    <row r="20" spans="3:15">
      <c r="C20" s="101" t="s">
        <v>133</v>
      </c>
      <c r="D20" s="101"/>
      <c r="E20" s="101">
        <v>445</v>
      </c>
      <c r="F20" s="101">
        <v>0.4</v>
      </c>
      <c r="G20" s="89"/>
      <c r="H20" s="89"/>
      <c r="I20" s="89"/>
      <c r="J20" s="89"/>
      <c r="K20" s="89"/>
      <c r="L20" s="89"/>
      <c r="M20" s="89"/>
      <c r="N20" s="89"/>
      <c r="O20" s="89"/>
    </row>
    <row r="21" spans="3:15">
      <c r="C21" s="101" t="s">
        <v>134</v>
      </c>
      <c r="D21" s="101"/>
      <c r="E21" s="101">
        <v>443</v>
      </c>
      <c r="F21" s="101">
        <v>0.6</v>
      </c>
      <c r="G21" s="89"/>
      <c r="H21" s="89"/>
      <c r="I21" s="89"/>
      <c r="J21" s="89"/>
      <c r="K21" s="89"/>
      <c r="L21" s="89"/>
      <c r="M21" s="89"/>
      <c r="N21" s="89"/>
      <c r="O21" s="89"/>
    </row>
    <row r="22" spans="3:15">
      <c r="C22" s="101" t="s">
        <v>135</v>
      </c>
      <c r="D22" s="101"/>
      <c r="E22" s="101">
        <v>441</v>
      </c>
      <c r="F22" s="101">
        <v>0.9</v>
      </c>
      <c r="G22" s="89"/>
      <c r="H22" s="89"/>
      <c r="I22" s="89"/>
      <c r="J22" s="89"/>
      <c r="K22" s="89"/>
      <c r="L22" s="89"/>
      <c r="M22" s="89"/>
      <c r="N22" s="89"/>
      <c r="O22" s="89"/>
    </row>
    <row r="23" spans="3:15">
      <c r="C23" s="101" t="s">
        <v>136</v>
      </c>
      <c r="D23" s="101"/>
      <c r="E23" s="101">
        <v>433</v>
      </c>
      <c r="F23" s="101">
        <v>1.5</v>
      </c>
      <c r="G23" s="89"/>
      <c r="H23" s="89"/>
      <c r="I23" s="89"/>
      <c r="J23" s="89"/>
      <c r="K23" s="89"/>
      <c r="L23" s="89"/>
      <c r="M23" s="89"/>
      <c r="N23" s="89"/>
      <c r="O23" s="89"/>
    </row>
    <row r="24" spans="3:15">
      <c r="C24" s="101" t="s">
        <v>137</v>
      </c>
      <c r="D24" s="101"/>
      <c r="E24" s="101">
        <v>384</v>
      </c>
      <c r="F24" s="101">
        <v>6.7</v>
      </c>
      <c r="G24" s="89"/>
      <c r="H24" s="89"/>
      <c r="I24" s="89"/>
      <c r="J24" s="89"/>
      <c r="K24" s="89"/>
      <c r="L24" s="89"/>
      <c r="M24" s="89"/>
      <c r="N24" s="89"/>
      <c r="O24" s="89"/>
    </row>
    <row r="25" spans="3:15">
      <c r="C25" s="101" t="s">
        <v>138</v>
      </c>
      <c r="D25" s="101"/>
      <c r="E25" s="101">
        <v>431</v>
      </c>
      <c r="F25" s="101">
        <v>1.4</v>
      </c>
      <c r="G25" s="89"/>
      <c r="H25" s="89"/>
      <c r="I25" s="89"/>
      <c r="J25" s="89"/>
      <c r="K25" s="89"/>
      <c r="L25" s="89"/>
      <c r="M25" s="89"/>
      <c r="N25" s="89"/>
      <c r="O25" s="89"/>
    </row>
    <row r="26" spans="3:15">
      <c r="C26" s="101" t="s">
        <v>139</v>
      </c>
      <c r="D26" s="101"/>
      <c r="E26" s="101">
        <v>450</v>
      </c>
      <c r="F26" s="101">
        <v>0.1</v>
      </c>
      <c r="G26" s="89"/>
      <c r="H26" s="89"/>
      <c r="I26" s="89"/>
      <c r="J26" s="89"/>
      <c r="K26" s="89"/>
      <c r="L26" s="89"/>
      <c r="M26" s="89"/>
      <c r="N26" s="89"/>
      <c r="O26" s="89"/>
    </row>
    <row r="27" spans="3:15">
      <c r="C27" s="101" t="s">
        <v>140</v>
      </c>
      <c r="D27" s="101"/>
      <c r="E27" s="101">
        <v>395</v>
      </c>
      <c r="F27" s="101">
        <v>5.5</v>
      </c>
      <c r="G27" s="89"/>
      <c r="H27" s="89"/>
      <c r="I27" s="89"/>
      <c r="J27" s="89"/>
      <c r="K27" s="89"/>
      <c r="L27" s="89"/>
      <c r="M27" s="89"/>
      <c r="N27" s="89"/>
      <c r="O27" s="89"/>
    </row>
    <row r="28" spans="3:15">
      <c r="C28" s="101" t="s">
        <v>141</v>
      </c>
      <c r="D28" s="101"/>
      <c r="E28" s="101">
        <v>425</v>
      </c>
      <c r="F28" s="101">
        <v>2.9</v>
      </c>
      <c r="G28" s="89"/>
      <c r="H28" s="89"/>
      <c r="I28" s="89"/>
      <c r="J28" s="89"/>
      <c r="K28" s="89"/>
      <c r="L28" s="89"/>
      <c r="M28" s="89"/>
      <c r="N28" s="89"/>
      <c r="O28" s="89"/>
    </row>
    <row r="29" spans="3:15">
      <c r="C29" s="101" t="s">
        <v>142</v>
      </c>
      <c r="D29" s="101"/>
      <c r="E29" s="101">
        <v>405</v>
      </c>
      <c r="F29" s="101">
        <v>3.4</v>
      </c>
      <c r="G29" s="89"/>
      <c r="H29" s="89"/>
      <c r="I29" s="89"/>
      <c r="J29" s="89"/>
      <c r="K29" s="89"/>
      <c r="L29" s="89"/>
      <c r="M29" s="89"/>
      <c r="N29" s="89"/>
      <c r="O29" s="89"/>
    </row>
    <row r="30" spans="3:15">
      <c r="C30" s="101" t="s">
        <v>143</v>
      </c>
      <c r="D30" s="101"/>
      <c r="E30" s="101">
        <v>400</v>
      </c>
      <c r="F30" s="101">
        <v>5.0999999999999996</v>
      </c>
      <c r="G30" s="89"/>
      <c r="H30" s="89"/>
      <c r="I30" s="89"/>
      <c r="J30" s="89"/>
      <c r="K30" s="89"/>
      <c r="L30" s="89"/>
      <c r="M30" s="89"/>
      <c r="N30" s="89"/>
      <c r="O30" s="89"/>
    </row>
    <row r="31" spans="3:15">
      <c r="C31" s="101" t="s">
        <v>144</v>
      </c>
      <c r="D31" s="101"/>
      <c r="E31" s="101">
        <v>445</v>
      </c>
      <c r="F31" s="101">
        <v>0.4</v>
      </c>
      <c r="G31" s="89"/>
      <c r="H31" s="89"/>
      <c r="I31" s="89"/>
      <c r="J31" s="89"/>
      <c r="K31" s="89"/>
      <c r="L31" s="89"/>
      <c r="M31" s="89"/>
      <c r="N31" s="89"/>
      <c r="O31" s="89"/>
    </row>
    <row r="32" spans="3:15">
      <c r="C32" s="101" t="s">
        <v>145</v>
      </c>
      <c r="D32" s="101"/>
      <c r="E32" s="101">
        <v>435</v>
      </c>
      <c r="F32" s="101">
        <v>1.6</v>
      </c>
      <c r="G32" s="89"/>
      <c r="H32" s="89"/>
      <c r="I32" s="89"/>
      <c r="J32" s="89"/>
      <c r="K32" s="89"/>
      <c r="L32" s="89"/>
      <c r="M32" s="89"/>
      <c r="N32" s="89"/>
      <c r="O32" s="89"/>
    </row>
    <row r="33" spans="3:15">
      <c r="C33" s="101" t="s">
        <v>146</v>
      </c>
      <c r="D33" s="101"/>
      <c r="E33" s="101">
        <v>415</v>
      </c>
      <c r="F33" s="101">
        <v>3.1</v>
      </c>
      <c r="G33" s="89"/>
      <c r="H33" s="89"/>
      <c r="I33" s="89"/>
      <c r="J33" s="89"/>
      <c r="K33" s="89"/>
      <c r="L33" s="89"/>
      <c r="M33" s="89"/>
      <c r="N33" s="89"/>
      <c r="O33" s="89"/>
    </row>
    <row r="34" spans="3:15">
      <c r="C34" s="101" t="s">
        <v>147</v>
      </c>
      <c r="D34" s="101"/>
      <c r="E34" s="101">
        <v>421</v>
      </c>
      <c r="F34" s="101">
        <v>3</v>
      </c>
      <c r="G34" s="89"/>
      <c r="H34" s="89"/>
      <c r="I34" s="89"/>
      <c r="J34" s="89"/>
      <c r="K34" s="89"/>
      <c r="L34" s="89"/>
      <c r="M34" s="89"/>
      <c r="N34" s="89"/>
      <c r="O34" s="89"/>
    </row>
    <row r="35" spans="3:15">
      <c r="C35" s="101" t="s">
        <v>148</v>
      </c>
      <c r="D35" s="101"/>
      <c r="E35" s="101">
        <v>425</v>
      </c>
      <c r="F35" s="101">
        <v>2.5</v>
      </c>
      <c r="G35" s="89"/>
      <c r="H35" s="89"/>
      <c r="I35" s="89"/>
      <c r="J35" s="89"/>
      <c r="K35" s="89"/>
      <c r="L35" s="89"/>
      <c r="M35" s="89"/>
      <c r="N35" s="89"/>
      <c r="O35" s="89"/>
    </row>
    <row r="36" spans="3:15">
      <c r="C36" s="101" t="s">
        <v>149</v>
      </c>
      <c r="D36" s="101"/>
      <c r="E36" s="101">
        <v>421</v>
      </c>
      <c r="F36" s="101">
        <v>2.4</v>
      </c>
      <c r="G36" s="89"/>
      <c r="H36" s="89"/>
      <c r="I36" s="89"/>
      <c r="J36" s="89"/>
      <c r="K36" s="89"/>
      <c r="L36" s="89"/>
      <c r="M36" s="89"/>
      <c r="N36" s="89"/>
      <c r="O36" s="89"/>
    </row>
    <row r="37" spans="3:15">
      <c r="C37" s="101" t="s">
        <v>150</v>
      </c>
      <c r="D37" s="101"/>
      <c r="E37" s="101">
        <v>450</v>
      </c>
      <c r="F37" s="101">
        <v>0.1</v>
      </c>
      <c r="G37" s="89"/>
      <c r="H37" s="89"/>
      <c r="I37" s="89"/>
      <c r="J37" s="89"/>
      <c r="K37" s="89"/>
      <c r="L37" s="89"/>
      <c r="M37" s="89"/>
      <c r="N37" s="89"/>
      <c r="O37" s="89"/>
    </row>
    <row r="38" spans="3:15">
      <c r="C38" s="101" t="s">
        <v>151</v>
      </c>
      <c r="D38" s="101"/>
      <c r="E38" s="101">
        <v>425</v>
      </c>
      <c r="F38" s="101">
        <v>2.6</v>
      </c>
      <c r="G38" s="89"/>
      <c r="H38" s="89"/>
      <c r="I38" s="89"/>
      <c r="J38" s="89"/>
      <c r="K38" s="89"/>
      <c r="L38" s="89"/>
      <c r="M38" s="89"/>
      <c r="N38" s="89"/>
      <c r="O38" s="89"/>
    </row>
    <row r="39" spans="3:15">
      <c r="C39" s="101" t="s">
        <v>152</v>
      </c>
      <c r="D39" s="101"/>
      <c r="E39" s="101">
        <v>429</v>
      </c>
      <c r="F39" s="101">
        <v>2.4</v>
      </c>
      <c r="G39" s="89"/>
      <c r="H39" s="89"/>
      <c r="I39" s="89"/>
      <c r="J39" s="89"/>
      <c r="K39" s="89"/>
      <c r="L39" s="89"/>
      <c r="M39" s="89"/>
      <c r="N39" s="89"/>
      <c r="O39" s="89"/>
    </row>
    <row r="40" spans="3:15">
      <c r="C40" s="101" t="s">
        <v>153</v>
      </c>
      <c r="D40" s="101"/>
      <c r="E40" s="101">
        <v>431</v>
      </c>
      <c r="F40" s="101">
        <v>1.7</v>
      </c>
      <c r="G40" s="89"/>
      <c r="H40" s="89"/>
      <c r="I40" s="89"/>
      <c r="J40" s="89"/>
      <c r="K40" s="89"/>
      <c r="L40" s="89"/>
      <c r="M40" s="89"/>
      <c r="N40" s="89"/>
      <c r="O40" s="89"/>
    </row>
    <row r="41" spans="3:15">
      <c r="C41" s="101" t="s">
        <v>154</v>
      </c>
      <c r="D41" s="101"/>
      <c r="E41" s="101">
        <v>440</v>
      </c>
      <c r="F41" s="101">
        <v>0.9</v>
      </c>
      <c r="G41" s="89"/>
      <c r="H41" s="89"/>
      <c r="I41" s="89"/>
      <c r="J41" s="89"/>
      <c r="K41" s="89"/>
      <c r="L41" s="89"/>
      <c r="M41" s="89"/>
      <c r="N41" s="89"/>
      <c r="O41" s="89"/>
    </row>
    <row r="42" spans="3:15">
      <c r="C42" s="101" t="s">
        <v>155</v>
      </c>
      <c r="D42" s="101"/>
      <c r="E42" s="101">
        <v>450</v>
      </c>
      <c r="F42" s="101">
        <v>0.3</v>
      </c>
      <c r="G42" s="89"/>
      <c r="H42" s="89"/>
      <c r="I42" s="89"/>
      <c r="J42" s="89"/>
      <c r="K42" s="89"/>
      <c r="L42" s="89"/>
      <c r="M42" s="89"/>
      <c r="N42" s="89"/>
      <c r="O42" s="89"/>
    </row>
    <row r="43" spans="3:15">
      <c r="C43" s="101" t="s">
        <v>156</v>
      </c>
      <c r="D43" s="101"/>
      <c r="E43" s="101">
        <v>410</v>
      </c>
      <c r="F43" s="101">
        <v>4.3</v>
      </c>
      <c r="G43" s="89"/>
      <c r="H43" s="89"/>
      <c r="I43" s="89"/>
      <c r="J43" s="89"/>
      <c r="K43" s="89"/>
      <c r="L43" s="89"/>
      <c r="M43" s="89"/>
      <c r="N43" s="89"/>
      <c r="O43" s="89"/>
    </row>
    <row r="44" spans="3:15">
      <c r="C44" s="89" t="s">
        <v>157</v>
      </c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</row>
    <row r="45" spans="3:15" ht="15.75">
      <c r="C45" s="233" t="s">
        <v>158</v>
      </c>
      <c r="D45" s="233"/>
      <c r="E45" s="233"/>
      <c r="F45" s="233"/>
      <c r="G45" s="105">
        <f>FORECAST(F11,E12:E43,F12:F43)</f>
        <v>441.23136531858324</v>
      </c>
      <c r="H45" s="89" t="e">
        <f>IF(ISBLANK(G45),"",IF(ABS(G45-#REF!)&gt;0.0001*#REF!,"ошибка!","правильно"))</f>
        <v>#REF!</v>
      </c>
      <c r="I45" s="106" t="s">
        <v>159</v>
      </c>
      <c r="J45" s="89"/>
      <c r="K45" s="89"/>
      <c r="L45" s="89"/>
      <c r="M45" s="89"/>
      <c r="N45" s="89"/>
      <c r="O45" s="89"/>
    </row>
    <row r="46" spans="3:15"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</row>
  </sheetData>
  <mergeCells count="2">
    <mergeCell ref="C45:F45"/>
    <mergeCell ref="C2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K29"/>
  <sheetViews>
    <sheetView workbookViewId="0">
      <selection activeCell="M13" sqref="M13"/>
    </sheetView>
  </sheetViews>
  <sheetFormatPr defaultRowHeight="15"/>
  <cols>
    <col min="2" max="2" width="17.28515625" customWidth="1"/>
    <col min="3" max="3" width="17.140625" customWidth="1"/>
    <col min="4" max="4" width="15.7109375" customWidth="1"/>
    <col min="5" max="5" width="20.140625" customWidth="1"/>
    <col min="11" max="11" width="7.140625" customWidth="1"/>
  </cols>
  <sheetData>
    <row r="1" spans="2:11">
      <c r="B1" t="s">
        <v>294</v>
      </c>
    </row>
    <row r="3" spans="2:11">
      <c r="B3" s="240" t="s">
        <v>293</v>
      </c>
      <c r="C3" s="240"/>
      <c r="D3" s="240"/>
      <c r="E3" s="240"/>
      <c r="F3" s="240"/>
      <c r="G3" s="240"/>
      <c r="H3" s="240"/>
      <c r="I3" s="240"/>
      <c r="J3" s="240"/>
      <c r="K3" s="240"/>
    </row>
    <row r="4" spans="2:11"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2:11"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9" spans="2:11">
      <c r="B9" s="241" t="s">
        <v>268</v>
      </c>
      <c r="C9" s="241"/>
      <c r="D9" s="241"/>
      <c r="E9" s="241"/>
      <c r="F9" s="241"/>
      <c r="G9" s="241"/>
      <c r="H9" s="241"/>
      <c r="I9" s="241"/>
      <c r="J9" s="241"/>
      <c r="K9" s="241"/>
    </row>
    <row r="10" spans="2:11">
      <c r="B10" s="241"/>
      <c r="C10" s="241"/>
      <c r="D10" s="241"/>
      <c r="E10" s="241"/>
      <c r="F10" s="241"/>
      <c r="G10" s="241"/>
      <c r="H10" s="241"/>
      <c r="I10" s="241"/>
      <c r="J10" s="241"/>
      <c r="K10" s="241"/>
    </row>
    <row r="11" spans="2:11">
      <c r="B11" s="242"/>
      <c r="C11" s="242"/>
      <c r="D11" s="242"/>
      <c r="E11" s="242"/>
      <c r="F11" s="242"/>
      <c r="G11" s="242"/>
      <c r="H11" s="242"/>
      <c r="I11" s="242"/>
      <c r="J11" s="242"/>
      <c r="K11" s="242"/>
    </row>
    <row r="12" spans="2:11">
      <c r="B12" s="232"/>
      <c r="C12" s="232"/>
      <c r="D12" s="232"/>
      <c r="E12" s="232"/>
      <c r="F12" s="232"/>
      <c r="G12" s="232"/>
      <c r="H12" s="232"/>
      <c r="I12" s="232"/>
      <c r="J12" s="232"/>
      <c r="K12" s="232"/>
    </row>
    <row r="13" spans="2:11">
      <c r="B13" s="232"/>
      <c r="C13" s="232"/>
      <c r="D13" s="232"/>
      <c r="E13" s="232"/>
      <c r="F13" s="232"/>
      <c r="G13" s="232"/>
      <c r="H13" s="232"/>
      <c r="I13" s="232"/>
      <c r="J13" s="232"/>
      <c r="K13" s="232"/>
    </row>
    <row r="14" spans="2:11">
      <c r="B14" s="232"/>
      <c r="C14" s="232"/>
      <c r="D14" s="232"/>
      <c r="E14" s="232"/>
      <c r="F14" s="232"/>
      <c r="G14" s="232"/>
      <c r="H14" s="232"/>
      <c r="I14" s="232"/>
      <c r="J14" s="232"/>
      <c r="K14" s="232"/>
    </row>
    <row r="15" spans="2:11">
      <c r="B15" s="208"/>
      <c r="C15" s="208"/>
      <c r="G15" s="207"/>
      <c r="H15" s="207"/>
      <c r="I15" s="207"/>
      <c r="J15" s="207"/>
      <c r="K15" s="207"/>
    </row>
    <row r="16" spans="2:11" ht="30">
      <c r="B16" s="217" t="s">
        <v>267</v>
      </c>
      <c r="C16" s="217" t="s">
        <v>266</v>
      </c>
      <c r="D16" s="217" t="s">
        <v>265</v>
      </c>
      <c r="E16" s="217" t="s">
        <v>264</v>
      </c>
      <c r="G16" s="207"/>
      <c r="H16" s="207"/>
      <c r="I16" s="207"/>
      <c r="J16" s="207"/>
      <c r="K16" s="207"/>
    </row>
    <row r="17" spans="2:11">
      <c r="B17" s="216">
        <v>2</v>
      </c>
      <c r="C17" s="215">
        <v>105</v>
      </c>
      <c r="D17" s="213"/>
      <c r="E17" s="211">
        <v>0.5</v>
      </c>
      <c r="G17" s="207"/>
      <c r="H17" s="207"/>
      <c r="I17" s="207"/>
      <c r="J17" s="207"/>
      <c r="K17" s="207"/>
    </row>
    <row r="18" spans="2:11">
      <c r="B18" s="213">
        <v>3</v>
      </c>
      <c r="C18" s="212">
        <f>$C$17*(1+D18)</f>
        <v>101.325</v>
      </c>
      <c r="D18" s="214">
        <v>-3.5000000000000003E-2</v>
      </c>
      <c r="E18" s="211">
        <v>0.15</v>
      </c>
      <c r="G18" s="207"/>
      <c r="H18" s="207"/>
      <c r="I18" s="207"/>
      <c r="J18" s="207"/>
      <c r="K18" s="207"/>
    </row>
    <row r="19" spans="2:11">
      <c r="B19" s="213">
        <v>1</v>
      </c>
      <c r="C19" s="212">
        <f>$C$17*(1+D19)</f>
        <v>109.2</v>
      </c>
      <c r="D19" s="211">
        <v>0.04</v>
      </c>
      <c r="E19" s="211">
        <v>0.2</v>
      </c>
      <c r="G19" s="207"/>
      <c r="H19" s="207"/>
      <c r="I19" s="207"/>
      <c r="J19" s="207"/>
      <c r="K19" s="207"/>
    </row>
    <row r="20" spans="2:11">
      <c r="B20" s="213" t="s">
        <v>263</v>
      </c>
      <c r="C20" s="212">
        <f>$C$17*(1+D20)</f>
        <v>111.30000000000001</v>
      </c>
      <c r="D20" s="211">
        <v>0.06</v>
      </c>
      <c r="E20" s="211">
        <v>0.15</v>
      </c>
      <c r="G20" s="207"/>
      <c r="H20" s="207"/>
      <c r="I20" s="207"/>
      <c r="J20" s="207"/>
      <c r="K20" s="207"/>
    </row>
    <row r="21" spans="2:11">
      <c r="B21" s="243" t="s">
        <v>262</v>
      </c>
      <c r="C21" s="244"/>
      <c r="D21" s="245"/>
      <c r="E21" s="210">
        <f>SUMPRODUCT(C17:C20,E17:E20)</f>
        <v>106.23375000000001</v>
      </c>
      <c r="G21" s="207"/>
      <c r="H21" s="207"/>
      <c r="I21" s="207"/>
      <c r="J21" s="207"/>
      <c r="K21" s="207"/>
    </row>
    <row r="22" spans="2:11">
      <c r="B22" s="208"/>
      <c r="C22" s="208"/>
      <c r="E22" s="209" t="b">
        <f>SUM(E17:E20)=1</f>
        <v>1</v>
      </c>
      <c r="G22" s="207"/>
      <c r="H22" s="207"/>
      <c r="I22" s="207"/>
      <c r="J22" s="207"/>
      <c r="K22" s="207"/>
    </row>
    <row r="23" spans="2:11">
      <c r="B23" s="208"/>
      <c r="C23" s="208"/>
      <c r="G23" s="207"/>
      <c r="H23" s="207"/>
      <c r="I23" s="207"/>
      <c r="J23" s="207"/>
      <c r="K23" s="207"/>
    </row>
    <row r="24" spans="2:11">
      <c r="B24" s="208"/>
      <c r="C24" s="208"/>
      <c r="G24" s="207"/>
      <c r="H24" s="207"/>
      <c r="I24" s="207"/>
      <c r="J24" s="207"/>
      <c r="K24" s="207"/>
    </row>
    <row r="25" spans="2:11">
      <c r="B25" s="208"/>
      <c r="C25" s="208"/>
      <c r="G25" s="207"/>
      <c r="H25" s="207"/>
      <c r="I25" s="207"/>
      <c r="J25" s="207"/>
      <c r="K25" s="207"/>
    </row>
    <row r="26" spans="2:11">
      <c r="B26" s="208"/>
      <c r="C26" s="208"/>
      <c r="G26" s="207"/>
      <c r="H26" s="207"/>
      <c r="I26" s="207"/>
      <c r="J26" s="207"/>
      <c r="K26" s="207"/>
    </row>
    <row r="27" spans="2:11">
      <c r="B27" s="208"/>
      <c r="C27" s="208"/>
      <c r="G27" s="207"/>
      <c r="H27" s="207"/>
      <c r="I27" s="207"/>
      <c r="J27" s="207"/>
      <c r="K27" s="207"/>
    </row>
    <row r="28" spans="2:11">
      <c r="B28" s="208"/>
      <c r="C28" s="208"/>
      <c r="G28" s="207"/>
      <c r="H28" s="207"/>
      <c r="I28" s="207"/>
      <c r="J28" s="207"/>
      <c r="K28" s="207"/>
    </row>
    <row r="29" spans="2:11">
      <c r="B29" s="208"/>
      <c r="C29" s="208"/>
      <c r="G29" s="207"/>
      <c r="H29" s="207"/>
      <c r="I29" s="207"/>
      <c r="J29" s="207"/>
      <c r="K29" s="207"/>
    </row>
  </sheetData>
  <mergeCells count="3">
    <mergeCell ref="B3:K5"/>
    <mergeCell ref="B9:K11"/>
    <mergeCell ref="B21:D21"/>
  </mergeCells>
  <conditionalFormatting sqref="E22">
    <cfRule type="cellIs" dxfId="1" priority="1" operator="equal">
      <formula>FALSE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Q69"/>
  <sheetViews>
    <sheetView topLeftCell="B1" zoomScaleNormal="100" workbookViewId="0">
      <selection activeCell="D9" sqref="D9"/>
    </sheetView>
  </sheetViews>
  <sheetFormatPr defaultRowHeight="15"/>
  <cols>
    <col min="2" max="3" width="22.7109375" style="208" customWidth="1"/>
    <col min="4" max="4" width="11.28515625" customWidth="1"/>
    <col min="5" max="5" width="12" customWidth="1"/>
    <col min="6" max="6" width="14.28515625" customWidth="1"/>
    <col min="7" max="13" width="10.5703125" style="207" customWidth="1"/>
  </cols>
  <sheetData>
    <row r="3" spans="2:17">
      <c r="L3" s="231"/>
      <c r="M3" s="231"/>
      <c r="N3" s="89"/>
      <c r="O3" s="89"/>
      <c r="P3" s="89"/>
      <c r="Q3" s="89"/>
    </row>
    <row r="4" spans="2:17" ht="32.25" customHeight="1"/>
    <row r="5" spans="2:17" ht="32.25" customHeight="1">
      <c r="B5" s="230"/>
      <c r="C5" s="230"/>
      <c r="D5" s="230"/>
      <c r="E5" s="230"/>
      <c r="F5" s="230"/>
      <c r="G5" s="230"/>
      <c r="H5" s="230"/>
      <c r="I5" s="230"/>
      <c r="J5" s="230"/>
      <c r="K5" s="230"/>
    </row>
    <row r="6" spans="2:17" ht="45">
      <c r="B6" s="217" t="s">
        <v>189</v>
      </c>
      <c r="C6" s="217" t="s">
        <v>286</v>
      </c>
      <c r="D6" s="229" t="s">
        <v>285</v>
      </c>
      <c r="E6" s="229" t="s">
        <v>284</v>
      </c>
      <c r="F6" s="229" t="s">
        <v>282</v>
      </c>
      <c r="G6" s="229" t="s">
        <v>283</v>
      </c>
      <c r="H6" s="229" t="s">
        <v>282</v>
      </c>
      <c r="I6" s="229" t="s">
        <v>272</v>
      </c>
      <c r="J6" s="229" t="s">
        <v>282</v>
      </c>
      <c r="K6" s="229" t="s">
        <v>281</v>
      </c>
    </row>
    <row r="7" spans="2:17">
      <c r="B7" s="227" t="s">
        <v>297</v>
      </c>
      <c r="C7" s="227" t="s">
        <v>304</v>
      </c>
      <c r="D7" s="228">
        <v>155</v>
      </c>
      <c r="E7" s="213">
        <v>1.5</v>
      </c>
      <c r="F7" s="213">
        <v>2</v>
      </c>
      <c r="G7" s="213">
        <v>56</v>
      </c>
      <c r="H7" s="213">
        <v>1</v>
      </c>
      <c r="I7" s="213" t="s">
        <v>269</v>
      </c>
      <c r="J7" s="218">
        <f>VLOOKUP(I7,$B$36:$C$38,2)</f>
        <v>1</v>
      </c>
      <c r="K7" s="224">
        <f t="shared" ref="K7:K13" si="0">F7*$E$18+H7*$G$18+J7*$I$18</f>
        <v>1.55</v>
      </c>
    </row>
    <row r="8" spans="2:17">
      <c r="B8" s="227" t="s">
        <v>298</v>
      </c>
      <c r="C8" s="227" t="s">
        <v>305</v>
      </c>
      <c r="D8" s="209">
        <v>143</v>
      </c>
      <c r="E8" s="213">
        <v>1.1000000000000001</v>
      </c>
      <c r="F8" s="213">
        <v>2</v>
      </c>
      <c r="G8" s="213">
        <v>57</v>
      </c>
      <c r="H8" s="213">
        <v>1</v>
      </c>
      <c r="I8" s="213" t="s">
        <v>269</v>
      </c>
      <c r="J8" s="218">
        <f t="shared" ref="J8:J12" si="1">VLOOKUP(I8,$B$36:$C$38,2)</f>
        <v>1</v>
      </c>
      <c r="K8" s="224">
        <f t="shared" si="0"/>
        <v>1.55</v>
      </c>
    </row>
    <row r="9" spans="2:17">
      <c r="B9" s="227" t="s">
        <v>299</v>
      </c>
      <c r="C9" s="227" t="s">
        <v>307</v>
      </c>
      <c r="D9" s="209">
        <v>175</v>
      </c>
      <c r="E9" s="213">
        <v>1.3</v>
      </c>
      <c r="F9" s="213">
        <v>2</v>
      </c>
      <c r="G9" s="213">
        <v>40</v>
      </c>
      <c r="H9" s="213">
        <v>3</v>
      </c>
      <c r="I9" s="213" t="s">
        <v>269</v>
      </c>
      <c r="J9" s="218">
        <f t="shared" si="1"/>
        <v>1</v>
      </c>
      <c r="K9" s="224">
        <f t="shared" si="0"/>
        <v>2.15</v>
      </c>
    </row>
    <row r="10" spans="2:17" ht="30">
      <c r="B10" s="227" t="s">
        <v>300</v>
      </c>
      <c r="C10" s="227" t="s">
        <v>306</v>
      </c>
      <c r="D10" s="209">
        <v>180</v>
      </c>
      <c r="E10" s="213">
        <v>0.8</v>
      </c>
      <c r="F10" s="213">
        <v>3</v>
      </c>
      <c r="G10" s="213">
        <v>56</v>
      </c>
      <c r="H10" s="213">
        <v>1</v>
      </c>
      <c r="I10" s="213" t="s">
        <v>269</v>
      </c>
      <c r="J10" s="218">
        <f t="shared" si="1"/>
        <v>1</v>
      </c>
      <c r="K10" s="224">
        <f t="shared" si="0"/>
        <v>2.1</v>
      </c>
    </row>
    <row r="11" spans="2:17" ht="30">
      <c r="B11" s="227" t="s">
        <v>301</v>
      </c>
      <c r="C11" s="227" t="s">
        <v>308</v>
      </c>
      <c r="D11" s="209">
        <v>155</v>
      </c>
      <c r="E11" s="213">
        <v>2.1</v>
      </c>
      <c r="F11" s="213">
        <v>1</v>
      </c>
      <c r="G11" s="213">
        <v>44</v>
      </c>
      <c r="H11" s="213">
        <v>2</v>
      </c>
      <c r="I11" s="213" t="s">
        <v>270</v>
      </c>
      <c r="J11" s="218">
        <f t="shared" si="1"/>
        <v>2</v>
      </c>
      <c r="K11" s="224">
        <f t="shared" si="0"/>
        <v>1.45</v>
      </c>
    </row>
    <row r="12" spans="2:17">
      <c r="B12" s="227" t="s">
        <v>302</v>
      </c>
      <c r="C12" s="227" t="s">
        <v>309</v>
      </c>
      <c r="D12" s="209">
        <v>149</v>
      </c>
      <c r="E12" s="213">
        <v>1.7</v>
      </c>
      <c r="F12" s="213">
        <v>2</v>
      </c>
      <c r="G12" s="213">
        <v>50</v>
      </c>
      <c r="H12" s="213">
        <v>1</v>
      </c>
      <c r="I12" s="213" t="s">
        <v>269</v>
      </c>
      <c r="J12" s="218">
        <f t="shared" si="1"/>
        <v>1</v>
      </c>
      <c r="K12" s="224">
        <f t="shared" si="0"/>
        <v>1.55</v>
      </c>
    </row>
    <row r="13" spans="2:17" ht="30">
      <c r="B13" s="227" t="s">
        <v>303</v>
      </c>
      <c r="C13" s="227" t="s">
        <v>310</v>
      </c>
      <c r="D13" s="226">
        <v>150</v>
      </c>
      <c r="E13" s="225">
        <v>1.9</v>
      </c>
      <c r="F13" s="225">
        <v>2</v>
      </c>
      <c r="G13" s="213">
        <v>49</v>
      </c>
      <c r="H13" s="213">
        <v>1</v>
      </c>
      <c r="I13" s="213" t="s">
        <v>270</v>
      </c>
      <c r="J13" s="218">
        <v>2</v>
      </c>
      <c r="K13" s="224">
        <f t="shared" si="0"/>
        <v>1.7000000000000002</v>
      </c>
    </row>
    <row r="14" spans="2:17">
      <c r="B14" s="227"/>
      <c r="C14" s="227"/>
      <c r="D14" s="226"/>
      <c r="E14" s="218"/>
      <c r="F14" s="218"/>
      <c r="G14" s="213"/>
      <c r="H14" s="213"/>
      <c r="I14" s="213"/>
      <c r="J14" s="218"/>
      <c r="K14" s="224"/>
    </row>
    <row r="15" spans="2:17">
      <c r="B15" s="227"/>
      <c r="C15" s="227"/>
      <c r="D15" s="226"/>
      <c r="E15" s="225"/>
      <c r="F15" s="225"/>
      <c r="G15" s="213"/>
      <c r="H15" s="213"/>
      <c r="I15" s="213"/>
      <c r="J15" s="218"/>
      <c r="K15" s="224"/>
    </row>
    <row r="16" spans="2:17">
      <c r="B16" s="227"/>
      <c r="C16" s="227"/>
      <c r="D16" s="226"/>
      <c r="E16" s="225"/>
      <c r="F16" s="225"/>
      <c r="G16" s="213"/>
      <c r="H16" s="213"/>
      <c r="I16" s="213"/>
      <c r="J16" s="218"/>
      <c r="K16" s="224"/>
    </row>
    <row r="17" spans="2:13">
      <c r="B17" s="227"/>
      <c r="C17" s="227"/>
      <c r="D17" s="226"/>
      <c r="E17" s="225"/>
      <c r="F17" s="225"/>
      <c r="G17" s="213"/>
      <c r="H17" s="213"/>
      <c r="I17" s="213"/>
      <c r="J17" s="218"/>
      <c r="K17" s="224"/>
    </row>
    <row r="18" spans="2:13" ht="30">
      <c r="B18" s="223" t="s">
        <v>280</v>
      </c>
      <c r="C18" s="223"/>
      <c r="D18" s="222"/>
      <c r="E18" s="221">
        <v>0.55000000000000004</v>
      </c>
      <c r="F18" s="220"/>
      <c r="G18" s="221">
        <v>0.3</v>
      </c>
      <c r="H18" s="220"/>
      <c r="I18" s="221">
        <v>0.15</v>
      </c>
      <c r="J18" s="220"/>
      <c r="K18" s="209" t="b">
        <f>SUM(E18:J18)=1</f>
        <v>1</v>
      </c>
    </row>
    <row r="19" spans="2:13">
      <c r="D19" s="207"/>
    </row>
    <row r="20" spans="2:13">
      <c r="D20" s="207"/>
    </row>
    <row r="21" spans="2:13">
      <c r="D21" s="207"/>
    </row>
    <row r="22" spans="2:13">
      <c r="D22" s="207"/>
    </row>
    <row r="23" spans="2:13">
      <c r="D23" s="207"/>
    </row>
    <row r="24" spans="2:13">
      <c r="B24" s="246" t="s">
        <v>279</v>
      </c>
      <c r="C24" s="246"/>
      <c r="D24" s="246"/>
      <c r="E24" s="246"/>
      <c r="F24" s="246"/>
      <c r="G24" s="246"/>
      <c r="H24" s="246"/>
      <c r="I24" s="246"/>
      <c r="J24" s="246"/>
      <c r="K24" s="246"/>
    </row>
    <row r="26" spans="2:13">
      <c r="B26" s="247" t="s">
        <v>278</v>
      </c>
      <c r="C26" s="248"/>
      <c r="F26" s="207"/>
      <c r="M26"/>
    </row>
    <row r="27" spans="2:13" ht="15" customHeight="1">
      <c r="B27" s="219" t="s">
        <v>277</v>
      </c>
      <c r="C27" s="213">
        <v>4</v>
      </c>
      <c r="F27" s="207"/>
      <c r="M27"/>
    </row>
    <row r="28" spans="2:13" ht="15" customHeight="1">
      <c r="B28" s="219" t="s">
        <v>276</v>
      </c>
      <c r="C28" s="213">
        <v>3</v>
      </c>
      <c r="F28" s="207"/>
      <c r="M28"/>
    </row>
    <row r="29" spans="2:13">
      <c r="B29" s="219" t="s">
        <v>313</v>
      </c>
      <c r="C29" s="213">
        <v>2</v>
      </c>
      <c r="F29" s="207"/>
      <c r="M29"/>
    </row>
    <row r="30" spans="2:13">
      <c r="B30" s="219" t="s">
        <v>312</v>
      </c>
      <c r="C30" s="213">
        <v>1</v>
      </c>
      <c r="F30" s="207"/>
      <c r="M30"/>
    </row>
    <row r="31" spans="2:13">
      <c r="B31" s="247" t="s">
        <v>275</v>
      </c>
      <c r="C31" s="248"/>
      <c r="F31" s="207"/>
      <c r="M31"/>
    </row>
    <row r="32" spans="2:13">
      <c r="B32" s="219" t="s">
        <v>274</v>
      </c>
      <c r="C32" s="218">
        <v>3</v>
      </c>
      <c r="F32" s="207"/>
      <c r="M32"/>
    </row>
    <row r="33" spans="2:13">
      <c r="B33" s="219" t="s">
        <v>273</v>
      </c>
      <c r="C33" s="218">
        <v>2</v>
      </c>
      <c r="F33" s="207"/>
      <c r="M33"/>
    </row>
    <row r="34" spans="2:13">
      <c r="B34" s="219" t="s">
        <v>311</v>
      </c>
      <c r="C34" s="218">
        <v>1</v>
      </c>
      <c r="D34" s="207"/>
      <c r="E34" s="207"/>
      <c r="F34" s="207"/>
      <c r="J34"/>
      <c r="M34"/>
    </row>
    <row r="35" spans="2:13">
      <c r="B35" s="247" t="s">
        <v>272</v>
      </c>
      <c r="C35" s="248"/>
      <c r="D35" s="207"/>
      <c r="E35" s="207"/>
      <c r="F35" s="207"/>
      <c r="J35"/>
      <c r="M35"/>
    </row>
    <row r="36" spans="2:13">
      <c r="B36" s="219" t="s">
        <v>271</v>
      </c>
      <c r="C36" s="218">
        <v>3</v>
      </c>
      <c r="D36" s="207"/>
      <c r="E36" s="207"/>
      <c r="F36" s="207"/>
      <c r="J36"/>
      <c r="M36"/>
    </row>
    <row r="37" spans="2:13">
      <c r="B37" s="219" t="s">
        <v>270</v>
      </c>
      <c r="C37" s="218">
        <v>2</v>
      </c>
      <c r="F37" s="207"/>
      <c r="J37"/>
      <c r="M37"/>
    </row>
    <row r="38" spans="2:13">
      <c r="B38" s="219" t="s">
        <v>269</v>
      </c>
      <c r="C38" s="218">
        <v>1</v>
      </c>
      <c r="F38" s="207"/>
      <c r="J38"/>
      <c r="M38"/>
    </row>
    <row r="39" spans="2:13">
      <c r="K39"/>
    </row>
    <row r="40" spans="2:13">
      <c r="K40"/>
    </row>
    <row r="41" spans="2:13">
      <c r="K41"/>
    </row>
    <row r="42" spans="2:13">
      <c r="K42"/>
    </row>
    <row r="43" spans="2:13">
      <c r="K43"/>
    </row>
    <row r="44" spans="2:13">
      <c r="K44"/>
    </row>
    <row r="45" spans="2:13">
      <c r="K45"/>
    </row>
    <row r="46" spans="2:13">
      <c r="K46"/>
    </row>
    <row r="47" spans="2:13">
      <c r="K47"/>
    </row>
    <row r="48" spans="2:13">
      <c r="K48"/>
    </row>
    <row r="49" spans="11:11">
      <c r="K49"/>
    </row>
    <row r="50" spans="11:11">
      <c r="K50"/>
    </row>
    <row r="51" spans="11:11">
      <c r="K51"/>
    </row>
    <row r="52" spans="11:11">
      <c r="K52"/>
    </row>
    <row r="53" spans="11:11">
      <c r="K53"/>
    </row>
    <row r="54" spans="11:11">
      <c r="K54"/>
    </row>
    <row r="66" spans="13:13">
      <c r="M66"/>
    </row>
    <row r="67" spans="13:13">
      <c r="M67"/>
    </row>
    <row r="68" spans="13:13">
      <c r="M68"/>
    </row>
    <row r="69" spans="13:13">
      <c r="M69"/>
    </row>
  </sheetData>
  <mergeCells count="4">
    <mergeCell ref="B24:K24"/>
    <mergeCell ref="B26:C26"/>
    <mergeCell ref="B31:C31"/>
    <mergeCell ref="B35:C35"/>
  </mergeCells>
  <conditionalFormatting sqref="K18"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C109"/>
  <sheetViews>
    <sheetView zoomScaleNormal="100" workbookViewId="0">
      <selection activeCell="B26" sqref="B26:I26"/>
    </sheetView>
  </sheetViews>
  <sheetFormatPr defaultRowHeight="12.75" outlineLevelRow="1"/>
  <cols>
    <col min="1" max="1" width="2.42578125" style="131" customWidth="1"/>
    <col min="2" max="2" width="32.42578125" style="130" customWidth="1"/>
    <col min="3" max="3" width="27.28515625" style="130" customWidth="1"/>
    <col min="4" max="4" width="23.5703125" style="130" customWidth="1"/>
    <col min="5" max="5" width="24.28515625" style="130" customWidth="1"/>
    <col min="6" max="6" width="22.5703125" style="130" customWidth="1"/>
    <col min="7" max="7" width="24.42578125" style="130" customWidth="1"/>
    <col min="8" max="8" width="24.28515625" style="130" customWidth="1"/>
    <col min="9" max="9" width="24.5703125" style="130" customWidth="1"/>
    <col min="10" max="10" width="27.7109375" style="130" customWidth="1"/>
    <col min="11" max="245" width="9.140625" style="130"/>
    <col min="246" max="246" width="2.42578125" style="130" customWidth="1"/>
    <col min="247" max="247" width="32.42578125" style="130" customWidth="1"/>
    <col min="248" max="248" width="32" style="130" customWidth="1"/>
    <col min="249" max="249" width="27.7109375" style="130" customWidth="1"/>
    <col min="250" max="250" width="27.28515625" style="130" customWidth="1"/>
    <col min="251" max="254" width="27.42578125" style="130" customWidth="1"/>
    <col min="255" max="255" width="27.7109375" style="130" customWidth="1"/>
    <col min="256" max="260" width="9.140625" style="130"/>
    <col min="261" max="261" width="29.85546875" style="130" customWidth="1"/>
    <col min="262" max="501" width="9.140625" style="130"/>
    <col min="502" max="502" width="2.42578125" style="130" customWidth="1"/>
    <col min="503" max="503" width="32.42578125" style="130" customWidth="1"/>
    <col min="504" max="504" width="32" style="130" customWidth="1"/>
    <col min="505" max="505" width="27.7109375" style="130" customWidth="1"/>
    <col min="506" max="506" width="27.28515625" style="130" customWidth="1"/>
    <col min="507" max="510" width="27.42578125" style="130" customWidth="1"/>
    <col min="511" max="511" width="27.7109375" style="130" customWidth="1"/>
    <col min="512" max="516" width="9.140625" style="130"/>
    <col min="517" max="517" width="29.85546875" style="130" customWidth="1"/>
    <col min="518" max="757" width="9.140625" style="130"/>
    <col min="758" max="758" width="2.42578125" style="130" customWidth="1"/>
    <col min="759" max="759" width="32.42578125" style="130" customWidth="1"/>
    <col min="760" max="760" width="32" style="130" customWidth="1"/>
    <col min="761" max="761" width="27.7109375" style="130" customWidth="1"/>
    <col min="762" max="762" width="27.28515625" style="130" customWidth="1"/>
    <col min="763" max="766" width="27.42578125" style="130" customWidth="1"/>
    <col min="767" max="767" width="27.7109375" style="130" customWidth="1"/>
    <col min="768" max="772" width="9.140625" style="130"/>
    <col min="773" max="773" width="29.85546875" style="130" customWidth="1"/>
    <col min="774" max="1013" width="9.140625" style="130"/>
    <col min="1014" max="1014" width="2.42578125" style="130" customWidth="1"/>
    <col min="1015" max="1015" width="32.42578125" style="130" customWidth="1"/>
    <col min="1016" max="1016" width="32" style="130" customWidth="1"/>
    <col min="1017" max="1017" width="27.7109375" style="130" customWidth="1"/>
    <col min="1018" max="1018" width="27.28515625" style="130" customWidth="1"/>
    <col min="1019" max="1022" width="27.42578125" style="130" customWidth="1"/>
    <col min="1023" max="1023" width="27.7109375" style="130" customWidth="1"/>
    <col min="1024" max="1028" width="9.140625" style="130"/>
    <col min="1029" max="1029" width="29.85546875" style="130" customWidth="1"/>
    <col min="1030" max="1269" width="9.140625" style="130"/>
    <col min="1270" max="1270" width="2.42578125" style="130" customWidth="1"/>
    <col min="1271" max="1271" width="32.42578125" style="130" customWidth="1"/>
    <col min="1272" max="1272" width="32" style="130" customWidth="1"/>
    <col min="1273" max="1273" width="27.7109375" style="130" customWidth="1"/>
    <col min="1274" max="1274" width="27.28515625" style="130" customWidth="1"/>
    <col min="1275" max="1278" width="27.42578125" style="130" customWidth="1"/>
    <col min="1279" max="1279" width="27.7109375" style="130" customWidth="1"/>
    <col min="1280" max="1284" width="9.140625" style="130"/>
    <col min="1285" max="1285" width="29.85546875" style="130" customWidth="1"/>
    <col min="1286" max="1525" width="9.140625" style="130"/>
    <col min="1526" max="1526" width="2.42578125" style="130" customWidth="1"/>
    <col min="1527" max="1527" width="32.42578125" style="130" customWidth="1"/>
    <col min="1528" max="1528" width="32" style="130" customWidth="1"/>
    <col min="1529" max="1529" width="27.7109375" style="130" customWidth="1"/>
    <col min="1530" max="1530" width="27.28515625" style="130" customWidth="1"/>
    <col min="1531" max="1534" width="27.42578125" style="130" customWidth="1"/>
    <col min="1535" max="1535" width="27.7109375" style="130" customWidth="1"/>
    <col min="1536" max="1540" width="9.140625" style="130"/>
    <col min="1541" max="1541" width="29.85546875" style="130" customWidth="1"/>
    <col min="1542" max="1781" width="9.140625" style="130"/>
    <col min="1782" max="1782" width="2.42578125" style="130" customWidth="1"/>
    <col min="1783" max="1783" width="32.42578125" style="130" customWidth="1"/>
    <col min="1784" max="1784" width="32" style="130" customWidth="1"/>
    <col min="1785" max="1785" width="27.7109375" style="130" customWidth="1"/>
    <col min="1786" max="1786" width="27.28515625" style="130" customWidth="1"/>
    <col min="1787" max="1790" width="27.42578125" style="130" customWidth="1"/>
    <col min="1791" max="1791" width="27.7109375" style="130" customWidth="1"/>
    <col min="1792" max="1796" width="9.140625" style="130"/>
    <col min="1797" max="1797" width="29.85546875" style="130" customWidth="1"/>
    <col min="1798" max="2037" width="9.140625" style="130"/>
    <col min="2038" max="2038" width="2.42578125" style="130" customWidth="1"/>
    <col min="2039" max="2039" width="32.42578125" style="130" customWidth="1"/>
    <col min="2040" max="2040" width="32" style="130" customWidth="1"/>
    <col min="2041" max="2041" width="27.7109375" style="130" customWidth="1"/>
    <col min="2042" max="2042" width="27.28515625" style="130" customWidth="1"/>
    <col min="2043" max="2046" width="27.42578125" style="130" customWidth="1"/>
    <col min="2047" max="2047" width="27.7109375" style="130" customWidth="1"/>
    <col min="2048" max="2052" width="9.140625" style="130"/>
    <col min="2053" max="2053" width="29.85546875" style="130" customWidth="1"/>
    <col min="2054" max="2293" width="9.140625" style="130"/>
    <col min="2294" max="2294" width="2.42578125" style="130" customWidth="1"/>
    <col min="2295" max="2295" width="32.42578125" style="130" customWidth="1"/>
    <col min="2296" max="2296" width="32" style="130" customWidth="1"/>
    <col min="2297" max="2297" width="27.7109375" style="130" customWidth="1"/>
    <col min="2298" max="2298" width="27.28515625" style="130" customWidth="1"/>
    <col min="2299" max="2302" width="27.42578125" style="130" customWidth="1"/>
    <col min="2303" max="2303" width="27.7109375" style="130" customWidth="1"/>
    <col min="2304" max="2308" width="9.140625" style="130"/>
    <col min="2309" max="2309" width="29.85546875" style="130" customWidth="1"/>
    <col min="2310" max="2549" width="9.140625" style="130"/>
    <col min="2550" max="2550" width="2.42578125" style="130" customWidth="1"/>
    <col min="2551" max="2551" width="32.42578125" style="130" customWidth="1"/>
    <col min="2552" max="2552" width="32" style="130" customWidth="1"/>
    <col min="2553" max="2553" width="27.7109375" style="130" customWidth="1"/>
    <col min="2554" max="2554" width="27.28515625" style="130" customWidth="1"/>
    <col min="2555" max="2558" width="27.42578125" style="130" customWidth="1"/>
    <col min="2559" max="2559" width="27.7109375" style="130" customWidth="1"/>
    <col min="2560" max="2564" width="9.140625" style="130"/>
    <col min="2565" max="2565" width="29.85546875" style="130" customWidth="1"/>
    <col min="2566" max="2805" width="9.140625" style="130"/>
    <col min="2806" max="2806" width="2.42578125" style="130" customWidth="1"/>
    <col min="2807" max="2807" width="32.42578125" style="130" customWidth="1"/>
    <col min="2808" max="2808" width="32" style="130" customWidth="1"/>
    <col min="2809" max="2809" width="27.7109375" style="130" customWidth="1"/>
    <col min="2810" max="2810" width="27.28515625" style="130" customWidth="1"/>
    <col min="2811" max="2814" width="27.42578125" style="130" customWidth="1"/>
    <col min="2815" max="2815" width="27.7109375" style="130" customWidth="1"/>
    <col min="2816" max="2820" width="9.140625" style="130"/>
    <col min="2821" max="2821" width="29.85546875" style="130" customWidth="1"/>
    <col min="2822" max="3061" width="9.140625" style="130"/>
    <col min="3062" max="3062" width="2.42578125" style="130" customWidth="1"/>
    <col min="3063" max="3063" width="32.42578125" style="130" customWidth="1"/>
    <col min="3064" max="3064" width="32" style="130" customWidth="1"/>
    <col min="3065" max="3065" width="27.7109375" style="130" customWidth="1"/>
    <col min="3066" max="3066" width="27.28515625" style="130" customWidth="1"/>
    <col min="3067" max="3070" width="27.42578125" style="130" customWidth="1"/>
    <col min="3071" max="3071" width="27.7109375" style="130" customWidth="1"/>
    <col min="3072" max="3076" width="9.140625" style="130"/>
    <col min="3077" max="3077" width="29.85546875" style="130" customWidth="1"/>
    <col min="3078" max="3317" width="9.140625" style="130"/>
    <col min="3318" max="3318" width="2.42578125" style="130" customWidth="1"/>
    <col min="3319" max="3319" width="32.42578125" style="130" customWidth="1"/>
    <col min="3320" max="3320" width="32" style="130" customWidth="1"/>
    <col min="3321" max="3321" width="27.7109375" style="130" customWidth="1"/>
    <col min="3322" max="3322" width="27.28515625" style="130" customWidth="1"/>
    <col min="3323" max="3326" width="27.42578125" style="130" customWidth="1"/>
    <col min="3327" max="3327" width="27.7109375" style="130" customWidth="1"/>
    <col min="3328" max="3332" width="9.140625" style="130"/>
    <col min="3333" max="3333" width="29.85546875" style="130" customWidth="1"/>
    <col min="3334" max="3573" width="9.140625" style="130"/>
    <col min="3574" max="3574" width="2.42578125" style="130" customWidth="1"/>
    <col min="3575" max="3575" width="32.42578125" style="130" customWidth="1"/>
    <col min="3576" max="3576" width="32" style="130" customWidth="1"/>
    <col min="3577" max="3577" width="27.7109375" style="130" customWidth="1"/>
    <col min="3578" max="3578" width="27.28515625" style="130" customWidth="1"/>
    <col min="3579" max="3582" width="27.42578125" style="130" customWidth="1"/>
    <col min="3583" max="3583" width="27.7109375" style="130" customWidth="1"/>
    <col min="3584" max="3588" width="9.140625" style="130"/>
    <col min="3589" max="3589" width="29.85546875" style="130" customWidth="1"/>
    <col min="3590" max="3829" width="9.140625" style="130"/>
    <col min="3830" max="3830" width="2.42578125" style="130" customWidth="1"/>
    <col min="3831" max="3831" width="32.42578125" style="130" customWidth="1"/>
    <col min="3832" max="3832" width="32" style="130" customWidth="1"/>
    <col min="3833" max="3833" width="27.7109375" style="130" customWidth="1"/>
    <col min="3834" max="3834" width="27.28515625" style="130" customWidth="1"/>
    <col min="3835" max="3838" width="27.42578125" style="130" customWidth="1"/>
    <col min="3839" max="3839" width="27.7109375" style="130" customWidth="1"/>
    <col min="3840" max="3844" width="9.140625" style="130"/>
    <col min="3845" max="3845" width="29.85546875" style="130" customWidth="1"/>
    <col min="3846" max="4085" width="9.140625" style="130"/>
    <col min="4086" max="4086" width="2.42578125" style="130" customWidth="1"/>
    <col min="4087" max="4087" width="32.42578125" style="130" customWidth="1"/>
    <col min="4088" max="4088" width="32" style="130" customWidth="1"/>
    <col min="4089" max="4089" width="27.7109375" style="130" customWidth="1"/>
    <col min="4090" max="4090" width="27.28515625" style="130" customWidth="1"/>
    <col min="4091" max="4094" width="27.42578125" style="130" customWidth="1"/>
    <col min="4095" max="4095" width="27.7109375" style="130" customWidth="1"/>
    <col min="4096" max="4100" width="9.140625" style="130"/>
    <col min="4101" max="4101" width="29.85546875" style="130" customWidth="1"/>
    <col min="4102" max="4341" width="9.140625" style="130"/>
    <col min="4342" max="4342" width="2.42578125" style="130" customWidth="1"/>
    <col min="4343" max="4343" width="32.42578125" style="130" customWidth="1"/>
    <col min="4344" max="4344" width="32" style="130" customWidth="1"/>
    <col min="4345" max="4345" width="27.7109375" style="130" customWidth="1"/>
    <col min="4346" max="4346" width="27.28515625" style="130" customWidth="1"/>
    <col min="4347" max="4350" width="27.42578125" style="130" customWidth="1"/>
    <col min="4351" max="4351" width="27.7109375" style="130" customWidth="1"/>
    <col min="4352" max="4356" width="9.140625" style="130"/>
    <col min="4357" max="4357" width="29.85546875" style="130" customWidth="1"/>
    <col min="4358" max="4597" width="9.140625" style="130"/>
    <col min="4598" max="4598" width="2.42578125" style="130" customWidth="1"/>
    <col min="4599" max="4599" width="32.42578125" style="130" customWidth="1"/>
    <col min="4600" max="4600" width="32" style="130" customWidth="1"/>
    <col min="4601" max="4601" width="27.7109375" style="130" customWidth="1"/>
    <col min="4602" max="4602" width="27.28515625" style="130" customWidth="1"/>
    <col min="4603" max="4606" width="27.42578125" style="130" customWidth="1"/>
    <col min="4607" max="4607" width="27.7109375" style="130" customWidth="1"/>
    <col min="4608" max="4612" width="9.140625" style="130"/>
    <col min="4613" max="4613" width="29.85546875" style="130" customWidth="1"/>
    <col min="4614" max="4853" width="9.140625" style="130"/>
    <col min="4854" max="4854" width="2.42578125" style="130" customWidth="1"/>
    <col min="4855" max="4855" width="32.42578125" style="130" customWidth="1"/>
    <col min="4856" max="4856" width="32" style="130" customWidth="1"/>
    <col min="4857" max="4857" width="27.7109375" style="130" customWidth="1"/>
    <col min="4858" max="4858" width="27.28515625" style="130" customWidth="1"/>
    <col min="4859" max="4862" width="27.42578125" style="130" customWidth="1"/>
    <col min="4863" max="4863" width="27.7109375" style="130" customWidth="1"/>
    <col min="4864" max="4868" width="9.140625" style="130"/>
    <col min="4869" max="4869" width="29.85546875" style="130" customWidth="1"/>
    <col min="4870" max="5109" width="9.140625" style="130"/>
    <col min="5110" max="5110" width="2.42578125" style="130" customWidth="1"/>
    <col min="5111" max="5111" width="32.42578125" style="130" customWidth="1"/>
    <col min="5112" max="5112" width="32" style="130" customWidth="1"/>
    <col min="5113" max="5113" width="27.7109375" style="130" customWidth="1"/>
    <col min="5114" max="5114" width="27.28515625" style="130" customWidth="1"/>
    <col min="5115" max="5118" width="27.42578125" style="130" customWidth="1"/>
    <col min="5119" max="5119" width="27.7109375" style="130" customWidth="1"/>
    <col min="5120" max="5124" width="9.140625" style="130"/>
    <col min="5125" max="5125" width="29.85546875" style="130" customWidth="1"/>
    <col min="5126" max="5365" width="9.140625" style="130"/>
    <col min="5366" max="5366" width="2.42578125" style="130" customWidth="1"/>
    <col min="5367" max="5367" width="32.42578125" style="130" customWidth="1"/>
    <col min="5368" max="5368" width="32" style="130" customWidth="1"/>
    <col min="5369" max="5369" width="27.7109375" style="130" customWidth="1"/>
    <col min="5370" max="5370" width="27.28515625" style="130" customWidth="1"/>
    <col min="5371" max="5374" width="27.42578125" style="130" customWidth="1"/>
    <col min="5375" max="5375" width="27.7109375" style="130" customWidth="1"/>
    <col min="5376" max="5380" width="9.140625" style="130"/>
    <col min="5381" max="5381" width="29.85546875" style="130" customWidth="1"/>
    <col min="5382" max="5621" width="9.140625" style="130"/>
    <col min="5622" max="5622" width="2.42578125" style="130" customWidth="1"/>
    <col min="5623" max="5623" width="32.42578125" style="130" customWidth="1"/>
    <col min="5624" max="5624" width="32" style="130" customWidth="1"/>
    <col min="5625" max="5625" width="27.7109375" style="130" customWidth="1"/>
    <col min="5626" max="5626" width="27.28515625" style="130" customWidth="1"/>
    <col min="5627" max="5630" width="27.42578125" style="130" customWidth="1"/>
    <col min="5631" max="5631" width="27.7109375" style="130" customWidth="1"/>
    <col min="5632" max="5636" width="9.140625" style="130"/>
    <col min="5637" max="5637" width="29.85546875" style="130" customWidth="1"/>
    <col min="5638" max="5877" width="9.140625" style="130"/>
    <col min="5878" max="5878" width="2.42578125" style="130" customWidth="1"/>
    <col min="5879" max="5879" width="32.42578125" style="130" customWidth="1"/>
    <col min="5880" max="5880" width="32" style="130" customWidth="1"/>
    <col min="5881" max="5881" width="27.7109375" style="130" customWidth="1"/>
    <col min="5882" max="5882" width="27.28515625" style="130" customWidth="1"/>
    <col min="5883" max="5886" width="27.42578125" style="130" customWidth="1"/>
    <col min="5887" max="5887" width="27.7109375" style="130" customWidth="1"/>
    <col min="5888" max="5892" width="9.140625" style="130"/>
    <col min="5893" max="5893" width="29.85546875" style="130" customWidth="1"/>
    <col min="5894" max="6133" width="9.140625" style="130"/>
    <col min="6134" max="6134" width="2.42578125" style="130" customWidth="1"/>
    <col min="6135" max="6135" width="32.42578125" style="130" customWidth="1"/>
    <col min="6136" max="6136" width="32" style="130" customWidth="1"/>
    <col min="6137" max="6137" width="27.7109375" style="130" customWidth="1"/>
    <col min="6138" max="6138" width="27.28515625" style="130" customWidth="1"/>
    <col min="6139" max="6142" width="27.42578125" style="130" customWidth="1"/>
    <col min="6143" max="6143" width="27.7109375" style="130" customWidth="1"/>
    <col min="6144" max="6148" width="9.140625" style="130"/>
    <col min="6149" max="6149" width="29.85546875" style="130" customWidth="1"/>
    <col min="6150" max="6389" width="9.140625" style="130"/>
    <col min="6390" max="6390" width="2.42578125" style="130" customWidth="1"/>
    <col min="6391" max="6391" width="32.42578125" style="130" customWidth="1"/>
    <col min="6392" max="6392" width="32" style="130" customWidth="1"/>
    <col min="6393" max="6393" width="27.7109375" style="130" customWidth="1"/>
    <col min="6394" max="6394" width="27.28515625" style="130" customWidth="1"/>
    <col min="6395" max="6398" width="27.42578125" style="130" customWidth="1"/>
    <col min="6399" max="6399" width="27.7109375" style="130" customWidth="1"/>
    <col min="6400" max="6404" width="9.140625" style="130"/>
    <col min="6405" max="6405" width="29.85546875" style="130" customWidth="1"/>
    <col min="6406" max="6645" width="9.140625" style="130"/>
    <col min="6646" max="6646" width="2.42578125" style="130" customWidth="1"/>
    <col min="6647" max="6647" width="32.42578125" style="130" customWidth="1"/>
    <col min="6648" max="6648" width="32" style="130" customWidth="1"/>
    <col min="6649" max="6649" width="27.7109375" style="130" customWidth="1"/>
    <col min="6650" max="6650" width="27.28515625" style="130" customWidth="1"/>
    <col min="6651" max="6654" width="27.42578125" style="130" customWidth="1"/>
    <col min="6655" max="6655" width="27.7109375" style="130" customWidth="1"/>
    <col min="6656" max="6660" width="9.140625" style="130"/>
    <col min="6661" max="6661" width="29.85546875" style="130" customWidth="1"/>
    <col min="6662" max="6901" width="9.140625" style="130"/>
    <col min="6902" max="6902" width="2.42578125" style="130" customWidth="1"/>
    <col min="6903" max="6903" width="32.42578125" style="130" customWidth="1"/>
    <col min="6904" max="6904" width="32" style="130" customWidth="1"/>
    <col min="6905" max="6905" width="27.7109375" style="130" customWidth="1"/>
    <col min="6906" max="6906" width="27.28515625" style="130" customWidth="1"/>
    <col min="6907" max="6910" width="27.42578125" style="130" customWidth="1"/>
    <col min="6911" max="6911" width="27.7109375" style="130" customWidth="1"/>
    <col min="6912" max="6916" width="9.140625" style="130"/>
    <col min="6917" max="6917" width="29.85546875" style="130" customWidth="1"/>
    <col min="6918" max="7157" width="9.140625" style="130"/>
    <col min="7158" max="7158" width="2.42578125" style="130" customWidth="1"/>
    <col min="7159" max="7159" width="32.42578125" style="130" customWidth="1"/>
    <col min="7160" max="7160" width="32" style="130" customWidth="1"/>
    <col min="7161" max="7161" width="27.7109375" style="130" customWidth="1"/>
    <col min="7162" max="7162" width="27.28515625" style="130" customWidth="1"/>
    <col min="7163" max="7166" width="27.42578125" style="130" customWidth="1"/>
    <col min="7167" max="7167" width="27.7109375" style="130" customWidth="1"/>
    <col min="7168" max="7172" width="9.140625" style="130"/>
    <col min="7173" max="7173" width="29.85546875" style="130" customWidth="1"/>
    <col min="7174" max="7413" width="9.140625" style="130"/>
    <col min="7414" max="7414" width="2.42578125" style="130" customWidth="1"/>
    <col min="7415" max="7415" width="32.42578125" style="130" customWidth="1"/>
    <col min="7416" max="7416" width="32" style="130" customWidth="1"/>
    <col min="7417" max="7417" width="27.7109375" style="130" customWidth="1"/>
    <col min="7418" max="7418" width="27.28515625" style="130" customWidth="1"/>
    <col min="7419" max="7422" width="27.42578125" style="130" customWidth="1"/>
    <col min="7423" max="7423" width="27.7109375" style="130" customWidth="1"/>
    <col min="7424" max="7428" width="9.140625" style="130"/>
    <col min="7429" max="7429" width="29.85546875" style="130" customWidth="1"/>
    <col min="7430" max="7669" width="9.140625" style="130"/>
    <col min="7670" max="7670" width="2.42578125" style="130" customWidth="1"/>
    <col min="7671" max="7671" width="32.42578125" style="130" customWidth="1"/>
    <col min="7672" max="7672" width="32" style="130" customWidth="1"/>
    <col min="7673" max="7673" width="27.7109375" style="130" customWidth="1"/>
    <col min="7674" max="7674" width="27.28515625" style="130" customWidth="1"/>
    <col min="7675" max="7678" width="27.42578125" style="130" customWidth="1"/>
    <col min="7679" max="7679" width="27.7109375" style="130" customWidth="1"/>
    <col min="7680" max="7684" width="9.140625" style="130"/>
    <col min="7685" max="7685" width="29.85546875" style="130" customWidth="1"/>
    <col min="7686" max="7925" width="9.140625" style="130"/>
    <col min="7926" max="7926" width="2.42578125" style="130" customWidth="1"/>
    <col min="7927" max="7927" width="32.42578125" style="130" customWidth="1"/>
    <col min="7928" max="7928" width="32" style="130" customWidth="1"/>
    <col min="7929" max="7929" width="27.7109375" style="130" customWidth="1"/>
    <col min="7930" max="7930" width="27.28515625" style="130" customWidth="1"/>
    <col min="7931" max="7934" width="27.42578125" style="130" customWidth="1"/>
    <col min="7935" max="7935" width="27.7109375" style="130" customWidth="1"/>
    <col min="7936" max="7940" width="9.140625" style="130"/>
    <col min="7941" max="7941" width="29.85546875" style="130" customWidth="1"/>
    <col min="7942" max="8181" width="9.140625" style="130"/>
    <col min="8182" max="8182" width="2.42578125" style="130" customWidth="1"/>
    <col min="8183" max="8183" width="32.42578125" style="130" customWidth="1"/>
    <col min="8184" max="8184" width="32" style="130" customWidth="1"/>
    <col min="8185" max="8185" width="27.7109375" style="130" customWidth="1"/>
    <col min="8186" max="8186" width="27.28515625" style="130" customWidth="1"/>
    <col min="8187" max="8190" width="27.42578125" style="130" customWidth="1"/>
    <col min="8191" max="8191" width="27.7109375" style="130" customWidth="1"/>
    <col min="8192" max="8196" width="9.140625" style="130"/>
    <col min="8197" max="8197" width="29.85546875" style="130" customWidth="1"/>
    <col min="8198" max="8437" width="9.140625" style="130"/>
    <col min="8438" max="8438" width="2.42578125" style="130" customWidth="1"/>
    <col min="8439" max="8439" width="32.42578125" style="130" customWidth="1"/>
    <col min="8440" max="8440" width="32" style="130" customWidth="1"/>
    <col min="8441" max="8441" width="27.7109375" style="130" customWidth="1"/>
    <col min="8442" max="8442" width="27.28515625" style="130" customWidth="1"/>
    <col min="8443" max="8446" width="27.42578125" style="130" customWidth="1"/>
    <col min="8447" max="8447" width="27.7109375" style="130" customWidth="1"/>
    <col min="8448" max="8452" width="9.140625" style="130"/>
    <col min="8453" max="8453" width="29.85546875" style="130" customWidth="1"/>
    <col min="8454" max="8693" width="9.140625" style="130"/>
    <col min="8694" max="8694" width="2.42578125" style="130" customWidth="1"/>
    <col min="8695" max="8695" width="32.42578125" style="130" customWidth="1"/>
    <col min="8696" max="8696" width="32" style="130" customWidth="1"/>
    <col min="8697" max="8697" width="27.7109375" style="130" customWidth="1"/>
    <col min="8698" max="8698" width="27.28515625" style="130" customWidth="1"/>
    <col min="8699" max="8702" width="27.42578125" style="130" customWidth="1"/>
    <col min="8703" max="8703" width="27.7109375" style="130" customWidth="1"/>
    <col min="8704" max="8708" width="9.140625" style="130"/>
    <col min="8709" max="8709" width="29.85546875" style="130" customWidth="1"/>
    <col min="8710" max="8949" width="9.140625" style="130"/>
    <col min="8950" max="8950" width="2.42578125" style="130" customWidth="1"/>
    <col min="8951" max="8951" width="32.42578125" style="130" customWidth="1"/>
    <col min="8952" max="8952" width="32" style="130" customWidth="1"/>
    <col min="8953" max="8953" width="27.7109375" style="130" customWidth="1"/>
    <col min="8954" max="8954" width="27.28515625" style="130" customWidth="1"/>
    <col min="8955" max="8958" width="27.42578125" style="130" customWidth="1"/>
    <col min="8959" max="8959" width="27.7109375" style="130" customWidth="1"/>
    <col min="8960" max="8964" width="9.140625" style="130"/>
    <col min="8965" max="8965" width="29.85546875" style="130" customWidth="1"/>
    <col min="8966" max="9205" width="9.140625" style="130"/>
    <col min="9206" max="9206" width="2.42578125" style="130" customWidth="1"/>
    <col min="9207" max="9207" width="32.42578125" style="130" customWidth="1"/>
    <col min="9208" max="9208" width="32" style="130" customWidth="1"/>
    <col min="9209" max="9209" width="27.7109375" style="130" customWidth="1"/>
    <col min="9210" max="9210" width="27.28515625" style="130" customWidth="1"/>
    <col min="9211" max="9214" width="27.42578125" style="130" customWidth="1"/>
    <col min="9215" max="9215" width="27.7109375" style="130" customWidth="1"/>
    <col min="9216" max="9220" width="9.140625" style="130"/>
    <col min="9221" max="9221" width="29.85546875" style="130" customWidth="1"/>
    <col min="9222" max="9461" width="9.140625" style="130"/>
    <col min="9462" max="9462" width="2.42578125" style="130" customWidth="1"/>
    <col min="9463" max="9463" width="32.42578125" style="130" customWidth="1"/>
    <col min="9464" max="9464" width="32" style="130" customWidth="1"/>
    <col min="9465" max="9465" width="27.7109375" style="130" customWidth="1"/>
    <col min="9466" max="9466" width="27.28515625" style="130" customWidth="1"/>
    <col min="9467" max="9470" width="27.42578125" style="130" customWidth="1"/>
    <col min="9471" max="9471" width="27.7109375" style="130" customWidth="1"/>
    <col min="9472" max="9476" width="9.140625" style="130"/>
    <col min="9477" max="9477" width="29.85546875" style="130" customWidth="1"/>
    <col min="9478" max="9717" width="9.140625" style="130"/>
    <col min="9718" max="9718" width="2.42578125" style="130" customWidth="1"/>
    <col min="9719" max="9719" width="32.42578125" style="130" customWidth="1"/>
    <col min="9720" max="9720" width="32" style="130" customWidth="1"/>
    <col min="9721" max="9721" width="27.7109375" style="130" customWidth="1"/>
    <col min="9722" max="9722" width="27.28515625" style="130" customWidth="1"/>
    <col min="9723" max="9726" width="27.42578125" style="130" customWidth="1"/>
    <col min="9727" max="9727" width="27.7109375" style="130" customWidth="1"/>
    <col min="9728" max="9732" width="9.140625" style="130"/>
    <col min="9733" max="9733" width="29.85546875" style="130" customWidth="1"/>
    <col min="9734" max="9973" width="9.140625" style="130"/>
    <col min="9974" max="9974" width="2.42578125" style="130" customWidth="1"/>
    <col min="9975" max="9975" width="32.42578125" style="130" customWidth="1"/>
    <col min="9976" max="9976" width="32" style="130" customWidth="1"/>
    <col min="9977" max="9977" width="27.7109375" style="130" customWidth="1"/>
    <col min="9978" max="9978" width="27.28515625" style="130" customWidth="1"/>
    <col min="9979" max="9982" width="27.42578125" style="130" customWidth="1"/>
    <col min="9983" max="9983" width="27.7109375" style="130" customWidth="1"/>
    <col min="9984" max="9988" width="9.140625" style="130"/>
    <col min="9989" max="9989" width="29.85546875" style="130" customWidth="1"/>
    <col min="9990" max="10229" width="9.140625" style="130"/>
    <col min="10230" max="10230" width="2.42578125" style="130" customWidth="1"/>
    <col min="10231" max="10231" width="32.42578125" style="130" customWidth="1"/>
    <col min="10232" max="10232" width="32" style="130" customWidth="1"/>
    <col min="10233" max="10233" width="27.7109375" style="130" customWidth="1"/>
    <col min="10234" max="10234" width="27.28515625" style="130" customWidth="1"/>
    <col min="10235" max="10238" width="27.42578125" style="130" customWidth="1"/>
    <col min="10239" max="10239" width="27.7109375" style="130" customWidth="1"/>
    <col min="10240" max="10244" width="9.140625" style="130"/>
    <col min="10245" max="10245" width="29.85546875" style="130" customWidth="1"/>
    <col min="10246" max="10485" width="9.140625" style="130"/>
    <col min="10486" max="10486" width="2.42578125" style="130" customWidth="1"/>
    <col min="10487" max="10487" width="32.42578125" style="130" customWidth="1"/>
    <col min="10488" max="10488" width="32" style="130" customWidth="1"/>
    <col min="10489" max="10489" width="27.7109375" style="130" customWidth="1"/>
    <col min="10490" max="10490" width="27.28515625" style="130" customWidth="1"/>
    <col min="10491" max="10494" width="27.42578125" style="130" customWidth="1"/>
    <col min="10495" max="10495" width="27.7109375" style="130" customWidth="1"/>
    <col min="10496" max="10500" width="9.140625" style="130"/>
    <col min="10501" max="10501" width="29.85546875" style="130" customWidth="1"/>
    <col min="10502" max="10741" width="9.140625" style="130"/>
    <col min="10742" max="10742" width="2.42578125" style="130" customWidth="1"/>
    <col min="10743" max="10743" width="32.42578125" style="130" customWidth="1"/>
    <col min="10744" max="10744" width="32" style="130" customWidth="1"/>
    <col min="10745" max="10745" width="27.7109375" style="130" customWidth="1"/>
    <col min="10746" max="10746" width="27.28515625" style="130" customWidth="1"/>
    <col min="10747" max="10750" width="27.42578125" style="130" customWidth="1"/>
    <col min="10751" max="10751" width="27.7109375" style="130" customWidth="1"/>
    <col min="10752" max="10756" width="9.140625" style="130"/>
    <col min="10757" max="10757" width="29.85546875" style="130" customWidth="1"/>
    <col min="10758" max="10997" width="9.140625" style="130"/>
    <col min="10998" max="10998" width="2.42578125" style="130" customWidth="1"/>
    <col min="10999" max="10999" width="32.42578125" style="130" customWidth="1"/>
    <col min="11000" max="11000" width="32" style="130" customWidth="1"/>
    <col min="11001" max="11001" width="27.7109375" style="130" customWidth="1"/>
    <col min="11002" max="11002" width="27.28515625" style="130" customWidth="1"/>
    <col min="11003" max="11006" width="27.42578125" style="130" customWidth="1"/>
    <col min="11007" max="11007" width="27.7109375" style="130" customWidth="1"/>
    <col min="11008" max="11012" width="9.140625" style="130"/>
    <col min="11013" max="11013" width="29.85546875" style="130" customWidth="1"/>
    <col min="11014" max="11253" width="9.140625" style="130"/>
    <col min="11254" max="11254" width="2.42578125" style="130" customWidth="1"/>
    <col min="11255" max="11255" width="32.42578125" style="130" customWidth="1"/>
    <col min="11256" max="11256" width="32" style="130" customWidth="1"/>
    <col min="11257" max="11257" width="27.7109375" style="130" customWidth="1"/>
    <col min="11258" max="11258" width="27.28515625" style="130" customWidth="1"/>
    <col min="11259" max="11262" width="27.42578125" style="130" customWidth="1"/>
    <col min="11263" max="11263" width="27.7109375" style="130" customWidth="1"/>
    <col min="11264" max="11268" width="9.140625" style="130"/>
    <col min="11269" max="11269" width="29.85546875" style="130" customWidth="1"/>
    <col min="11270" max="11509" width="9.140625" style="130"/>
    <col min="11510" max="11510" width="2.42578125" style="130" customWidth="1"/>
    <col min="11511" max="11511" width="32.42578125" style="130" customWidth="1"/>
    <col min="11512" max="11512" width="32" style="130" customWidth="1"/>
    <col min="11513" max="11513" width="27.7109375" style="130" customWidth="1"/>
    <col min="11514" max="11514" width="27.28515625" style="130" customWidth="1"/>
    <col min="11515" max="11518" width="27.42578125" style="130" customWidth="1"/>
    <col min="11519" max="11519" width="27.7109375" style="130" customWidth="1"/>
    <col min="11520" max="11524" width="9.140625" style="130"/>
    <col min="11525" max="11525" width="29.85546875" style="130" customWidth="1"/>
    <col min="11526" max="11765" width="9.140625" style="130"/>
    <col min="11766" max="11766" width="2.42578125" style="130" customWidth="1"/>
    <col min="11767" max="11767" width="32.42578125" style="130" customWidth="1"/>
    <col min="11768" max="11768" width="32" style="130" customWidth="1"/>
    <col min="11769" max="11769" width="27.7109375" style="130" customWidth="1"/>
    <col min="11770" max="11770" width="27.28515625" style="130" customWidth="1"/>
    <col min="11771" max="11774" width="27.42578125" style="130" customWidth="1"/>
    <col min="11775" max="11775" width="27.7109375" style="130" customWidth="1"/>
    <col min="11776" max="11780" width="9.140625" style="130"/>
    <col min="11781" max="11781" width="29.85546875" style="130" customWidth="1"/>
    <col min="11782" max="12021" width="9.140625" style="130"/>
    <col min="12022" max="12022" width="2.42578125" style="130" customWidth="1"/>
    <col min="12023" max="12023" width="32.42578125" style="130" customWidth="1"/>
    <col min="12024" max="12024" width="32" style="130" customWidth="1"/>
    <col min="12025" max="12025" width="27.7109375" style="130" customWidth="1"/>
    <col min="12026" max="12026" width="27.28515625" style="130" customWidth="1"/>
    <col min="12027" max="12030" width="27.42578125" style="130" customWidth="1"/>
    <col min="12031" max="12031" width="27.7109375" style="130" customWidth="1"/>
    <col min="12032" max="12036" width="9.140625" style="130"/>
    <col min="12037" max="12037" width="29.85546875" style="130" customWidth="1"/>
    <col min="12038" max="12277" width="9.140625" style="130"/>
    <col min="12278" max="12278" width="2.42578125" style="130" customWidth="1"/>
    <col min="12279" max="12279" width="32.42578125" style="130" customWidth="1"/>
    <col min="12280" max="12280" width="32" style="130" customWidth="1"/>
    <col min="12281" max="12281" width="27.7109375" style="130" customWidth="1"/>
    <col min="12282" max="12282" width="27.28515625" style="130" customWidth="1"/>
    <col min="12283" max="12286" width="27.42578125" style="130" customWidth="1"/>
    <col min="12287" max="12287" width="27.7109375" style="130" customWidth="1"/>
    <col min="12288" max="12292" width="9.140625" style="130"/>
    <col min="12293" max="12293" width="29.85546875" style="130" customWidth="1"/>
    <col min="12294" max="12533" width="9.140625" style="130"/>
    <col min="12534" max="12534" width="2.42578125" style="130" customWidth="1"/>
    <col min="12535" max="12535" width="32.42578125" style="130" customWidth="1"/>
    <col min="12536" max="12536" width="32" style="130" customWidth="1"/>
    <col min="12537" max="12537" width="27.7109375" style="130" customWidth="1"/>
    <col min="12538" max="12538" width="27.28515625" style="130" customWidth="1"/>
    <col min="12539" max="12542" width="27.42578125" style="130" customWidth="1"/>
    <col min="12543" max="12543" width="27.7109375" style="130" customWidth="1"/>
    <col min="12544" max="12548" width="9.140625" style="130"/>
    <col min="12549" max="12549" width="29.85546875" style="130" customWidth="1"/>
    <col min="12550" max="12789" width="9.140625" style="130"/>
    <col min="12790" max="12790" width="2.42578125" style="130" customWidth="1"/>
    <col min="12791" max="12791" width="32.42578125" style="130" customWidth="1"/>
    <col min="12792" max="12792" width="32" style="130" customWidth="1"/>
    <col min="12793" max="12793" width="27.7109375" style="130" customWidth="1"/>
    <col min="12794" max="12794" width="27.28515625" style="130" customWidth="1"/>
    <col min="12795" max="12798" width="27.42578125" style="130" customWidth="1"/>
    <col min="12799" max="12799" width="27.7109375" style="130" customWidth="1"/>
    <col min="12800" max="12804" width="9.140625" style="130"/>
    <col min="12805" max="12805" width="29.85546875" style="130" customWidth="1"/>
    <col min="12806" max="13045" width="9.140625" style="130"/>
    <col min="13046" max="13046" width="2.42578125" style="130" customWidth="1"/>
    <col min="13047" max="13047" width="32.42578125" style="130" customWidth="1"/>
    <col min="13048" max="13048" width="32" style="130" customWidth="1"/>
    <col min="13049" max="13049" width="27.7109375" style="130" customWidth="1"/>
    <col min="13050" max="13050" width="27.28515625" style="130" customWidth="1"/>
    <col min="13051" max="13054" width="27.42578125" style="130" customWidth="1"/>
    <col min="13055" max="13055" width="27.7109375" style="130" customWidth="1"/>
    <col min="13056" max="13060" width="9.140625" style="130"/>
    <col min="13061" max="13061" width="29.85546875" style="130" customWidth="1"/>
    <col min="13062" max="13301" width="9.140625" style="130"/>
    <col min="13302" max="13302" width="2.42578125" style="130" customWidth="1"/>
    <col min="13303" max="13303" width="32.42578125" style="130" customWidth="1"/>
    <col min="13304" max="13304" width="32" style="130" customWidth="1"/>
    <col min="13305" max="13305" width="27.7109375" style="130" customWidth="1"/>
    <col min="13306" max="13306" width="27.28515625" style="130" customWidth="1"/>
    <col min="13307" max="13310" width="27.42578125" style="130" customWidth="1"/>
    <col min="13311" max="13311" width="27.7109375" style="130" customWidth="1"/>
    <col min="13312" max="13316" width="9.140625" style="130"/>
    <col min="13317" max="13317" width="29.85546875" style="130" customWidth="1"/>
    <col min="13318" max="13557" width="9.140625" style="130"/>
    <col min="13558" max="13558" width="2.42578125" style="130" customWidth="1"/>
    <col min="13559" max="13559" width="32.42578125" style="130" customWidth="1"/>
    <col min="13560" max="13560" width="32" style="130" customWidth="1"/>
    <col min="13561" max="13561" width="27.7109375" style="130" customWidth="1"/>
    <col min="13562" max="13562" width="27.28515625" style="130" customWidth="1"/>
    <col min="13563" max="13566" width="27.42578125" style="130" customWidth="1"/>
    <col min="13567" max="13567" width="27.7109375" style="130" customWidth="1"/>
    <col min="13568" max="13572" width="9.140625" style="130"/>
    <col min="13573" max="13573" width="29.85546875" style="130" customWidth="1"/>
    <col min="13574" max="13813" width="9.140625" style="130"/>
    <col min="13814" max="13814" width="2.42578125" style="130" customWidth="1"/>
    <col min="13815" max="13815" width="32.42578125" style="130" customWidth="1"/>
    <col min="13816" max="13816" width="32" style="130" customWidth="1"/>
    <col min="13817" max="13817" width="27.7109375" style="130" customWidth="1"/>
    <col min="13818" max="13818" width="27.28515625" style="130" customWidth="1"/>
    <col min="13819" max="13822" width="27.42578125" style="130" customWidth="1"/>
    <col min="13823" max="13823" width="27.7109375" style="130" customWidth="1"/>
    <col min="13824" max="13828" width="9.140625" style="130"/>
    <col min="13829" max="13829" width="29.85546875" style="130" customWidth="1"/>
    <col min="13830" max="14069" width="9.140625" style="130"/>
    <col min="14070" max="14070" width="2.42578125" style="130" customWidth="1"/>
    <col min="14071" max="14071" width="32.42578125" style="130" customWidth="1"/>
    <col min="14072" max="14072" width="32" style="130" customWidth="1"/>
    <col min="14073" max="14073" width="27.7109375" style="130" customWidth="1"/>
    <col min="14074" max="14074" width="27.28515625" style="130" customWidth="1"/>
    <col min="14075" max="14078" width="27.42578125" style="130" customWidth="1"/>
    <col min="14079" max="14079" width="27.7109375" style="130" customWidth="1"/>
    <col min="14080" max="14084" width="9.140625" style="130"/>
    <col min="14085" max="14085" width="29.85546875" style="130" customWidth="1"/>
    <col min="14086" max="14325" width="9.140625" style="130"/>
    <col min="14326" max="14326" width="2.42578125" style="130" customWidth="1"/>
    <col min="14327" max="14327" width="32.42578125" style="130" customWidth="1"/>
    <col min="14328" max="14328" width="32" style="130" customWidth="1"/>
    <col min="14329" max="14329" width="27.7109375" style="130" customWidth="1"/>
    <col min="14330" max="14330" width="27.28515625" style="130" customWidth="1"/>
    <col min="14331" max="14334" width="27.42578125" style="130" customWidth="1"/>
    <col min="14335" max="14335" width="27.7109375" style="130" customWidth="1"/>
    <col min="14336" max="14340" width="9.140625" style="130"/>
    <col min="14341" max="14341" width="29.85546875" style="130" customWidth="1"/>
    <col min="14342" max="14581" width="9.140625" style="130"/>
    <col min="14582" max="14582" width="2.42578125" style="130" customWidth="1"/>
    <col min="14583" max="14583" width="32.42578125" style="130" customWidth="1"/>
    <col min="14584" max="14584" width="32" style="130" customWidth="1"/>
    <col min="14585" max="14585" width="27.7109375" style="130" customWidth="1"/>
    <col min="14586" max="14586" width="27.28515625" style="130" customWidth="1"/>
    <col min="14587" max="14590" width="27.42578125" style="130" customWidth="1"/>
    <col min="14591" max="14591" width="27.7109375" style="130" customWidth="1"/>
    <col min="14592" max="14596" width="9.140625" style="130"/>
    <col min="14597" max="14597" width="29.85546875" style="130" customWidth="1"/>
    <col min="14598" max="14837" width="9.140625" style="130"/>
    <col min="14838" max="14838" width="2.42578125" style="130" customWidth="1"/>
    <col min="14839" max="14839" width="32.42578125" style="130" customWidth="1"/>
    <col min="14840" max="14840" width="32" style="130" customWidth="1"/>
    <col min="14841" max="14841" width="27.7109375" style="130" customWidth="1"/>
    <col min="14842" max="14842" width="27.28515625" style="130" customWidth="1"/>
    <col min="14843" max="14846" width="27.42578125" style="130" customWidth="1"/>
    <col min="14847" max="14847" width="27.7109375" style="130" customWidth="1"/>
    <col min="14848" max="14852" width="9.140625" style="130"/>
    <col min="14853" max="14853" width="29.85546875" style="130" customWidth="1"/>
    <col min="14854" max="15093" width="9.140625" style="130"/>
    <col min="15094" max="15094" width="2.42578125" style="130" customWidth="1"/>
    <col min="15095" max="15095" width="32.42578125" style="130" customWidth="1"/>
    <col min="15096" max="15096" width="32" style="130" customWidth="1"/>
    <col min="15097" max="15097" width="27.7109375" style="130" customWidth="1"/>
    <col min="15098" max="15098" width="27.28515625" style="130" customWidth="1"/>
    <col min="15099" max="15102" width="27.42578125" style="130" customWidth="1"/>
    <col min="15103" max="15103" width="27.7109375" style="130" customWidth="1"/>
    <col min="15104" max="15108" width="9.140625" style="130"/>
    <col min="15109" max="15109" width="29.85546875" style="130" customWidth="1"/>
    <col min="15110" max="15349" width="9.140625" style="130"/>
    <col min="15350" max="15350" width="2.42578125" style="130" customWidth="1"/>
    <col min="15351" max="15351" width="32.42578125" style="130" customWidth="1"/>
    <col min="15352" max="15352" width="32" style="130" customWidth="1"/>
    <col min="15353" max="15353" width="27.7109375" style="130" customWidth="1"/>
    <col min="15354" max="15354" width="27.28515625" style="130" customWidth="1"/>
    <col min="15355" max="15358" width="27.42578125" style="130" customWidth="1"/>
    <col min="15359" max="15359" width="27.7109375" style="130" customWidth="1"/>
    <col min="15360" max="15364" width="9.140625" style="130"/>
    <col min="15365" max="15365" width="29.85546875" style="130" customWidth="1"/>
    <col min="15366" max="15605" width="9.140625" style="130"/>
    <col min="15606" max="15606" width="2.42578125" style="130" customWidth="1"/>
    <col min="15607" max="15607" width="32.42578125" style="130" customWidth="1"/>
    <col min="15608" max="15608" width="32" style="130" customWidth="1"/>
    <col min="15609" max="15609" width="27.7109375" style="130" customWidth="1"/>
    <col min="15610" max="15610" width="27.28515625" style="130" customWidth="1"/>
    <col min="15611" max="15614" width="27.42578125" style="130" customWidth="1"/>
    <col min="15615" max="15615" width="27.7109375" style="130" customWidth="1"/>
    <col min="15616" max="15620" width="9.140625" style="130"/>
    <col min="15621" max="15621" width="29.85546875" style="130" customWidth="1"/>
    <col min="15622" max="15861" width="9.140625" style="130"/>
    <col min="15862" max="15862" width="2.42578125" style="130" customWidth="1"/>
    <col min="15863" max="15863" width="32.42578125" style="130" customWidth="1"/>
    <col min="15864" max="15864" width="32" style="130" customWidth="1"/>
    <col min="15865" max="15865" width="27.7109375" style="130" customWidth="1"/>
    <col min="15866" max="15866" width="27.28515625" style="130" customWidth="1"/>
    <col min="15867" max="15870" width="27.42578125" style="130" customWidth="1"/>
    <col min="15871" max="15871" width="27.7109375" style="130" customWidth="1"/>
    <col min="15872" max="15876" width="9.140625" style="130"/>
    <col min="15877" max="15877" width="29.85546875" style="130" customWidth="1"/>
    <col min="15878" max="16117" width="9.140625" style="130"/>
    <col min="16118" max="16118" width="2.42578125" style="130" customWidth="1"/>
    <col min="16119" max="16119" width="32.42578125" style="130" customWidth="1"/>
    <col min="16120" max="16120" width="32" style="130" customWidth="1"/>
    <col min="16121" max="16121" width="27.7109375" style="130" customWidth="1"/>
    <col min="16122" max="16122" width="27.28515625" style="130" customWidth="1"/>
    <col min="16123" max="16126" width="27.42578125" style="130" customWidth="1"/>
    <col min="16127" max="16127" width="27.7109375" style="130" customWidth="1"/>
    <col min="16128" max="16132" width="9.140625" style="130"/>
    <col min="16133" max="16133" width="29.85546875" style="130" customWidth="1"/>
    <col min="16134" max="16384" width="9.140625" style="130"/>
  </cols>
  <sheetData>
    <row r="1" spans="1:13" ht="55.5" customHeight="1">
      <c r="B1" s="251" t="s">
        <v>261</v>
      </c>
      <c r="C1" s="251"/>
      <c r="D1" s="251"/>
      <c r="E1" s="251"/>
      <c r="F1" s="251"/>
      <c r="G1" s="251"/>
      <c r="H1" s="251"/>
      <c r="I1" s="251"/>
      <c r="J1" s="131"/>
    </row>
    <row r="2" spans="1:13">
      <c r="B2" s="195"/>
      <c r="C2" s="194"/>
      <c r="D2" s="193"/>
      <c r="E2" s="192"/>
      <c r="F2" s="161"/>
      <c r="G2" s="191"/>
      <c r="H2" s="161"/>
      <c r="I2" s="191"/>
      <c r="J2" s="131"/>
    </row>
    <row r="3" spans="1:13" ht="15.75" customHeight="1">
      <c r="B3" s="258" t="s">
        <v>254</v>
      </c>
      <c r="C3" s="258"/>
      <c r="D3" s="258"/>
      <c r="E3" s="258"/>
      <c r="F3" s="258"/>
      <c r="G3" s="258"/>
      <c r="H3" s="258"/>
      <c r="I3" s="258"/>
      <c r="J3" s="131"/>
    </row>
    <row r="4" spans="1:13">
      <c r="B4" s="259" t="s">
        <v>253</v>
      </c>
      <c r="C4" s="259" t="s">
        <v>123</v>
      </c>
      <c r="D4" s="253" t="s">
        <v>3</v>
      </c>
      <c r="E4" s="254"/>
      <c r="F4" s="254"/>
      <c r="G4" s="254"/>
      <c r="H4" s="254"/>
      <c r="I4" s="255"/>
      <c r="J4" s="131"/>
    </row>
    <row r="5" spans="1:13">
      <c r="B5" s="259"/>
      <c r="C5" s="259"/>
      <c r="D5" s="160" t="s">
        <v>252</v>
      </c>
      <c r="E5" s="160" t="s">
        <v>251</v>
      </c>
      <c r="F5" s="160" t="s">
        <v>250</v>
      </c>
      <c r="G5" s="160" t="s">
        <v>249</v>
      </c>
      <c r="H5" s="160" t="s">
        <v>248</v>
      </c>
      <c r="I5" s="160" t="s">
        <v>247</v>
      </c>
      <c r="J5" s="131"/>
    </row>
    <row r="6" spans="1:13" ht="30" customHeight="1">
      <c r="B6" s="259" t="s">
        <v>112</v>
      </c>
      <c r="C6" s="180" t="s">
        <v>246</v>
      </c>
      <c r="D6" s="180" t="s">
        <v>245</v>
      </c>
      <c r="E6" s="190" t="s">
        <v>244</v>
      </c>
      <c r="F6" s="190" t="s">
        <v>244</v>
      </c>
      <c r="G6" s="190" t="s">
        <v>244</v>
      </c>
      <c r="H6" s="190" t="s">
        <v>244</v>
      </c>
      <c r="I6" s="190" t="s">
        <v>244</v>
      </c>
      <c r="J6" s="170"/>
    </row>
    <row r="7" spans="1:13" hidden="1">
      <c r="B7" s="259" t="s">
        <v>243</v>
      </c>
      <c r="C7" s="180"/>
      <c r="D7" s="171"/>
      <c r="E7" s="171"/>
      <c r="F7" s="171"/>
      <c r="G7" s="171"/>
      <c r="H7" s="171"/>
      <c r="I7" s="171"/>
      <c r="J7" s="170"/>
    </row>
    <row r="8" spans="1:13">
      <c r="B8" s="169" t="s">
        <v>242</v>
      </c>
      <c r="C8" s="180" t="s">
        <v>241</v>
      </c>
      <c r="D8" s="182" t="s">
        <v>240</v>
      </c>
      <c r="E8" s="182" t="s">
        <v>240</v>
      </c>
      <c r="F8" s="171" t="s">
        <v>240</v>
      </c>
      <c r="G8" s="171" t="s">
        <v>240</v>
      </c>
      <c r="H8" s="171" t="s">
        <v>240</v>
      </c>
      <c r="I8" s="171" t="s">
        <v>240</v>
      </c>
      <c r="J8" s="170"/>
    </row>
    <row r="9" spans="1:13">
      <c r="B9" s="169" t="s">
        <v>13</v>
      </c>
      <c r="C9" s="180" t="s">
        <v>239</v>
      </c>
      <c r="D9" s="180" t="s">
        <v>239</v>
      </c>
      <c r="E9" s="180" t="s">
        <v>239</v>
      </c>
      <c r="F9" s="168" t="s">
        <v>239</v>
      </c>
      <c r="G9" s="168" t="s">
        <v>239</v>
      </c>
      <c r="H9" s="168" t="s">
        <v>239</v>
      </c>
      <c r="I9" s="168" t="s">
        <v>239</v>
      </c>
      <c r="J9" s="178"/>
    </row>
    <row r="10" spans="1:13">
      <c r="B10" s="169" t="s">
        <v>238</v>
      </c>
      <c r="C10" s="180" t="s">
        <v>237</v>
      </c>
      <c r="D10" s="171" t="s">
        <v>237</v>
      </c>
      <c r="E10" s="171" t="s">
        <v>237</v>
      </c>
      <c r="F10" s="171" t="s">
        <v>237</v>
      </c>
      <c r="G10" s="171" t="s">
        <v>237</v>
      </c>
      <c r="H10" s="171" t="s">
        <v>237</v>
      </c>
      <c r="I10" s="171" t="s">
        <v>237</v>
      </c>
      <c r="J10" s="170"/>
    </row>
    <row r="11" spans="1:13">
      <c r="B11" s="169" t="s">
        <v>236</v>
      </c>
      <c r="C11" s="180" t="s">
        <v>235</v>
      </c>
      <c r="D11" s="171" t="s">
        <v>235</v>
      </c>
      <c r="E11" s="171" t="s">
        <v>235</v>
      </c>
      <c r="F11" s="171" t="s">
        <v>235</v>
      </c>
      <c r="G11" s="171" t="s">
        <v>235</v>
      </c>
      <c r="H11" s="171" t="s">
        <v>235</v>
      </c>
      <c r="I11" s="171" t="s">
        <v>235</v>
      </c>
      <c r="J11" s="170"/>
    </row>
    <row r="12" spans="1:13" s="161" customFormat="1">
      <c r="A12" s="139"/>
      <c r="B12" s="169" t="s">
        <v>234</v>
      </c>
      <c r="C12" s="168" t="s">
        <v>233</v>
      </c>
      <c r="D12" s="168" t="s">
        <v>170</v>
      </c>
      <c r="E12" s="168" t="s">
        <v>21</v>
      </c>
      <c r="F12" s="168" t="s">
        <v>232</v>
      </c>
      <c r="G12" s="179" t="s">
        <v>21</v>
      </c>
      <c r="H12" s="179" t="s">
        <v>21</v>
      </c>
      <c r="I12" s="179" t="s">
        <v>21</v>
      </c>
      <c r="J12" s="170"/>
    </row>
    <row r="13" spans="1:13" ht="25.5">
      <c r="B13" s="169" t="s">
        <v>166</v>
      </c>
      <c r="C13" s="189" t="s">
        <v>231</v>
      </c>
      <c r="D13" s="185" t="str">
        <f>C13</f>
        <v>Жилое помещение (квартира)</v>
      </c>
      <c r="E13" s="185" t="str">
        <f>D13</f>
        <v>Жилое помещение (квартира)</v>
      </c>
      <c r="F13" s="185" t="str">
        <f>D13</f>
        <v>Жилое помещение (квартира)</v>
      </c>
      <c r="G13" s="185" t="str">
        <f>D13</f>
        <v>Жилое помещение (квартира)</v>
      </c>
      <c r="H13" s="185" t="str">
        <f>E13</f>
        <v>Жилое помещение (квартира)</v>
      </c>
      <c r="I13" s="185" t="str">
        <f>F13</f>
        <v>Жилое помещение (квартира)</v>
      </c>
      <c r="J13" s="183"/>
    </row>
    <row r="14" spans="1:13" ht="25.5">
      <c r="B14" s="169" t="s">
        <v>17</v>
      </c>
      <c r="C14" s="188" t="s">
        <v>259</v>
      </c>
      <c r="D14" s="186" t="s">
        <v>230</v>
      </c>
      <c r="E14" s="186" t="s">
        <v>229</v>
      </c>
      <c r="F14" s="187" t="s">
        <v>228</v>
      </c>
      <c r="G14" s="187" t="s">
        <v>227</v>
      </c>
      <c r="H14" s="187" t="s">
        <v>226</v>
      </c>
      <c r="I14" s="186" t="s">
        <v>225</v>
      </c>
      <c r="J14" s="170"/>
      <c r="K14" s="161"/>
      <c r="L14" s="161"/>
      <c r="M14" s="161"/>
    </row>
    <row r="15" spans="1:13">
      <c r="B15" s="169" t="s">
        <v>111</v>
      </c>
      <c r="C15" s="185" t="s">
        <v>224</v>
      </c>
      <c r="D15" s="185" t="s">
        <v>224</v>
      </c>
      <c r="E15" s="185" t="s">
        <v>224</v>
      </c>
      <c r="F15" s="185" t="s">
        <v>224</v>
      </c>
      <c r="G15" s="185" t="s">
        <v>224</v>
      </c>
      <c r="H15" s="185" t="s">
        <v>224</v>
      </c>
      <c r="I15" s="184" t="s">
        <v>224</v>
      </c>
      <c r="J15" s="183"/>
    </row>
    <row r="16" spans="1:13" ht="36" customHeight="1">
      <c r="B16" s="169" t="s">
        <v>223</v>
      </c>
      <c r="C16" s="171" t="s">
        <v>222</v>
      </c>
      <c r="D16" s="171" t="s">
        <v>221</v>
      </c>
      <c r="E16" s="182" t="s">
        <v>220</v>
      </c>
      <c r="F16" s="171" t="s">
        <v>219</v>
      </c>
      <c r="G16" s="171" t="s">
        <v>218</v>
      </c>
      <c r="H16" s="171" t="s">
        <v>217</v>
      </c>
      <c r="I16" s="173" t="s">
        <v>216</v>
      </c>
      <c r="J16" s="170"/>
      <c r="K16" s="161"/>
      <c r="L16" s="161"/>
      <c r="M16" s="161"/>
    </row>
    <row r="17" spans="1:13" ht="12.75" hidden="1" customHeight="1" outlineLevel="1">
      <c r="B17" s="169" t="s">
        <v>215</v>
      </c>
      <c r="C17" s="180" t="s">
        <v>214</v>
      </c>
      <c r="D17" s="182" t="s">
        <v>214</v>
      </c>
      <c r="E17" s="182" t="s">
        <v>214</v>
      </c>
      <c r="F17" s="181" t="s">
        <v>214</v>
      </c>
      <c r="G17" s="181" t="s">
        <v>214</v>
      </c>
      <c r="H17" s="181" t="s">
        <v>214</v>
      </c>
      <c r="I17" s="173" t="s">
        <v>214</v>
      </c>
      <c r="J17" s="170"/>
      <c r="K17" s="161"/>
      <c r="L17" s="161"/>
      <c r="M17" s="161"/>
    </row>
    <row r="18" spans="1:13" outlineLevel="1">
      <c r="B18" s="169" t="s">
        <v>25</v>
      </c>
      <c r="C18" s="180">
        <v>2</v>
      </c>
      <c r="D18" s="180">
        <v>2</v>
      </c>
      <c r="E18" s="180">
        <v>2</v>
      </c>
      <c r="F18" s="168">
        <v>2</v>
      </c>
      <c r="G18" s="168">
        <v>2</v>
      </c>
      <c r="H18" s="168">
        <v>2</v>
      </c>
      <c r="I18" s="179">
        <v>2</v>
      </c>
      <c r="J18" s="178"/>
      <c r="K18" s="161"/>
      <c r="L18" s="161"/>
      <c r="M18" s="161"/>
    </row>
    <row r="19" spans="1:13">
      <c r="B19" s="169" t="s">
        <v>213</v>
      </c>
      <c r="C19" s="177" t="s">
        <v>212</v>
      </c>
      <c r="D19" s="176">
        <v>66.5</v>
      </c>
      <c r="E19" s="176">
        <v>84.9</v>
      </c>
      <c r="F19" s="176">
        <v>93</v>
      </c>
      <c r="G19" s="176">
        <v>83.7</v>
      </c>
      <c r="H19" s="176">
        <v>85.1</v>
      </c>
      <c r="I19" s="175">
        <v>77.2</v>
      </c>
      <c r="J19" s="174"/>
      <c r="K19" s="161"/>
      <c r="L19" s="161"/>
      <c r="M19" s="161"/>
    </row>
    <row r="20" spans="1:13" s="161" customFormat="1" ht="36" customHeight="1">
      <c r="A20" s="139"/>
      <c r="B20" s="169" t="s">
        <v>211</v>
      </c>
      <c r="C20" s="168" t="s">
        <v>210</v>
      </c>
      <c r="D20" s="171" t="s">
        <v>208</v>
      </c>
      <c r="E20" s="171" t="s">
        <v>208</v>
      </c>
      <c r="F20" s="171" t="s">
        <v>209</v>
      </c>
      <c r="G20" s="171" t="s">
        <v>208</v>
      </c>
      <c r="H20" s="171" t="s">
        <v>208</v>
      </c>
      <c r="I20" s="173" t="s">
        <v>208</v>
      </c>
      <c r="J20" s="170"/>
    </row>
    <row r="21" spans="1:13" s="161" customFormat="1" ht="36" customHeight="1">
      <c r="A21" s="139"/>
      <c r="B21" s="169" t="s">
        <v>207</v>
      </c>
      <c r="C21" s="171" t="s">
        <v>206</v>
      </c>
      <c r="D21" s="171" t="s">
        <v>205</v>
      </c>
      <c r="E21" s="171" t="s">
        <v>204</v>
      </c>
      <c r="F21" s="171" t="s">
        <v>203</v>
      </c>
      <c r="G21" s="171" t="s">
        <v>202</v>
      </c>
      <c r="H21" s="171" t="s">
        <v>201</v>
      </c>
      <c r="I21" s="173" t="s">
        <v>201</v>
      </c>
      <c r="J21" s="172"/>
    </row>
    <row r="22" spans="1:13" s="161" customFormat="1" ht="36" customHeight="1">
      <c r="A22" s="139"/>
      <c r="B22" s="169" t="s">
        <v>200</v>
      </c>
      <c r="C22" s="171"/>
      <c r="D22" s="171" t="s">
        <v>199</v>
      </c>
      <c r="E22" s="171" t="s">
        <v>199</v>
      </c>
      <c r="F22" s="171" t="s">
        <v>199</v>
      </c>
      <c r="G22" s="171" t="s">
        <v>199</v>
      </c>
      <c r="H22" s="171" t="s">
        <v>199</v>
      </c>
      <c r="I22" s="173" t="s">
        <v>199</v>
      </c>
      <c r="J22" s="172"/>
    </row>
    <row r="23" spans="1:13" s="161" customFormat="1" ht="36" customHeight="1">
      <c r="A23" s="139"/>
      <c r="B23" s="169" t="s">
        <v>198</v>
      </c>
      <c r="C23" s="168"/>
      <c r="D23" s="171" t="s">
        <v>197</v>
      </c>
      <c r="E23" s="171" t="s">
        <v>164</v>
      </c>
      <c r="F23" s="171" t="s">
        <v>196</v>
      </c>
      <c r="G23" s="171" t="s">
        <v>164</v>
      </c>
      <c r="H23" s="171" t="s">
        <v>195</v>
      </c>
      <c r="I23" s="171" t="s">
        <v>164</v>
      </c>
      <c r="J23" s="170"/>
    </row>
    <row r="24" spans="1:13" s="161" customFormat="1">
      <c r="A24" s="139"/>
      <c r="B24" s="169" t="s">
        <v>194</v>
      </c>
      <c r="C24" s="168"/>
      <c r="D24" s="167">
        <v>7900000</v>
      </c>
      <c r="E24" s="167">
        <v>11886000</v>
      </c>
      <c r="F24" s="167">
        <v>13200000</v>
      </c>
      <c r="G24" s="167">
        <v>11607000</v>
      </c>
      <c r="H24" s="167">
        <v>12045000</v>
      </c>
      <c r="I24" s="167">
        <v>10350000</v>
      </c>
      <c r="J24" s="166"/>
      <c r="K24" s="146"/>
      <c r="L24" s="146"/>
    </row>
    <row r="25" spans="1:13" ht="36.75" customHeight="1">
      <c r="B25" s="165" t="s">
        <v>193</v>
      </c>
      <c r="C25" s="164" t="s">
        <v>51</v>
      </c>
      <c r="D25" s="163">
        <f t="shared" ref="D25:I25" si="0">ROUND(D24/D19,0)</f>
        <v>118797</v>
      </c>
      <c r="E25" s="163">
        <f t="shared" si="0"/>
        <v>140000</v>
      </c>
      <c r="F25" s="163">
        <f t="shared" si="0"/>
        <v>141935</v>
      </c>
      <c r="G25" s="163">
        <f t="shared" si="0"/>
        <v>138674</v>
      </c>
      <c r="H25" s="163">
        <f t="shared" si="0"/>
        <v>141539</v>
      </c>
      <c r="I25" s="163">
        <f t="shared" si="0"/>
        <v>134067</v>
      </c>
      <c r="J25" s="162"/>
      <c r="K25" s="146"/>
      <c r="L25" s="146"/>
      <c r="M25" s="161"/>
    </row>
    <row r="26" spans="1:13" ht="28.5" customHeight="1">
      <c r="B26" s="258" t="s">
        <v>192</v>
      </c>
      <c r="C26" s="258"/>
      <c r="D26" s="258"/>
      <c r="E26" s="258"/>
      <c r="F26" s="258"/>
      <c r="G26" s="258"/>
      <c r="H26" s="258"/>
      <c r="I26" s="258"/>
      <c r="J26" s="151"/>
      <c r="K26" s="146"/>
      <c r="L26" s="146"/>
    </row>
    <row r="27" spans="1:13">
      <c r="B27" s="256" t="s">
        <v>34</v>
      </c>
      <c r="C27" s="256" t="str">
        <f>C4</f>
        <v>Объект оценки</v>
      </c>
      <c r="D27" s="253" t="str">
        <f>D4</f>
        <v>Объекты-аналоги</v>
      </c>
      <c r="E27" s="254"/>
      <c r="F27" s="254"/>
      <c r="G27" s="254"/>
      <c r="H27" s="254"/>
      <c r="I27" s="255"/>
      <c r="J27" s="146"/>
      <c r="K27" s="146"/>
      <c r="L27" s="146"/>
    </row>
    <row r="28" spans="1:13">
      <c r="B28" s="257"/>
      <c r="C28" s="257"/>
      <c r="D28" s="159" t="str">
        <f t="shared" ref="D28:I28" si="1">D5</f>
        <v>Объект сравнения № 1</v>
      </c>
      <c r="E28" s="159" t="str">
        <f t="shared" si="1"/>
        <v>Объект сравнения № 2</v>
      </c>
      <c r="F28" s="159" t="str">
        <f t="shared" si="1"/>
        <v>Объект сравнения № 3</v>
      </c>
      <c r="G28" s="159" t="str">
        <f t="shared" si="1"/>
        <v>Объект сравнения № 4</v>
      </c>
      <c r="H28" s="159" t="str">
        <f t="shared" si="1"/>
        <v>Объект сравнения № 5</v>
      </c>
      <c r="I28" s="159" t="str">
        <f t="shared" si="1"/>
        <v>Объект сравнения № 6</v>
      </c>
      <c r="J28" s="146"/>
      <c r="K28" s="146"/>
      <c r="L28" s="146"/>
    </row>
    <row r="29" spans="1:13">
      <c r="B29" s="253" t="s">
        <v>191</v>
      </c>
      <c r="C29" s="254"/>
      <c r="D29" s="254"/>
      <c r="E29" s="254"/>
      <c r="F29" s="254"/>
      <c r="G29" s="254"/>
      <c r="H29" s="254"/>
      <c r="I29" s="255"/>
      <c r="J29" s="146"/>
      <c r="K29" s="146"/>
      <c r="L29" s="146"/>
    </row>
    <row r="30" spans="1:13" s="153" customFormat="1">
      <c r="B30" s="252" t="s">
        <v>190</v>
      </c>
      <c r="C30" s="252"/>
      <c r="D30" s="252"/>
      <c r="E30" s="252"/>
      <c r="F30" s="252"/>
      <c r="G30" s="252"/>
      <c r="H30" s="252"/>
      <c r="I30" s="252"/>
      <c r="J30" s="154"/>
    </row>
    <row r="31" spans="1:13" s="156" customFormat="1">
      <c r="B31" s="160" t="s">
        <v>189</v>
      </c>
      <c r="C31" s="159" t="str">
        <f>C4</f>
        <v>Объект оценки</v>
      </c>
      <c r="D31" s="140" t="str">
        <f t="shared" ref="D31:I31" si="2">D5</f>
        <v>Объект сравнения № 1</v>
      </c>
      <c r="E31" s="140" t="str">
        <f t="shared" si="2"/>
        <v>Объект сравнения № 2</v>
      </c>
      <c r="F31" s="140" t="str">
        <f t="shared" si="2"/>
        <v>Объект сравнения № 3</v>
      </c>
      <c r="G31" s="140" t="str">
        <f t="shared" si="2"/>
        <v>Объект сравнения № 4</v>
      </c>
      <c r="H31" s="140" t="str">
        <f t="shared" si="2"/>
        <v>Объект сравнения № 5</v>
      </c>
      <c r="I31" s="140" t="str">
        <f t="shared" si="2"/>
        <v>Объект сравнения № 6</v>
      </c>
    </row>
    <row r="32" spans="1:13" s="156" customFormat="1" ht="39.75" customHeight="1">
      <c r="B32" s="143" t="s">
        <v>188</v>
      </c>
      <c r="C32" s="158" t="str">
        <f t="shared" ref="C32:I32" si="3">C25</f>
        <v>?</v>
      </c>
      <c r="D32" s="157">
        <f t="shared" si="3"/>
        <v>118797</v>
      </c>
      <c r="E32" s="157">
        <f t="shared" si="3"/>
        <v>140000</v>
      </c>
      <c r="F32" s="157">
        <f t="shared" si="3"/>
        <v>141935</v>
      </c>
      <c r="G32" s="157">
        <f t="shared" si="3"/>
        <v>138674</v>
      </c>
      <c r="H32" s="157">
        <f t="shared" si="3"/>
        <v>141539</v>
      </c>
      <c r="I32" s="157">
        <f t="shared" si="3"/>
        <v>134067</v>
      </c>
    </row>
    <row r="33" spans="2:12">
      <c r="B33" s="253" t="s">
        <v>187</v>
      </c>
      <c r="C33" s="254"/>
      <c r="D33" s="254"/>
      <c r="E33" s="254"/>
      <c r="F33" s="254"/>
      <c r="G33" s="254"/>
      <c r="H33" s="254"/>
      <c r="I33" s="255"/>
      <c r="J33" s="146"/>
      <c r="K33" s="146"/>
      <c r="L33" s="146"/>
    </row>
    <row r="34" spans="2:12">
      <c r="B34" s="138" t="s">
        <v>35</v>
      </c>
      <c r="C34" s="150"/>
      <c r="D34" s="144">
        <v>-5</v>
      </c>
      <c r="E34" s="144">
        <f>D34</f>
        <v>-5</v>
      </c>
      <c r="F34" s="144">
        <f>E34</f>
        <v>-5</v>
      </c>
      <c r="G34" s="144">
        <f>F34</f>
        <v>-5</v>
      </c>
      <c r="H34" s="144">
        <f>F34</f>
        <v>-5</v>
      </c>
      <c r="I34" s="144">
        <f>H34</f>
        <v>-5</v>
      </c>
      <c r="J34" s="149"/>
      <c r="K34" s="149"/>
      <c r="L34" s="146"/>
    </row>
    <row r="35" spans="2:12">
      <c r="B35" s="138" t="s">
        <v>36</v>
      </c>
      <c r="C35" s="142"/>
      <c r="D35" s="142">
        <f t="shared" ref="D35:I35" si="4">D32*(1+D34/100)</f>
        <v>112857.15</v>
      </c>
      <c r="E35" s="142">
        <f t="shared" si="4"/>
        <v>133000</v>
      </c>
      <c r="F35" s="142">
        <f t="shared" si="4"/>
        <v>134838.25</v>
      </c>
      <c r="G35" s="142">
        <f t="shared" si="4"/>
        <v>131740.29999999999</v>
      </c>
      <c r="H35" s="142">
        <f t="shared" si="4"/>
        <v>134462.04999999999</v>
      </c>
      <c r="I35" s="142">
        <f t="shared" si="4"/>
        <v>127363.65</v>
      </c>
      <c r="J35" s="155"/>
      <c r="K35" s="155"/>
      <c r="L35" s="146"/>
    </row>
    <row r="36" spans="2:12" s="153" customFormat="1">
      <c r="B36" s="252" t="s">
        <v>186</v>
      </c>
      <c r="C36" s="252"/>
      <c r="D36" s="252"/>
      <c r="E36" s="252"/>
      <c r="F36" s="252"/>
      <c r="G36" s="252"/>
      <c r="H36" s="252"/>
      <c r="I36" s="252"/>
      <c r="J36" s="154"/>
    </row>
    <row r="37" spans="2:12">
      <c r="B37" s="253" t="s">
        <v>185</v>
      </c>
      <c r="C37" s="254"/>
      <c r="D37" s="254"/>
      <c r="E37" s="254"/>
      <c r="F37" s="254"/>
      <c r="G37" s="254"/>
      <c r="H37" s="254"/>
      <c r="I37" s="255"/>
      <c r="J37" s="146"/>
      <c r="K37" s="146"/>
      <c r="L37" s="146"/>
    </row>
    <row r="38" spans="2:12">
      <c r="B38" s="138" t="str">
        <f t="shared" ref="B38:I38" si="5">B12</f>
        <v>Срок сдачи</v>
      </c>
      <c r="C38" s="145" t="str">
        <f t="shared" si="5"/>
        <v>Сдан</v>
      </c>
      <c r="D38" s="145" t="str">
        <f t="shared" si="5"/>
        <v>3 кв. 2012</v>
      </c>
      <c r="E38" s="145" t="str">
        <f t="shared" si="5"/>
        <v>сдан</v>
      </c>
      <c r="F38" s="145" t="str">
        <f t="shared" si="5"/>
        <v>на стадии сдачи</v>
      </c>
      <c r="G38" s="145" t="str">
        <f t="shared" si="5"/>
        <v>сдан</v>
      </c>
      <c r="H38" s="145" t="str">
        <f t="shared" si="5"/>
        <v>сдан</v>
      </c>
      <c r="I38" s="145" t="str">
        <f t="shared" si="5"/>
        <v>сдан</v>
      </c>
      <c r="J38" s="152"/>
      <c r="K38" s="152"/>
      <c r="L38" s="146"/>
    </row>
    <row r="39" spans="2:12">
      <c r="B39" s="138" t="s">
        <v>184</v>
      </c>
      <c r="C39" s="145">
        <v>0</v>
      </c>
      <c r="D39" s="145">
        <v>1</v>
      </c>
      <c r="E39" s="145">
        <v>0</v>
      </c>
      <c r="F39" s="145">
        <v>0</v>
      </c>
      <c r="G39" s="145">
        <v>0</v>
      </c>
      <c r="H39" s="145">
        <v>0</v>
      </c>
      <c r="I39" s="145">
        <v>0</v>
      </c>
      <c r="J39" s="151"/>
      <c r="K39" s="146"/>
      <c r="L39" s="146"/>
    </row>
    <row r="40" spans="2:12">
      <c r="B40" s="138" t="s">
        <v>35</v>
      </c>
      <c r="C40" s="150"/>
      <c r="D40" s="144">
        <f>F71*100</f>
        <v>11.367610766992996</v>
      </c>
      <c r="E40" s="144">
        <v>0</v>
      </c>
      <c r="F40" s="144">
        <f>D40/2</f>
        <v>5.6838053834964981</v>
      </c>
      <c r="G40" s="144">
        <v>0</v>
      </c>
      <c r="H40" s="144">
        <v>0</v>
      </c>
      <c r="I40" s="144">
        <v>0</v>
      </c>
      <c r="K40" s="149"/>
      <c r="L40" s="146"/>
    </row>
    <row r="41" spans="2:12">
      <c r="B41" s="143" t="s">
        <v>182</v>
      </c>
      <c r="C41" s="142"/>
      <c r="D41" s="142">
        <f t="shared" ref="D41:I41" si="6">D35*D40/100</f>
        <v>12829.161534721434</v>
      </c>
      <c r="E41" s="142">
        <f t="shared" si="6"/>
        <v>0</v>
      </c>
      <c r="F41" s="142">
        <f t="shared" si="6"/>
        <v>7663.9437125124668</v>
      </c>
      <c r="G41" s="142">
        <f t="shared" si="6"/>
        <v>0</v>
      </c>
      <c r="H41" s="142">
        <f t="shared" si="6"/>
        <v>0</v>
      </c>
      <c r="I41" s="142">
        <f t="shared" si="6"/>
        <v>0</v>
      </c>
      <c r="J41" s="148"/>
      <c r="K41" s="146"/>
      <c r="L41" s="146"/>
    </row>
    <row r="42" spans="2:12" hidden="1">
      <c r="B42" s="253" t="s">
        <v>183</v>
      </c>
      <c r="C42" s="254"/>
      <c r="D42" s="254"/>
      <c r="E42" s="254"/>
      <c r="F42" s="254"/>
      <c r="G42" s="254"/>
      <c r="H42" s="254"/>
      <c r="I42" s="255"/>
      <c r="J42" s="146"/>
      <c r="K42" s="146"/>
      <c r="L42" s="146"/>
    </row>
    <row r="43" spans="2:12" ht="25.5" hidden="1">
      <c r="B43" s="138" t="str">
        <f t="shared" ref="B43:I45" si="7">B14</f>
        <v>Местоположение</v>
      </c>
      <c r="C43" s="145" t="str">
        <f t="shared" si="7"/>
        <v>Санкт-Петербург, Сытнинская ул., д. ХХХ</v>
      </c>
      <c r="D43" s="145" t="str">
        <f t="shared" si="7"/>
        <v>наб. Адмирала Лазарева / Пионерская ул.</v>
      </c>
      <c r="E43" s="145" t="str">
        <f t="shared" si="7"/>
        <v>Каменоостровский пр., 
д. 44</v>
      </c>
      <c r="F43" s="145" t="str">
        <f t="shared" si="7"/>
        <v>Корпусная ул., д. 9</v>
      </c>
      <c r="G43" s="145" t="str">
        <f t="shared" si="7"/>
        <v>ул. Мира, д. 15</v>
      </c>
      <c r="H43" s="145" t="str">
        <f t="shared" si="7"/>
        <v>ул. Профессора Попова</v>
      </c>
      <c r="I43" s="145" t="str">
        <f t="shared" si="7"/>
        <v>ул. Глухая Зеленина, д. 2А</v>
      </c>
      <c r="J43" s="146"/>
      <c r="K43" s="146"/>
      <c r="L43" s="146"/>
    </row>
    <row r="44" spans="2:12" hidden="1">
      <c r="B44" s="138" t="str">
        <f t="shared" si="7"/>
        <v>Район</v>
      </c>
      <c r="C44" s="145" t="str">
        <f t="shared" si="7"/>
        <v>Петроградский</v>
      </c>
      <c r="D44" s="145" t="str">
        <f t="shared" si="7"/>
        <v>Петроградский</v>
      </c>
      <c r="E44" s="145" t="str">
        <f t="shared" si="7"/>
        <v>Петроградский</v>
      </c>
      <c r="F44" s="145" t="str">
        <f t="shared" si="7"/>
        <v>Петроградский</v>
      </c>
      <c r="G44" s="145" t="str">
        <f t="shared" si="7"/>
        <v>Петроградский</v>
      </c>
      <c r="H44" s="145" t="str">
        <f t="shared" si="7"/>
        <v>Петроградский</v>
      </c>
      <c r="I44" s="145" t="str">
        <f t="shared" si="7"/>
        <v>Петроградский</v>
      </c>
      <c r="J44" s="146"/>
      <c r="K44" s="146"/>
      <c r="L44" s="146"/>
    </row>
    <row r="45" spans="2:12" ht="25.5" hidden="1">
      <c r="B45" s="138" t="str">
        <f t="shared" si="7"/>
        <v>Особенности местоположения</v>
      </c>
      <c r="C45" s="145" t="str">
        <f t="shared" si="7"/>
        <v>Около 400 м от ст. м "Горьковская"</v>
      </c>
      <c r="D45" s="145" t="str">
        <f t="shared" si="7"/>
        <v>Около 1200 м от ст. м "Чкаловская"</v>
      </c>
      <c r="E45" s="145" t="str">
        <f t="shared" si="7"/>
        <v>Около 350 м от ст. м "Петроградская"</v>
      </c>
      <c r="F45" s="145" t="str">
        <f t="shared" si="7"/>
        <v>Около 780 м от ст. м "Чкаловская"</v>
      </c>
      <c r="G45" s="145" t="str">
        <f t="shared" si="7"/>
        <v>около 550 м от ст. м "Горьковская"</v>
      </c>
      <c r="H45" s="145" t="str">
        <f t="shared" si="7"/>
        <v>около 1000 м от ст. м "Петроградская"</v>
      </c>
      <c r="I45" s="145" t="str">
        <f t="shared" si="7"/>
        <v>около 900 м от ст. м  "Чкаловская"</v>
      </c>
      <c r="J45" s="146"/>
      <c r="K45" s="146"/>
      <c r="L45" s="146"/>
    </row>
    <row r="46" spans="2:12" hidden="1">
      <c r="B46" s="138" t="s">
        <v>35</v>
      </c>
      <c r="C46" s="137"/>
      <c r="D46" s="144">
        <v>0</v>
      </c>
      <c r="E46" s="144">
        <v>0</v>
      </c>
      <c r="F46" s="144">
        <v>0</v>
      </c>
      <c r="G46" s="144">
        <v>0</v>
      </c>
      <c r="H46" s="144">
        <v>0</v>
      </c>
      <c r="I46" s="144">
        <v>0</v>
      </c>
      <c r="J46" s="146"/>
      <c r="K46" s="146"/>
      <c r="L46" s="146"/>
    </row>
    <row r="47" spans="2:12" hidden="1">
      <c r="B47" s="143" t="s">
        <v>182</v>
      </c>
      <c r="C47" s="147"/>
      <c r="D47" s="142">
        <f t="shared" ref="D47:I47" si="8">D35*D46/100</f>
        <v>0</v>
      </c>
      <c r="E47" s="142">
        <f t="shared" si="8"/>
        <v>0</v>
      </c>
      <c r="F47" s="142">
        <f t="shared" si="8"/>
        <v>0</v>
      </c>
      <c r="G47" s="142">
        <f t="shared" si="8"/>
        <v>0</v>
      </c>
      <c r="H47" s="142">
        <f t="shared" si="8"/>
        <v>0</v>
      </c>
      <c r="I47" s="142">
        <f t="shared" si="8"/>
        <v>0</v>
      </c>
      <c r="J47" s="146"/>
      <c r="K47" s="146"/>
      <c r="L47" s="146"/>
    </row>
    <row r="48" spans="2:12" hidden="1">
      <c r="B48" s="253" t="s">
        <v>181</v>
      </c>
      <c r="C48" s="254"/>
      <c r="D48" s="254"/>
      <c r="E48" s="254"/>
      <c r="F48" s="254"/>
      <c r="G48" s="254"/>
      <c r="H48" s="254"/>
      <c r="I48" s="255"/>
      <c r="J48" s="146"/>
      <c r="K48" s="146"/>
      <c r="L48" s="146"/>
    </row>
    <row r="49" spans="2:29" hidden="1">
      <c r="B49" s="138" t="s">
        <v>25</v>
      </c>
      <c r="C49" s="145">
        <f t="shared" ref="C49:I49" si="9">C18</f>
        <v>2</v>
      </c>
      <c r="D49" s="145">
        <f t="shared" si="9"/>
        <v>2</v>
      </c>
      <c r="E49" s="145">
        <f t="shared" si="9"/>
        <v>2</v>
      </c>
      <c r="F49" s="145">
        <f t="shared" si="9"/>
        <v>2</v>
      </c>
      <c r="G49" s="145">
        <f t="shared" si="9"/>
        <v>2</v>
      </c>
      <c r="H49" s="145">
        <f t="shared" si="9"/>
        <v>2</v>
      </c>
      <c r="I49" s="145">
        <f t="shared" si="9"/>
        <v>2</v>
      </c>
    </row>
    <row r="50" spans="2:29" hidden="1">
      <c r="B50" s="138" t="s">
        <v>35</v>
      </c>
      <c r="C50" s="137"/>
      <c r="D50" s="144">
        <v>0</v>
      </c>
      <c r="E50" s="144">
        <v>0</v>
      </c>
      <c r="F50" s="144">
        <v>0</v>
      </c>
      <c r="G50" s="144">
        <v>0</v>
      </c>
      <c r="H50" s="144">
        <v>0</v>
      </c>
      <c r="I50" s="144">
        <v>0</v>
      </c>
    </row>
    <row r="51" spans="2:29" hidden="1">
      <c r="B51" s="143" t="s">
        <v>180</v>
      </c>
      <c r="C51" s="142"/>
      <c r="D51" s="142">
        <f t="shared" ref="D51:I51" si="10">D35*D50/100</f>
        <v>0</v>
      </c>
      <c r="E51" s="142">
        <f t="shared" si="10"/>
        <v>0</v>
      </c>
      <c r="F51" s="142">
        <f t="shared" si="10"/>
        <v>0</v>
      </c>
      <c r="G51" s="142">
        <f t="shared" si="10"/>
        <v>0</v>
      </c>
      <c r="H51" s="142">
        <f t="shared" si="10"/>
        <v>0</v>
      </c>
      <c r="I51" s="142">
        <f t="shared" si="10"/>
        <v>0</v>
      </c>
    </row>
    <row r="52" spans="2:29" ht="25.5">
      <c r="B52" s="141" t="s">
        <v>179</v>
      </c>
      <c r="C52" s="140"/>
      <c r="D52" s="140">
        <f t="shared" ref="D52:I52" si="11">D35+D41+D47+D51</f>
        <v>125686.31153472143</v>
      </c>
      <c r="E52" s="140">
        <f t="shared" si="11"/>
        <v>133000</v>
      </c>
      <c r="F52" s="140">
        <f t="shared" si="11"/>
        <v>142502.19371251247</v>
      </c>
      <c r="G52" s="140">
        <f t="shared" si="11"/>
        <v>131740.29999999999</v>
      </c>
      <c r="H52" s="140">
        <f t="shared" si="11"/>
        <v>134462.04999999999</v>
      </c>
      <c r="I52" s="140">
        <f t="shared" si="11"/>
        <v>127363.65</v>
      </c>
      <c r="J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</row>
    <row r="53" spans="2:29">
      <c r="B53" s="138" t="s">
        <v>178</v>
      </c>
      <c r="C53" s="137"/>
      <c r="D53" s="137">
        <v>1</v>
      </c>
      <c r="E53" s="137">
        <v>1</v>
      </c>
      <c r="F53" s="137">
        <v>1</v>
      </c>
      <c r="G53" s="137">
        <v>1</v>
      </c>
      <c r="H53" s="137">
        <v>1</v>
      </c>
      <c r="I53" s="137">
        <v>1</v>
      </c>
    </row>
    <row r="54" spans="2:29">
      <c r="B54" s="138" t="s">
        <v>177</v>
      </c>
      <c r="C54" s="137"/>
      <c r="D54" s="136">
        <f t="shared" ref="D54:I54" si="12">ABS(D34/100)+ABS(D40/100)+ABS(D46/100)+ABS(D50/100)</f>
        <v>0.16367610766992996</v>
      </c>
      <c r="E54" s="136">
        <f t="shared" si="12"/>
        <v>0.05</v>
      </c>
      <c r="F54" s="136">
        <f t="shared" si="12"/>
        <v>0.10683805383496497</v>
      </c>
      <c r="G54" s="136">
        <f t="shared" si="12"/>
        <v>0.05</v>
      </c>
      <c r="H54" s="136">
        <f t="shared" si="12"/>
        <v>0.05</v>
      </c>
      <c r="I54" s="136">
        <f t="shared" si="12"/>
        <v>0.05</v>
      </c>
    </row>
    <row r="55" spans="2:29">
      <c r="B55" s="138" t="s">
        <v>176</v>
      </c>
      <c r="C55" s="137"/>
      <c r="D55" s="136">
        <f t="shared" ref="D55:I55" si="13">ABS((D52-D25)/D25)</f>
        <v>5.7992302286433442E-2</v>
      </c>
      <c r="E55" s="136">
        <f t="shared" si="13"/>
        <v>0.05</v>
      </c>
      <c r="F55" s="136">
        <f t="shared" si="13"/>
        <v>3.9961511432167387E-3</v>
      </c>
      <c r="G55" s="136">
        <f t="shared" si="13"/>
        <v>5.0000000000000086E-2</v>
      </c>
      <c r="H55" s="136">
        <f t="shared" si="13"/>
        <v>5.0000000000000079E-2</v>
      </c>
      <c r="I55" s="136">
        <f t="shared" si="13"/>
        <v>5.0000000000000044E-2</v>
      </c>
    </row>
    <row r="56" spans="2:29" ht="30.75" customHeight="1" thickBot="1">
      <c r="B56" s="272" t="s">
        <v>175</v>
      </c>
      <c r="C56" s="273"/>
      <c r="D56" s="273"/>
      <c r="E56" s="273"/>
      <c r="F56" s="273"/>
      <c r="G56" s="273"/>
      <c r="H56" s="274"/>
      <c r="I56" s="203">
        <f>ROUND(SUMPRODUCT(D52:I52,D53:I53)/SUM(D53:I53),0)</f>
        <v>132459</v>
      </c>
      <c r="J56" s="135"/>
    </row>
    <row r="57" spans="2:29">
      <c r="D57" s="204">
        <f t="shared" ref="D57:I57" si="14">D52/$I$56-1</f>
        <v>-5.1130451424807433E-2</v>
      </c>
      <c r="E57" s="205">
        <f t="shared" si="14"/>
        <v>4.0842826836984258E-3</v>
      </c>
      <c r="F57" s="205">
        <f t="shared" si="14"/>
        <v>7.5821150035199292E-2</v>
      </c>
      <c r="G57" s="205">
        <f t="shared" si="14"/>
        <v>-5.4258298794345183E-3</v>
      </c>
      <c r="H57" s="205">
        <f t="shared" si="14"/>
        <v>1.5122037762628437E-2</v>
      </c>
      <c r="I57" s="206">
        <f t="shared" si="14"/>
        <v>-3.84673748103187E-2</v>
      </c>
      <c r="J57" s="131"/>
    </row>
    <row r="58" spans="2:29">
      <c r="D58" s="266" t="s">
        <v>260</v>
      </c>
      <c r="E58" s="267"/>
      <c r="F58" s="267"/>
      <c r="G58" s="267"/>
      <c r="H58" s="267"/>
      <c r="I58" s="268"/>
    </row>
    <row r="59" spans="2:29" ht="13.5" thickBot="1">
      <c r="D59" s="269"/>
      <c r="E59" s="270"/>
      <c r="F59" s="270"/>
      <c r="G59" s="270"/>
      <c r="H59" s="270"/>
      <c r="I59" s="271"/>
    </row>
    <row r="60" spans="2:29">
      <c r="C60" s="134"/>
      <c r="D60" s="133"/>
    </row>
    <row r="61" spans="2:29" ht="13.5" thickBot="1">
      <c r="E61" s="132"/>
    </row>
    <row r="62" spans="2:29">
      <c r="C62" s="260" t="s">
        <v>287</v>
      </c>
      <c r="D62" s="261"/>
      <c r="E62" s="261"/>
      <c r="F62" s="261"/>
      <c r="G62" s="261"/>
      <c r="H62" s="262"/>
    </row>
    <row r="63" spans="2:29" ht="13.5" thickBot="1">
      <c r="C63" s="263"/>
      <c r="D63" s="264"/>
      <c r="E63" s="264"/>
      <c r="F63" s="264"/>
      <c r="G63" s="264"/>
      <c r="H63" s="265"/>
    </row>
    <row r="66" spans="2:16" ht="15.75">
      <c r="B66" s="250" t="s">
        <v>292</v>
      </c>
      <c r="C66" s="250"/>
      <c r="D66" s="250"/>
      <c r="E66" s="250"/>
      <c r="F66" s="250"/>
      <c r="G66" s="250"/>
      <c r="H66" s="250"/>
    </row>
    <row r="67" spans="2:16">
      <c r="B67" s="196"/>
      <c r="C67" s="196"/>
      <c r="D67" s="196"/>
      <c r="E67" s="196"/>
      <c r="F67" s="196"/>
      <c r="G67" s="196"/>
      <c r="H67" s="196"/>
      <c r="I67" s="196"/>
      <c r="J67" s="196"/>
      <c r="K67" s="196"/>
      <c r="L67" s="196"/>
      <c r="M67" s="196"/>
      <c r="N67" s="196"/>
      <c r="O67" s="196"/>
      <c r="P67" s="196"/>
    </row>
    <row r="68" spans="2:16" ht="15">
      <c r="B68" s="1" t="s">
        <v>258</v>
      </c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</row>
    <row r="69" spans="2:16">
      <c r="B69" s="196"/>
      <c r="C69" s="196"/>
      <c r="D69" s="196"/>
      <c r="E69" s="201" t="s">
        <v>21</v>
      </c>
      <c r="F69" s="201" t="s">
        <v>43</v>
      </c>
      <c r="G69" s="201" t="s">
        <v>257</v>
      </c>
      <c r="H69" s="201" t="s">
        <v>256</v>
      </c>
      <c r="I69" s="196"/>
      <c r="J69" s="196"/>
      <c r="K69" s="196"/>
      <c r="L69" s="196"/>
      <c r="M69" s="196"/>
      <c r="N69" s="196"/>
      <c r="O69" s="196"/>
      <c r="P69" s="196"/>
    </row>
    <row r="70" spans="2:16">
      <c r="B70" s="196"/>
      <c r="C70" s="196"/>
      <c r="D70" s="196"/>
      <c r="E70" s="199">
        <v>136285</v>
      </c>
      <c r="F70" s="199">
        <v>122374</v>
      </c>
      <c r="G70" s="199">
        <v>152472</v>
      </c>
      <c r="H70" s="199">
        <v>147416</v>
      </c>
      <c r="I70" s="196"/>
      <c r="J70" s="196"/>
      <c r="K70" s="196"/>
      <c r="L70" s="196"/>
      <c r="M70" s="196"/>
      <c r="N70" s="196"/>
      <c r="O70" s="196"/>
      <c r="P70" s="196"/>
    </row>
    <row r="71" spans="2:16" ht="15">
      <c r="B71" s="196"/>
      <c r="C71" s="196"/>
      <c r="D71" s="196"/>
      <c r="E71" s="199"/>
      <c r="F71" s="200">
        <f>$E$70/F70-1</f>
        <v>0.11367610766992997</v>
      </c>
      <c r="G71" s="202">
        <f t="shared" ref="G71:H71" si="15">$E$70/G70-1</f>
        <v>-0.10616375465659267</v>
      </c>
      <c r="H71" s="202">
        <f t="shared" si="15"/>
        <v>-7.550740760840069E-2</v>
      </c>
      <c r="I71" s="196"/>
      <c r="J71" s="196"/>
      <c r="K71" s="196"/>
      <c r="L71" s="196"/>
      <c r="M71" s="196"/>
      <c r="N71" s="196"/>
      <c r="O71" s="196"/>
      <c r="P71" s="196"/>
    </row>
    <row r="72" spans="2:16">
      <c r="B72" s="196"/>
      <c r="C72" s="196"/>
      <c r="D72" s="196"/>
      <c r="E72" s="199" t="s">
        <v>47</v>
      </c>
      <c r="F72" s="199">
        <f>F70*(1+F71)</f>
        <v>136285</v>
      </c>
      <c r="G72" s="199">
        <f>G70*(1+G71)</f>
        <v>136285</v>
      </c>
      <c r="H72" s="199">
        <f>H70*(1+H71)</f>
        <v>136285</v>
      </c>
      <c r="I72" s="196"/>
      <c r="J72" s="196"/>
      <c r="K72" s="196"/>
      <c r="P72" s="201"/>
    </row>
    <row r="73" spans="2:16">
      <c r="B73" s="196"/>
      <c r="C73" s="196"/>
      <c r="D73" s="196"/>
      <c r="E73" s="199"/>
      <c r="F73" s="199"/>
      <c r="G73" s="199"/>
      <c r="H73" s="199"/>
      <c r="I73" s="196"/>
      <c r="J73" s="196"/>
      <c r="K73" s="196"/>
      <c r="P73" s="196"/>
    </row>
    <row r="74" spans="2:16">
      <c r="B74" s="196"/>
      <c r="C74" s="196"/>
      <c r="D74" s="196"/>
      <c r="E74" s="199"/>
      <c r="F74" s="199"/>
      <c r="G74" s="199"/>
      <c r="H74" s="199"/>
      <c r="I74" s="196"/>
      <c r="J74" s="196"/>
      <c r="K74" s="196"/>
      <c r="P74" s="196"/>
    </row>
    <row r="75" spans="2:16"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P75" s="196"/>
    </row>
    <row r="76" spans="2:16"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P76" s="196"/>
    </row>
    <row r="77" spans="2:16"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P77" s="196"/>
    </row>
    <row r="78" spans="2:16">
      <c r="B78" s="196"/>
      <c r="C78" s="196"/>
      <c r="D78" s="196"/>
      <c r="E78" s="196"/>
      <c r="F78" s="196"/>
      <c r="G78" s="196"/>
      <c r="H78" s="196"/>
      <c r="I78" s="196"/>
      <c r="J78" s="196"/>
      <c r="K78" s="196"/>
      <c r="P78" s="196"/>
    </row>
    <row r="79" spans="2:16">
      <c r="B79" s="196"/>
      <c r="C79" s="196"/>
      <c r="D79" s="196"/>
      <c r="E79" s="201">
        <v>2</v>
      </c>
      <c r="F79" s="201">
        <v>1</v>
      </c>
      <c r="G79" s="201">
        <v>3</v>
      </c>
      <c r="H79" s="201">
        <v>4</v>
      </c>
      <c r="I79" s="196"/>
      <c r="J79" s="196"/>
      <c r="K79" s="196"/>
      <c r="P79" s="196"/>
    </row>
    <row r="80" spans="2:16">
      <c r="B80" s="196"/>
      <c r="C80" s="196"/>
      <c r="D80" s="196"/>
      <c r="E80" s="199">
        <v>114189</v>
      </c>
      <c r="F80" s="199">
        <v>103184</v>
      </c>
      <c r="G80" s="199">
        <v>136841</v>
      </c>
      <c r="H80" s="199">
        <v>142775</v>
      </c>
      <c r="I80" s="196"/>
      <c r="J80" s="196"/>
      <c r="K80" s="196"/>
      <c r="P80" s="196"/>
    </row>
    <row r="81" spans="2:16" ht="15">
      <c r="B81" s="196"/>
      <c r="C81" s="196"/>
      <c r="D81" s="196"/>
      <c r="E81" s="199"/>
      <c r="F81" s="200">
        <f>$M$18/F80-1</f>
        <v>-1</v>
      </c>
      <c r="G81" s="200">
        <f>$M$18/G80-1</f>
        <v>-1</v>
      </c>
      <c r="H81" s="200">
        <f>$M$18/H80-1</f>
        <v>-1</v>
      </c>
      <c r="I81" s="196"/>
      <c r="J81" s="196"/>
      <c r="K81" s="196"/>
      <c r="P81" s="196"/>
    </row>
    <row r="82" spans="2:16">
      <c r="B82" s="196"/>
      <c r="C82" s="196"/>
      <c r="D82" s="196"/>
      <c r="E82" s="199" t="s">
        <v>47</v>
      </c>
      <c r="F82" s="199">
        <f>F80*(1+F81)</f>
        <v>0</v>
      </c>
      <c r="G82" s="199">
        <f>G80*(1+G81)</f>
        <v>0</v>
      </c>
      <c r="H82" s="199">
        <f>H80*(1+H81)</f>
        <v>0</v>
      </c>
      <c r="I82" s="196"/>
      <c r="J82" s="196"/>
      <c r="K82" s="196"/>
      <c r="P82" s="196"/>
    </row>
    <row r="83" spans="2:16">
      <c r="B83" s="196"/>
      <c r="C83" s="196"/>
      <c r="D83" s="196"/>
      <c r="E83" s="196"/>
      <c r="F83" s="196"/>
      <c r="G83" s="196"/>
      <c r="H83" s="196"/>
      <c r="I83" s="196"/>
      <c r="J83" s="196"/>
      <c r="K83" s="196"/>
      <c r="P83" s="196"/>
    </row>
    <row r="84" spans="2:16">
      <c r="B84" s="196"/>
      <c r="C84" s="196"/>
      <c r="D84" s="196"/>
      <c r="E84" s="196"/>
      <c r="F84" s="196"/>
      <c r="G84" s="196"/>
      <c r="H84" s="196"/>
      <c r="I84" s="196"/>
      <c r="J84" s="196"/>
      <c r="K84" s="196"/>
      <c r="P84" s="196"/>
    </row>
    <row r="85" spans="2:16">
      <c r="B85" s="196"/>
      <c r="C85" s="196"/>
      <c r="D85" s="196"/>
      <c r="E85" s="196"/>
      <c r="F85" s="196"/>
      <c r="G85" s="196"/>
      <c r="H85" s="196"/>
      <c r="I85" s="196"/>
      <c r="J85" s="196"/>
      <c r="K85" s="196"/>
      <c r="P85" s="196"/>
    </row>
    <row r="86" spans="2:16"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P86" s="196"/>
    </row>
    <row r="87" spans="2:16">
      <c r="B87" s="196"/>
      <c r="C87" s="196"/>
      <c r="D87" s="196"/>
      <c r="E87" s="196"/>
      <c r="F87" s="196"/>
      <c r="G87" s="196"/>
      <c r="H87" s="196"/>
      <c r="I87" s="196"/>
      <c r="J87" s="196"/>
      <c r="K87" s="196"/>
      <c r="L87" s="196"/>
      <c r="M87" s="196"/>
      <c r="N87" s="196"/>
      <c r="O87" s="196"/>
      <c r="P87" s="196"/>
    </row>
    <row r="88" spans="2:16">
      <c r="B88" s="249" t="s">
        <v>290</v>
      </c>
      <c r="C88" s="249"/>
      <c r="D88" s="249"/>
      <c r="E88" s="249"/>
      <c r="F88" s="196"/>
      <c r="G88" s="196"/>
      <c r="H88" s="196"/>
      <c r="I88" s="196"/>
      <c r="J88" s="196"/>
      <c r="K88" s="196"/>
      <c r="L88" s="196"/>
      <c r="M88" s="196"/>
      <c r="N88" s="196"/>
      <c r="O88" s="196"/>
      <c r="P88" s="196"/>
    </row>
    <row r="89" spans="2:16">
      <c r="B89" s="249"/>
      <c r="C89" s="249"/>
      <c r="D89" s="249"/>
      <c r="E89" s="249"/>
      <c r="F89" s="196"/>
      <c r="G89" s="196"/>
      <c r="H89" s="196"/>
      <c r="I89" s="196"/>
      <c r="J89" s="196"/>
      <c r="K89" s="196"/>
      <c r="L89" s="196"/>
      <c r="M89" s="196"/>
      <c r="N89" s="196"/>
      <c r="O89" s="196"/>
      <c r="P89" s="196"/>
    </row>
    <row r="90" spans="2:16" ht="15">
      <c r="B90" s="1" t="s">
        <v>288</v>
      </c>
      <c r="C90" s="196"/>
      <c r="D90" s="196"/>
      <c r="E90" s="196"/>
      <c r="F90" s="196"/>
      <c r="G90" s="196"/>
      <c r="H90" s="196"/>
      <c r="I90" s="196"/>
      <c r="J90" s="196"/>
      <c r="K90" s="196"/>
      <c r="L90" s="196"/>
      <c r="M90" s="196"/>
      <c r="N90" s="196"/>
      <c r="O90" s="196"/>
      <c r="P90" s="196"/>
    </row>
    <row r="91" spans="2:16" ht="15">
      <c r="B91" s="1" t="s">
        <v>289</v>
      </c>
      <c r="C91" s="196"/>
      <c r="D91" s="196"/>
      <c r="E91" s="196"/>
      <c r="F91" s="196"/>
      <c r="G91" s="196"/>
      <c r="H91" s="196"/>
      <c r="I91" s="196"/>
      <c r="J91" s="196"/>
      <c r="K91" s="196"/>
      <c r="L91" s="196"/>
      <c r="M91" s="196"/>
      <c r="N91" s="196"/>
      <c r="O91" s="196"/>
      <c r="P91" s="196"/>
    </row>
    <row r="92" spans="2:16" ht="15">
      <c r="B92" s="1" t="s">
        <v>291</v>
      </c>
      <c r="C92" s="196"/>
      <c r="D92" s="196"/>
      <c r="E92" s="196"/>
      <c r="F92" s="196"/>
      <c r="G92" s="196"/>
      <c r="H92" s="196"/>
      <c r="I92" s="196"/>
      <c r="J92" s="196"/>
      <c r="K92" s="196"/>
      <c r="L92" s="196"/>
      <c r="M92" s="196"/>
      <c r="N92" s="196"/>
      <c r="O92" s="196"/>
      <c r="P92" s="196"/>
    </row>
    <row r="93" spans="2:16"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</row>
    <row r="94" spans="2:16">
      <c r="B94" s="196"/>
      <c r="C94" s="196"/>
      <c r="D94" s="196"/>
      <c r="E94" s="196"/>
      <c r="F94" s="196"/>
      <c r="G94" s="196"/>
      <c r="H94" s="196"/>
      <c r="I94" s="196"/>
      <c r="J94" s="196"/>
      <c r="K94" s="196"/>
      <c r="L94" s="196"/>
      <c r="M94" s="196"/>
      <c r="N94" s="196"/>
      <c r="O94" s="196"/>
      <c r="P94" s="196"/>
    </row>
    <row r="95" spans="2:16">
      <c r="F95" s="196"/>
      <c r="G95" s="196"/>
      <c r="H95" s="196"/>
      <c r="I95" s="196"/>
      <c r="J95" s="196"/>
      <c r="K95" s="196"/>
      <c r="L95" s="196"/>
      <c r="M95" s="196"/>
      <c r="N95" s="196"/>
      <c r="O95" s="196"/>
      <c r="P95" s="196"/>
    </row>
    <row r="96" spans="2:16">
      <c r="F96" s="196"/>
      <c r="G96" s="196"/>
      <c r="H96" s="196"/>
      <c r="I96" s="196"/>
      <c r="J96" s="196"/>
      <c r="K96" s="196"/>
      <c r="L96" s="196"/>
      <c r="M96" s="196"/>
      <c r="N96" s="196"/>
      <c r="O96" s="196"/>
      <c r="P96" s="196"/>
    </row>
    <row r="97" spans="2:16">
      <c r="F97" s="196"/>
      <c r="G97" s="196"/>
      <c r="H97" s="196"/>
      <c r="I97" s="196"/>
      <c r="J97" s="196"/>
      <c r="K97" s="196"/>
      <c r="L97" s="196"/>
      <c r="M97" s="196"/>
      <c r="N97" s="196"/>
      <c r="O97" s="196"/>
      <c r="P97" s="196"/>
    </row>
    <row r="98" spans="2:16"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6"/>
    </row>
    <row r="99" spans="2:16">
      <c r="F99" s="196"/>
      <c r="G99" s="196"/>
      <c r="H99" s="196"/>
      <c r="I99" s="196"/>
      <c r="J99" s="196"/>
      <c r="K99" s="196"/>
      <c r="L99" s="196"/>
      <c r="M99" s="196"/>
      <c r="N99" s="196"/>
      <c r="O99" s="196"/>
      <c r="P99" s="196"/>
    </row>
    <row r="100" spans="2:16"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196"/>
    </row>
    <row r="101" spans="2:16">
      <c r="B101" s="196"/>
      <c r="C101" s="196"/>
      <c r="D101" s="196"/>
      <c r="E101" s="196"/>
      <c r="F101" s="196"/>
      <c r="G101" s="196"/>
      <c r="H101" s="196"/>
      <c r="I101" s="196"/>
      <c r="J101" s="196"/>
      <c r="K101" s="196"/>
      <c r="L101" s="196"/>
      <c r="M101" s="196"/>
      <c r="N101" s="196"/>
      <c r="O101" s="196"/>
      <c r="P101" s="196"/>
    </row>
    <row r="102" spans="2:16">
      <c r="B102" s="196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6"/>
    </row>
    <row r="103" spans="2:16">
      <c r="B103" s="196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</row>
    <row r="104" spans="2:16">
      <c r="B104" s="196"/>
      <c r="C104" s="196"/>
      <c r="D104" s="196"/>
      <c r="E104" s="196"/>
      <c r="F104" s="196"/>
      <c r="G104" s="196"/>
      <c r="H104" s="196"/>
      <c r="I104" s="196"/>
      <c r="J104" s="196"/>
      <c r="K104" s="196"/>
      <c r="L104" s="196"/>
      <c r="M104" s="196"/>
      <c r="N104" s="196"/>
      <c r="O104" s="196"/>
      <c r="P104" s="196"/>
    </row>
    <row r="105" spans="2:16">
      <c r="B105" s="196"/>
      <c r="C105" s="196"/>
      <c r="D105" s="196"/>
      <c r="E105" s="196"/>
      <c r="F105" s="196"/>
      <c r="G105" s="196"/>
      <c r="H105" s="196"/>
      <c r="I105" s="196"/>
      <c r="J105" s="196"/>
      <c r="K105" s="196"/>
      <c r="L105" s="196"/>
      <c r="M105" s="196"/>
      <c r="N105" s="196"/>
      <c r="O105" s="196"/>
      <c r="P105" s="196"/>
    </row>
    <row r="106" spans="2:16">
      <c r="B106" s="196"/>
      <c r="C106" s="196"/>
      <c r="D106" s="196"/>
      <c r="E106" s="196"/>
      <c r="F106" s="196"/>
      <c r="G106" s="196"/>
      <c r="H106" s="196"/>
      <c r="I106" s="196"/>
      <c r="J106" s="196"/>
      <c r="K106" s="196"/>
      <c r="L106" s="196"/>
      <c r="M106" s="196"/>
      <c r="N106" s="196"/>
      <c r="O106" s="196"/>
      <c r="P106" s="196"/>
    </row>
    <row r="107" spans="2:16">
      <c r="B107" s="196"/>
      <c r="C107" s="196"/>
      <c r="D107" s="196"/>
      <c r="E107" s="196"/>
      <c r="F107" s="196"/>
      <c r="G107" s="196"/>
      <c r="H107" s="196"/>
      <c r="I107" s="196"/>
      <c r="J107" s="196"/>
      <c r="K107" s="196"/>
      <c r="L107" s="196"/>
      <c r="M107" s="196"/>
      <c r="N107" s="196"/>
      <c r="O107" s="196"/>
      <c r="P107" s="196"/>
    </row>
    <row r="108" spans="2:16">
      <c r="B108" s="196"/>
      <c r="C108" s="196"/>
      <c r="D108" s="196"/>
      <c r="E108" s="196"/>
      <c r="F108" s="196"/>
      <c r="G108" s="196"/>
      <c r="H108" s="196"/>
      <c r="I108" s="196"/>
      <c r="J108" s="196"/>
      <c r="K108" s="196"/>
      <c r="L108" s="196"/>
      <c r="M108" s="196"/>
      <c r="N108" s="196"/>
      <c r="O108" s="196"/>
      <c r="P108" s="196"/>
    </row>
    <row r="109" spans="2:16">
      <c r="B109" s="196"/>
      <c r="C109" s="196"/>
      <c r="D109" s="196"/>
      <c r="E109" s="196"/>
      <c r="F109" s="196"/>
      <c r="G109" s="196"/>
      <c r="H109" s="196"/>
      <c r="I109" s="196"/>
      <c r="J109" s="196"/>
      <c r="K109" s="196"/>
      <c r="L109" s="196"/>
      <c r="M109" s="196"/>
      <c r="N109" s="196"/>
      <c r="O109" s="196"/>
      <c r="P109" s="196"/>
    </row>
  </sheetData>
  <mergeCells count="22">
    <mergeCell ref="C62:H63"/>
    <mergeCell ref="B48:I48"/>
    <mergeCell ref="D58:I59"/>
    <mergeCell ref="B56:H56"/>
    <mergeCell ref="B37:I37"/>
    <mergeCell ref="B42:I42"/>
    <mergeCell ref="B88:E89"/>
    <mergeCell ref="B66:H66"/>
    <mergeCell ref="B1:I1"/>
    <mergeCell ref="B30:I30"/>
    <mergeCell ref="B36:I36"/>
    <mergeCell ref="B33:I33"/>
    <mergeCell ref="D27:I27"/>
    <mergeCell ref="C27:C28"/>
    <mergeCell ref="B27:B28"/>
    <mergeCell ref="B29:I29"/>
    <mergeCell ref="B3:I3"/>
    <mergeCell ref="B4:B5"/>
    <mergeCell ref="C4:C5"/>
    <mergeCell ref="D4:I4"/>
    <mergeCell ref="B26:I26"/>
    <mergeCell ref="B6:B7"/>
  </mergeCells>
  <hyperlinks>
    <hyperlink ref="D6" r:id="rId1"/>
    <hyperlink ref="E6" r:id="rId2"/>
    <hyperlink ref="F6:I6" r:id="rId3" display="http://rfn.spb.ru/card_obj/?page=housing_estate&amp;inc=&amp;point=2159&amp;type=residential"/>
    <hyperlink ref="B92" r:id="rId4"/>
    <hyperlink ref="B91" r:id="rId5"/>
    <hyperlink ref="B90" r:id="rId6"/>
    <hyperlink ref="B68" r:id="rId7"/>
  </hyperlinks>
  <pageMargins left="0.74803149606299213" right="0.74803149606299213" top="0.98425196850393704" bottom="0.98425196850393704" header="0.51181102362204722" footer="0.51181102362204722"/>
  <pageSetup paperSize="9" scale="37" orientation="landscape" horizontalDpi="1200" verticalDpi="1200" r:id="rId8"/>
  <headerFooter alignWithMargins="0"/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3:Q34"/>
  <sheetViews>
    <sheetView topLeftCell="E1" workbookViewId="0">
      <selection activeCell="O42" sqref="O42"/>
    </sheetView>
  </sheetViews>
  <sheetFormatPr defaultRowHeight="12.75"/>
  <cols>
    <col min="1" max="14" width="9.140625" style="196"/>
    <col min="15" max="15" width="14.7109375" style="196" customWidth="1"/>
    <col min="16" max="16" width="11.85546875" style="196" customWidth="1"/>
    <col min="17" max="270" width="9.140625" style="196"/>
    <col min="271" max="271" width="14.7109375" style="196" customWidth="1"/>
    <col min="272" max="272" width="11.85546875" style="196" customWidth="1"/>
    <col min="273" max="526" width="9.140625" style="196"/>
    <col min="527" max="527" width="14.7109375" style="196" customWidth="1"/>
    <col min="528" max="528" width="11.85546875" style="196" customWidth="1"/>
    <col min="529" max="782" width="9.140625" style="196"/>
    <col min="783" max="783" width="14.7109375" style="196" customWidth="1"/>
    <col min="784" max="784" width="11.85546875" style="196" customWidth="1"/>
    <col min="785" max="1038" width="9.140625" style="196"/>
    <col min="1039" max="1039" width="14.7109375" style="196" customWidth="1"/>
    <col min="1040" max="1040" width="11.85546875" style="196" customWidth="1"/>
    <col min="1041" max="1294" width="9.140625" style="196"/>
    <col min="1295" max="1295" width="14.7109375" style="196" customWidth="1"/>
    <col min="1296" max="1296" width="11.85546875" style="196" customWidth="1"/>
    <col min="1297" max="1550" width="9.140625" style="196"/>
    <col min="1551" max="1551" width="14.7109375" style="196" customWidth="1"/>
    <col min="1552" max="1552" width="11.85546875" style="196" customWidth="1"/>
    <col min="1553" max="1806" width="9.140625" style="196"/>
    <col min="1807" max="1807" width="14.7109375" style="196" customWidth="1"/>
    <col min="1808" max="1808" width="11.85546875" style="196" customWidth="1"/>
    <col min="1809" max="2062" width="9.140625" style="196"/>
    <col min="2063" max="2063" width="14.7109375" style="196" customWidth="1"/>
    <col min="2064" max="2064" width="11.85546875" style="196" customWidth="1"/>
    <col min="2065" max="2318" width="9.140625" style="196"/>
    <col min="2319" max="2319" width="14.7109375" style="196" customWidth="1"/>
    <col min="2320" max="2320" width="11.85546875" style="196" customWidth="1"/>
    <col min="2321" max="2574" width="9.140625" style="196"/>
    <col min="2575" max="2575" width="14.7109375" style="196" customWidth="1"/>
    <col min="2576" max="2576" width="11.85546875" style="196" customWidth="1"/>
    <col min="2577" max="2830" width="9.140625" style="196"/>
    <col min="2831" max="2831" width="14.7109375" style="196" customWidth="1"/>
    <col min="2832" max="2832" width="11.85546875" style="196" customWidth="1"/>
    <col min="2833" max="3086" width="9.140625" style="196"/>
    <col min="3087" max="3087" width="14.7109375" style="196" customWidth="1"/>
    <col min="3088" max="3088" width="11.85546875" style="196" customWidth="1"/>
    <col min="3089" max="3342" width="9.140625" style="196"/>
    <col min="3343" max="3343" width="14.7109375" style="196" customWidth="1"/>
    <col min="3344" max="3344" width="11.85546875" style="196" customWidth="1"/>
    <col min="3345" max="3598" width="9.140625" style="196"/>
    <col min="3599" max="3599" width="14.7109375" style="196" customWidth="1"/>
    <col min="3600" max="3600" width="11.85546875" style="196" customWidth="1"/>
    <col min="3601" max="3854" width="9.140625" style="196"/>
    <col min="3855" max="3855" width="14.7109375" style="196" customWidth="1"/>
    <col min="3856" max="3856" width="11.85546875" style="196" customWidth="1"/>
    <col min="3857" max="4110" width="9.140625" style="196"/>
    <col min="4111" max="4111" width="14.7109375" style="196" customWidth="1"/>
    <col min="4112" max="4112" width="11.85546875" style="196" customWidth="1"/>
    <col min="4113" max="4366" width="9.140625" style="196"/>
    <col min="4367" max="4367" width="14.7109375" style="196" customWidth="1"/>
    <col min="4368" max="4368" width="11.85546875" style="196" customWidth="1"/>
    <col min="4369" max="4622" width="9.140625" style="196"/>
    <col min="4623" max="4623" width="14.7109375" style="196" customWidth="1"/>
    <col min="4624" max="4624" width="11.85546875" style="196" customWidth="1"/>
    <col min="4625" max="4878" width="9.140625" style="196"/>
    <col min="4879" max="4879" width="14.7109375" style="196" customWidth="1"/>
    <col min="4880" max="4880" width="11.85546875" style="196" customWidth="1"/>
    <col min="4881" max="5134" width="9.140625" style="196"/>
    <col min="5135" max="5135" width="14.7109375" style="196" customWidth="1"/>
    <col min="5136" max="5136" width="11.85546875" style="196" customWidth="1"/>
    <col min="5137" max="5390" width="9.140625" style="196"/>
    <col min="5391" max="5391" width="14.7109375" style="196" customWidth="1"/>
    <col min="5392" max="5392" width="11.85546875" style="196" customWidth="1"/>
    <col min="5393" max="5646" width="9.140625" style="196"/>
    <col min="5647" max="5647" width="14.7109375" style="196" customWidth="1"/>
    <col min="5648" max="5648" width="11.85546875" style="196" customWidth="1"/>
    <col min="5649" max="5902" width="9.140625" style="196"/>
    <col min="5903" max="5903" width="14.7109375" style="196" customWidth="1"/>
    <col min="5904" max="5904" width="11.85546875" style="196" customWidth="1"/>
    <col min="5905" max="6158" width="9.140625" style="196"/>
    <col min="6159" max="6159" width="14.7109375" style="196" customWidth="1"/>
    <col min="6160" max="6160" width="11.85546875" style="196" customWidth="1"/>
    <col min="6161" max="6414" width="9.140625" style="196"/>
    <col min="6415" max="6415" width="14.7109375" style="196" customWidth="1"/>
    <col min="6416" max="6416" width="11.85546875" style="196" customWidth="1"/>
    <col min="6417" max="6670" width="9.140625" style="196"/>
    <col min="6671" max="6671" width="14.7109375" style="196" customWidth="1"/>
    <col min="6672" max="6672" width="11.85546875" style="196" customWidth="1"/>
    <col min="6673" max="6926" width="9.140625" style="196"/>
    <col min="6927" max="6927" width="14.7109375" style="196" customWidth="1"/>
    <col min="6928" max="6928" width="11.85546875" style="196" customWidth="1"/>
    <col min="6929" max="7182" width="9.140625" style="196"/>
    <col min="7183" max="7183" width="14.7109375" style="196" customWidth="1"/>
    <col min="7184" max="7184" width="11.85546875" style="196" customWidth="1"/>
    <col min="7185" max="7438" width="9.140625" style="196"/>
    <col min="7439" max="7439" width="14.7109375" style="196" customWidth="1"/>
    <col min="7440" max="7440" width="11.85546875" style="196" customWidth="1"/>
    <col min="7441" max="7694" width="9.140625" style="196"/>
    <col min="7695" max="7695" width="14.7109375" style="196" customWidth="1"/>
    <col min="7696" max="7696" width="11.85546875" style="196" customWidth="1"/>
    <col min="7697" max="7950" width="9.140625" style="196"/>
    <col min="7951" max="7951" width="14.7109375" style="196" customWidth="1"/>
    <col min="7952" max="7952" width="11.85546875" style="196" customWidth="1"/>
    <col min="7953" max="8206" width="9.140625" style="196"/>
    <col min="8207" max="8207" width="14.7109375" style="196" customWidth="1"/>
    <col min="8208" max="8208" width="11.85546875" style="196" customWidth="1"/>
    <col min="8209" max="8462" width="9.140625" style="196"/>
    <col min="8463" max="8463" width="14.7109375" style="196" customWidth="1"/>
    <col min="8464" max="8464" width="11.85546875" style="196" customWidth="1"/>
    <col min="8465" max="8718" width="9.140625" style="196"/>
    <col min="8719" max="8719" width="14.7109375" style="196" customWidth="1"/>
    <col min="8720" max="8720" width="11.85546875" style="196" customWidth="1"/>
    <col min="8721" max="8974" width="9.140625" style="196"/>
    <col min="8975" max="8975" width="14.7109375" style="196" customWidth="1"/>
    <col min="8976" max="8976" width="11.85546875" style="196" customWidth="1"/>
    <col min="8977" max="9230" width="9.140625" style="196"/>
    <col min="9231" max="9231" width="14.7109375" style="196" customWidth="1"/>
    <col min="9232" max="9232" width="11.85546875" style="196" customWidth="1"/>
    <col min="9233" max="9486" width="9.140625" style="196"/>
    <col min="9487" max="9487" width="14.7109375" style="196" customWidth="1"/>
    <col min="9488" max="9488" width="11.85546875" style="196" customWidth="1"/>
    <col min="9489" max="9742" width="9.140625" style="196"/>
    <col min="9743" max="9743" width="14.7109375" style="196" customWidth="1"/>
    <col min="9744" max="9744" width="11.85546875" style="196" customWidth="1"/>
    <col min="9745" max="9998" width="9.140625" style="196"/>
    <col min="9999" max="9999" width="14.7109375" style="196" customWidth="1"/>
    <col min="10000" max="10000" width="11.85546875" style="196" customWidth="1"/>
    <col min="10001" max="10254" width="9.140625" style="196"/>
    <col min="10255" max="10255" width="14.7109375" style="196" customWidth="1"/>
    <col min="10256" max="10256" width="11.85546875" style="196" customWidth="1"/>
    <col min="10257" max="10510" width="9.140625" style="196"/>
    <col min="10511" max="10511" width="14.7109375" style="196" customWidth="1"/>
    <col min="10512" max="10512" width="11.85546875" style="196" customWidth="1"/>
    <col min="10513" max="10766" width="9.140625" style="196"/>
    <col min="10767" max="10767" width="14.7109375" style="196" customWidth="1"/>
    <col min="10768" max="10768" width="11.85546875" style="196" customWidth="1"/>
    <col min="10769" max="11022" width="9.140625" style="196"/>
    <col min="11023" max="11023" width="14.7109375" style="196" customWidth="1"/>
    <col min="11024" max="11024" width="11.85546875" style="196" customWidth="1"/>
    <col min="11025" max="11278" width="9.140625" style="196"/>
    <col min="11279" max="11279" width="14.7109375" style="196" customWidth="1"/>
    <col min="11280" max="11280" width="11.85546875" style="196" customWidth="1"/>
    <col min="11281" max="11534" width="9.140625" style="196"/>
    <col min="11535" max="11535" width="14.7109375" style="196" customWidth="1"/>
    <col min="11536" max="11536" width="11.85546875" style="196" customWidth="1"/>
    <col min="11537" max="11790" width="9.140625" style="196"/>
    <col min="11791" max="11791" width="14.7109375" style="196" customWidth="1"/>
    <col min="11792" max="11792" width="11.85546875" style="196" customWidth="1"/>
    <col min="11793" max="12046" width="9.140625" style="196"/>
    <col min="12047" max="12047" width="14.7109375" style="196" customWidth="1"/>
    <col min="12048" max="12048" width="11.85546875" style="196" customWidth="1"/>
    <col min="12049" max="12302" width="9.140625" style="196"/>
    <col min="12303" max="12303" width="14.7109375" style="196" customWidth="1"/>
    <col min="12304" max="12304" width="11.85546875" style="196" customWidth="1"/>
    <col min="12305" max="12558" width="9.140625" style="196"/>
    <col min="12559" max="12559" width="14.7109375" style="196" customWidth="1"/>
    <col min="12560" max="12560" width="11.85546875" style="196" customWidth="1"/>
    <col min="12561" max="12814" width="9.140625" style="196"/>
    <col min="12815" max="12815" width="14.7109375" style="196" customWidth="1"/>
    <col min="12816" max="12816" width="11.85546875" style="196" customWidth="1"/>
    <col min="12817" max="13070" width="9.140625" style="196"/>
    <col min="13071" max="13071" width="14.7109375" style="196" customWidth="1"/>
    <col min="13072" max="13072" width="11.85546875" style="196" customWidth="1"/>
    <col min="13073" max="13326" width="9.140625" style="196"/>
    <col min="13327" max="13327" width="14.7109375" style="196" customWidth="1"/>
    <col min="13328" max="13328" width="11.85546875" style="196" customWidth="1"/>
    <col min="13329" max="13582" width="9.140625" style="196"/>
    <col min="13583" max="13583" width="14.7109375" style="196" customWidth="1"/>
    <col min="13584" max="13584" width="11.85546875" style="196" customWidth="1"/>
    <col min="13585" max="13838" width="9.140625" style="196"/>
    <col min="13839" max="13839" width="14.7109375" style="196" customWidth="1"/>
    <col min="13840" max="13840" width="11.85546875" style="196" customWidth="1"/>
    <col min="13841" max="14094" width="9.140625" style="196"/>
    <col min="14095" max="14095" width="14.7109375" style="196" customWidth="1"/>
    <col min="14096" max="14096" width="11.85546875" style="196" customWidth="1"/>
    <col min="14097" max="14350" width="9.140625" style="196"/>
    <col min="14351" max="14351" width="14.7109375" style="196" customWidth="1"/>
    <col min="14352" max="14352" width="11.85546875" style="196" customWidth="1"/>
    <col min="14353" max="14606" width="9.140625" style="196"/>
    <col min="14607" max="14607" width="14.7109375" style="196" customWidth="1"/>
    <col min="14608" max="14608" width="11.85546875" style="196" customWidth="1"/>
    <col min="14609" max="14862" width="9.140625" style="196"/>
    <col min="14863" max="14863" width="14.7109375" style="196" customWidth="1"/>
    <col min="14864" max="14864" width="11.85546875" style="196" customWidth="1"/>
    <col min="14865" max="15118" width="9.140625" style="196"/>
    <col min="15119" max="15119" width="14.7109375" style="196" customWidth="1"/>
    <col min="15120" max="15120" width="11.85546875" style="196" customWidth="1"/>
    <col min="15121" max="15374" width="9.140625" style="196"/>
    <col min="15375" max="15375" width="14.7109375" style="196" customWidth="1"/>
    <col min="15376" max="15376" width="11.85546875" style="196" customWidth="1"/>
    <col min="15377" max="15630" width="9.140625" style="196"/>
    <col min="15631" max="15631" width="14.7109375" style="196" customWidth="1"/>
    <col min="15632" max="15632" width="11.85546875" style="196" customWidth="1"/>
    <col min="15633" max="15886" width="9.140625" style="196"/>
    <col min="15887" max="15887" width="14.7109375" style="196" customWidth="1"/>
    <col min="15888" max="15888" width="11.85546875" style="196" customWidth="1"/>
    <col min="15889" max="16142" width="9.140625" style="196"/>
    <col min="16143" max="16143" width="14.7109375" style="196" customWidth="1"/>
    <col min="16144" max="16144" width="11.85546875" style="196" customWidth="1"/>
    <col min="16145" max="16384" width="9.140625" style="196"/>
  </cols>
  <sheetData>
    <row r="3" spans="3:17" ht="15">
      <c r="C3" s="1" t="s">
        <v>258</v>
      </c>
    </row>
    <row r="5" spans="3:17">
      <c r="M5" s="276" t="s">
        <v>296</v>
      </c>
      <c r="N5" s="276"/>
      <c r="O5" s="276"/>
      <c r="P5" s="276"/>
    </row>
    <row r="7" spans="3:17">
      <c r="M7" s="201" t="s">
        <v>21</v>
      </c>
      <c r="N7" s="201" t="s">
        <v>43</v>
      </c>
      <c r="O7" s="201" t="s">
        <v>257</v>
      </c>
      <c r="P7" s="201" t="s">
        <v>256</v>
      </c>
      <c r="Q7" s="201"/>
    </row>
    <row r="8" spans="3:17">
      <c r="M8" s="199">
        <v>136285</v>
      </c>
      <c r="N8" s="199">
        <v>122374</v>
      </c>
      <c r="O8" s="199">
        <v>152472</v>
      </c>
      <c r="P8" s="199">
        <v>147416</v>
      </c>
    </row>
    <row r="9" spans="3:17" ht="15">
      <c r="M9" s="199"/>
      <c r="N9" s="200">
        <f>$M$8/N8-1</f>
        <v>0.11367610766992997</v>
      </c>
      <c r="O9" s="202">
        <f>$M$8/O8-1</f>
        <v>-0.10616375465659267</v>
      </c>
      <c r="P9" s="200">
        <f>$M$8/P8-1</f>
        <v>-7.550740760840069E-2</v>
      </c>
    </row>
    <row r="10" spans="3:17">
      <c r="M10" s="199" t="s">
        <v>47</v>
      </c>
      <c r="N10" s="199">
        <f>N8*(1+N9)</f>
        <v>136285</v>
      </c>
      <c r="O10" s="199">
        <f>O8*(1+O9)</f>
        <v>136285</v>
      </c>
      <c r="P10" s="199">
        <f>P8*(1+P9)</f>
        <v>136285</v>
      </c>
    </row>
    <row r="11" spans="3:17">
      <c r="M11" s="199"/>
      <c r="N11" s="199"/>
      <c r="O11" s="199"/>
      <c r="P11" s="199"/>
    </row>
    <row r="12" spans="3:17">
      <c r="M12" s="199"/>
      <c r="N12" s="199"/>
      <c r="O12" s="199"/>
      <c r="P12" s="199"/>
    </row>
    <row r="15" spans="3:17">
      <c r="M15" s="275" t="s">
        <v>295</v>
      </c>
      <c r="N15" s="275"/>
      <c r="O15" s="275"/>
      <c r="P15" s="275"/>
    </row>
    <row r="16" spans="3:17">
      <c r="M16" s="275"/>
      <c r="N16" s="275"/>
      <c r="O16" s="275"/>
      <c r="P16" s="275"/>
    </row>
    <row r="17" spans="3:16">
      <c r="M17" s="201">
        <v>2</v>
      </c>
      <c r="N17" s="201">
        <v>1</v>
      </c>
      <c r="O17" s="201">
        <v>3</v>
      </c>
      <c r="P17" s="201">
        <v>4</v>
      </c>
    </row>
    <row r="18" spans="3:16">
      <c r="M18" s="199">
        <v>114189</v>
      </c>
      <c r="N18" s="199">
        <v>103184</v>
      </c>
      <c r="O18" s="199">
        <v>136841</v>
      </c>
      <c r="P18" s="199">
        <v>142775</v>
      </c>
    </row>
    <row r="19" spans="3:16" ht="15">
      <c r="M19" s="199"/>
      <c r="N19" s="200">
        <f>$M$18/N18-1</f>
        <v>0.10665413242363164</v>
      </c>
      <c r="O19" s="200">
        <f>$M$18/O18-1</f>
        <v>-0.16553518316878713</v>
      </c>
      <c r="P19" s="200">
        <f>$M$18/P18-1</f>
        <v>-0.20021712484678689</v>
      </c>
    </row>
    <row r="20" spans="3:16">
      <c r="M20" s="199" t="s">
        <v>47</v>
      </c>
      <c r="N20" s="199">
        <f>N18*(1+N19)</f>
        <v>114189.00000000001</v>
      </c>
      <c r="O20" s="199">
        <f>O18*(1+O19)</f>
        <v>114189</v>
      </c>
      <c r="P20" s="199">
        <f>P18*(1+P19)</f>
        <v>114189</v>
      </c>
    </row>
    <row r="25" spans="3:16">
      <c r="G25" s="197"/>
      <c r="H25" s="198">
        <f>RATE(10,,-P8,M8,1)</f>
        <v>-7.820285281104929E-3</v>
      </c>
      <c r="I25" s="197"/>
    </row>
    <row r="26" spans="3:16">
      <c r="G26" s="197" t="s">
        <v>255</v>
      </c>
      <c r="H26" s="198">
        <v>5.0000000000000001E-3</v>
      </c>
      <c r="I26" s="197"/>
    </row>
    <row r="30" spans="3:16">
      <c r="C30" s="249" t="s">
        <v>290</v>
      </c>
      <c r="D30" s="249"/>
      <c r="E30" s="249"/>
      <c r="F30" s="249"/>
    </row>
    <row r="31" spans="3:16" ht="30" customHeight="1">
      <c r="C31" s="249"/>
      <c r="D31" s="249"/>
      <c r="E31" s="249"/>
      <c r="F31" s="249"/>
    </row>
    <row r="32" spans="3:16" ht="15">
      <c r="C32" s="1" t="s">
        <v>288</v>
      </c>
    </row>
    <row r="33" spans="3:3" ht="15">
      <c r="C33" s="1" t="s">
        <v>289</v>
      </c>
    </row>
    <row r="34" spans="3:3" ht="15">
      <c r="C34" s="1" t="s">
        <v>291</v>
      </c>
    </row>
  </sheetData>
  <mergeCells count="3">
    <mergeCell ref="C30:F31"/>
    <mergeCell ref="M15:P16"/>
    <mergeCell ref="M5:P5"/>
  </mergeCells>
  <hyperlinks>
    <hyperlink ref="C34" r:id="rId1"/>
    <hyperlink ref="C33" r:id="rId2"/>
    <hyperlink ref="C32" r:id="rId3"/>
    <hyperlink ref="C3" r:id="rId4"/>
  </hyperlinks>
  <pageMargins left="0.7" right="0.7" top="0.75" bottom="0.75" header="0.3" footer="0.3"/>
  <pageSetup paperSize="9" orientation="portrait" horizontalDpi="200" verticalDpi="200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N93"/>
  <sheetViews>
    <sheetView tabSelected="1" zoomScale="70" zoomScaleNormal="70" workbookViewId="0">
      <selection activeCell="K5" sqref="K5"/>
    </sheetView>
  </sheetViews>
  <sheetFormatPr defaultColWidth="8" defaultRowHeight="12.75"/>
  <cols>
    <col min="1" max="1" width="3" style="109" customWidth="1"/>
    <col min="2" max="2" width="3.7109375" style="108" customWidth="1"/>
    <col min="3" max="3" width="22.28515625" style="109" customWidth="1"/>
    <col min="4" max="4" width="16.5703125" style="109" customWidth="1"/>
    <col min="5" max="6" width="18.140625" style="109" customWidth="1"/>
    <col min="7" max="7" width="24" style="108" customWidth="1"/>
    <col min="8" max="8" width="22.85546875" style="126" customWidth="1"/>
    <col min="9" max="9" width="12.85546875" style="126" customWidth="1"/>
    <col min="10" max="10" width="17.7109375" style="126" customWidth="1"/>
    <col min="11" max="11" width="12.42578125" style="109" customWidth="1"/>
    <col min="12" max="12" width="15.85546875" style="108" customWidth="1"/>
    <col min="13" max="13" width="19.85546875" style="109" customWidth="1"/>
    <col min="14" max="14" width="21.140625" style="109" customWidth="1"/>
    <col min="15" max="15" width="21.28515625" style="109" bestFit="1" customWidth="1"/>
    <col min="16" max="17" width="21.28515625" style="109" customWidth="1"/>
    <col min="18" max="16384" width="8" style="109"/>
  </cols>
  <sheetData>
    <row r="1" spans="1:14" s="130" customFormat="1" ht="55.5" customHeight="1">
      <c r="A1" s="131"/>
      <c r="B1" s="251" t="s">
        <v>261</v>
      </c>
      <c r="C1" s="251"/>
      <c r="D1" s="251"/>
      <c r="E1" s="251"/>
      <c r="F1" s="251"/>
      <c r="G1" s="251"/>
      <c r="H1" s="251"/>
      <c r="I1" s="251"/>
      <c r="J1" s="131"/>
      <c r="M1" s="130" t="s">
        <v>314</v>
      </c>
    </row>
    <row r="3" spans="1:14">
      <c r="C3" s="109" t="s">
        <v>320</v>
      </c>
      <c r="H3" s="110"/>
      <c r="I3" s="110"/>
      <c r="J3" s="110"/>
    </row>
    <row r="4" spans="1:14" ht="53.25" customHeight="1">
      <c r="B4" s="111" t="s">
        <v>165</v>
      </c>
      <c r="C4" s="111" t="s">
        <v>112</v>
      </c>
      <c r="D4" s="111" t="s">
        <v>316</v>
      </c>
      <c r="E4" s="111" t="s">
        <v>317</v>
      </c>
      <c r="F4" s="111" t="s">
        <v>167</v>
      </c>
      <c r="G4" s="111" t="s">
        <v>110</v>
      </c>
      <c r="H4" s="112"/>
      <c r="I4" s="111" t="s">
        <v>318</v>
      </c>
      <c r="J4" s="111" t="s">
        <v>319</v>
      </c>
      <c r="K4" s="111" t="s">
        <v>168</v>
      </c>
      <c r="L4" s="111" t="s">
        <v>169</v>
      </c>
      <c r="M4" s="113">
        <v>0.05</v>
      </c>
    </row>
    <row r="5" spans="1:14" ht="96.75" customHeight="1">
      <c r="B5" s="114">
        <v>1</v>
      </c>
      <c r="C5" s="298" t="s">
        <v>315</v>
      </c>
      <c r="D5" s="114" t="s">
        <v>328</v>
      </c>
      <c r="E5" s="114">
        <v>39.94</v>
      </c>
      <c r="F5" s="115" t="s">
        <v>199</v>
      </c>
      <c r="G5" s="116" t="s">
        <v>321</v>
      </c>
      <c r="H5" s="117"/>
      <c r="I5" s="118">
        <v>256</v>
      </c>
      <c r="J5" s="118">
        <v>246</v>
      </c>
      <c r="K5" s="119">
        <f>Вар.2_корректировки!O9</f>
        <v>-0.10616375465659267</v>
      </c>
      <c r="L5" s="118">
        <f>ROUND(J5*(1+K5),0)</f>
        <v>220</v>
      </c>
      <c r="N5" s="120"/>
    </row>
    <row r="6" spans="1:14" ht="96" customHeight="1">
      <c r="B6" s="114">
        <v>2</v>
      </c>
      <c r="C6" s="298" t="s">
        <v>322</v>
      </c>
      <c r="D6" s="114" t="s">
        <v>327</v>
      </c>
      <c r="E6" s="114">
        <v>51</v>
      </c>
      <c r="F6" s="115" t="s">
        <v>323</v>
      </c>
      <c r="G6" s="299" t="s">
        <v>324</v>
      </c>
      <c r="H6" s="117"/>
      <c r="I6" s="118">
        <v>422</v>
      </c>
      <c r="J6" s="118">
        <v>412</v>
      </c>
      <c r="K6" s="119">
        <v>0</v>
      </c>
      <c r="L6" s="118">
        <f>ROUND(J6*(1+K6),0)</f>
        <v>412</v>
      </c>
    </row>
    <row r="7" spans="1:14" ht="95.25" customHeight="1">
      <c r="B7" s="114">
        <v>3</v>
      </c>
      <c r="C7" s="114" t="s">
        <v>326</v>
      </c>
      <c r="D7" s="114" t="s">
        <v>329</v>
      </c>
      <c r="E7" s="114">
        <v>172.6</v>
      </c>
      <c r="F7" s="115" t="s">
        <v>199</v>
      </c>
      <c r="G7" s="116" t="s">
        <v>325</v>
      </c>
      <c r="H7" s="117"/>
      <c r="I7" s="118">
        <v>168</v>
      </c>
      <c r="J7" s="118">
        <v>163</v>
      </c>
      <c r="K7" s="119">
        <v>0</v>
      </c>
      <c r="L7" s="118">
        <f>ROUND(J7*(1+K7),0)</f>
        <v>163</v>
      </c>
    </row>
    <row r="8" spans="1:14" ht="95.25" customHeight="1">
      <c r="B8" s="114">
        <v>4</v>
      </c>
      <c r="C8" s="114" t="s">
        <v>331</v>
      </c>
      <c r="D8" s="114" t="s">
        <v>332</v>
      </c>
      <c r="E8" s="114">
        <v>99</v>
      </c>
      <c r="F8" s="115" t="s">
        <v>199</v>
      </c>
      <c r="G8" s="116" t="s">
        <v>330</v>
      </c>
      <c r="H8" s="117"/>
      <c r="I8" s="118">
        <v>273</v>
      </c>
      <c r="J8" s="118">
        <v>263</v>
      </c>
      <c r="K8" s="119">
        <v>0</v>
      </c>
      <c r="L8" s="118">
        <f>ROUND(J8*(1+K8),0)</f>
        <v>263</v>
      </c>
    </row>
    <row r="9" spans="1:14" ht="108.75" customHeight="1">
      <c r="B9" s="121">
        <v>5</v>
      </c>
      <c r="C9" s="114" t="s">
        <v>334</v>
      </c>
      <c r="D9" s="114">
        <v>2</v>
      </c>
      <c r="E9" s="114" t="s">
        <v>335</v>
      </c>
      <c r="F9" s="115" t="s">
        <v>199</v>
      </c>
      <c r="G9" s="122" t="s">
        <v>333</v>
      </c>
      <c r="H9" s="123"/>
      <c r="I9" s="118">
        <v>280</v>
      </c>
      <c r="J9" s="118">
        <v>270</v>
      </c>
      <c r="K9" s="119">
        <v>0</v>
      </c>
      <c r="L9" s="118">
        <f>ROUND(J9*(1+K9),0)</f>
        <v>270</v>
      </c>
    </row>
    <row r="10" spans="1:14">
      <c r="B10" s="277" t="s">
        <v>171</v>
      </c>
      <c r="C10" s="278"/>
      <c r="D10" s="278"/>
      <c r="E10" s="278"/>
      <c r="F10" s="278"/>
      <c r="G10" s="278"/>
      <c r="H10" s="278"/>
      <c r="I10" s="278"/>
      <c r="J10" s="278"/>
      <c r="K10" s="279"/>
      <c r="L10" s="124">
        <f>ROUND(AVERAGE(L5:L9),0)</f>
        <v>266</v>
      </c>
    </row>
    <row r="11" spans="1:14">
      <c r="B11" s="277" t="s">
        <v>172</v>
      </c>
      <c r="C11" s="278"/>
      <c r="D11" s="278"/>
      <c r="E11" s="278"/>
      <c r="F11" s="278"/>
      <c r="G11" s="278"/>
      <c r="H11" s="278"/>
      <c r="I11" s="278"/>
      <c r="J11" s="278"/>
      <c r="K11" s="279"/>
      <c r="L11" s="125">
        <f>ROUND(L10/1.18,0)</f>
        <v>225</v>
      </c>
    </row>
    <row r="12" spans="1:14">
      <c r="B12" s="277" t="s">
        <v>113</v>
      </c>
      <c r="C12" s="278"/>
      <c r="D12" s="278"/>
      <c r="E12" s="278"/>
      <c r="F12" s="278"/>
      <c r="G12" s="278"/>
      <c r="H12" s="278"/>
      <c r="I12" s="278"/>
      <c r="J12" s="278"/>
      <c r="K12" s="279"/>
      <c r="L12" s="125">
        <f>STDEV(L5:L9)</f>
        <v>92.283801395477866</v>
      </c>
    </row>
    <row r="13" spans="1:14">
      <c r="B13" s="277" t="s">
        <v>173</v>
      </c>
      <c r="C13" s="278"/>
      <c r="D13" s="278"/>
      <c r="E13" s="278"/>
      <c r="F13" s="278"/>
      <c r="G13" s="278"/>
      <c r="H13" s="278"/>
      <c r="I13" s="278"/>
      <c r="J13" s="278"/>
      <c r="K13" s="279"/>
      <c r="L13" s="127">
        <f>L12/L10</f>
        <v>0.34693158419352582</v>
      </c>
    </row>
    <row r="17" spans="2:12" ht="26.25" customHeight="1">
      <c r="C17" s="128" t="s">
        <v>114</v>
      </c>
      <c r="D17" s="87" t="s">
        <v>115</v>
      </c>
      <c r="E17" s="85"/>
      <c r="F17" s="85"/>
      <c r="G17" s="85"/>
      <c r="H17" s="85"/>
      <c r="I17" s="85"/>
    </row>
    <row r="18" spans="2:12">
      <c r="B18" s="109"/>
      <c r="C18" s="86" t="s">
        <v>116</v>
      </c>
      <c r="D18" s="86"/>
      <c r="E18" s="86"/>
      <c r="F18" s="86"/>
      <c r="G18" s="86"/>
      <c r="H18" s="86"/>
      <c r="I18" s="86"/>
      <c r="J18" s="109"/>
      <c r="L18" s="109"/>
    </row>
    <row r="22" spans="2:12" s="85" customFormat="1"/>
    <row r="23" spans="2:12" s="85" customFormat="1"/>
    <row r="24" spans="2:12" s="85" customFormat="1"/>
    <row r="25" spans="2:12" s="85" customFormat="1"/>
    <row r="26" spans="2:12" s="85" customFormat="1"/>
    <row r="27" spans="2:12" s="85" customFormat="1"/>
    <row r="28" spans="2:12" s="85" customFormat="1"/>
    <row r="29" spans="2:12" s="85" customFormat="1"/>
    <row r="30" spans="2:12" s="85" customFormat="1"/>
    <row r="31" spans="2:12" s="85" customFormat="1"/>
    <row r="32" spans="2:12" s="85" customFormat="1"/>
    <row r="33" s="85" customFormat="1"/>
    <row r="34" s="85" customFormat="1"/>
    <row r="35" s="85" customFormat="1"/>
    <row r="36" s="85" customFormat="1"/>
    <row r="37" s="85" customFormat="1"/>
    <row r="38" s="85" customFormat="1"/>
    <row r="39" s="85" customFormat="1"/>
    <row r="40" s="85" customFormat="1"/>
    <row r="41" s="85" customFormat="1"/>
    <row r="42" s="85" customFormat="1"/>
    <row r="43" s="85" customFormat="1"/>
    <row r="44" s="85" customFormat="1"/>
    <row r="45" s="85" customFormat="1"/>
    <row r="46" s="85" customFormat="1"/>
    <row r="47" s="85" customFormat="1"/>
    <row r="48" s="85" customFormat="1"/>
    <row r="49" s="85" customFormat="1"/>
    <row r="50" s="85" customFormat="1"/>
    <row r="51" s="85" customFormat="1"/>
    <row r="52" s="85" customFormat="1"/>
    <row r="53" s="85" customFormat="1"/>
    <row r="54" s="85" customFormat="1"/>
    <row r="55" s="85" customFormat="1"/>
    <row r="56" s="85" customFormat="1"/>
    <row r="57" s="85" customFormat="1"/>
    <row r="58" s="85" customFormat="1"/>
    <row r="59" s="85" customFormat="1"/>
    <row r="60" s="85" customFormat="1"/>
    <row r="61" s="85" customFormat="1"/>
    <row r="62" s="85" customFormat="1"/>
    <row r="63" s="85" customFormat="1"/>
    <row r="64" s="85" customFormat="1"/>
    <row r="65" s="85" customFormat="1"/>
    <row r="66" s="85" customFormat="1"/>
    <row r="67" s="85" customFormat="1"/>
    <row r="68" s="85" customFormat="1"/>
    <row r="69" s="85" customFormat="1"/>
    <row r="70" s="85" customFormat="1"/>
    <row r="71" s="85" customFormat="1"/>
    <row r="72" s="85" customFormat="1"/>
    <row r="73" s="85" customFormat="1"/>
    <row r="74" s="85" customFormat="1"/>
    <row r="75" s="85" customFormat="1"/>
    <row r="76" s="85" customFormat="1"/>
    <row r="77" s="85" customFormat="1"/>
    <row r="78" s="85" customFormat="1"/>
    <row r="79" s="85" customFormat="1"/>
    <row r="80" s="85" customFormat="1"/>
    <row r="81" s="85" customFormat="1"/>
    <row r="82" s="85" customFormat="1"/>
    <row r="83" s="85" customFormat="1"/>
    <row r="84" s="85" customFormat="1"/>
    <row r="85" s="85" customFormat="1"/>
    <row r="86" s="85" customFormat="1"/>
    <row r="87" s="85" customFormat="1"/>
    <row r="88" s="85" customFormat="1"/>
    <row r="89" s="85" customFormat="1"/>
    <row r="90" s="85" customFormat="1"/>
    <row r="91" s="85" customFormat="1"/>
    <row r="92" s="85" customFormat="1"/>
    <row r="93" s="85" customFormat="1"/>
  </sheetData>
  <mergeCells count="5">
    <mergeCell ref="B1:I1"/>
    <mergeCell ref="B10:K10"/>
    <mergeCell ref="B11:K11"/>
    <mergeCell ref="B12:K12"/>
    <mergeCell ref="B13:K13"/>
  </mergeCells>
  <hyperlinks>
    <hyperlink ref="D17" r:id="rId1"/>
    <hyperlink ref="C5" r:id="rId2"/>
    <hyperlink ref="C6" r:id="rId3"/>
  </hyperlinks>
  <pageMargins left="0.74803149606299213" right="0.74803149606299213" top="0.98425196850393704" bottom="0.98425196850393704" header="0.51181102362204722" footer="0.51181102362204722"/>
  <pageSetup paperSize="9" scale="42" orientation="landscape" r:id="rId4"/>
  <headerFooter alignWithMargins="0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5"/>
  <sheetViews>
    <sheetView zoomScaleSheetLayoutView="100" workbookViewId="0">
      <selection activeCell="I49" sqref="I49"/>
    </sheetView>
  </sheetViews>
  <sheetFormatPr defaultRowHeight="12"/>
  <cols>
    <col min="1" max="1" width="20.42578125" style="4" customWidth="1"/>
    <col min="2" max="2" width="19.42578125" style="4" customWidth="1"/>
    <col min="3" max="7" width="20.7109375" style="3" customWidth="1"/>
    <col min="8" max="8" width="19.5703125" style="3" customWidth="1"/>
    <col min="9" max="9" width="7.7109375" style="4" customWidth="1"/>
    <col min="10" max="16384" width="9.140625" style="4"/>
  </cols>
  <sheetData>
    <row r="1" spans="1:10" s="130" customFormat="1" ht="55.5" customHeight="1">
      <c r="A1" s="131"/>
      <c r="B1" s="251" t="s">
        <v>261</v>
      </c>
      <c r="C1" s="251"/>
      <c r="D1" s="251"/>
      <c r="E1" s="251"/>
      <c r="F1" s="251"/>
      <c r="G1" s="251"/>
      <c r="H1" s="251"/>
      <c r="I1" s="251"/>
      <c r="J1" s="131"/>
    </row>
    <row r="2" spans="1:10" s="52" customFormat="1" ht="127.5" customHeight="1">
      <c r="A2" s="283" t="s">
        <v>99</v>
      </c>
      <c r="B2" s="283"/>
      <c r="C2" s="51" t="s">
        <v>59</v>
      </c>
      <c r="D2" s="56" t="s">
        <v>79</v>
      </c>
      <c r="E2" s="51" t="s">
        <v>60</v>
      </c>
      <c r="F2" s="51" t="s">
        <v>61</v>
      </c>
      <c r="G2" s="51" t="s">
        <v>62</v>
      </c>
      <c r="H2" s="51" t="s">
        <v>63</v>
      </c>
    </row>
    <row r="3" spans="1:10" ht="12.75">
      <c r="A3" s="286" t="s">
        <v>0</v>
      </c>
      <c r="B3" s="286"/>
      <c r="C3" s="286"/>
      <c r="D3" s="286"/>
      <c r="E3" s="286"/>
      <c r="F3" s="286"/>
      <c r="G3" s="286"/>
      <c r="H3" s="286"/>
    </row>
    <row r="4" spans="1:10">
      <c r="A4" s="284" t="s">
        <v>1</v>
      </c>
      <c r="B4" s="284" t="s">
        <v>2</v>
      </c>
      <c r="C4" s="287" t="s">
        <v>3</v>
      </c>
      <c r="D4" s="287"/>
      <c r="E4" s="287"/>
      <c r="F4" s="287"/>
      <c r="G4" s="287"/>
      <c r="H4" s="287"/>
    </row>
    <row r="5" spans="1:10">
      <c r="A5" s="285"/>
      <c r="B5" s="285"/>
      <c r="C5" s="64" t="s">
        <v>4</v>
      </c>
      <c r="D5" s="64" t="s">
        <v>5</v>
      </c>
      <c r="E5" s="64" t="s">
        <v>6</v>
      </c>
      <c r="F5" s="64" t="s">
        <v>7</v>
      </c>
      <c r="G5" s="64" t="s">
        <v>8</v>
      </c>
      <c r="H5" s="64" t="s">
        <v>9</v>
      </c>
    </row>
    <row r="6" spans="1:10">
      <c r="A6" s="8" t="s">
        <v>10</v>
      </c>
      <c r="B6" s="5" t="s">
        <v>11</v>
      </c>
      <c r="C6" s="5" t="s">
        <v>12</v>
      </c>
      <c r="D6" s="5" t="s">
        <v>12</v>
      </c>
      <c r="E6" s="5" t="s">
        <v>12</v>
      </c>
      <c r="F6" s="5" t="s">
        <v>12</v>
      </c>
      <c r="G6" s="5" t="s">
        <v>12</v>
      </c>
      <c r="H6" s="5" t="s">
        <v>12</v>
      </c>
    </row>
    <row r="7" spans="1:10" ht="24">
      <c r="A7" s="8" t="s">
        <v>13</v>
      </c>
      <c r="B7" s="5" t="s">
        <v>14</v>
      </c>
      <c r="C7" s="5" t="s">
        <v>15</v>
      </c>
      <c r="D7" s="5" t="s">
        <v>15</v>
      </c>
      <c r="E7" s="5" t="s">
        <v>15</v>
      </c>
      <c r="F7" s="5" t="s">
        <v>15</v>
      </c>
      <c r="G7" s="5" t="s">
        <v>15</v>
      </c>
      <c r="H7" s="5" t="s">
        <v>15</v>
      </c>
    </row>
    <row r="8" spans="1:10" ht="24">
      <c r="A8" s="8" t="s">
        <v>16</v>
      </c>
      <c r="B8" s="67" t="s">
        <v>83</v>
      </c>
      <c r="C8" s="9">
        <v>41000</v>
      </c>
      <c r="D8" s="9">
        <v>41000</v>
      </c>
      <c r="E8" s="9">
        <v>41000</v>
      </c>
      <c r="F8" s="9">
        <v>41000</v>
      </c>
      <c r="G8" s="9">
        <v>41000</v>
      </c>
      <c r="H8" s="9">
        <v>41000</v>
      </c>
    </row>
    <row r="9" spans="1:10">
      <c r="A9" s="8" t="s">
        <v>48</v>
      </c>
      <c r="B9" s="45"/>
      <c r="C9" s="27">
        <v>1</v>
      </c>
      <c r="D9" s="27">
        <v>2</v>
      </c>
      <c r="E9" s="27">
        <v>3</v>
      </c>
      <c r="F9" s="27">
        <v>2</v>
      </c>
      <c r="G9" s="27">
        <v>4</v>
      </c>
      <c r="H9" s="27">
        <v>5</v>
      </c>
    </row>
    <row r="10" spans="1:10" ht="36">
      <c r="A10" s="8" t="s">
        <v>17</v>
      </c>
      <c r="B10" s="5" t="s">
        <v>49</v>
      </c>
      <c r="C10" s="57" t="s">
        <v>64</v>
      </c>
      <c r="D10" s="57" t="s">
        <v>54</v>
      </c>
      <c r="E10" s="57" t="s">
        <v>55</v>
      </c>
      <c r="F10" s="57" t="s">
        <v>54</v>
      </c>
      <c r="G10" s="57" t="s">
        <v>65</v>
      </c>
      <c r="H10" s="57" t="s">
        <v>66</v>
      </c>
    </row>
    <row r="11" spans="1:10" ht="65.25" customHeight="1">
      <c r="A11" s="8" t="s">
        <v>18</v>
      </c>
      <c r="B11" s="5" t="s">
        <v>52</v>
      </c>
      <c r="C11" s="5" t="s">
        <v>67</v>
      </c>
      <c r="D11" s="5" t="s">
        <v>52</v>
      </c>
      <c r="E11" s="5" t="s">
        <v>68</v>
      </c>
      <c r="F11" s="5" t="s">
        <v>52</v>
      </c>
      <c r="G11" s="5" t="s">
        <v>69</v>
      </c>
      <c r="H11" s="5" t="s">
        <v>50</v>
      </c>
    </row>
    <row r="12" spans="1:10" s="7" customFormat="1" ht="24">
      <c r="A12" s="11" t="s">
        <v>19</v>
      </c>
      <c r="B12" s="5" t="s">
        <v>20</v>
      </c>
      <c r="C12" s="6" t="s">
        <v>82</v>
      </c>
      <c r="D12" s="6" t="s">
        <v>81</v>
      </c>
      <c r="E12" s="6" t="s">
        <v>70</v>
      </c>
      <c r="F12" s="6" t="s">
        <v>80</v>
      </c>
      <c r="G12" s="6" t="s">
        <v>70</v>
      </c>
      <c r="H12" s="6" t="s">
        <v>70</v>
      </c>
    </row>
    <row r="13" spans="1:10" s="7" customFormat="1">
      <c r="A13" s="11" t="s">
        <v>22</v>
      </c>
      <c r="B13" s="5" t="s">
        <v>23</v>
      </c>
      <c r="C13" s="5" t="s">
        <v>24</v>
      </c>
      <c r="D13" s="5" t="s">
        <v>24</v>
      </c>
      <c r="E13" s="5" t="s">
        <v>24</v>
      </c>
      <c r="F13" s="5" t="s">
        <v>24</v>
      </c>
      <c r="G13" s="5" t="s">
        <v>23</v>
      </c>
      <c r="H13" s="5" t="s">
        <v>24</v>
      </c>
    </row>
    <row r="14" spans="1:10">
      <c r="A14" s="8" t="s">
        <v>25</v>
      </c>
      <c r="B14" s="5">
        <v>2</v>
      </c>
      <c r="C14" s="6">
        <v>2</v>
      </c>
      <c r="D14" s="6">
        <v>2</v>
      </c>
      <c r="E14" s="6">
        <v>2</v>
      </c>
      <c r="F14" s="6">
        <v>3</v>
      </c>
      <c r="G14" s="6">
        <v>2</v>
      </c>
      <c r="H14" s="6">
        <v>2</v>
      </c>
    </row>
    <row r="15" spans="1:10" ht="24">
      <c r="A15" s="8" t="s">
        <v>26</v>
      </c>
      <c r="B15" s="12">
        <v>55</v>
      </c>
      <c r="C15" s="6">
        <v>59.64</v>
      </c>
      <c r="D15" s="6">
        <v>55.78</v>
      </c>
      <c r="E15" s="6">
        <v>59.87</v>
      </c>
      <c r="F15" s="6">
        <v>75</v>
      </c>
      <c r="G15" s="6">
        <v>65.2</v>
      </c>
      <c r="H15" s="13">
        <v>64.02</v>
      </c>
    </row>
    <row r="16" spans="1:10">
      <c r="A16" s="8" t="s">
        <v>27</v>
      </c>
      <c r="B16" s="14" t="s">
        <v>86</v>
      </c>
      <c r="C16" s="14" t="s">
        <v>87</v>
      </c>
      <c r="D16" s="15" t="s">
        <v>53</v>
      </c>
      <c r="E16" s="15" t="s">
        <v>71</v>
      </c>
      <c r="F16" s="15" t="s">
        <v>53</v>
      </c>
      <c r="G16" s="15" t="s">
        <v>56</v>
      </c>
      <c r="H16" s="14" t="s">
        <v>28</v>
      </c>
    </row>
    <row r="17" spans="1:10" ht="24">
      <c r="A17" s="8" t="s">
        <v>29</v>
      </c>
      <c r="B17" s="5" t="s">
        <v>72</v>
      </c>
      <c r="C17" s="5" t="s">
        <v>30</v>
      </c>
      <c r="D17" s="6" t="s">
        <v>73</v>
      </c>
      <c r="E17" s="6" t="s">
        <v>73</v>
      </c>
      <c r="F17" s="6" t="s">
        <v>30</v>
      </c>
      <c r="G17" s="6" t="s">
        <v>72</v>
      </c>
      <c r="H17" s="6" t="s">
        <v>30</v>
      </c>
    </row>
    <row r="18" spans="1:10">
      <c r="A18" s="8" t="s">
        <v>31</v>
      </c>
      <c r="B18" s="5" t="s">
        <v>51</v>
      </c>
      <c r="C18" s="16">
        <v>2898000</v>
      </c>
      <c r="D18" s="16">
        <v>2854320</v>
      </c>
      <c r="E18" s="16">
        <v>3292850</v>
      </c>
      <c r="F18" s="16">
        <v>3500000</v>
      </c>
      <c r="G18" s="16">
        <v>3519168</v>
      </c>
      <c r="H18" s="10">
        <v>3265020</v>
      </c>
    </row>
    <row r="19" spans="1:10">
      <c r="A19" s="65" t="s">
        <v>32</v>
      </c>
      <c r="B19" s="66"/>
      <c r="C19" s="63">
        <f>C18/C15</f>
        <v>48591.549295774646</v>
      </c>
      <c r="D19" s="63">
        <f>D18/D15</f>
        <v>51171.029042667622</v>
      </c>
      <c r="E19" s="63">
        <f t="shared" ref="E19:H19" si="0">E18/E15</f>
        <v>55000</v>
      </c>
      <c r="F19" s="63">
        <f t="shared" si="0"/>
        <v>46666.666666666664</v>
      </c>
      <c r="G19" s="63">
        <f t="shared" si="0"/>
        <v>53974.969325153375</v>
      </c>
      <c r="H19" s="63">
        <f t="shared" si="0"/>
        <v>51000</v>
      </c>
      <c r="I19" s="18">
        <f>1-MIN(C19:H19)/MAX(C19:H19)</f>
        <v>0.1515151515151516</v>
      </c>
    </row>
    <row r="20" spans="1:10" ht="12" customHeight="1">
      <c r="A20" s="288" t="s">
        <v>33</v>
      </c>
      <c r="B20" s="289"/>
      <c r="C20" s="289"/>
      <c r="D20" s="289"/>
      <c r="E20" s="289"/>
      <c r="F20" s="289"/>
      <c r="G20" s="289"/>
      <c r="H20" s="289"/>
      <c r="I20" s="19"/>
    </row>
    <row r="21" spans="1:10" ht="12" customHeight="1">
      <c r="A21" s="284" t="s">
        <v>34</v>
      </c>
      <c r="B21" s="284" t="s">
        <v>2</v>
      </c>
      <c r="C21" s="280" t="str">
        <f>C4</f>
        <v>Объекты-аналоги</v>
      </c>
      <c r="D21" s="281"/>
      <c r="E21" s="281"/>
      <c r="F21" s="281"/>
      <c r="G21" s="281"/>
      <c r="H21" s="282"/>
    </row>
    <row r="22" spans="1:10" ht="12" customHeight="1">
      <c r="A22" s="285"/>
      <c r="B22" s="285"/>
      <c r="C22" s="64" t="str">
        <f t="shared" ref="C22:H22" si="1">C5</f>
        <v>№ 1</v>
      </c>
      <c r="D22" s="64" t="str">
        <f t="shared" ref="D22" si="2">D5</f>
        <v>№ 2</v>
      </c>
      <c r="E22" s="64" t="str">
        <f t="shared" si="1"/>
        <v>№ 3</v>
      </c>
      <c r="F22" s="64" t="str">
        <f t="shared" si="1"/>
        <v>№ 4</v>
      </c>
      <c r="G22" s="64" t="str">
        <f t="shared" si="1"/>
        <v>№ 5</v>
      </c>
      <c r="H22" s="64" t="str">
        <f t="shared" si="1"/>
        <v>№ 6</v>
      </c>
    </row>
    <row r="23" spans="1:10" ht="12" customHeight="1">
      <c r="A23" s="280" t="s">
        <v>104</v>
      </c>
      <c r="B23" s="281"/>
      <c r="C23" s="281"/>
      <c r="D23" s="281"/>
      <c r="E23" s="281"/>
      <c r="F23" s="281"/>
      <c r="G23" s="281"/>
      <c r="H23" s="282"/>
    </row>
    <row r="24" spans="1:10" ht="24">
      <c r="A24" s="8" t="s">
        <v>107</v>
      </c>
      <c r="B24" s="5" t="str">
        <f>B6</f>
        <v>Сделка</v>
      </c>
      <c r="C24" s="5" t="str">
        <f t="shared" ref="C24:H24" si="3">C6</f>
        <v>Предложение</v>
      </c>
      <c r="D24" s="5" t="str">
        <f t="shared" si="3"/>
        <v>Предложение</v>
      </c>
      <c r="E24" s="5" t="str">
        <f t="shared" si="3"/>
        <v>Предложение</v>
      </c>
      <c r="F24" s="5" t="str">
        <f t="shared" si="3"/>
        <v>Предложение</v>
      </c>
      <c r="G24" s="5" t="str">
        <f t="shared" si="3"/>
        <v>Предложение</v>
      </c>
      <c r="H24" s="5" t="str">
        <f t="shared" si="3"/>
        <v>Предложение</v>
      </c>
    </row>
    <row r="25" spans="1:10">
      <c r="A25" s="25" t="s">
        <v>35</v>
      </c>
      <c r="B25" s="5"/>
      <c r="C25" s="17">
        <v>-0.05</v>
      </c>
      <c r="D25" s="17">
        <v>-0.05</v>
      </c>
      <c r="E25" s="17">
        <v>-0.05</v>
      </c>
      <c r="F25" s="17">
        <v>-0.05</v>
      </c>
      <c r="G25" s="17">
        <v>-0.05</v>
      </c>
      <c r="H25" s="17">
        <v>-0.05</v>
      </c>
    </row>
    <row r="26" spans="1:10" ht="24">
      <c r="A26" s="79" t="s">
        <v>108</v>
      </c>
      <c r="B26" s="80" t="s">
        <v>51</v>
      </c>
      <c r="C26" s="81">
        <f>C19*(1+C25)</f>
        <v>46161.971830985909</v>
      </c>
      <c r="D26" s="81">
        <f t="shared" ref="D26:H26" si="4">D19*(1+D25)</f>
        <v>48612.477590534239</v>
      </c>
      <c r="E26" s="81">
        <f t="shared" si="4"/>
        <v>52250</v>
      </c>
      <c r="F26" s="81">
        <f t="shared" si="4"/>
        <v>44333.333333333328</v>
      </c>
      <c r="G26" s="81">
        <f t="shared" si="4"/>
        <v>51276.220858895707</v>
      </c>
      <c r="H26" s="81">
        <f t="shared" si="4"/>
        <v>48450</v>
      </c>
    </row>
    <row r="27" spans="1:10" ht="24" customHeight="1">
      <c r="A27" s="20" t="str">
        <f>A7</f>
        <v>Передаваемые права</v>
      </c>
      <c r="B27" s="21"/>
      <c r="C27" s="21" t="str">
        <f>C7</f>
        <v>Собственность</v>
      </c>
      <c r="D27" s="21" t="str">
        <f t="shared" ref="D27" si="5">D7</f>
        <v>Собственность</v>
      </c>
      <c r="E27" s="21" t="str">
        <f>E7</f>
        <v>Собственность</v>
      </c>
      <c r="F27" s="21" t="str">
        <f>F7</f>
        <v>Собственность</v>
      </c>
      <c r="G27" s="21" t="str">
        <f>G7</f>
        <v>Собственность</v>
      </c>
      <c r="H27" s="21" t="str">
        <f>H7</f>
        <v>Собственность</v>
      </c>
    </row>
    <row r="28" spans="1:10" s="3" customFormat="1" ht="12" customHeight="1">
      <c r="A28" s="22" t="s">
        <v>35</v>
      </c>
      <c r="B28" s="23"/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J28" s="4"/>
    </row>
    <row r="29" spans="1:10" ht="24">
      <c r="A29" s="79" t="s">
        <v>108</v>
      </c>
      <c r="B29" s="80" t="s">
        <v>51</v>
      </c>
      <c r="C29" s="81">
        <f>C26*(1+C28)</f>
        <v>46161.971830985909</v>
      </c>
      <c r="D29" s="81">
        <f t="shared" ref="D29:H29" si="6">D26*(1+D28)</f>
        <v>48612.477590534239</v>
      </c>
      <c r="E29" s="81">
        <f t="shared" si="6"/>
        <v>52250</v>
      </c>
      <c r="F29" s="81">
        <f t="shared" si="6"/>
        <v>44333.333333333328</v>
      </c>
      <c r="G29" s="81">
        <f t="shared" si="6"/>
        <v>51276.220858895707</v>
      </c>
      <c r="H29" s="81">
        <f t="shared" si="6"/>
        <v>48450</v>
      </c>
    </row>
    <row r="30" spans="1:10" ht="15.75" customHeight="1">
      <c r="A30" s="58" t="s">
        <v>36</v>
      </c>
      <c r="B30" s="58"/>
      <c r="C30" s="60">
        <f>C29</f>
        <v>46161.971830985909</v>
      </c>
      <c r="D30" s="60">
        <f>D29</f>
        <v>48612.477590534239</v>
      </c>
      <c r="E30" s="60">
        <f>E29</f>
        <v>52250</v>
      </c>
      <c r="F30" s="60">
        <f t="shared" ref="F30:H30" si="7">F29</f>
        <v>44333.333333333328</v>
      </c>
      <c r="G30" s="60">
        <f>G29</f>
        <v>51276.220858895707</v>
      </c>
      <c r="H30" s="60">
        <f t="shared" si="7"/>
        <v>48450</v>
      </c>
      <c r="I30" s="18"/>
    </row>
    <row r="31" spans="1:10" ht="15.75" customHeight="1">
      <c r="A31" s="280" t="s">
        <v>105</v>
      </c>
      <c r="B31" s="281"/>
      <c r="C31" s="281"/>
      <c r="D31" s="281"/>
      <c r="E31" s="281"/>
      <c r="F31" s="281"/>
      <c r="G31" s="281"/>
      <c r="H31" s="282"/>
      <c r="I31" s="18"/>
    </row>
    <row r="32" spans="1:10" ht="36">
      <c r="A32" s="20" t="str">
        <f>A10</f>
        <v>Местоположение</v>
      </c>
      <c r="B32" s="21" t="str">
        <f>B10</f>
        <v>Всеволожский р-н, 
пос. Романовка, уч. № 33</v>
      </c>
      <c r="C32" s="21" t="str">
        <f t="shared" ref="C32:H32" si="8">C10</f>
        <v>г. Токсово, Короткий пер., д. 1А</v>
      </c>
      <c r="D32" s="21" t="str">
        <f t="shared" ref="D32" si="9">D10</f>
        <v>Всеволожский р-н, 
пос. Романовка</v>
      </c>
      <c r="E32" s="21" t="str">
        <f t="shared" si="8"/>
        <v>г. Всеволожск, Дорога жизни/ Колтушское шоссе</v>
      </c>
      <c r="F32" s="21" t="str">
        <f t="shared" si="8"/>
        <v>Всеволожский р-н, 
пос. Романовка</v>
      </c>
      <c r="G32" s="21" t="str">
        <f t="shared" si="8"/>
        <v>Колтуши, Школьный пер., д. 4 
(ЖК "Колтуши 5+")</v>
      </c>
      <c r="H32" s="21" t="str">
        <f t="shared" si="8"/>
        <v>Всеволожский р-н, 
д. Кальтино,  м/р "Южный", Западная ул.</v>
      </c>
    </row>
    <row r="33" spans="1:9">
      <c r="A33" s="82" t="s">
        <v>35</v>
      </c>
      <c r="B33" s="83"/>
      <c r="C33" s="84">
        <v>-7.5</v>
      </c>
      <c r="D33" s="84">
        <v>0</v>
      </c>
      <c r="E33" s="84">
        <v>-5</v>
      </c>
      <c r="F33" s="84">
        <v>0</v>
      </c>
      <c r="G33" s="84">
        <v>-5</v>
      </c>
      <c r="H33" s="84">
        <v>-2.5</v>
      </c>
      <c r="I33" s="4" t="s">
        <v>109</v>
      </c>
    </row>
    <row r="34" spans="1:9" ht="24">
      <c r="A34" s="26" t="str">
        <f t="shared" ref="A34:H34" si="10">A12</f>
        <v>Год постройки</v>
      </c>
      <c r="B34" s="27" t="str">
        <f t="shared" si="10"/>
        <v>Условно сдан</v>
      </c>
      <c r="C34" s="27" t="str">
        <f t="shared" si="10"/>
        <v>IV кв. 2013</v>
      </c>
      <c r="D34" s="27" t="str">
        <f t="shared" ref="D34" si="11">D12</f>
        <v>II кв. 2012 / на сдадии сдачи</v>
      </c>
      <c r="E34" s="27" t="str">
        <f t="shared" si="10"/>
        <v>II кв. 2012 / на сдади сдачи</v>
      </c>
      <c r="F34" s="27" t="str">
        <f t="shared" si="10"/>
        <v>II кв. 2012 / на сдадbи сдачи</v>
      </c>
      <c r="G34" s="27" t="str">
        <f t="shared" si="10"/>
        <v>II кв. 2012 / на сдади сдачи</v>
      </c>
      <c r="H34" s="27" t="str">
        <f t="shared" si="10"/>
        <v>II кв. 2012 / на сдади сдачи</v>
      </c>
    </row>
    <row r="35" spans="1:9">
      <c r="A35" s="82" t="s">
        <v>35</v>
      </c>
      <c r="B35" s="83"/>
      <c r="C35" s="84">
        <f>'Вар.2-2_лист2'!F24*100</f>
        <v>4.1000000000000005</v>
      </c>
      <c r="D35" s="84">
        <v>0</v>
      </c>
      <c r="E35" s="84">
        <v>0</v>
      </c>
      <c r="F35" s="84">
        <v>0</v>
      </c>
      <c r="G35" s="84">
        <v>0</v>
      </c>
      <c r="H35" s="84">
        <v>0</v>
      </c>
    </row>
    <row r="36" spans="1:9">
      <c r="A36" s="20" t="str">
        <f>A13</f>
        <v>Тип дома</v>
      </c>
      <c r="B36" s="21" t="str">
        <f>B13</f>
        <v>Панельный</v>
      </c>
      <c r="C36" s="21" t="str">
        <f t="shared" ref="C36:H36" si="12">C13</f>
        <v>Кирпично-монолитный</v>
      </c>
      <c r="D36" s="21" t="str">
        <f t="shared" si="12"/>
        <v>Кирпично-монолитный</v>
      </c>
      <c r="E36" s="21" t="str">
        <f t="shared" si="12"/>
        <v>Кирпично-монолитный</v>
      </c>
      <c r="F36" s="21" t="str">
        <f t="shared" si="12"/>
        <v>Кирпично-монолитный</v>
      </c>
      <c r="G36" s="21" t="str">
        <f t="shared" si="12"/>
        <v>Панельный</v>
      </c>
      <c r="H36" s="21" t="str">
        <f t="shared" si="12"/>
        <v>Кирпично-монолитный</v>
      </c>
    </row>
    <row r="37" spans="1:9">
      <c r="A37" s="82" t="s">
        <v>35</v>
      </c>
      <c r="B37" s="83"/>
      <c r="C37" s="84">
        <f>'Вар.2-2_лист2'!F12*100</f>
        <v>-3.2</v>
      </c>
      <c r="D37" s="84">
        <f>C37</f>
        <v>-3.2</v>
      </c>
      <c r="E37" s="84">
        <f>C37</f>
        <v>-3.2</v>
      </c>
      <c r="F37" s="84">
        <f>E37</f>
        <v>-3.2</v>
      </c>
      <c r="G37" s="84">
        <v>0</v>
      </c>
      <c r="H37" s="84">
        <f>F37</f>
        <v>-3.2</v>
      </c>
    </row>
    <row r="38" spans="1:9">
      <c r="A38" s="20" t="str">
        <f t="shared" ref="A38:H39" si="13">A14</f>
        <v>Количество комнат</v>
      </c>
      <c r="B38" s="28">
        <f t="shared" si="13"/>
        <v>2</v>
      </c>
      <c r="C38" s="29">
        <f t="shared" si="13"/>
        <v>2</v>
      </c>
      <c r="D38" s="29">
        <f t="shared" ref="D38" si="14">D14</f>
        <v>2</v>
      </c>
      <c r="E38" s="29">
        <f t="shared" si="13"/>
        <v>2</v>
      </c>
      <c r="F38" s="29">
        <f t="shared" si="13"/>
        <v>3</v>
      </c>
      <c r="G38" s="29">
        <f t="shared" si="13"/>
        <v>2</v>
      </c>
      <c r="H38" s="29">
        <f t="shared" si="13"/>
        <v>2</v>
      </c>
    </row>
    <row r="39" spans="1:9" ht="24">
      <c r="A39" s="20" t="str">
        <f t="shared" si="13"/>
        <v>Общая площадь объекта, кв. м</v>
      </c>
      <c r="B39" s="53">
        <f t="shared" si="13"/>
        <v>55</v>
      </c>
      <c r="C39" s="54">
        <f t="shared" si="13"/>
        <v>59.64</v>
      </c>
      <c r="D39" s="54">
        <f>D15</f>
        <v>55.78</v>
      </c>
      <c r="E39" s="54">
        <f t="shared" si="13"/>
        <v>59.87</v>
      </c>
      <c r="F39" s="54">
        <f t="shared" si="13"/>
        <v>75</v>
      </c>
      <c r="G39" s="54">
        <f t="shared" si="13"/>
        <v>65.2</v>
      </c>
      <c r="H39" s="54">
        <f t="shared" si="13"/>
        <v>64.02</v>
      </c>
    </row>
    <row r="40" spans="1:9">
      <c r="A40" s="82" t="s">
        <v>35</v>
      </c>
      <c r="B40" s="83"/>
      <c r="C40" s="84">
        <v>0</v>
      </c>
      <c r="D40" s="84">
        <v>0</v>
      </c>
      <c r="E40" s="84">
        <v>0</v>
      </c>
      <c r="F40" s="84">
        <f>'Вар.2-2_лист2'!H33*100</f>
        <v>7.7</v>
      </c>
      <c r="G40" s="84">
        <v>0</v>
      </c>
      <c r="H40" s="84">
        <v>0</v>
      </c>
    </row>
    <row r="41" spans="1:9" ht="14.25" customHeight="1">
      <c r="A41" s="26" t="str">
        <f>A16</f>
        <v>Этаж / этажность</v>
      </c>
      <c r="B41" s="5" t="str">
        <f>B16</f>
        <v>2/3</v>
      </c>
      <c r="C41" s="5" t="str">
        <f t="shared" ref="C41:H41" si="15">C16</f>
        <v>3/4</v>
      </c>
      <c r="D41" s="5" t="str">
        <f t="shared" ref="D41" si="16">D16</f>
        <v>5/10</v>
      </c>
      <c r="E41" s="5" t="str">
        <f t="shared" si="15"/>
        <v>2/23</v>
      </c>
      <c r="F41" s="5" t="str">
        <f t="shared" si="15"/>
        <v>5/10</v>
      </c>
      <c r="G41" s="5" t="str">
        <f t="shared" si="15"/>
        <v>6/9</v>
      </c>
      <c r="H41" s="5" t="str">
        <f t="shared" si="15"/>
        <v>5/9</v>
      </c>
    </row>
    <row r="42" spans="1:9">
      <c r="A42" s="82" t="s">
        <v>35</v>
      </c>
      <c r="B42" s="83"/>
      <c r="C42" s="84">
        <v>0</v>
      </c>
      <c r="D42" s="84">
        <v>0</v>
      </c>
      <c r="E42" s="84">
        <v>0</v>
      </c>
      <c r="F42" s="84">
        <v>0</v>
      </c>
      <c r="G42" s="84">
        <v>0</v>
      </c>
      <c r="H42" s="84">
        <v>0</v>
      </c>
    </row>
    <row r="43" spans="1:9" s="7" customFormat="1" ht="24">
      <c r="A43" s="20" t="str">
        <f>A17</f>
        <v>Тип отделки / состояние</v>
      </c>
      <c r="B43" s="5" t="str">
        <f>B17</f>
        <v>Отделка от строителей (чистовая)</v>
      </c>
      <c r="C43" s="5" t="str">
        <f t="shared" ref="C43:H43" si="17">C17</f>
        <v>Без отделки</v>
      </c>
      <c r="D43" s="5" t="str">
        <f>D17</f>
        <v>Под чистовую отделку</v>
      </c>
      <c r="E43" s="5" t="str">
        <f t="shared" si="17"/>
        <v>Под чистовую отделку</v>
      </c>
      <c r="F43" s="5" t="str">
        <f t="shared" si="17"/>
        <v>Без отделки</v>
      </c>
      <c r="G43" s="5" t="str">
        <f t="shared" si="17"/>
        <v>Отделка от строителей (чистовая)</v>
      </c>
      <c r="H43" s="5" t="str">
        <f t="shared" si="17"/>
        <v>Без отделки</v>
      </c>
    </row>
    <row r="44" spans="1:9" s="7" customFormat="1" hidden="1">
      <c r="A44" s="30"/>
      <c r="B44" s="31"/>
      <c r="C44" s="32" t="e">
        <f>#REF!*C45/100</f>
        <v>#REF!</v>
      </c>
      <c r="D44" s="32" t="e">
        <f>#REF!*D45/100</f>
        <v>#REF!</v>
      </c>
      <c r="E44" s="32" t="e">
        <f>#REF!*E45/100</f>
        <v>#REF!</v>
      </c>
      <c r="F44" s="32" t="e">
        <f>#REF!*F45/100</f>
        <v>#REF!</v>
      </c>
      <c r="G44" s="32" t="e">
        <f>#REF!*G45/100</f>
        <v>#REF!</v>
      </c>
      <c r="H44" s="32" t="e">
        <f>#REF!*H45/100</f>
        <v>#REF!</v>
      </c>
    </row>
    <row r="45" spans="1:9">
      <c r="A45" s="82" t="s">
        <v>35</v>
      </c>
      <c r="B45" s="83"/>
      <c r="C45" s="84">
        <v>10</v>
      </c>
      <c r="D45" s="84">
        <v>5</v>
      </c>
      <c r="E45" s="84">
        <v>5</v>
      </c>
      <c r="F45" s="84">
        <v>10</v>
      </c>
      <c r="G45" s="84">
        <v>0</v>
      </c>
      <c r="H45" s="84">
        <v>10</v>
      </c>
    </row>
    <row r="46" spans="1:9" ht="24">
      <c r="A46" s="76" t="s">
        <v>106</v>
      </c>
      <c r="B46" s="77"/>
      <c r="C46" s="78">
        <f>C33+C35+C37+C40+C42+C45</f>
        <v>3.4000000000000004</v>
      </c>
      <c r="D46" s="78">
        <f t="shared" ref="D46:H46" si="18">D33+D35+D37+D40+D42+D45</f>
        <v>1.7999999999999998</v>
      </c>
      <c r="E46" s="78">
        <f t="shared" si="18"/>
        <v>-3.1999999999999993</v>
      </c>
      <c r="F46" s="78">
        <f t="shared" si="18"/>
        <v>14.5</v>
      </c>
      <c r="G46" s="78">
        <f t="shared" si="18"/>
        <v>-5</v>
      </c>
      <c r="H46" s="78">
        <f t="shared" si="18"/>
        <v>4.3</v>
      </c>
    </row>
    <row r="47" spans="1:9">
      <c r="A47" s="58" t="s">
        <v>36</v>
      </c>
      <c r="B47" s="59"/>
      <c r="C47" s="60">
        <f>C30*(1+C46%)</f>
        <v>47731.47887323943</v>
      </c>
      <c r="D47" s="60">
        <f t="shared" ref="D47:H47" si="19">D30*(1+D46%)</f>
        <v>49487.50218716386</v>
      </c>
      <c r="E47" s="60">
        <f t="shared" si="19"/>
        <v>50578</v>
      </c>
      <c r="F47" s="60">
        <f t="shared" si="19"/>
        <v>50761.666666666664</v>
      </c>
      <c r="G47" s="60">
        <f t="shared" si="19"/>
        <v>48712.409815950923</v>
      </c>
      <c r="H47" s="60">
        <f t="shared" si="19"/>
        <v>50533.35</v>
      </c>
      <c r="I47" s="18"/>
    </row>
    <row r="48" spans="1:9" ht="24">
      <c r="A48" s="61" t="s">
        <v>37</v>
      </c>
      <c r="B48" s="62"/>
      <c r="C48" s="62"/>
      <c r="D48" s="62"/>
      <c r="E48" s="62"/>
      <c r="F48" s="62"/>
      <c r="G48" s="62"/>
      <c r="H48" s="63">
        <f>ROUND(AVERAGE(C47:H47),0)</f>
        <v>49634</v>
      </c>
      <c r="I48" s="18">
        <f>1-MAX(C47:H47)/MIN(C47:H47)</f>
        <v>-6.3484054233360565E-2</v>
      </c>
    </row>
    <row r="49" spans="1:8">
      <c r="B49" s="33"/>
      <c r="C49" s="34"/>
      <c r="D49" s="34"/>
      <c r="E49" s="34"/>
      <c r="F49" s="34"/>
      <c r="G49" s="34"/>
      <c r="H49" s="34"/>
    </row>
    <row r="50" spans="1:8">
      <c r="A50" s="35" t="s">
        <v>38</v>
      </c>
      <c r="B50" s="35"/>
      <c r="C50" s="36">
        <f>($H$48-C47)/$H$48</f>
        <v>3.8331005495438004E-2</v>
      </c>
      <c r="D50" s="36">
        <f t="shared" ref="D50:H50" si="20">($H$48-D47)/$H$48</f>
        <v>2.9515616882810156E-3</v>
      </c>
      <c r="E50" s="36">
        <f t="shared" si="20"/>
        <v>-1.9019220695490995E-2</v>
      </c>
      <c r="F50" s="36">
        <f t="shared" si="20"/>
        <v>-2.2719641106230894E-2</v>
      </c>
      <c r="G50" s="36">
        <f t="shared" si="20"/>
        <v>1.85677193868936E-2</v>
      </c>
      <c r="H50" s="36">
        <f t="shared" si="20"/>
        <v>-1.81196357335697E-2</v>
      </c>
    </row>
    <row r="68" spans="1:2" s="3" customFormat="1">
      <c r="A68" s="4"/>
      <c r="B68" s="4"/>
    </row>
    <row r="69" spans="1:2" s="3" customFormat="1">
      <c r="A69" s="4"/>
      <c r="B69" s="4"/>
    </row>
    <row r="70" spans="1:2" s="3" customFormat="1">
      <c r="A70" s="4"/>
      <c r="B70" s="4"/>
    </row>
    <row r="76" spans="1:2" s="3" customFormat="1">
      <c r="A76" s="4"/>
      <c r="B76" s="4"/>
    </row>
    <row r="77" spans="1:2" s="3" customFormat="1">
      <c r="A77" s="4"/>
      <c r="B77" s="4"/>
    </row>
    <row r="84" spans="3:7" ht="15">
      <c r="C84" s="49"/>
      <c r="D84" s="50"/>
      <c r="E84" s="50"/>
      <c r="F84" s="50"/>
      <c r="G84" s="50"/>
    </row>
    <row r="85" spans="3:7" ht="15">
      <c r="C85" s="49"/>
      <c r="D85" s="50"/>
      <c r="E85" s="50"/>
      <c r="F85" s="50"/>
      <c r="G85" s="50"/>
    </row>
  </sheetData>
  <mergeCells count="12">
    <mergeCell ref="B1:I1"/>
    <mergeCell ref="A23:H23"/>
    <mergeCell ref="A31:H31"/>
    <mergeCell ref="A2:B2"/>
    <mergeCell ref="A21:A22"/>
    <mergeCell ref="B21:B22"/>
    <mergeCell ref="C21:H21"/>
    <mergeCell ref="A3:H3"/>
    <mergeCell ref="A4:A5"/>
    <mergeCell ref="B4:B5"/>
    <mergeCell ref="C4:H4"/>
    <mergeCell ref="A20:H20"/>
  </mergeCells>
  <hyperlinks>
    <hyperlink ref="H2" r:id="rId1"/>
    <hyperlink ref="E2" r:id="rId2"/>
    <hyperlink ref="G2" r:id="rId3"/>
    <hyperlink ref="C2" r:id="rId4"/>
    <hyperlink ref="F2" r:id="rId5"/>
    <hyperlink ref="D2" r:id="rId6"/>
  </hyperlinks>
  <pageMargins left="0.75" right="0.75" top="1" bottom="1" header="0.5" footer="0.5"/>
  <pageSetup paperSize="9" scale="63" orientation="landscape" r:id="rId7"/>
  <headerFooter alignWithMargins="0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8"/>
  <sheetViews>
    <sheetView workbookViewId="0">
      <selection activeCell="H22" sqref="H22"/>
    </sheetView>
  </sheetViews>
  <sheetFormatPr defaultRowHeight="15"/>
  <cols>
    <col min="1" max="1" width="10.28515625" style="2" bestFit="1" customWidth="1"/>
    <col min="2" max="2" width="9.140625" style="2"/>
    <col min="3" max="3" width="12" style="2" bestFit="1" customWidth="1"/>
    <col min="4" max="4" width="15.5703125" style="2" customWidth="1"/>
    <col min="5" max="5" width="14.28515625" style="2" customWidth="1"/>
    <col min="6" max="6" width="8.5703125" style="2" customWidth="1"/>
    <col min="7" max="7" width="10.7109375" style="2" customWidth="1"/>
    <col min="8" max="8" width="16.140625" style="2" customWidth="1"/>
    <col min="9" max="9" width="52.42578125" style="2" customWidth="1"/>
    <col min="10" max="10" width="18.140625" style="2" customWidth="1"/>
    <col min="11" max="11" width="13.140625" style="2" customWidth="1"/>
    <col min="12" max="12" width="10.28515625" style="2" bestFit="1" customWidth="1"/>
    <col min="13" max="16384" width="9.140625" style="2"/>
  </cols>
  <sheetData>
    <row r="2" spans="2:11">
      <c r="D2" s="2" t="s">
        <v>74</v>
      </c>
      <c r="H2" s="290" t="s">
        <v>84</v>
      </c>
      <c r="I2" s="290"/>
      <c r="J2" s="290"/>
      <c r="K2" s="290"/>
    </row>
    <row r="3" spans="2:11">
      <c r="H3" s="290"/>
      <c r="I3" s="290"/>
      <c r="J3" s="290"/>
      <c r="K3" s="290"/>
    </row>
    <row r="4" spans="2:11">
      <c r="C4" s="2" t="s">
        <v>75</v>
      </c>
      <c r="H4" s="290"/>
      <c r="I4" s="290"/>
      <c r="J4" s="290"/>
      <c r="K4" s="290"/>
    </row>
    <row r="5" spans="2:11">
      <c r="I5" s="68" t="s">
        <v>85</v>
      </c>
      <c r="J5" s="1" t="s">
        <v>74</v>
      </c>
    </row>
    <row r="6" spans="2:11">
      <c r="I6" s="107" t="s">
        <v>162</v>
      </c>
      <c r="J6" s="1" t="s">
        <v>161</v>
      </c>
    </row>
    <row r="7" spans="2:11" ht="60" customHeight="1">
      <c r="I7" s="297" t="s">
        <v>163</v>
      </c>
      <c r="J7" s="1"/>
    </row>
    <row r="8" spans="2:11" ht="44.25" customHeight="1">
      <c r="I8" s="297"/>
      <c r="J8" s="1"/>
    </row>
    <row r="10" spans="2:11">
      <c r="B10" s="294" t="s">
        <v>22</v>
      </c>
      <c r="C10" s="295"/>
      <c r="D10" s="296"/>
      <c r="E10" s="70" t="s">
        <v>39</v>
      </c>
      <c r="F10" s="70" t="s">
        <v>40</v>
      </c>
      <c r="G10" s="37" t="s">
        <v>41</v>
      </c>
    </row>
    <row r="11" spans="2:11">
      <c r="B11" s="291" t="s">
        <v>42</v>
      </c>
      <c r="C11" s="292"/>
      <c r="D11" s="293"/>
      <c r="E11" s="38">
        <v>53079</v>
      </c>
      <c r="F11" s="39"/>
      <c r="G11" s="40"/>
    </row>
    <row r="12" spans="2:11">
      <c r="B12" s="291" t="s">
        <v>24</v>
      </c>
      <c r="C12" s="292"/>
      <c r="D12" s="293"/>
      <c r="E12" s="38">
        <v>54856</v>
      </c>
      <c r="F12" s="41">
        <f>ROUND(E11/E12-1,3)</f>
        <v>-3.2000000000000001E-2</v>
      </c>
      <c r="G12" s="38">
        <f>E12*(1+F12)</f>
        <v>53100.608</v>
      </c>
      <c r="I12" s="69" t="s">
        <v>94</v>
      </c>
    </row>
    <row r="13" spans="2:11" ht="30">
      <c r="I13" s="72" t="s">
        <v>101</v>
      </c>
      <c r="J13" s="1" t="s">
        <v>91</v>
      </c>
    </row>
    <row r="14" spans="2:11" ht="30">
      <c r="C14" s="1"/>
      <c r="I14" s="72" t="s">
        <v>100</v>
      </c>
      <c r="J14" s="1" t="s">
        <v>90</v>
      </c>
    </row>
    <row r="15" spans="2:11">
      <c r="I15" s="72" t="s">
        <v>89</v>
      </c>
      <c r="J15" s="1" t="s">
        <v>88</v>
      </c>
    </row>
    <row r="16" spans="2:11" ht="30">
      <c r="I16" s="72" t="s">
        <v>93</v>
      </c>
      <c r="J16" s="1" t="s">
        <v>92</v>
      </c>
    </row>
    <row r="17" spans="1:10">
      <c r="I17" s="73" t="s">
        <v>95</v>
      </c>
      <c r="J17" s="1"/>
    </row>
    <row r="18" spans="1:10">
      <c r="A18" s="46"/>
      <c r="I18" s="75" t="s">
        <v>97</v>
      </c>
    </row>
    <row r="19" spans="1:10">
      <c r="I19" s="75" t="s">
        <v>98</v>
      </c>
    </row>
    <row r="20" spans="1:10">
      <c r="I20" s="74" t="s">
        <v>102</v>
      </c>
    </row>
    <row r="21" spans="1:10">
      <c r="I21" s="74" t="s">
        <v>103</v>
      </c>
    </row>
    <row r="22" spans="1:10">
      <c r="C22" s="37"/>
      <c r="D22" s="37" t="s">
        <v>21</v>
      </c>
      <c r="E22" s="37" t="s">
        <v>43</v>
      </c>
      <c r="F22" s="37" t="s">
        <v>44</v>
      </c>
      <c r="G22" s="37" t="s">
        <v>45</v>
      </c>
      <c r="I22" s="74" t="s">
        <v>96</v>
      </c>
    </row>
    <row r="23" spans="1:10">
      <c r="C23" s="42" t="s">
        <v>46</v>
      </c>
      <c r="D23" s="42">
        <v>55659</v>
      </c>
      <c r="E23" s="42">
        <v>54589</v>
      </c>
      <c r="F23" s="42">
        <v>53448</v>
      </c>
      <c r="G23" s="42">
        <v>52848</v>
      </c>
      <c r="I23" s="74"/>
    </row>
    <row r="24" spans="1:10">
      <c r="C24" s="42"/>
      <c r="D24" s="42"/>
      <c r="E24" s="43">
        <f>ROUND(D23/E23-1,3)</f>
        <v>0.02</v>
      </c>
      <c r="F24" s="43">
        <f>ROUND(D23/F23-1,3)</f>
        <v>4.1000000000000002E-2</v>
      </c>
      <c r="G24" s="43">
        <f>ROUND(D23/G23-1,3)</f>
        <v>5.2999999999999999E-2</v>
      </c>
    </row>
    <row r="25" spans="1:10">
      <c r="D25" s="2" t="s">
        <v>47</v>
      </c>
      <c r="E25" s="2">
        <f>E23*(1+E24)</f>
        <v>55680.78</v>
      </c>
      <c r="F25" s="2">
        <f>F23*(1+F24)</f>
        <v>55639.367999999995</v>
      </c>
      <c r="G25" s="2">
        <f>G23*(1+G24)</f>
        <v>55648.943999999996</v>
      </c>
      <c r="I25" s="71"/>
    </row>
    <row r="27" spans="1:10">
      <c r="D27" s="44"/>
      <c r="F27" s="1"/>
    </row>
    <row r="30" spans="1:10">
      <c r="D30" s="294" t="s">
        <v>25</v>
      </c>
      <c r="E30" s="295"/>
      <c r="F30" s="296"/>
      <c r="G30" s="70" t="s">
        <v>39</v>
      </c>
      <c r="H30" s="70" t="s">
        <v>40</v>
      </c>
      <c r="I30" s="37" t="s">
        <v>41</v>
      </c>
    </row>
    <row r="31" spans="1:10">
      <c r="D31" s="291">
        <v>2</v>
      </c>
      <c r="E31" s="292"/>
      <c r="F31" s="293"/>
      <c r="G31" s="38">
        <v>53454</v>
      </c>
      <c r="H31" s="39"/>
      <c r="I31" s="40"/>
    </row>
    <row r="32" spans="1:10">
      <c r="D32" s="291">
        <v>1</v>
      </c>
      <c r="E32" s="292"/>
      <c r="F32" s="293"/>
      <c r="G32" s="38">
        <v>56881</v>
      </c>
      <c r="H32" s="41">
        <f>ROUND(G31/G32-1,3)</f>
        <v>-0.06</v>
      </c>
      <c r="I32" s="38">
        <f>G32*(1+H32)</f>
        <v>53468.14</v>
      </c>
    </row>
    <row r="33" spans="3:9">
      <c r="D33" s="291">
        <v>3</v>
      </c>
      <c r="E33" s="292"/>
      <c r="F33" s="293"/>
      <c r="G33" s="38">
        <v>49653</v>
      </c>
      <c r="H33" s="41">
        <f>ROUND(G31/G33-1,3)</f>
        <v>7.6999999999999999E-2</v>
      </c>
      <c r="I33" s="38">
        <f>G33*(1+H33)</f>
        <v>53476.280999999995</v>
      </c>
    </row>
    <row r="42" spans="3:9" s="47" customFormat="1">
      <c r="C42" s="48"/>
      <c r="D42" s="48"/>
    </row>
    <row r="53" spans="7:7">
      <c r="G53" s="46"/>
    </row>
    <row r="54" spans="7:7">
      <c r="G54" s="46"/>
    </row>
    <row r="67" spans="6:6">
      <c r="F67" s="55"/>
    </row>
    <row r="68" spans="6:6">
      <c r="F68" s="55"/>
    </row>
    <row r="69" spans="6:6">
      <c r="F69" s="55"/>
    </row>
    <row r="70" spans="6:6">
      <c r="F70" s="55"/>
    </row>
    <row r="71" spans="6:6">
      <c r="F71" s="55"/>
    </row>
    <row r="72" spans="6:6">
      <c r="F72" s="55"/>
    </row>
    <row r="73" spans="6:6">
      <c r="F73" s="55"/>
    </row>
    <row r="74" spans="6:6">
      <c r="F74" s="55"/>
    </row>
    <row r="75" spans="6:6">
      <c r="F75" s="55"/>
    </row>
    <row r="86" spans="6:7">
      <c r="F86" s="55">
        <v>0.74</v>
      </c>
      <c r="G86" s="2" t="s">
        <v>76</v>
      </c>
    </row>
    <row r="87" spans="6:7">
      <c r="F87" s="55">
        <v>0.04</v>
      </c>
      <c r="G87" s="2" t="s">
        <v>57</v>
      </c>
    </row>
    <row r="88" spans="6:7">
      <c r="F88" s="55">
        <v>0.01</v>
      </c>
      <c r="G88" s="2" t="s">
        <v>58</v>
      </c>
    </row>
    <row r="89" spans="6:7">
      <c r="F89" s="55">
        <v>0.2</v>
      </c>
      <c r="G89" s="2" t="s">
        <v>77</v>
      </c>
    </row>
    <row r="90" spans="6:7">
      <c r="F90" s="55">
        <v>0.01</v>
      </c>
      <c r="G90" s="2" t="s">
        <v>78</v>
      </c>
    </row>
    <row r="91" spans="6:7">
      <c r="F91" s="55"/>
    </row>
    <row r="92" spans="6:7">
      <c r="F92" s="55"/>
    </row>
    <row r="93" spans="6:7">
      <c r="F93" s="55"/>
    </row>
    <row r="94" spans="6:7">
      <c r="F94" s="55"/>
    </row>
    <row r="95" spans="6:7">
      <c r="F95" s="55"/>
    </row>
    <row r="96" spans="6:7">
      <c r="F96" s="55"/>
    </row>
    <row r="97" spans="6:6">
      <c r="F97" s="55"/>
    </row>
    <row r="98" spans="6:6">
      <c r="F98" s="55"/>
    </row>
  </sheetData>
  <mergeCells count="9">
    <mergeCell ref="H2:K4"/>
    <mergeCell ref="D33:F33"/>
    <mergeCell ref="D30:F30"/>
    <mergeCell ref="D31:F31"/>
    <mergeCell ref="D32:F32"/>
    <mergeCell ref="B10:D10"/>
    <mergeCell ref="B11:D11"/>
    <mergeCell ref="B12:D12"/>
    <mergeCell ref="I7:I8"/>
  </mergeCells>
  <hyperlinks>
    <hyperlink ref="J5" r:id="rId1"/>
    <hyperlink ref="J14" r:id="rId2"/>
    <hyperlink ref="I20" r:id="rId3"/>
    <hyperlink ref="I21" r:id="rId4"/>
    <hyperlink ref="I22" r:id="rId5"/>
    <hyperlink ref="I18" r:id="rId6"/>
    <hyperlink ref="I19" r:id="rId7"/>
    <hyperlink ref="J13" r:id="rId8"/>
    <hyperlink ref="J16" r:id="rId9"/>
    <hyperlink ref="J6" r:id="rId10"/>
  </hyperlinks>
  <pageMargins left="0.7" right="0.7" top="0.75" bottom="0.75" header="0.3" footer="0.3"/>
  <pageSetup paperSize="9"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для объяснения_НЕ ШАБЛОН</vt:lpstr>
      <vt:lpstr>итого по квартирам</vt:lpstr>
      <vt:lpstr>СП_Вар. 1</vt:lpstr>
      <vt:lpstr>Вар.2_квартира</vt:lpstr>
      <vt:lpstr>Вар.2_корректировки</vt:lpstr>
      <vt:lpstr>Вар.3_паркинг или ком.помещ.</vt:lpstr>
      <vt:lpstr>Вар.2-2_лист1</vt:lpstr>
      <vt:lpstr>Вар.2-2_лист2</vt:lpstr>
    </vt:vector>
  </TitlesOfParts>
  <Company>Avers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BusOl</dc:creator>
  <cp:lastModifiedBy>D9O</cp:lastModifiedBy>
  <cp:lastPrinted>2023-10-26T08:09:38Z</cp:lastPrinted>
  <dcterms:created xsi:type="dcterms:W3CDTF">2010-08-11T11:13:28Z</dcterms:created>
  <dcterms:modified xsi:type="dcterms:W3CDTF">2023-10-30T18:59:14Z</dcterms:modified>
</cp:coreProperties>
</file>