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timelines/timeline1.xml" ContentType="application/vnd.ms-excel.timeline+xml"/>
  <Override PartName="/xl/pivotTables/pivotTable6.xml" ContentType="application/vnd.openxmlformats-officedocument.spreadsheetml.pivotTable+xml"/>
  <Override PartName="/xl/drawings/drawing2.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timelines/timeline2.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hidePivotFieldList="1" defaultThemeVersion="166925"/>
  <mc:AlternateContent xmlns:mc="http://schemas.openxmlformats.org/markup-compatibility/2006">
    <mc:Choice Requires="x15">
      <x15ac:absPath xmlns:x15ac="http://schemas.microsoft.com/office/spreadsheetml/2010/11/ac" url="C:\Users\Hp victus\Desktop\Excel_project\"/>
    </mc:Choice>
  </mc:AlternateContent>
  <xr:revisionPtr revIDLastSave="0" documentId="13_ncr:1_{0F29EADE-478F-4016-8E60-3AD7CFDE5A3B}" xr6:coauthVersionLast="47" xr6:coauthVersionMax="47" xr10:uidLastSave="{00000000-0000-0000-0000-000000000000}"/>
  <bookViews>
    <workbookView xWindow="-108" yWindow="-108" windowWidth="23256" windowHeight="12456" activeTab="3" xr2:uid="{1F64C83B-1B81-4554-B0E1-52DA60246792}"/>
  </bookViews>
  <sheets>
    <sheet name="tourism_resource_dataset" sheetId="6" r:id="rId1"/>
    <sheet name="Pivot Table" sheetId="7" r:id="rId2"/>
    <sheet name="KPI" sheetId="4" r:id="rId3"/>
    <sheet name="Dashboard" sheetId="8" r:id="rId4"/>
  </sheets>
  <definedNames>
    <definedName name="ExternalData_3" localSheetId="2" hidden="1">KPI!$A$1:$A$7</definedName>
    <definedName name="NativeTimeline_Time___Day">#N/A</definedName>
    <definedName name="Slicer_Year1">#N/A</definedName>
  </definedNames>
  <calcPr calcId="191029"/>
  <pivotCaches>
    <pivotCache cacheId="0" r:id="rId5"/>
    <pivotCache cacheId="1"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6" l="1"/>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C453" i="6"/>
  <c r="C454" i="6"/>
  <c r="C455" i="6"/>
  <c r="C456" i="6"/>
  <c r="C457" i="6"/>
  <c r="C458" i="6"/>
  <c r="C459" i="6"/>
  <c r="C460" i="6"/>
  <c r="C461" i="6"/>
  <c r="C462" i="6"/>
  <c r="C463" i="6"/>
  <c r="C464" i="6"/>
  <c r="C465" i="6"/>
  <c r="C466" i="6"/>
  <c r="C467" i="6"/>
  <c r="C468" i="6"/>
  <c r="C469" i="6"/>
  <c r="C470" i="6"/>
  <c r="C471" i="6"/>
  <c r="C472" i="6"/>
  <c r="C473" i="6"/>
  <c r="C474" i="6"/>
  <c r="C475" i="6"/>
  <c r="C476" i="6"/>
  <c r="C477" i="6"/>
  <c r="C478" i="6"/>
  <c r="C479" i="6"/>
  <c r="C480" i="6"/>
  <c r="C481" i="6"/>
  <c r="C482" i="6"/>
  <c r="C483" i="6"/>
  <c r="C484" i="6"/>
  <c r="C485" i="6"/>
  <c r="C486" i="6"/>
  <c r="C487" i="6"/>
  <c r="C488" i="6"/>
  <c r="C489" i="6"/>
  <c r="C490" i="6"/>
  <c r="C491" i="6"/>
  <c r="C492" i="6"/>
  <c r="C493" i="6"/>
  <c r="C494" i="6"/>
  <c r="C495" i="6"/>
  <c r="C496" i="6"/>
  <c r="C497" i="6"/>
  <c r="C498" i="6"/>
  <c r="C499" i="6"/>
  <c r="C500" i="6"/>
  <c r="C501" i="6"/>
  <c r="C502" i="6"/>
  <c r="C503" i="6"/>
  <c r="C504" i="6"/>
  <c r="C505" i="6"/>
  <c r="C506" i="6"/>
  <c r="C507" i="6"/>
  <c r="C508" i="6"/>
  <c r="C509" i="6"/>
  <c r="C510" i="6"/>
  <c r="C511" i="6"/>
  <c r="C512" i="6"/>
  <c r="C513" i="6"/>
  <c r="C514" i="6"/>
  <c r="C515" i="6"/>
  <c r="C516" i="6"/>
  <c r="C517" i="6"/>
  <c r="C518" i="6"/>
  <c r="C519" i="6"/>
  <c r="C520" i="6"/>
  <c r="C521" i="6"/>
  <c r="C522" i="6"/>
  <c r="C523" i="6"/>
  <c r="C524" i="6"/>
  <c r="C525" i="6"/>
  <c r="C526" i="6"/>
  <c r="C527" i="6"/>
  <c r="C528" i="6"/>
  <c r="C529" i="6"/>
  <c r="C530" i="6"/>
  <c r="C531" i="6"/>
  <c r="C532" i="6"/>
  <c r="C533" i="6"/>
  <c r="C534" i="6"/>
  <c r="C535" i="6"/>
  <c r="C536" i="6"/>
  <c r="C537" i="6"/>
  <c r="C538" i="6"/>
  <c r="C539" i="6"/>
  <c r="C540" i="6"/>
  <c r="C541" i="6"/>
  <c r="C542" i="6"/>
  <c r="C543" i="6"/>
  <c r="C544" i="6"/>
  <c r="C545" i="6"/>
  <c r="C546" i="6"/>
  <c r="C547" i="6"/>
  <c r="C548" i="6"/>
  <c r="C549" i="6"/>
  <c r="C550" i="6"/>
  <c r="C551" i="6"/>
  <c r="C552" i="6"/>
  <c r="C553" i="6"/>
  <c r="C554" i="6"/>
  <c r="C555" i="6"/>
  <c r="C556" i="6"/>
  <c r="C557" i="6"/>
  <c r="C558" i="6"/>
  <c r="C559" i="6"/>
  <c r="C560" i="6"/>
  <c r="C561" i="6"/>
  <c r="C562" i="6"/>
  <c r="C563" i="6"/>
  <c r="C564" i="6"/>
  <c r="C565" i="6"/>
  <c r="C566" i="6"/>
  <c r="C567" i="6"/>
  <c r="C568" i="6"/>
  <c r="C569" i="6"/>
  <c r="C570" i="6"/>
  <c r="C571" i="6"/>
  <c r="C572" i="6"/>
  <c r="C573" i="6"/>
  <c r="C574" i="6"/>
  <c r="C575" i="6"/>
  <c r="C576" i="6"/>
  <c r="C577" i="6"/>
  <c r="C578" i="6"/>
  <c r="C579" i="6"/>
  <c r="C580" i="6"/>
  <c r="C581" i="6"/>
  <c r="C582" i="6"/>
  <c r="C583" i="6"/>
  <c r="C584" i="6"/>
  <c r="C585" i="6"/>
  <c r="C586" i="6"/>
  <c r="C587" i="6"/>
  <c r="C588" i="6"/>
  <c r="C589" i="6"/>
  <c r="C590" i="6"/>
  <c r="C591" i="6"/>
  <c r="C592" i="6"/>
  <c r="C593" i="6"/>
  <c r="C594" i="6"/>
  <c r="C595" i="6"/>
  <c r="C596" i="6"/>
  <c r="C597" i="6"/>
  <c r="C598" i="6"/>
  <c r="C599" i="6"/>
  <c r="C600" i="6"/>
  <c r="C601" i="6"/>
  <c r="C602" i="6"/>
  <c r="C603" i="6"/>
  <c r="C604" i="6"/>
  <c r="C605" i="6"/>
  <c r="C606" i="6"/>
  <c r="C607" i="6"/>
  <c r="C608" i="6"/>
  <c r="C609" i="6"/>
  <c r="C610" i="6"/>
  <c r="C611"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0" i="6"/>
  <c r="C641" i="6"/>
  <c r="C642" i="6"/>
  <c r="C643" i="6"/>
  <c r="C644" i="6"/>
  <c r="C645" i="6"/>
  <c r="C646" i="6"/>
  <c r="C647" i="6"/>
  <c r="C648" i="6"/>
  <c r="C649" i="6"/>
  <c r="C650" i="6"/>
  <c r="C651" i="6"/>
  <c r="C652" i="6"/>
  <c r="C653" i="6"/>
  <c r="C654" i="6"/>
  <c r="C655" i="6"/>
  <c r="C656" i="6"/>
  <c r="C657" i="6"/>
  <c r="C658" i="6"/>
  <c r="C659" i="6"/>
  <c r="C660" i="6"/>
  <c r="C661" i="6"/>
  <c r="C662" i="6"/>
  <c r="C663" i="6"/>
  <c r="C664" i="6"/>
  <c r="C665" i="6"/>
  <c r="C666"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820" i="6"/>
  <c r="C821" i="6"/>
  <c r="C822" i="6"/>
  <c r="C823" i="6"/>
  <c r="C824" i="6"/>
  <c r="C825" i="6"/>
  <c r="C826" i="6"/>
  <c r="C827" i="6"/>
  <c r="C828" i="6"/>
  <c r="C829" i="6"/>
  <c r="C830" i="6"/>
  <c r="C831" i="6"/>
  <c r="C832" i="6"/>
  <c r="C833" i="6"/>
  <c r="C834" i="6"/>
  <c r="C835" i="6"/>
  <c r="C836" i="6"/>
  <c r="C837" i="6"/>
  <c r="C838" i="6"/>
  <c r="C839" i="6"/>
  <c r="C840" i="6"/>
  <c r="C841" i="6"/>
  <c r="C842" i="6"/>
  <c r="C843" i="6"/>
  <c r="C844" i="6"/>
  <c r="C845" i="6"/>
  <c r="C846" i="6"/>
  <c r="C847" i="6"/>
  <c r="C848" i="6"/>
  <c r="C849" i="6"/>
  <c r="C850" i="6"/>
  <c r="C851" i="6"/>
  <c r="C852" i="6"/>
  <c r="C853" i="6"/>
  <c r="C854" i="6"/>
  <c r="C855" i="6"/>
  <c r="C856" i="6"/>
  <c r="C857" i="6"/>
  <c r="C858" i="6"/>
  <c r="C859" i="6"/>
  <c r="C860" i="6"/>
  <c r="C861" i="6"/>
  <c r="C862" i="6"/>
  <c r="C863" i="6"/>
  <c r="C864" i="6"/>
  <c r="C865" i="6"/>
  <c r="C866" i="6"/>
  <c r="C867" i="6"/>
  <c r="C868" i="6"/>
  <c r="C869" i="6"/>
  <c r="C870" i="6"/>
  <c r="C871" i="6"/>
  <c r="C872" i="6"/>
  <c r="C873" i="6"/>
  <c r="C874" i="6"/>
  <c r="C875" i="6"/>
  <c r="C876" i="6"/>
  <c r="C877" i="6"/>
  <c r="C878" i="6"/>
  <c r="C879" i="6"/>
  <c r="C880" i="6"/>
  <c r="C881" i="6"/>
  <c r="C882" i="6"/>
  <c r="C883" i="6"/>
  <c r="C884" i="6"/>
  <c r="C885" i="6"/>
  <c r="C886" i="6"/>
  <c r="C887" i="6"/>
  <c r="C888" i="6"/>
  <c r="C889" i="6"/>
  <c r="C890" i="6"/>
  <c r="C891" i="6"/>
  <c r="C892" i="6"/>
  <c r="C893" i="6"/>
  <c r="C894" i="6"/>
  <c r="C895" i="6"/>
  <c r="C896" i="6"/>
  <c r="C897" i="6"/>
  <c r="C898" i="6"/>
  <c r="C899" i="6"/>
  <c r="C900" i="6"/>
  <c r="C901" i="6"/>
  <c r="C902" i="6"/>
  <c r="C903" i="6"/>
  <c r="C904" i="6"/>
  <c r="C905" i="6"/>
  <c r="C906" i="6"/>
  <c r="C907" i="6"/>
  <c r="C908" i="6"/>
  <c r="C909" i="6"/>
  <c r="C910" i="6"/>
  <c r="C911" i="6"/>
  <c r="C912" i="6"/>
  <c r="C913" i="6"/>
  <c r="C914" i="6"/>
  <c r="C915" i="6"/>
  <c r="C916" i="6"/>
  <c r="C917" i="6"/>
  <c r="C918" i="6"/>
  <c r="C919" i="6"/>
  <c r="C920" i="6"/>
  <c r="C921" i="6"/>
  <c r="C922" i="6"/>
  <c r="C923" i="6"/>
  <c r="C924" i="6"/>
  <c r="C925" i="6"/>
  <c r="C926" i="6"/>
  <c r="C927" i="6"/>
  <c r="C928" i="6"/>
  <c r="C929" i="6"/>
  <c r="C930" i="6"/>
  <c r="C931" i="6"/>
  <c r="C932" i="6"/>
  <c r="C933" i="6"/>
  <c r="C934" i="6"/>
  <c r="C935" i="6"/>
  <c r="C936" i="6"/>
  <c r="C937" i="6"/>
  <c r="C938" i="6"/>
  <c r="C939" i="6"/>
  <c r="C940" i="6"/>
  <c r="C941" i="6"/>
  <c r="C942" i="6"/>
  <c r="C943" i="6"/>
  <c r="C944" i="6"/>
  <c r="C945" i="6"/>
  <c r="C946" i="6"/>
  <c r="C947" i="6"/>
  <c r="C948" i="6"/>
  <c r="C949" i="6"/>
  <c r="C950" i="6"/>
  <c r="C951" i="6"/>
  <c r="C952" i="6"/>
  <c r="C953" i="6"/>
  <c r="C954" i="6"/>
  <c r="C955" i="6"/>
  <c r="C956" i="6"/>
  <c r="C957" i="6"/>
  <c r="C958" i="6"/>
  <c r="C959" i="6"/>
  <c r="C960" i="6"/>
  <c r="C961" i="6"/>
  <c r="C962" i="6"/>
  <c r="C963" i="6"/>
  <c r="C964" i="6"/>
  <c r="C965" i="6"/>
  <c r="C966" i="6"/>
  <c r="C967" i="6"/>
  <c r="C968" i="6"/>
  <c r="C969" i="6"/>
  <c r="C970" i="6"/>
  <c r="C971" i="6"/>
  <c r="C972" i="6"/>
  <c r="C973" i="6"/>
  <c r="C974" i="6"/>
  <c r="C975" i="6"/>
  <c r="C976" i="6"/>
  <c r="C977" i="6"/>
  <c r="C978" i="6"/>
  <c r="C979" i="6"/>
  <c r="C980" i="6"/>
  <c r="C981" i="6"/>
  <c r="C982" i="6"/>
  <c r="C983" i="6"/>
  <c r="C984" i="6"/>
  <c r="C985" i="6"/>
  <c r="C986" i="6"/>
  <c r="C987" i="6"/>
  <c r="C988" i="6"/>
  <c r="C989" i="6"/>
  <c r="C990" i="6"/>
  <c r="C991" i="6"/>
  <c r="C992" i="6"/>
  <c r="C993" i="6"/>
  <c r="C994" i="6"/>
  <c r="C995" i="6"/>
  <c r="C996" i="6"/>
  <c r="C997" i="6"/>
  <c r="C998" i="6"/>
  <c r="C999" i="6"/>
  <c r="C1000" i="6"/>
  <c r="C1001" i="6"/>
  <c r="C1002"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508" i="6"/>
  <c r="A509" i="6"/>
  <c r="A510" i="6"/>
  <c r="A511" i="6"/>
  <c r="A512" i="6"/>
  <c r="A513" i="6"/>
  <c r="A514" i="6"/>
  <c r="A515" i="6"/>
  <c r="A516" i="6"/>
  <c r="A517" i="6"/>
  <c r="A518" i="6"/>
  <c r="A519" i="6"/>
  <c r="A520" i="6"/>
  <c r="A521" i="6"/>
  <c r="A522" i="6"/>
  <c r="A523" i="6"/>
  <c r="A524" i="6"/>
  <c r="A525" i="6"/>
  <c r="A526" i="6"/>
  <c r="A527" i="6"/>
  <c r="A528" i="6"/>
  <c r="A529" i="6"/>
  <c r="A530" i="6"/>
  <c r="A531" i="6"/>
  <c r="A532" i="6"/>
  <c r="A533" i="6"/>
  <c r="A534" i="6"/>
  <c r="A535" i="6"/>
  <c r="A536" i="6"/>
  <c r="A537" i="6"/>
  <c r="A538" i="6"/>
  <c r="A539" i="6"/>
  <c r="A540" i="6"/>
  <c r="A541" i="6"/>
  <c r="A542" i="6"/>
  <c r="A543" i="6"/>
  <c r="A544" i="6"/>
  <c r="A545" i="6"/>
  <c r="A546" i="6"/>
  <c r="A547" i="6"/>
  <c r="A548" i="6"/>
  <c r="A549" i="6"/>
  <c r="A550" i="6"/>
  <c r="A551" i="6"/>
  <c r="A552" i="6"/>
  <c r="A553" i="6"/>
  <c r="A554" i="6"/>
  <c r="A555" i="6"/>
  <c r="A556" i="6"/>
  <c r="A557" i="6"/>
  <c r="A558" i="6"/>
  <c r="A559" i="6"/>
  <c r="A560" i="6"/>
  <c r="A561" i="6"/>
  <c r="A562" i="6"/>
  <c r="A563" i="6"/>
  <c r="A564" i="6"/>
  <c r="A565" i="6"/>
  <c r="A566" i="6"/>
  <c r="A567" i="6"/>
  <c r="A568" i="6"/>
  <c r="A569" i="6"/>
  <c r="A570" i="6"/>
  <c r="A571" i="6"/>
  <c r="A572" i="6"/>
  <c r="A573" i="6"/>
  <c r="A574" i="6"/>
  <c r="A575" i="6"/>
  <c r="A576" i="6"/>
  <c r="A577" i="6"/>
  <c r="A578" i="6"/>
  <c r="A579" i="6"/>
  <c r="A580" i="6"/>
  <c r="A581" i="6"/>
  <c r="A582" i="6"/>
  <c r="A583" i="6"/>
  <c r="A584" i="6"/>
  <c r="A585" i="6"/>
  <c r="A586" i="6"/>
  <c r="A587" i="6"/>
  <c r="A588" i="6"/>
  <c r="A589" i="6"/>
  <c r="A590" i="6"/>
  <c r="A591" i="6"/>
  <c r="A592" i="6"/>
  <c r="A593" i="6"/>
  <c r="A594" i="6"/>
  <c r="A595" i="6"/>
  <c r="A596" i="6"/>
  <c r="A597" i="6"/>
  <c r="A598" i="6"/>
  <c r="A599" i="6"/>
  <c r="A600" i="6"/>
  <c r="A601" i="6"/>
  <c r="A602" i="6"/>
  <c r="A603" i="6"/>
  <c r="A604" i="6"/>
  <c r="A605" i="6"/>
  <c r="A606" i="6"/>
  <c r="A607" i="6"/>
  <c r="A608" i="6"/>
  <c r="A609" i="6"/>
  <c r="A610" i="6"/>
  <c r="A611" i="6"/>
  <c r="A612" i="6"/>
  <c r="A613" i="6"/>
  <c r="A614" i="6"/>
  <c r="A615" i="6"/>
  <c r="A616" i="6"/>
  <c r="A617" i="6"/>
  <c r="A618" i="6"/>
  <c r="A619" i="6"/>
  <c r="A620" i="6"/>
  <c r="A621" i="6"/>
  <c r="A622" i="6"/>
  <c r="A623" i="6"/>
  <c r="A624" i="6"/>
  <c r="A625" i="6"/>
  <c r="A626" i="6"/>
  <c r="A627" i="6"/>
  <c r="A628" i="6"/>
  <c r="A629" i="6"/>
  <c r="A630" i="6"/>
  <c r="A631" i="6"/>
  <c r="A632" i="6"/>
  <c r="A633" i="6"/>
  <c r="A634" i="6"/>
  <c r="A635" i="6"/>
  <c r="A636" i="6"/>
  <c r="A637" i="6"/>
  <c r="A638" i="6"/>
  <c r="A639" i="6"/>
  <c r="A640" i="6"/>
  <c r="A641" i="6"/>
  <c r="A642" i="6"/>
  <c r="A643" i="6"/>
  <c r="A644" i="6"/>
  <c r="A645" i="6"/>
  <c r="A646" i="6"/>
  <c r="A647" i="6"/>
  <c r="A648" i="6"/>
  <c r="A649" i="6"/>
  <c r="A650" i="6"/>
  <c r="A651" i="6"/>
  <c r="A652" i="6"/>
  <c r="A653" i="6"/>
  <c r="A654" i="6"/>
  <c r="A655" i="6"/>
  <c r="A656" i="6"/>
  <c r="A657" i="6"/>
  <c r="A658" i="6"/>
  <c r="A659" i="6"/>
  <c r="A660" i="6"/>
  <c r="A661" i="6"/>
  <c r="A662" i="6"/>
  <c r="A663" i="6"/>
  <c r="A664" i="6"/>
  <c r="A665" i="6"/>
  <c r="A666" i="6"/>
  <c r="A667" i="6"/>
  <c r="A668" i="6"/>
  <c r="A669" i="6"/>
  <c r="A670" i="6"/>
  <c r="A671" i="6"/>
  <c r="A672" i="6"/>
  <c r="A673" i="6"/>
  <c r="A674" i="6"/>
  <c r="A675" i="6"/>
  <c r="A676" i="6"/>
  <c r="A677" i="6"/>
  <c r="A678" i="6"/>
  <c r="A679" i="6"/>
  <c r="A680" i="6"/>
  <c r="A681" i="6"/>
  <c r="A682" i="6"/>
  <c r="A683" i="6"/>
  <c r="A684" i="6"/>
  <c r="A685" i="6"/>
  <c r="A686" i="6"/>
  <c r="A687" i="6"/>
  <c r="A688" i="6"/>
  <c r="A689" i="6"/>
  <c r="A690" i="6"/>
  <c r="A691" i="6"/>
  <c r="A692" i="6"/>
  <c r="A693" i="6"/>
  <c r="A694" i="6"/>
  <c r="A695" i="6"/>
  <c r="A696" i="6"/>
  <c r="A697" i="6"/>
  <c r="A698" i="6"/>
  <c r="A699" i="6"/>
  <c r="A700" i="6"/>
  <c r="A701" i="6"/>
  <c r="A702" i="6"/>
  <c r="A703" i="6"/>
  <c r="A704" i="6"/>
  <c r="A705" i="6"/>
  <c r="A706" i="6"/>
  <c r="A707" i="6"/>
  <c r="A708" i="6"/>
  <c r="A709" i="6"/>
  <c r="A710" i="6"/>
  <c r="A711" i="6"/>
  <c r="A712" i="6"/>
  <c r="A713" i="6"/>
  <c r="A714" i="6"/>
  <c r="A715" i="6"/>
  <c r="A716" i="6"/>
  <c r="A717" i="6"/>
  <c r="A718" i="6"/>
  <c r="A719" i="6"/>
  <c r="A720" i="6"/>
  <c r="A721" i="6"/>
  <c r="A722" i="6"/>
  <c r="A723" i="6"/>
  <c r="A724" i="6"/>
  <c r="A725" i="6"/>
  <c r="A726" i="6"/>
  <c r="A727" i="6"/>
  <c r="A728" i="6"/>
  <c r="A729" i="6"/>
  <c r="A730" i="6"/>
  <c r="A731" i="6"/>
  <c r="A732" i="6"/>
  <c r="A733" i="6"/>
  <c r="A734" i="6"/>
  <c r="A735" i="6"/>
  <c r="A736" i="6"/>
  <c r="A737" i="6"/>
  <c r="A738" i="6"/>
  <c r="A739" i="6"/>
  <c r="A740" i="6"/>
  <c r="A741" i="6"/>
  <c r="A742" i="6"/>
  <c r="A743" i="6"/>
  <c r="A744" i="6"/>
  <c r="A745" i="6"/>
  <c r="A746" i="6"/>
  <c r="A747" i="6"/>
  <c r="A748" i="6"/>
  <c r="A749" i="6"/>
  <c r="A750" i="6"/>
  <c r="A751" i="6"/>
  <c r="A752" i="6"/>
  <c r="A753" i="6"/>
  <c r="A754" i="6"/>
  <c r="A755" i="6"/>
  <c r="A756" i="6"/>
  <c r="A757" i="6"/>
  <c r="A758" i="6"/>
  <c r="A759" i="6"/>
  <c r="A760" i="6"/>
  <c r="A761" i="6"/>
  <c r="A762" i="6"/>
  <c r="A763" i="6"/>
  <c r="A764" i="6"/>
  <c r="A765" i="6"/>
  <c r="A766" i="6"/>
  <c r="A767" i="6"/>
  <c r="A768" i="6"/>
  <c r="A769" i="6"/>
  <c r="A770" i="6"/>
  <c r="A771" i="6"/>
  <c r="A772" i="6"/>
  <c r="A773" i="6"/>
  <c r="A774" i="6"/>
  <c r="A775" i="6"/>
  <c r="A776" i="6"/>
  <c r="A777" i="6"/>
  <c r="A778" i="6"/>
  <c r="A779" i="6"/>
  <c r="A780" i="6"/>
  <c r="A781" i="6"/>
  <c r="A782" i="6"/>
  <c r="A783" i="6"/>
  <c r="A784" i="6"/>
  <c r="A785" i="6"/>
  <c r="A786" i="6"/>
  <c r="A787" i="6"/>
  <c r="A788" i="6"/>
  <c r="A789" i="6"/>
  <c r="A790" i="6"/>
  <c r="A791" i="6"/>
  <c r="A792" i="6"/>
  <c r="A793" i="6"/>
  <c r="A794" i="6"/>
  <c r="A795" i="6"/>
  <c r="A796" i="6"/>
  <c r="A797" i="6"/>
  <c r="A798" i="6"/>
  <c r="A799" i="6"/>
  <c r="A800" i="6"/>
  <c r="A801" i="6"/>
  <c r="A802" i="6"/>
  <c r="A803" i="6"/>
  <c r="A804" i="6"/>
  <c r="A805" i="6"/>
  <c r="A806" i="6"/>
  <c r="A807" i="6"/>
  <c r="A808" i="6"/>
  <c r="A809" i="6"/>
  <c r="A810" i="6"/>
  <c r="A811" i="6"/>
  <c r="A812" i="6"/>
  <c r="A813" i="6"/>
  <c r="A814" i="6"/>
  <c r="A815" i="6"/>
  <c r="A816" i="6"/>
  <c r="A817" i="6"/>
  <c r="A818" i="6"/>
  <c r="A819" i="6"/>
  <c r="A820" i="6"/>
  <c r="A821" i="6"/>
  <c r="A822" i="6"/>
  <c r="A823" i="6"/>
  <c r="A824" i="6"/>
  <c r="A825" i="6"/>
  <c r="A826" i="6"/>
  <c r="A827" i="6"/>
  <c r="A828" i="6"/>
  <c r="A829" i="6"/>
  <c r="A830" i="6"/>
  <c r="A831" i="6"/>
  <c r="A832" i="6"/>
  <c r="A833" i="6"/>
  <c r="A834" i="6"/>
  <c r="A835" i="6"/>
  <c r="A836" i="6"/>
  <c r="A837" i="6"/>
  <c r="A838" i="6"/>
  <c r="A839" i="6"/>
  <c r="A840" i="6"/>
  <c r="A841" i="6"/>
  <c r="A842" i="6"/>
  <c r="A843" i="6"/>
  <c r="A844" i="6"/>
  <c r="A845" i="6"/>
  <c r="A846" i="6"/>
  <c r="A847" i="6"/>
  <c r="A848" i="6"/>
  <c r="A849" i="6"/>
  <c r="A850" i="6"/>
  <c r="A851" i="6"/>
  <c r="A852" i="6"/>
  <c r="A853" i="6"/>
  <c r="A854" i="6"/>
  <c r="A855" i="6"/>
  <c r="A856" i="6"/>
  <c r="A857" i="6"/>
  <c r="A858" i="6"/>
  <c r="A859" i="6"/>
  <c r="A860" i="6"/>
  <c r="A861" i="6"/>
  <c r="A862" i="6"/>
  <c r="A863" i="6"/>
  <c r="A864" i="6"/>
  <c r="A865" i="6"/>
  <c r="A866" i="6"/>
  <c r="A867" i="6"/>
  <c r="A868" i="6"/>
  <c r="A869" i="6"/>
  <c r="A870" i="6"/>
  <c r="A871" i="6"/>
  <c r="A872" i="6"/>
  <c r="A873" i="6"/>
  <c r="A874" i="6"/>
  <c r="A875" i="6"/>
  <c r="A876" i="6"/>
  <c r="A877" i="6"/>
  <c r="A878" i="6"/>
  <c r="A879" i="6"/>
  <c r="A880" i="6"/>
  <c r="A881" i="6"/>
  <c r="A882" i="6"/>
  <c r="A883" i="6"/>
  <c r="A884" i="6"/>
  <c r="A885" i="6"/>
  <c r="A886" i="6"/>
  <c r="A887" i="6"/>
  <c r="A888" i="6"/>
  <c r="A889" i="6"/>
  <c r="A890" i="6"/>
  <c r="A891" i="6"/>
  <c r="A892" i="6"/>
  <c r="A893" i="6"/>
  <c r="A894" i="6"/>
  <c r="A895" i="6"/>
  <c r="A896" i="6"/>
  <c r="A897" i="6"/>
  <c r="A898" i="6"/>
  <c r="A899" i="6"/>
  <c r="A900" i="6"/>
  <c r="A901" i="6"/>
  <c r="A902" i="6"/>
  <c r="A903" i="6"/>
  <c r="A904" i="6"/>
  <c r="A905" i="6"/>
  <c r="A906" i="6"/>
  <c r="A907" i="6"/>
  <c r="A908" i="6"/>
  <c r="A909" i="6"/>
  <c r="A910" i="6"/>
  <c r="A911" i="6"/>
  <c r="A912" i="6"/>
  <c r="A913" i="6"/>
  <c r="A914" i="6"/>
  <c r="A915" i="6"/>
  <c r="A916" i="6"/>
  <c r="A917" i="6"/>
  <c r="A918" i="6"/>
  <c r="A919" i="6"/>
  <c r="A920" i="6"/>
  <c r="A921" i="6"/>
  <c r="A922" i="6"/>
  <c r="A923" i="6"/>
  <c r="A924" i="6"/>
  <c r="A925" i="6"/>
  <c r="A926" i="6"/>
  <c r="A927" i="6"/>
  <c r="A928" i="6"/>
  <c r="A929" i="6"/>
  <c r="A930" i="6"/>
  <c r="A931" i="6"/>
  <c r="A932" i="6"/>
  <c r="A933" i="6"/>
  <c r="A934" i="6"/>
  <c r="A935" i="6"/>
  <c r="A936" i="6"/>
  <c r="A937" i="6"/>
  <c r="A938" i="6"/>
  <c r="A939" i="6"/>
  <c r="A940" i="6"/>
  <c r="A941" i="6"/>
  <c r="A942" i="6"/>
  <c r="A943" i="6"/>
  <c r="A944" i="6"/>
  <c r="A945" i="6"/>
  <c r="A946" i="6"/>
  <c r="A947" i="6"/>
  <c r="A948" i="6"/>
  <c r="A949" i="6"/>
  <c r="A950" i="6"/>
  <c r="A951" i="6"/>
  <c r="A952" i="6"/>
  <c r="A953" i="6"/>
  <c r="A954" i="6"/>
  <c r="A955" i="6"/>
  <c r="A956" i="6"/>
  <c r="A957" i="6"/>
  <c r="A958" i="6"/>
  <c r="A959" i="6"/>
  <c r="A960" i="6"/>
  <c r="A961" i="6"/>
  <c r="A962" i="6"/>
  <c r="A963" i="6"/>
  <c r="A964" i="6"/>
  <c r="A965" i="6"/>
  <c r="A966" i="6"/>
  <c r="A967" i="6"/>
  <c r="A968" i="6"/>
  <c r="A969" i="6"/>
  <c r="A970" i="6"/>
  <c r="A971" i="6"/>
  <c r="A972" i="6"/>
  <c r="A973" i="6"/>
  <c r="A974" i="6"/>
  <c r="A975" i="6"/>
  <c r="A976" i="6"/>
  <c r="A977" i="6"/>
  <c r="A978" i="6"/>
  <c r="A979" i="6"/>
  <c r="A980" i="6"/>
  <c r="A981" i="6"/>
  <c r="A982" i="6"/>
  <c r="A983" i="6"/>
  <c r="A984" i="6"/>
  <c r="A985" i="6"/>
  <c r="A986" i="6"/>
  <c r="A987" i="6"/>
  <c r="A988" i="6"/>
  <c r="A989" i="6"/>
  <c r="A990" i="6"/>
  <c r="A991" i="6"/>
  <c r="A992" i="6"/>
  <c r="A993" i="6"/>
  <c r="A994" i="6"/>
  <c r="A995" i="6"/>
  <c r="A996" i="6"/>
  <c r="A997" i="6"/>
  <c r="A998" i="6"/>
  <c r="A999" i="6"/>
  <c r="A1000" i="6"/>
  <c r="A1001" i="6"/>
  <c r="A1002" i="6"/>
  <c r="G6" i="7"/>
  <c r="G5" i="7"/>
  <c r="D25" i="7"/>
  <c r="G4" i="7"/>
  <c r="G7"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FE756CE-23F3-4826-9E91-1ED04D9D6627}" keepAlive="1" name="Query - Sheet1" description="Connection to the 'Sheet1' query in the workbook." type="5" refreshedVersion="8" background="1" saveData="1">
    <dbPr connection="Provider=Microsoft.Mashup.OleDb.1;Data Source=$Workbook$;Location=Sheet1;Extended Properties=&quot;&quot;" command="SELECT * FROM [Sheet1]"/>
  </connection>
  <connection id="2" xr16:uid="{4A2FDBA3-E9D1-4950-B6B7-A9144BDEAC11}" keepAlive="1" name="Query - Sheet2" description="Connection to the 'Sheet2' query in the workbook." type="5" refreshedVersion="8" background="1" saveData="1">
    <dbPr connection="Provider=Microsoft.Mashup.OleDb.1;Data Source=$Workbook$;Location=Sheet2;Extended Properties=&quot;&quot;" command="SELECT * FROM [Sheet2]"/>
  </connection>
  <connection id="3" xr16:uid="{2F72D21E-403A-4C0D-BA01-EA5BC884008C}" keepAlive="1" name="Query - Sheet3" description="Connection to the 'Sheet3' query in the workbook." type="5" refreshedVersion="8" background="1" saveData="1">
    <dbPr connection="Provider=Microsoft.Mashup.OleDb.1;Data Source=$Workbook$;Location=Sheet3;Extended Properties=&quot;&quot;" command="SELECT * FROM [Sheet3]"/>
  </connection>
  <connection id="4" xr16:uid="{A584FB48-1FA9-4B2E-BA41-22754B3E3161}" keepAlive="1" name="Query - Table2" description="Connection to the 'Table2' query in the workbook." type="5" refreshedVersion="0" background="1">
    <dbPr connection="Provider=Microsoft.Mashup.OleDb.1;Data Source=$Workbook$;Location=Table2;Extended Properties=&quot;&quot;" command="SELECT * FROM [Table2]"/>
  </connection>
</connections>
</file>

<file path=xl/sharedStrings.xml><?xml version="1.0" encoding="utf-8"?>
<sst xmlns="http://schemas.openxmlformats.org/spreadsheetml/2006/main" count="3058" uniqueCount="46">
  <si>
    <t>location_id</t>
  </si>
  <si>
    <t>visitor_count</t>
  </si>
  <si>
    <t>resource_usage_rate</t>
  </si>
  <si>
    <t>temperature</t>
  </si>
  <si>
    <t>air_quality_index</t>
  </si>
  <si>
    <t>noise_level</t>
  </si>
  <si>
    <t>season</t>
  </si>
  <si>
    <t>peak_hour_flag</t>
  </si>
  <si>
    <t>visitor_satisfaction</t>
  </si>
  <si>
    <t>sensor_noise_flag</t>
  </si>
  <si>
    <t>resource_prediction</t>
  </si>
  <si>
    <t>resource_allocation</t>
  </si>
  <si>
    <t>t_sne_dim1</t>
  </si>
  <si>
    <t>t_sne_dim2</t>
  </si>
  <si>
    <t>LOC_003</t>
  </si>
  <si>
    <t>summer</t>
  </si>
  <si>
    <t>high</t>
  </si>
  <si>
    <t>LOC_001</t>
  </si>
  <si>
    <t>autumn</t>
  </si>
  <si>
    <t>winter</t>
  </si>
  <si>
    <t>low</t>
  </si>
  <si>
    <t>medium</t>
  </si>
  <si>
    <t>spring</t>
  </si>
  <si>
    <t>LOC_002</t>
  </si>
  <si>
    <t>Column1</t>
  </si>
  <si>
    <t>Total visitors</t>
  </si>
  <si>
    <t>Total Visitor Count by Season</t>
  </si>
  <si>
    <t>Total Visitor Count by Location</t>
  </si>
  <si>
    <t>Average Visitor Satisfaction by Location</t>
  </si>
  <si>
    <t>Average Environmental Metrics by Season</t>
  </si>
  <si>
    <t>Top Performing Locations</t>
  </si>
  <si>
    <t>Sum of visitor_count</t>
  </si>
  <si>
    <t>Location</t>
  </si>
  <si>
    <t>(blank)</t>
  </si>
  <si>
    <t>Grand Total</t>
  </si>
  <si>
    <t>Average of temperature</t>
  </si>
  <si>
    <t>Average of air_quality_index</t>
  </si>
  <si>
    <t>Average of noise_level</t>
  </si>
  <si>
    <t>Column18</t>
  </si>
  <si>
    <t>Time &amp; Day</t>
  </si>
  <si>
    <t>Year</t>
  </si>
  <si>
    <t>Seasons</t>
  </si>
  <si>
    <t>Sum of visitor_satisfaction</t>
  </si>
  <si>
    <t>month</t>
  </si>
  <si>
    <t>Season</t>
  </si>
  <si>
    <t>Sum of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</si>
</sst>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3">
    <fill>
      <patternFill patternType="none"/>
    </fill>
    <fill>
      <patternFill patternType="gray125"/>
    </fill>
    <fill>
      <patternFill patternType="solid">
        <fgColor theme="9" tint="0.79998168889431442"/>
        <bgColor theme="9" tint="0.79998168889431442"/>
      </patternFill>
    </fill>
  </fills>
  <borders count="2">
    <border>
      <left/>
      <right/>
      <top/>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s>
  <cellStyleXfs count="1">
    <xf numFmtId="0" fontId="0" fillId="0" borderId="0"/>
  </cellStyleXfs>
  <cellXfs count="7">
    <xf numFmtId="0" fontId="0" fillId="0" borderId="0" xfId="0"/>
    <xf numFmtId="22"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0" fillId="2" borderId="1" xfId="0" applyFill="1" applyBorder="1"/>
    <xf numFmtId="0" fontId="0" fillId="0" borderId="0" xfId="0" applyNumberFormat="1"/>
  </cellXfs>
  <cellStyles count="1">
    <cellStyle name="Normal" xfId="0" builtinId="0"/>
  </cellStyles>
  <dxfs count="6">
    <dxf>
      <numFmt numFmtId="0" formatCode="General"/>
    </dxf>
    <dxf>
      <numFmt numFmtId="0" formatCode="General"/>
    </dxf>
    <dxf>
      <numFmt numFmtId="0" formatCode="General"/>
    </dxf>
    <dxf>
      <numFmt numFmtId="0" formatCode="General"/>
    </dxf>
    <dxf>
      <numFmt numFmtId="0" formatCode="General"/>
    </dxf>
    <dxf>
      <numFmt numFmtId="27" formatCode="dd/mm/yyyy\ hh:mm"/>
    </dxf>
  </dxfs>
  <tableStyles count="0" defaultTableStyle="TableStyleMedium2" defaultPivotStyle="PivotStyleLight16"/>
  <colors>
    <mruColors>
      <color rgb="FF00FE4F"/>
      <color rgb="FF3EA6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[Tourism_Project.xlsm]Pivot Table!PivotTable2</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spPr>
          <a:solidFill>
            <a:schemeClr val="accent6"/>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6"/>
          </a:solidFill>
          <a:ln>
            <a:noFill/>
          </a:ln>
          <a:effectLst/>
          <a:scene3d>
            <a:camera prst="orthographicFront"/>
            <a:lightRig rig="brightRoom" dir="t"/>
          </a:scene3d>
          <a:sp3d prstMaterial="flat">
            <a:bevelT w="50800" h="101600" prst="angle"/>
            <a:contourClr>
              <a:srgbClr val="000000"/>
            </a:contourClr>
          </a:sp3d>
        </c:spPr>
        <c:dLbl>
          <c:idx val="0"/>
          <c:layout>
            <c:manualLayout>
              <c:x val="2.7653652876977897E-2"/>
              <c:y val="-0.1896551621148432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6"/>
          </a:solidFill>
          <a:ln>
            <a:noFill/>
          </a:ln>
          <a:effectLst/>
          <a:scene3d>
            <a:camera prst="orthographicFront"/>
            <a:lightRig rig="brightRoom" dir="t"/>
          </a:scene3d>
          <a:sp3d prstMaterial="flat">
            <a:bevelT w="50800" h="101600" prst="angle"/>
            <a:contourClr>
              <a:srgbClr val="000000"/>
            </a:contourClr>
          </a:sp3d>
        </c:spPr>
        <c:dLbl>
          <c:idx val="0"/>
          <c:layout>
            <c:manualLayout>
              <c:x val="-0.16131297511570444"/>
              <c:y val="0.17448274914565576"/>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6"/>
          </a:solidFill>
          <a:ln>
            <a:noFill/>
          </a:ln>
          <a:effectLst/>
          <a:scene3d>
            <a:camera prst="orthographicFront"/>
            <a:lightRig rig="brightRoom" dir="t"/>
          </a:scene3d>
          <a:sp3d prstMaterial="flat">
            <a:bevelT w="50800" h="101600" prst="angle"/>
            <a:contourClr>
              <a:srgbClr val="000000"/>
            </a:contourClr>
          </a:sp3d>
        </c:spPr>
        <c:dLbl>
          <c:idx val="0"/>
          <c:layout>
            <c:manualLayout>
              <c:x val="-8.7569900777096685E-2"/>
              <c:y val="-0.1365517167226871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 Table'!$I$3</c:f>
              <c:strCache>
                <c:ptCount val="1"/>
                <c:pt idx="0">
                  <c:v>Total</c:v>
                </c:pt>
              </c:strCache>
            </c:strRef>
          </c:tx>
          <c:dPt>
            <c:idx val="0"/>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D757-47A0-81C7-0D985B5717B9}"/>
              </c:ext>
            </c:extLst>
          </c:dPt>
          <c:dPt>
            <c:idx val="1"/>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D757-47A0-81C7-0D985B5717B9}"/>
              </c:ext>
            </c:extLst>
          </c:dPt>
          <c:dPt>
            <c:idx val="2"/>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D757-47A0-81C7-0D985B5717B9}"/>
              </c:ext>
            </c:extLst>
          </c:dPt>
          <c:dPt>
            <c:idx val="3"/>
            <c:bubble3D val="0"/>
            <c:spPr>
              <a:solidFill>
                <a:schemeClr val="accent6">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D757-47A0-81C7-0D985B5717B9}"/>
              </c:ext>
            </c:extLst>
          </c:dPt>
          <c:dLbls>
            <c:dLbl>
              <c:idx val="0"/>
              <c:layout>
                <c:manualLayout>
                  <c:x val="2.7653652876977897E-2"/>
                  <c:y val="-0.18965516211484321"/>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757-47A0-81C7-0D985B5717B9}"/>
                </c:ext>
              </c:extLst>
            </c:dLbl>
            <c:dLbl>
              <c:idx val="1"/>
              <c:layout>
                <c:manualLayout>
                  <c:x val="-0.16131297511570444"/>
                  <c:y val="0.1744827491456557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757-47A0-81C7-0D985B5717B9}"/>
                </c:ext>
              </c:extLst>
            </c:dLbl>
            <c:dLbl>
              <c:idx val="2"/>
              <c:layout>
                <c:manualLayout>
                  <c:x val="-8.7569900777096685E-2"/>
                  <c:y val="-0.1365517167226871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D757-47A0-81C7-0D985B5717B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2">
                        <a:lumMod val="10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Table'!$H$4:$H$8</c:f>
              <c:strCache>
                <c:ptCount val="4"/>
                <c:pt idx="0">
                  <c:v>LOC_001</c:v>
                </c:pt>
                <c:pt idx="1">
                  <c:v>LOC_002</c:v>
                </c:pt>
                <c:pt idx="2">
                  <c:v>LOC_003</c:v>
                </c:pt>
                <c:pt idx="3">
                  <c:v>(blank)</c:v>
                </c:pt>
              </c:strCache>
            </c:strRef>
          </c:cat>
          <c:val>
            <c:numRef>
              <c:f>'Pivot Table'!$I$4:$I$8</c:f>
              <c:numCache>
                <c:formatCode>General</c:formatCode>
                <c:ptCount val="4"/>
                <c:pt idx="0">
                  <c:v>189017</c:v>
                </c:pt>
                <c:pt idx="1">
                  <c:v>165569</c:v>
                </c:pt>
                <c:pt idx="2">
                  <c:v>162214</c:v>
                </c:pt>
              </c:numCache>
            </c:numRef>
          </c:val>
          <c:extLst>
            <c:ext xmlns:c16="http://schemas.microsoft.com/office/drawing/2014/chart" uri="{C3380CC4-5D6E-409C-BE32-E72D297353CC}">
              <c16:uniqueId val="{00000008-D757-47A0-81C7-0D985B5717B9}"/>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2">
                  <a:lumMod val="1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rgbClr val="00FE4F">
            <a:tint val="66000"/>
            <a:satMod val="160000"/>
          </a:srgbClr>
        </a:gs>
        <a:gs pos="50000">
          <a:srgbClr val="00FE4F">
            <a:tint val="44500"/>
            <a:satMod val="160000"/>
          </a:srgbClr>
        </a:gs>
        <a:gs pos="100000">
          <a:srgbClr val="00FE4F">
            <a:tint val="23500"/>
            <a:satMod val="160000"/>
          </a:srgbClr>
        </a:gs>
      </a:gsLst>
      <a:lin ang="5400000" scaled="1"/>
      <a:tileRect/>
    </a:gradFill>
    <a:ln w="9525" cap="flat" cmpd="sng" algn="ctr">
      <a:solidFill>
        <a:schemeClr val="tx1">
          <a:lumMod val="95000"/>
          <a:lumOff val="5000"/>
        </a:schemeClr>
      </a:solidFill>
      <a:round/>
    </a:ln>
    <a:effectLst/>
  </c:spPr>
  <c:txPr>
    <a:bodyPr/>
    <a:lstStyle/>
    <a:p>
      <a:pPr>
        <a:defRPr>
          <a:solidFill>
            <a:schemeClr val="bg2">
              <a:lumMod val="1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[Tourism_Project.xlsm]Pivot Table!PivotTable1</c:name>
    <c:fmtId val="3"/>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bg2">
                      <a:lumMod val="1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Table'!$F$3</c:f>
              <c:strCache>
                <c:ptCount val="1"/>
                <c:pt idx="0">
                  <c:v>Total</c:v>
                </c:pt>
              </c:strCache>
            </c:strRef>
          </c:tx>
          <c:spPr>
            <a:solidFill>
              <a:schemeClr val="accent1"/>
            </a:solidFill>
            <a:ln>
              <a:noFill/>
            </a:ln>
            <a:effectLst/>
            <a:sp3d/>
          </c:spPr>
          <c:invertIfNegative val="0"/>
          <c:cat>
            <c:strRef>
              <c:f>'Pivot Table'!$E$4:$E$7</c:f>
              <c:strCache>
                <c:ptCount val="3"/>
                <c:pt idx="0">
                  <c:v>spring</c:v>
                </c:pt>
                <c:pt idx="1">
                  <c:v>summer</c:v>
                </c:pt>
                <c:pt idx="2">
                  <c:v>winter</c:v>
                </c:pt>
              </c:strCache>
            </c:strRef>
          </c:cat>
          <c:val>
            <c:numRef>
              <c:f>'Pivot Table'!$F$4:$F$7</c:f>
              <c:numCache>
                <c:formatCode>General</c:formatCode>
                <c:ptCount val="3"/>
                <c:pt idx="0">
                  <c:v>123973</c:v>
                </c:pt>
                <c:pt idx="1">
                  <c:v>130543</c:v>
                </c:pt>
                <c:pt idx="2">
                  <c:v>132469</c:v>
                </c:pt>
              </c:numCache>
            </c:numRef>
          </c:val>
          <c:shape val="cylinder"/>
          <c:extLst>
            <c:ext xmlns:c16="http://schemas.microsoft.com/office/drawing/2014/chart" uri="{C3380CC4-5D6E-409C-BE32-E72D297353CC}">
              <c16:uniqueId val="{00000000-70DF-499D-B95D-35F0CA83C1BF}"/>
            </c:ext>
          </c:extLst>
        </c:ser>
        <c:dLbls>
          <c:showLegendKey val="0"/>
          <c:showVal val="0"/>
          <c:showCatName val="0"/>
          <c:showSerName val="0"/>
          <c:showPercent val="0"/>
          <c:showBubbleSize val="0"/>
        </c:dLbls>
        <c:gapWidth val="122"/>
        <c:gapDepth val="320"/>
        <c:shape val="box"/>
        <c:axId val="1620840688"/>
        <c:axId val="1620841168"/>
        <c:axId val="0"/>
      </c:bar3DChart>
      <c:catAx>
        <c:axId val="162084068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bg2">
                    <a:lumMod val="10000"/>
                  </a:schemeClr>
                </a:solidFill>
                <a:latin typeface="+mn-lt"/>
                <a:ea typeface="+mn-ea"/>
                <a:cs typeface="+mn-cs"/>
              </a:defRPr>
            </a:pPr>
            <a:endParaRPr lang="en-US"/>
          </a:p>
        </c:txPr>
        <c:crossAx val="1620841168"/>
        <c:crosses val="autoZero"/>
        <c:auto val="1"/>
        <c:lblAlgn val="ctr"/>
        <c:lblOffset val="100"/>
        <c:noMultiLvlLbl val="0"/>
      </c:catAx>
      <c:valAx>
        <c:axId val="162084116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bg2">
                    <a:lumMod val="10000"/>
                  </a:schemeClr>
                </a:solidFill>
                <a:latin typeface="+mn-lt"/>
                <a:ea typeface="+mn-ea"/>
                <a:cs typeface="+mn-cs"/>
              </a:defRPr>
            </a:pPr>
            <a:endParaRPr lang="en-US"/>
          </a:p>
        </c:txPr>
        <c:crossAx val="1620840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lin ang="18900000" scaled="1"/>
      <a:tileRect/>
    </a:gradFill>
    <a:ln w="9525" cap="flat" cmpd="sng" algn="ctr">
      <a:solidFill>
        <a:schemeClr val="tx1">
          <a:lumMod val="15000"/>
          <a:lumOff val="85000"/>
        </a:schemeClr>
      </a:solidFill>
      <a:round/>
    </a:ln>
    <a:effectLst/>
  </c:spPr>
  <c:txPr>
    <a:bodyPr/>
    <a:lstStyle/>
    <a:p>
      <a:pPr>
        <a:defRPr lang="en-US" sz="900" b="0" i="0" u="none" strike="noStrike" kern="1200" baseline="0">
          <a:solidFill>
            <a:schemeClr val="bg2">
              <a:lumMod val="10000"/>
            </a:schemeClr>
          </a:solidFill>
          <a:latin typeface="+mn-lt"/>
          <a:ea typeface="+mn-ea"/>
          <a:cs typeface="+mn-cs"/>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[Tourism_Project.xlsm]Pivot Table!PivotTable3</c:name>
    <c:fmtId val="3"/>
  </c:pivotSource>
  <c:chart>
    <c:autoTitleDeleted val="0"/>
    <c:pivotFmts>
      <c:pivotFmt>
        <c:idx val="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a:scene3d>
            <a:camera prst="orthographicFront"/>
            <a:lightRig rig="threePt" dir="t"/>
          </a:scene3d>
          <a:sp3d>
            <a:bevelT w="114300" prst="hardEdge"/>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a:scene3d>
            <a:camera prst="orthographicFront"/>
            <a:lightRig rig="threePt" dir="t"/>
          </a:scene3d>
          <a:sp3d>
            <a:bevelT w="101600" prst="rible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a:scene3d>
            <a:camera prst="orthographicFront"/>
            <a:lightRig rig="threePt" dir="t"/>
          </a:scene3d>
          <a:sp3d>
            <a:bevelT w="152400" h="50800" prst="softRound"/>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cene3d>
          <a:camera prst="orthographicFront"/>
          <a:lightRig rig="threePt" dir="t"/>
        </a:scene3d>
        <a:sp3d>
          <a:bevelT w="114300" prst="hardEdge"/>
        </a:sp3d>
      </c:spPr>
    </c:backWall>
    <c:plotArea>
      <c:layout/>
      <c:bar3DChart>
        <c:barDir val="col"/>
        <c:grouping val="stacked"/>
        <c:varyColors val="0"/>
        <c:ser>
          <c:idx val="0"/>
          <c:order val="0"/>
          <c:tx>
            <c:strRef>
              <c:f>'Pivot Table'!$F$14</c:f>
              <c:strCache>
                <c:ptCount val="1"/>
                <c:pt idx="0">
                  <c:v>Average of temperature</c:v>
                </c:pt>
              </c:strCache>
            </c:strRef>
          </c:tx>
          <c:spPr>
            <a:solidFill>
              <a:schemeClr val="accent6"/>
            </a:solidFill>
            <a:ln>
              <a:noFill/>
            </a:ln>
            <a:effectLst/>
            <a:scene3d>
              <a:camera prst="orthographicFront"/>
              <a:lightRig rig="threePt" dir="t"/>
            </a:scene3d>
            <a:sp3d>
              <a:bevelT w="114300" prst="hardEdge"/>
            </a:sp3d>
          </c:spPr>
          <c:invertIfNegative val="0"/>
          <c:cat>
            <c:strRef>
              <c:f>'Pivot Table'!$E$15:$E$18</c:f>
              <c:strCache>
                <c:ptCount val="3"/>
                <c:pt idx="0">
                  <c:v>spring</c:v>
                </c:pt>
                <c:pt idx="1">
                  <c:v>summer</c:v>
                </c:pt>
                <c:pt idx="2">
                  <c:v>winter</c:v>
                </c:pt>
              </c:strCache>
            </c:strRef>
          </c:cat>
          <c:val>
            <c:numRef>
              <c:f>'Pivot Table'!$F$15:$F$18</c:f>
              <c:numCache>
                <c:formatCode>General</c:formatCode>
                <c:ptCount val="3"/>
                <c:pt idx="0">
                  <c:v>25.556342296349214</c:v>
                </c:pt>
                <c:pt idx="1">
                  <c:v>25.066713025468761</c:v>
                </c:pt>
                <c:pt idx="2">
                  <c:v>25.007658409960158</c:v>
                </c:pt>
              </c:numCache>
            </c:numRef>
          </c:val>
          <c:extLst>
            <c:ext xmlns:c16="http://schemas.microsoft.com/office/drawing/2014/chart" uri="{C3380CC4-5D6E-409C-BE32-E72D297353CC}">
              <c16:uniqueId val="{00000000-C022-4E95-B2A8-91AB14DFF478}"/>
            </c:ext>
          </c:extLst>
        </c:ser>
        <c:ser>
          <c:idx val="1"/>
          <c:order val="1"/>
          <c:tx>
            <c:strRef>
              <c:f>'Pivot Table'!$G$14</c:f>
              <c:strCache>
                <c:ptCount val="1"/>
                <c:pt idx="0">
                  <c:v>Average of air_quality_index</c:v>
                </c:pt>
              </c:strCache>
            </c:strRef>
          </c:tx>
          <c:spPr>
            <a:solidFill>
              <a:schemeClr val="accent5"/>
            </a:solidFill>
            <a:ln>
              <a:noFill/>
            </a:ln>
            <a:effectLst/>
            <a:scene3d>
              <a:camera prst="orthographicFront"/>
              <a:lightRig rig="threePt" dir="t"/>
            </a:scene3d>
            <a:sp3d>
              <a:bevelT w="101600" prst="riblet"/>
            </a:sp3d>
          </c:spPr>
          <c:invertIfNegative val="0"/>
          <c:cat>
            <c:strRef>
              <c:f>'Pivot Table'!$E$15:$E$18</c:f>
              <c:strCache>
                <c:ptCount val="3"/>
                <c:pt idx="0">
                  <c:v>spring</c:v>
                </c:pt>
                <c:pt idx="1">
                  <c:v>summer</c:v>
                </c:pt>
                <c:pt idx="2">
                  <c:v>winter</c:v>
                </c:pt>
              </c:strCache>
            </c:strRef>
          </c:cat>
          <c:val>
            <c:numRef>
              <c:f>'Pivot Table'!$G$15:$G$18</c:f>
              <c:numCache>
                <c:formatCode>General</c:formatCode>
                <c:ptCount val="3"/>
                <c:pt idx="0">
                  <c:v>87.285714285714292</c:v>
                </c:pt>
                <c:pt idx="1">
                  <c:v>84.6484375</c:v>
                </c:pt>
                <c:pt idx="2">
                  <c:v>84.86852589641434</c:v>
                </c:pt>
              </c:numCache>
            </c:numRef>
          </c:val>
          <c:extLst>
            <c:ext xmlns:c16="http://schemas.microsoft.com/office/drawing/2014/chart" uri="{C3380CC4-5D6E-409C-BE32-E72D297353CC}">
              <c16:uniqueId val="{00000001-C022-4E95-B2A8-91AB14DFF478}"/>
            </c:ext>
          </c:extLst>
        </c:ser>
        <c:ser>
          <c:idx val="2"/>
          <c:order val="2"/>
          <c:tx>
            <c:strRef>
              <c:f>'Pivot Table'!$H$14</c:f>
              <c:strCache>
                <c:ptCount val="1"/>
                <c:pt idx="0">
                  <c:v>Average of noise_level</c:v>
                </c:pt>
              </c:strCache>
            </c:strRef>
          </c:tx>
          <c:spPr>
            <a:solidFill>
              <a:schemeClr val="accent4"/>
            </a:solidFill>
            <a:ln>
              <a:noFill/>
            </a:ln>
            <a:effectLst/>
            <a:scene3d>
              <a:camera prst="orthographicFront"/>
              <a:lightRig rig="threePt" dir="t"/>
            </a:scene3d>
            <a:sp3d>
              <a:bevelT w="152400" h="50800" prst="softRound"/>
            </a:sp3d>
          </c:spPr>
          <c:invertIfNegative val="0"/>
          <c:cat>
            <c:strRef>
              <c:f>'Pivot Table'!$E$15:$E$18</c:f>
              <c:strCache>
                <c:ptCount val="3"/>
                <c:pt idx="0">
                  <c:v>spring</c:v>
                </c:pt>
                <c:pt idx="1">
                  <c:v>summer</c:v>
                </c:pt>
                <c:pt idx="2">
                  <c:v>winter</c:v>
                </c:pt>
              </c:strCache>
            </c:strRef>
          </c:cat>
          <c:val>
            <c:numRef>
              <c:f>'Pivot Table'!$H$15:$H$18</c:f>
              <c:numCache>
                <c:formatCode>General</c:formatCode>
                <c:ptCount val="3"/>
                <c:pt idx="0">
                  <c:v>65.336832799126981</c:v>
                </c:pt>
                <c:pt idx="1">
                  <c:v>63.514857008867196</c:v>
                </c:pt>
                <c:pt idx="2">
                  <c:v>64.268924958286902</c:v>
                </c:pt>
              </c:numCache>
            </c:numRef>
          </c:val>
          <c:extLst>
            <c:ext xmlns:c16="http://schemas.microsoft.com/office/drawing/2014/chart" uri="{C3380CC4-5D6E-409C-BE32-E72D297353CC}">
              <c16:uniqueId val="{00000002-C022-4E95-B2A8-91AB14DFF478}"/>
            </c:ext>
          </c:extLst>
        </c:ser>
        <c:dLbls>
          <c:showLegendKey val="0"/>
          <c:showVal val="0"/>
          <c:showCatName val="0"/>
          <c:showSerName val="0"/>
          <c:showPercent val="0"/>
          <c:showBubbleSize val="0"/>
        </c:dLbls>
        <c:gapWidth val="150"/>
        <c:shape val="box"/>
        <c:axId val="1821069168"/>
        <c:axId val="1821071568"/>
        <c:axId val="0"/>
      </c:bar3DChart>
      <c:catAx>
        <c:axId val="182106916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1071568"/>
        <c:crosses val="autoZero"/>
        <c:auto val="1"/>
        <c:lblAlgn val="ctr"/>
        <c:lblOffset val="100"/>
        <c:noMultiLvlLbl val="0"/>
      </c:catAx>
      <c:valAx>
        <c:axId val="182107156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1069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[Tourism_Project.xlsm]Pivot Table!PivotTable4</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a:outerShdw blurRad="50800" dist="50800" dir="3000000" algn="ctr" rotWithShape="0">
              <a:srgbClr val="000000">
                <a:alpha val="43137"/>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958101284476297"/>
          <c:y val="0.26328484981044037"/>
          <c:w val="0.55387460783357545"/>
          <c:h val="0.53774387576552929"/>
        </c:manualLayout>
      </c:layout>
      <c:lineChart>
        <c:grouping val="standard"/>
        <c:varyColors val="0"/>
        <c:ser>
          <c:idx val="0"/>
          <c:order val="0"/>
          <c:tx>
            <c:strRef>
              <c:f>'Pivot Table'!$L$3</c:f>
              <c:strCache>
                <c:ptCount val="1"/>
                <c:pt idx="0">
                  <c:v>Total</c:v>
                </c:pt>
              </c:strCache>
            </c:strRef>
          </c:tx>
          <c:spPr>
            <a:ln w="28575" cap="rnd">
              <a:solidFill>
                <a:schemeClr val="accent1"/>
              </a:solidFill>
              <a:round/>
            </a:ln>
            <a:effectLst>
              <a:outerShdw blurRad="50800" dist="50800" dir="3000000" algn="ctr" rotWithShape="0">
                <a:srgbClr val="000000">
                  <a:alpha val="43137"/>
                </a:srgbClr>
              </a:outerShdw>
            </a:effectLst>
          </c:spPr>
          <c:marker>
            <c:symbol val="none"/>
          </c:marker>
          <c:cat>
            <c:strRef>
              <c:f>'Pivot Table'!$K$4:$K$7</c:f>
              <c:strCache>
                <c:ptCount val="3"/>
                <c:pt idx="0">
                  <c:v>LOC_001</c:v>
                </c:pt>
                <c:pt idx="1">
                  <c:v>LOC_002</c:v>
                </c:pt>
                <c:pt idx="2">
                  <c:v>LOC_003</c:v>
                </c:pt>
              </c:strCache>
            </c:strRef>
          </c:cat>
          <c:val>
            <c:numRef>
              <c:f>'Pivot Table'!$L$4:$L$7</c:f>
              <c:numCache>
                <c:formatCode>General</c:formatCode>
                <c:ptCount val="3"/>
                <c:pt idx="0">
                  <c:v>1976.2903429350001</c:v>
                </c:pt>
                <c:pt idx="1">
                  <c:v>1871.4084634360008</c:v>
                </c:pt>
                <c:pt idx="2">
                  <c:v>1708.0341410609999</c:v>
                </c:pt>
              </c:numCache>
            </c:numRef>
          </c:val>
          <c:smooth val="0"/>
          <c:extLst>
            <c:ext xmlns:c16="http://schemas.microsoft.com/office/drawing/2014/chart" uri="{C3380CC4-5D6E-409C-BE32-E72D297353CC}">
              <c16:uniqueId val="{00000000-4DF1-4BD4-A69B-AAABBF79856A}"/>
            </c:ext>
          </c:extLst>
        </c:ser>
        <c:dLbls>
          <c:showLegendKey val="0"/>
          <c:showVal val="0"/>
          <c:showCatName val="0"/>
          <c:showSerName val="0"/>
          <c:showPercent val="0"/>
          <c:showBubbleSize val="0"/>
        </c:dLbls>
        <c:smooth val="0"/>
        <c:axId val="1821060048"/>
        <c:axId val="1821072528"/>
      </c:lineChart>
      <c:catAx>
        <c:axId val="18210600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1072528"/>
        <c:crosses val="autoZero"/>
        <c:auto val="1"/>
        <c:lblAlgn val="ctr"/>
        <c:lblOffset val="100"/>
        <c:noMultiLvlLbl val="0"/>
      </c:catAx>
      <c:valAx>
        <c:axId val="1821072528"/>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1060048"/>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9</xdr:col>
      <xdr:colOff>190500</xdr:colOff>
      <xdr:row>9</xdr:row>
      <xdr:rowOff>7620</xdr:rowOff>
    </xdr:from>
    <xdr:to>
      <xdr:col>12</xdr:col>
      <xdr:colOff>114300</xdr:colOff>
      <xdr:row>16</xdr:row>
      <xdr:rowOff>99060</xdr:rowOff>
    </xdr:to>
    <mc:AlternateContent xmlns:mc="http://schemas.openxmlformats.org/markup-compatibility/2006" xmlns:tsle="http://schemas.microsoft.com/office/drawing/2012/timeslicer">
      <mc:Choice Requires="tsle">
        <xdr:graphicFrame macro="">
          <xdr:nvGraphicFramePr>
            <xdr:cNvPr id="4" name="Time &amp; Day">
              <a:extLst>
                <a:ext uri="{FF2B5EF4-FFF2-40B4-BE49-F238E27FC236}">
                  <a16:creationId xmlns:a16="http://schemas.microsoft.com/office/drawing/2014/main" id="{8007EC02-8135-F1F5-AE5C-FC8D337F77DE}"/>
                </a:ext>
              </a:extLst>
            </xdr:cNvPr>
            <xdr:cNvGraphicFramePr/>
          </xdr:nvGraphicFramePr>
          <xdr:xfrm>
            <a:off x="0" y="0"/>
            <a:ext cx="0" cy="0"/>
          </xdr:xfrm>
          <a:graphic>
            <a:graphicData uri="http://schemas.microsoft.com/office/drawing/2012/timeslicer">
              <tsle:timeslicer name="Time &amp; Day"/>
            </a:graphicData>
          </a:graphic>
        </xdr:graphicFrame>
      </mc:Choice>
      <mc:Fallback xmlns="">
        <xdr:sp macro="" textlink="">
          <xdr:nvSpPr>
            <xdr:cNvPr id="0" name=""/>
            <xdr:cNvSpPr>
              <a:spLocks noTextEdit="1"/>
            </xdr:cNvSpPr>
          </xdr:nvSpPr>
          <xdr:spPr>
            <a:xfrm>
              <a:off x="9913620" y="165354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213360</xdr:colOff>
      <xdr:row>7</xdr:row>
      <xdr:rowOff>0</xdr:rowOff>
    </xdr:from>
    <xdr:to>
      <xdr:col>7</xdr:col>
      <xdr:colOff>213360</xdr:colOff>
      <xdr:row>20</xdr:row>
      <xdr:rowOff>89535</xdr:rowOff>
    </xdr:to>
    <mc:AlternateContent xmlns:mc="http://schemas.openxmlformats.org/markup-compatibility/2006" xmlns:a14="http://schemas.microsoft.com/office/drawing/2010/main">
      <mc:Choice Requires="a14">
        <xdr:graphicFrame macro="">
          <xdr:nvGraphicFramePr>
            <xdr:cNvPr id="2" name="Year 1">
              <a:extLst>
                <a:ext uri="{FF2B5EF4-FFF2-40B4-BE49-F238E27FC236}">
                  <a16:creationId xmlns:a16="http://schemas.microsoft.com/office/drawing/2014/main" id="{20374412-3903-B987-DED9-0EBF018E07F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4632960" y="12801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23091</xdr:rowOff>
    </xdr:from>
    <xdr:to>
      <xdr:col>24</xdr:col>
      <xdr:colOff>46181</xdr:colOff>
      <xdr:row>29</xdr:row>
      <xdr:rowOff>153939</xdr:rowOff>
    </xdr:to>
    <xdr:pic>
      <xdr:nvPicPr>
        <xdr:cNvPr id="3" name="Picture 2">
          <a:extLst>
            <a:ext uri="{FF2B5EF4-FFF2-40B4-BE49-F238E27FC236}">
              <a16:creationId xmlns:a16="http://schemas.microsoft.com/office/drawing/2014/main" id="{4505DF9C-1174-94E5-2787-903E9B215C7A}"/>
            </a:ext>
          </a:extLst>
        </xdr:cNvPr>
        <xdr:cNvPicPr>
          <a:picLocks noChangeAspect="1"/>
        </xdr:cNvPicPr>
      </xdr:nvPicPr>
      <xdr:blipFill>
        <a:blip xmlns:r="http://schemas.openxmlformats.org/officeDocument/2006/relationships" r:embed="rId1">
          <a:duotone>
            <a:prstClr val="black"/>
            <a:schemeClr val="accent2">
              <a:tint val="45000"/>
              <a:satMod val="400000"/>
            </a:schemeClr>
          </a:duotone>
          <a:extLst>
            <a:ext uri="{28A0092B-C50C-407E-A947-70E740481C1C}">
              <a14:useLocalDpi xmlns:a14="http://schemas.microsoft.com/office/drawing/2010/main" val="0"/>
            </a:ext>
          </a:extLst>
        </a:blip>
        <a:stretch>
          <a:fillRect/>
        </a:stretch>
      </xdr:blipFill>
      <xdr:spPr>
        <a:xfrm>
          <a:off x="0" y="23091"/>
          <a:ext cx="14639636" cy="5487939"/>
        </a:xfrm>
        <a:prstGeom prst="rect">
          <a:avLst/>
        </a:prstGeom>
      </xdr:spPr>
    </xdr:pic>
    <xdr:clientData/>
  </xdr:twoCellAnchor>
  <xdr:twoCellAnchor editAs="oneCell">
    <xdr:from>
      <xdr:col>0</xdr:col>
      <xdr:colOff>490912</xdr:colOff>
      <xdr:row>4</xdr:row>
      <xdr:rowOff>23012</xdr:rowOff>
    </xdr:from>
    <xdr:to>
      <xdr:col>4</xdr:col>
      <xdr:colOff>30788</xdr:colOff>
      <xdr:row>13</xdr:row>
      <xdr:rowOff>115454</xdr:rowOff>
    </xdr:to>
    <xdr:pic>
      <xdr:nvPicPr>
        <xdr:cNvPr id="4" name="Picture 3">
          <a:extLst>
            <a:ext uri="{FF2B5EF4-FFF2-40B4-BE49-F238E27FC236}">
              <a16:creationId xmlns:a16="http://schemas.microsoft.com/office/drawing/2014/main" id="{5A2C1649-06F4-45D5-9D25-5E6F88C9C0AC}"/>
            </a:ext>
          </a:extLst>
        </xdr:cNvPr>
        <xdr:cNvPicPr>
          <a:picLocks noChangeAspect="1"/>
        </xdr:cNvPicPr>
      </xdr:nvPicPr>
      <xdr:blipFill>
        <a:blip xmlns:r="http://schemas.openxmlformats.org/officeDocument/2006/relationships" r:embed="rId2"/>
        <a:stretch>
          <a:fillRect/>
        </a:stretch>
      </xdr:blipFill>
      <xdr:spPr>
        <a:xfrm>
          <a:off x="490912" y="761921"/>
          <a:ext cx="1972118" cy="1754988"/>
        </a:xfrm>
        <a:prstGeom prst="ellipse">
          <a:avLst/>
        </a:prstGeom>
        <a:ln w="190500" cap="rnd">
          <a:noFill/>
          <a:prstDash val="solid"/>
        </a:ln>
        <a:effectLst>
          <a:outerShdw blurRad="107950" dist="12700" dir="5400000" algn="ctr">
            <a:srgbClr val="000000"/>
          </a:outerShdw>
          <a:reflection blurRad="6350" stA="50000" endA="300" endPos="55000" dir="5400000" sy="-100000" algn="bl" rotWithShape="0"/>
        </a:effectLst>
        <a:scene3d>
          <a:camera prst="orthographicFront">
            <a:rot lat="0" lon="0" rev="0"/>
          </a:camera>
          <a:lightRig rig="soft" dir="t">
            <a:rot lat="0" lon="0" rev="0"/>
          </a:lightRig>
        </a:scene3d>
        <a:sp3d contourW="44450" prstMaterial="matte">
          <a:bevelT w="63500" h="63500" prst="artDeco"/>
          <a:contourClr>
            <a:srgbClr val="FFFFFF"/>
          </a:contourClr>
        </a:sp3d>
      </xdr:spPr>
    </xdr:pic>
    <xdr:clientData/>
  </xdr:twoCellAnchor>
  <xdr:oneCellAnchor>
    <xdr:from>
      <xdr:col>0</xdr:col>
      <xdr:colOff>0</xdr:colOff>
      <xdr:row>0</xdr:row>
      <xdr:rowOff>113961</xdr:rowOff>
    </xdr:from>
    <xdr:ext cx="4387273" cy="526363"/>
    <xdr:sp macro="" textlink="">
      <xdr:nvSpPr>
        <xdr:cNvPr id="6" name="Rectangle 5">
          <a:extLst>
            <a:ext uri="{FF2B5EF4-FFF2-40B4-BE49-F238E27FC236}">
              <a16:creationId xmlns:a16="http://schemas.microsoft.com/office/drawing/2014/main" id="{91742F64-9926-E713-A2AD-0120DA45B03C}"/>
            </a:ext>
          </a:extLst>
        </xdr:cNvPr>
        <xdr:cNvSpPr/>
      </xdr:nvSpPr>
      <xdr:spPr>
        <a:xfrm>
          <a:off x="0" y="113961"/>
          <a:ext cx="4387273" cy="526363"/>
        </a:xfrm>
        <a:prstGeom prst="rect">
          <a:avLst/>
        </a:prstGeom>
        <a:noFill/>
      </xdr:spPr>
      <xdr:txBody>
        <a:bodyPr wrap="square" lIns="91440" tIns="45720" rIns="91440" bIns="45720">
          <a:spAutoFit/>
        </a:bodyPr>
        <a:lstStyle/>
        <a:p>
          <a:pPr algn="ctr"/>
          <a:r>
            <a:rPr lang="en-US" sz="2400" b="1" i="1">
              <a:ln>
                <a:solidFill>
                  <a:schemeClr val="accent1">
                    <a:lumMod val="50000"/>
                  </a:schemeClr>
                </a:solidFill>
              </a:ln>
              <a:solidFill>
                <a:schemeClr val="bg2">
                  <a:lumMod val="10000"/>
                </a:schemeClr>
              </a:solidFill>
              <a:effectLst>
                <a:glow rad="139700">
                  <a:schemeClr val="accent5">
                    <a:satMod val="175000"/>
                    <a:alpha val="40000"/>
                  </a:schemeClr>
                </a:glow>
                <a:outerShdw blurRad="12700" dist="38100" dir="2700000" algn="tl" rotWithShape="0">
                  <a:schemeClr val="bg1">
                    <a:lumMod val="50000"/>
                  </a:schemeClr>
                </a:outerShdw>
              </a:effectLst>
              <a:latin typeface="Arial Black" panose="020B0A04020102020204" pitchFamily="34" charset="0"/>
              <a:ea typeface="Cascadia Code" panose="020B0609020000020004" pitchFamily="49" charset="0"/>
              <a:cs typeface="Cascadia Code" panose="020B0609020000020004" pitchFamily="49" charset="0"/>
            </a:rPr>
            <a:t>Tourism</a:t>
          </a:r>
          <a:r>
            <a:rPr lang="en-US" sz="2400" b="1" i="1" baseline="0">
              <a:ln>
                <a:solidFill>
                  <a:schemeClr val="accent1">
                    <a:lumMod val="50000"/>
                  </a:schemeClr>
                </a:solidFill>
              </a:ln>
              <a:solidFill>
                <a:schemeClr val="bg2">
                  <a:lumMod val="10000"/>
                </a:schemeClr>
              </a:solidFill>
              <a:effectLst>
                <a:glow rad="139700">
                  <a:schemeClr val="accent5">
                    <a:satMod val="175000"/>
                    <a:alpha val="40000"/>
                  </a:schemeClr>
                </a:glow>
                <a:outerShdw blurRad="12700" dist="38100" dir="2700000" algn="tl" rotWithShape="0">
                  <a:schemeClr val="bg1">
                    <a:lumMod val="50000"/>
                  </a:schemeClr>
                </a:outerShdw>
              </a:effectLst>
              <a:latin typeface="Arial Black" panose="020B0A04020102020204" pitchFamily="34" charset="0"/>
              <a:ea typeface="Cascadia Code" panose="020B0609020000020004" pitchFamily="49" charset="0"/>
              <a:cs typeface="Cascadia Code" panose="020B0609020000020004" pitchFamily="49" charset="0"/>
            </a:rPr>
            <a:t> Dashboard</a:t>
          </a:r>
          <a:endParaRPr lang="en-IN" sz="9600" b="1">
            <a:ln>
              <a:solidFill>
                <a:schemeClr val="accent1">
                  <a:lumMod val="50000"/>
                </a:schemeClr>
              </a:solidFill>
            </a:ln>
            <a:solidFill>
              <a:schemeClr val="bg2">
                <a:lumMod val="10000"/>
              </a:schemeClr>
            </a:solidFill>
            <a:effectLst>
              <a:glow rad="139700">
                <a:schemeClr val="accent5">
                  <a:satMod val="175000"/>
                  <a:alpha val="40000"/>
                </a:schemeClr>
              </a:glow>
              <a:outerShdw blurRad="12700" dist="38100" dir="2700000" algn="tl" rotWithShape="0">
                <a:schemeClr val="bg1">
                  <a:lumMod val="50000"/>
                </a:schemeClr>
              </a:outerShdw>
            </a:effectLst>
            <a:latin typeface="Arial Black" panose="020B0A04020102020204" pitchFamily="34" charset="0"/>
            <a:ea typeface="Cascadia Code" panose="020B0609020000020004" pitchFamily="49" charset="0"/>
            <a:cs typeface="Cascadia Code" panose="020B0609020000020004" pitchFamily="49" charset="0"/>
          </a:endParaRPr>
        </a:p>
      </xdr:txBody>
    </xdr:sp>
    <xdr:clientData/>
  </xdr:oneCellAnchor>
  <xdr:twoCellAnchor>
    <xdr:from>
      <xdr:col>7</xdr:col>
      <xdr:colOff>223212</xdr:colOff>
      <xdr:row>0</xdr:row>
      <xdr:rowOff>146241</xdr:rowOff>
    </xdr:from>
    <xdr:to>
      <xdr:col>10</xdr:col>
      <xdr:colOff>523394</xdr:colOff>
      <xdr:row>5</xdr:row>
      <xdr:rowOff>46182</xdr:rowOff>
    </xdr:to>
    <xdr:sp macro="" textlink="">
      <xdr:nvSpPr>
        <xdr:cNvPr id="2" name="Rectangle: Rounded Corners 1">
          <a:extLst>
            <a:ext uri="{FF2B5EF4-FFF2-40B4-BE49-F238E27FC236}">
              <a16:creationId xmlns:a16="http://schemas.microsoft.com/office/drawing/2014/main" id="{07A380C3-F5DB-B228-E133-DE044B2FF41C}"/>
            </a:ext>
          </a:extLst>
        </xdr:cNvPr>
        <xdr:cNvSpPr/>
      </xdr:nvSpPr>
      <xdr:spPr>
        <a:xfrm>
          <a:off x="4479636" y="146241"/>
          <a:ext cx="2124364" cy="823577"/>
        </a:xfrm>
        <a:prstGeom prst="roundRect">
          <a:avLst/>
        </a:prstGeom>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27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8</xdr:col>
      <xdr:colOff>192425</xdr:colOff>
      <xdr:row>2</xdr:row>
      <xdr:rowOff>161636</xdr:rowOff>
    </xdr:from>
    <xdr:to>
      <xdr:col>10</xdr:col>
      <xdr:colOff>61576</xdr:colOff>
      <xdr:row>4</xdr:row>
      <xdr:rowOff>130848</xdr:rowOff>
    </xdr:to>
    <xdr:sp macro="" textlink="'Pivot Table'!D25">
      <xdr:nvSpPr>
        <xdr:cNvPr id="9" name="TextBox 8">
          <a:extLst>
            <a:ext uri="{FF2B5EF4-FFF2-40B4-BE49-F238E27FC236}">
              <a16:creationId xmlns:a16="http://schemas.microsoft.com/office/drawing/2014/main" id="{A1F1E1DE-4960-12AA-52C8-604C1869533E}"/>
            </a:ext>
          </a:extLst>
        </xdr:cNvPr>
        <xdr:cNvSpPr txBox="1"/>
      </xdr:nvSpPr>
      <xdr:spPr>
        <a:xfrm>
          <a:off x="5056910" y="531091"/>
          <a:ext cx="1085272" cy="338666"/>
        </a:xfrm>
        <a:prstGeom prst="rect">
          <a:avLst/>
        </a:prstGeom>
        <a:noFill/>
        <a:ln w="57150">
          <a:noFill/>
        </a:ln>
      </xdr:spPr>
      <xdr:style>
        <a:lnRef idx="3">
          <a:schemeClr val="lt1"/>
        </a:lnRef>
        <a:fillRef idx="1">
          <a:schemeClr val="accent6"/>
        </a:fillRef>
        <a:effectRef idx="1">
          <a:schemeClr val="accent6"/>
        </a:effectRef>
        <a:fontRef idx="minor">
          <a:schemeClr val="lt1"/>
        </a:fontRef>
      </xdr:style>
      <xdr:txBody>
        <a:bodyPr vertOverflow="clip" horzOverflow="clip" wrap="square" rtlCol="0" anchor="t"/>
        <a:lstStyle/>
        <a:p>
          <a:pPr algn="ctr"/>
          <a:fld id="{D9373413-AFA5-401D-A730-6DA9F6636BA2}" type="TxLink">
            <a:rPr lang="en-US" sz="1400" b="1" i="0" u="none" strike="noStrike">
              <a:solidFill>
                <a:srgbClr val="000000"/>
              </a:solidFill>
              <a:latin typeface="Calibri"/>
              <a:ea typeface="Calibri"/>
              <a:cs typeface="Calibri"/>
            </a:rPr>
            <a:pPr algn="ctr"/>
            <a:t>516800</a:t>
          </a:fld>
          <a:endParaRPr lang="en-IN" sz="1800" b="1" kern="1200">
            <a:solidFill>
              <a:schemeClr val="tx2">
                <a:lumMod val="75000"/>
              </a:schemeClr>
            </a:solidFill>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7</xdr:col>
      <xdr:colOff>600362</xdr:colOff>
      <xdr:row>1</xdr:row>
      <xdr:rowOff>3805</xdr:rowOff>
    </xdr:from>
    <xdr:to>
      <xdr:col>10</xdr:col>
      <xdr:colOff>361140</xdr:colOff>
      <xdr:row>2</xdr:row>
      <xdr:rowOff>161977</xdr:rowOff>
    </xdr:to>
    <xdr:sp macro="" textlink="">
      <xdr:nvSpPr>
        <xdr:cNvPr id="7" name="TextBox 6">
          <a:extLst>
            <a:ext uri="{FF2B5EF4-FFF2-40B4-BE49-F238E27FC236}">
              <a16:creationId xmlns:a16="http://schemas.microsoft.com/office/drawing/2014/main" id="{B478526D-9CCA-491D-9E5F-DBBE3BF096EE}"/>
            </a:ext>
          </a:extLst>
        </xdr:cNvPr>
        <xdr:cNvSpPr txBox="1"/>
      </xdr:nvSpPr>
      <xdr:spPr>
        <a:xfrm>
          <a:off x="4856786" y="188532"/>
          <a:ext cx="1584960" cy="342900"/>
        </a:xfrm>
        <a:prstGeom prst="rect">
          <a:avLst/>
        </a:prstGeom>
        <a:noFill/>
        <a:ln w="381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kern="1200">
              <a:solidFill>
                <a:schemeClr val="bg1">
                  <a:lumMod val="95000"/>
                </a:schemeClr>
              </a:solidFill>
              <a:latin typeface="Arial Black" panose="020B0A04020102020204" pitchFamily="34" charset="0"/>
            </a:rPr>
            <a:t>Total Visitors</a:t>
          </a:r>
        </a:p>
      </xdr:txBody>
    </xdr:sp>
    <xdr:clientData/>
  </xdr:twoCellAnchor>
  <xdr:twoCellAnchor>
    <xdr:from>
      <xdr:col>11</xdr:col>
      <xdr:colOff>207818</xdr:colOff>
      <xdr:row>0</xdr:row>
      <xdr:rowOff>134653</xdr:rowOff>
    </xdr:from>
    <xdr:to>
      <xdr:col>14</xdr:col>
      <xdr:colOff>508001</xdr:colOff>
      <xdr:row>5</xdr:row>
      <xdr:rowOff>34594</xdr:rowOff>
    </xdr:to>
    <xdr:sp macro="" textlink="">
      <xdr:nvSpPr>
        <xdr:cNvPr id="5" name="Rectangle: Rounded Corners 4">
          <a:extLst>
            <a:ext uri="{FF2B5EF4-FFF2-40B4-BE49-F238E27FC236}">
              <a16:creationId xmlns:a16="http://schemas.microsoft.com/office/drawing/2014/main" id="{5CCAEABF-E4D3-446F-B79B-881C3C90F733}"/>
            </a:ext>
          </a:extLst>
        </xdr:cNvPr>
        <xdr:cNvSpPr/>
      </xdr:nvSpPr>
      <xdr:spPr>
        <a:xfrm>
          <a:off x="6896485" y="134653"/>
          <a:ext cx="2124364" cy="823577"/>
        </a:xfrm>
        <a:prstGeom prst="roundRect">
          <a:avLst/>
        </a:prstGeom>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27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11</xdr:col>
      <xdr:colOff>330971</xdr:colOff>
      <xdr:row>1</xdr:row>
      <xdr:rowOff>65381</xdr:rowOff>
    </xdr:from>
    <xdr:to>
      <xdr:col>14</xdr:col>
      <xdr:colOff>384850</xdr:colOff>
      <xdr:row>3</xdr:row>
      <xdr:rowOff>38826</xdr:rowOff>
    </xdr:to>
    <xdr:sp macro="" textlink="">
      <xdr:nvSpPr>
        <xdr:cNvPr id="8" name="TextBox 7">
          <a:extLst>
            <a:ext uri="{FF2B5EF4-FFF2-40B4-BE49-F238E27FC236}">
              <a16:creationId xmlns:a16="http://schemas.microsoft.com/office/drawing/2014/main" id="{E1C5C56A-2416-4F0F-BA7C-6447C8ED00E6}"/>
            </a:ext>
          </a:extLst>
        </xdr:cNvPr>
        <xdr:cNvSpPr txBox="1"/>
      </xdr:nvSpPr>
      <xdr:spPr>
        <a:xfrm>
          <a:off x="7019638" y="250108"/>
          <a:ext cx="1878060" cy="342900"/>
        </a:xfrm>
        <a:prstGeom prst="rect">
          <a:avLst/>
        </a:prstGeom>
        <a:noFill/>
        <a:ln w="381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kern="1200">
              <a:solidFill>
                <a:schemeClr val="bg1">
                  <a:lumMod val="95000"/>
                </a:schemeClr>
              </a:solidFill>
              <a:latin typeface="Arial Black" panose="020B0A04020102020204" pitchFamily="34" charset="0"/>
            </a:rPr>
            <a:t>Visitors in summar</a:t>
          </a:r>
        </a:p>
      </xdr:txBody>
    </xdr:sp>
    <xdr:clientData/>
  </xdr:twoCellAnchor>
  <xdr:twoCellAnchor>
    <xdr:from>
      <xdr:col>12</xdr:col>
      <xdr:colOff>130847</xdr:colOff>
      <xdr:row>2</xdr:row>
      <xdr:rowOff>142349</xdr:rowOff>
    </xdr:from>
    <xdr:to>
      <xdr:col>13</xdr:col>
      <xdr:colOff>608058</xdr:colOff>
      <xdr:row>4</xdr:row>
      <xdr:rowOff>111561</xdr:rowOff>
    </xdr:to>
    <xdr:sp macro="" textlink="'Pivot Table'!G6">
      <xdr:nvSpPr>
        <xdr:cNvPr id="11" name="TextBox 10">
          <a:extLst>
            <a:ext uri="{FF2B5EF4-FFF2-40B4-BE49-F238E27FC236}">
              <a16:creationId xmlns:a16="http://schemas.microsoft.com/office/drawing/2014/main" id="{E08B644C-2FDA-403C-BF95-F870CEA8C990}"/>
            </a:ext>
          </a:extLst>
        </xdr:cNvPr>
        <xdr:cNvSpPr txBox="1"/>
      </xdr:nvSpPr>
      <xdr:spPr>
        <a:xfrm>
          <a:off x="7427574" y="511804"/>
          <a:ext cx="1085272" cy="338666"/>
        </a:xfrm>
        <a:prstGeom prst="rect">
          <a:avLst/>
        </a:prstGeom>
        <a:noFill/>
        <a:ln w="57150">
          <a:noFill/>
        </a:ln>
      </xdr:spPr>
      <xdr:style>
        <a:lnRef idx="3">
          <a:schemeClr val="lt1"/>
        </a:lnRef>
        <a:fillRef idx="1">
          <a:schemeClr val="accent6"/>
        </a:fillRef>
        <a:effectRef idx="1">
          <a:schemeClr val="accent6"/>
        </a:effectRef>
        <a:fontRef idx="minor">
          <a:schemeClr val="lt1"/>
        </a:fontRef>
      </xdr:style>
      <xdr:txBody>
        <a:bodyPr vertOverflow="clip" horzOverflow="clip" wrap="square" rtlCol="0" anchor="t"/>
        <a:lstStyle/>
        <a:p>
          <a:pPr algn="ctr"/>
          <a:fld id="{F6FE5725-4CAF-4A62-B4B2-EB01B842E407}" type="TxLink">
            <a:rPr lang="en-US" sz="1400" b="1" i="0" u="none" strike="noStrike">
              <a:solidFill>
                <a:srgbClr val="000000"/>
              </a:solidFill>
              <a:latin typeface="Calibri"/>
              <a:ea typeface="Calibri"/>
              <a:cs typeface="Calibri"/>
            </a:rPr>
            <a:pPr algn="ctr"/>
            <a:t>130543</a:t>
          </a:fld>
          <a:endParaRPr lang="en-IN" sz="1800" b="1" kern="1200">
            <a:solidFill>
              <a:schemeClr val="tx2">
                <a:lumMod val="75000"/>
              </a:schemeClr>
            </a:solidFill>
            <a:latin typeface="Cascadia Code" panose="020B0609020000020004" pitchFamily="49" charset="0"/>
            <a:ea typeface="Cascadia Code" panose="020B0609020000020004" pitchFamily="49" charset="0"/>
            <a:cs typeface="Cascadia Code" panose="020B0609020000020004" pitchFamily="49" charset="0"/>
          </a:endParaRPr>
        </a:p>
      </xdr:txBody>
    </xdr:sp>
    <xdr:clientData/>
  </xdr:twoCellAnchor>
  <xdr:twoCellAnchor>
    <xdr:from>
      <xdr:col>15</xdr:col>
      <xdr:colOff>200121</xdr:colOff>
      <xdr:row>0</xdr:row>
      <xdr:rowOff>119259</xdr:rowOff>
    </xdr:from>
    <xdr:to>
      <xdr:col>18</xdr:col>
      <xdr:colOff>500303</xdr:colOff>
      <xdr:row>5</xdr:row>
      <xdr:rowOff>19200</xdr:rowOff>
    </xdr:to>
    <xdr:sp macro="" textlink="">
      <xdr:nvSpPr>
        <xdr:cNvPr id="12" name="Rectangle: Rounded Corners 11">
          <a:extLst>
            <a:ext uri="{FF2B5EF4-FFF2-40B4-BE49-F238E27FC236}">
              <a16:creationId xmlns:a16="http://schemas.microsoft.com/office/drawing/2014/main" id="{B23BF709-B9DA-44D8-94F0-0CDA67747735}"/>
            </a:ext>
          </a:extLst>
        </xdr:cNvPr>
        <xdr:cNvSpPr/>
      </xdr:nvSpPr>
      <xdr:spPr>
        <a:xfrm>
          <a:off x="9321030" y="119259"/>
          <a:ext cx="2124364" cy="823577"/>
        </a:xfrm>
        <a:prstGeom prst="roundRect">
          <a:avLst/>
        </a:prstGeom>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27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15</xdr:col>
      <xdr:colOff>261696</xdr:colOff>
      <xdr:row>1</xdr:row>
      <xdr:rowOff>42290</xdr:rowOff>
    </xdr:from>
    <xdr:to>
      <xdr:col>18</xdr:col>
      <xdr:colOff>315574</xdr:colOff>
      <xdr:row>3</xdr:row>
      <xdr:rowOff>15735</xdr:rowOff>
    </xdr:to>
    <xdr:sp macro="" textlink="">
      <xdr:nvSpPr>
        <xdr:cNvPr id="13" name="TextBox 12">
          <a:extLst>
            <a:ext uri="{FF2B5EF4-FFF2-40B4-BE49-F238E27FC236}">
              <a16:creationId xmlns:a16="http://schemas.microsoft.com/office/drawing/2014/main" id="{B7B5DE33-8CC9-413B-87C8-B8BC3C112035}"/>
            </a:ext>
          </a:extLst>
        </xdr:cNvPr>
        <xdr:cNvSpPr txBox="1"/>
      </xdr:nvSpPr>
      <xdr:spPr>
        <a:xfrm>
          <a:off x="9382605" y="227017"/>
          <a:ext cx="1878060" cy="342900"/>
        </a:xfrm>
        <a:prstGeom prst="rect">
          <a:avLst/>
        </a:prstGeom>
        <a:noFill/>
        <a:ln w="381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kern="1200">
              <a:solidFill>
                <a:schemeClr val="bg1">
                  <a:lumMod val="95000"/>
                </a:schemeClr>
              </a:solidFill>
              <a:latin typeface="Arial Black" panose="020B0A04020102020204" pitchFamily="34" charset="0"/>
            </a:rPr>
            <a:t>Visitors in Winter</a:t>
          </a:r>
        </a:p>
        <a:p>
          <a:pPr algn="ctr"/>
          <a:endParaRPr lang="en-IN" sz="1200" b="1" kern="1200">
            <a:solidFill>
              <a:schemeClr val="bg1">
                <a:lumMod val="95000"/>
              </a:schemeClr>
            </a:solidFill>
            <a:latin typeface="Arial Black" panose="020B0A04020102020204" pitchFamily="34" charset="0"/>
          </a:endParaRPr>
        </a:p>
      </xdr:txBody>
    </xdr:sp>
    <xdr:clientData/>
  </xdr:twoCellAnchor>
  <xdr:twoCellAnchor>
    <xdr:from>
      <xdr:col>16</xdr:col>
      <xdr:colOff>130848</xdr:colOff>
      <xdr:row>2</xdr:row>
      <xdr:rowOff>157743</xdr:rowOff>
    </xdr:from>
    <xdr:to>
      <xdr:col>17</xdr:col>
      <xdr:colOff>608060</xdr:colOff>
      <xdr:row>4</xdr:row>
      <xdr:rowOff>126955</xdr:rowOff>
    </xdr:to>
    <xdr:sp macro="" textlink="'Pivot Table'!G7">
      <xdr:nvSpPr>
        <xdr:cNvPr id="14" name="TextBox 13">
          <a:extLst>
            <a:ext uri="{FF2B5EF4-FFF2-40B4-BE49-F238E27FC236}">
              <a16:creationId xmlns:a16="http://schemas.microsoft.com/office/drawing/2014/main" id="{3D3570F5-D317-4D16-AA35-FDF91E49C007}"/>
            </a:ext>
          </a:extLst>
        </xdr:cNvPr>
        <xdr:cNvSpPr txBox="1"/>
      </xdr:nvSpPr>
      <xdr:spPr>
        <a:xfrm>
          <a:off x="9859818" y="527198"/>
          <a:ext cx="1085272" cy="338666"/>
        </a:xfrm>
        <a:prstGeom prst="rect">
          <a:avLst/>
        </a:prstGeom>
        <a:noFill/>
        <a:ln w="57150">
          <a:noFill/>
        </a:ln>
      </xdr:spPr>
      <xdr:style>
        <a:lnRef idx="3">
          <a:schemeClr val="lt1"/>
        </a:lnRef>
        <a:fillRef idx="1">
          <a:schemeClr val="accent6"/>
        </a:fillRef>
        <a:effectRef idx="1">
          <a:schemeClr val="accent6"/>
        </a:effectRef>
        <a:fontRef idx="minor">
          <a:schemeClr val="lt1"/>
        </a:fontRef>
      </xdr:style>
      <xdr:txBody>
        <a:bodyPr vertOverflow="clip" horzOverflow="clip" wrap="square" rtlCol="0" anchor="t"/>
        <a:lstStyle/>
        <a:p>
          <a:pPr marL="0" indent="0" algn="ctr"/>
          <a:fld id="{DF0C42D7-DA2B-45A4-BEE4-75FA7E726AAB}" type="TxLink">
            <a:rPr lang="en-US" sz="1400" b="1" i="0" u="none" strike="noStrike">
              <a:solidFill>
                <a:srgbClr val="000000"/>
              </a:solidFill>
              <a:effectLst/>
              <a:latin typeface="Calibri"/>
              <a:ea typeface="Calibri"/>
              <a:cs typeface="Calibri"/>
            </a:rPr>
            <a:pPr marL="0" indent="0" algn="ctr"/>
            <a:t>132469</a:t>
          </a:fld>
          <a:endParaRPr lang="en-IN" sz="1400" b="1" i="0" u="none" strike="noStrike">
            <a:solidFill>
              <a:schemeClr val="lt1"/>
            </a:solidFill>
            <a:effectLst/>
            <a:latin typeface="+mn-lt"/>
            <a:ea typeface="+mn-ea"/>
            <a:cs typeface="+mn-cs"/>
          </a:endParaRPr>
        </a:p>
      </xdr:txBody>
    </xdr:sp>
    <xdr:clientData/>
  </xdr:twoCellAnchor>
  <xdr:twoCellAnchor>
    <xdr:from>
      <xdr:col>19</xdr:col>
      <xdr:colOff>153939</xdr:colOff>
      <xdr:row>0</xdr:row>
      <xdr:rowOff>142352</xdr:rowOff>
    </xdr:from>
    <xdr:to>
      <xdr:col>22</xdr:col>
      <xdr:colOff>454122</xdr:colOff>
      <xdr:row>5</xdr:row>
      <xdr:rowOff>42293</xdr:rowOff>
    </xdr:to>
    <xdr:sp macro="" textlink="">
      <xdr:nvSpPr>
        <xdr:cNvPr id="15" name="Rectangle: Rounded Corners 14">
          <a:extLst>
            <a:ext uri="{FF2B5EF4-FFF2-40B4-BE49-F238E27FC236}">
              <a16:creationId xmlns:a16="http://schemas.microsoft.com/office/drawing/2014/main" id="{E85851BB-DF48-47D6-BAE7-9AF4B2A2230C}"/>
            </a:ext>
          </a:extLst>
        </xdr:cNvPr>
        <xdr:cNvSpPr/>
      </xdr:nvSpPr>
      <xdr:spPr>
        <a:xfrm>
          <a:off x="11707091" y="142352"/>
          <a:ext cx="2124364" cy="823577"/>
        </a:xfrm>
        <a:prstGeom prst="roundRect">
          <a:avLst/>
        </a:prstGeom>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27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19</xdr:col>
      <xdr:colOff>169333</xdr:colOff>
      <xdr:row>1</xdr:row>
      <xdr:rowOff>34594</xdr:rowOff>
    </xdr:from>
    <xdr:to>
      <xdr:col>22</xdr:col>
      <xdr:colOff>223212</xdr:colOff>
      <xdr:row>3</xdr:row>
      <xdr:rowOff>8039</xdr:rowOff>
    </xdr:to>
    <xdr:sp macro="" textlink="">
      <xdr:nvSpPr>
        <xdr:cNvPr id="16" name="TextBox 15">
          <a:extLst>
            <a:ext uri="{FF2B5EF4-FFF2-40B4-BE49-F238E27FC236}">
              <a16:creationId xmlns:a16="http://schemas.microsoft.com/office/drawing/2014/main" id="{D317578D-18AB-4A4E-A055-2C7652BC4D8B}"/>
            </a:ext>
          </a:extLst>
        </xdr:cNvPr>
        <xdr:cNvSpPr txBox="1"/>
      </xdr:nvSpPr>
      <xdr:spPr>
        <a:xfrm>
          <a:off x="11722485" y="219321"/>
          <a:ext cx="1878060" cy="342900"/>
        </a:xfrm>
        <a:prstGeom prst="rect">
          <a:avLst/>
        </a:prstGeom>
        <a:noFill/>
        <a:ln w="3810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kern="1200">
              <a:solidFill>
                <a:schemeClr val="bg1">
                  <a:lumMod val="95000"/>
                </a:schemeClr>
              </a:solidFill>
              <a:latin typeface="Arial Black" panose="020B0A04020102020204" pitchFamily="34" charset="0"/>
            </a:rPr>
            <a:t>Visitors in Spring</a:t>
          </a:r>
        </a:p>
        <a:p>
          <a:pPr algn="ctr"/>
          <a:endParaRPr lang="en-IN" sz="1200" b="1" kern="1200">
            <a:solidFill>
              <a:schemeClr val="bg1">
                <a:lumMod val="95000"/>
              </a:schemeClr>
            </a:solidFill>
            <a:latin typeface="Arial Black" panose="020B0A04020102020204" pitchFamily="34" charset="0"/>
          </a:endParaRPr>
        </a:p>
        <a:p>
          <a:pPr algn="ctr"/>
          <a:endParaRPr lang="en-IN" sz="1200" b="1" kern="1200">
            <a:solidFill>
              <a:schemeClr val="bg1">
                <a:lumMod val="95000"/>
              </a:schemeClr>
            </a:solidFill>
            <a:latin typeface="Arial Black" panose="020B0A04020102020204" pitchFamily="34" charset="0"/>
          </a:endParaRPr>
        </a:p>
      </xdr:txBody>
    </xdr:sp>
    <xdr:clientData/>
  </xdr:twoCellAnchor>
  <xdr:twoCellAnchor>
    <xdr:from>
      <xdr:col>20</xdr:col>
      <xdr:colOff>23093</xdr:colOff>
      <xdr:row>2</xdr:row>
      <xdr:rowOff>134653</xdr:rowOff>
    </xdr:from>
    <xdr:to>
      <xdr:col>21</xdr:col>
      <xdr:colOff>500304</xdr:colOff>
      <xdr:row>4</xdr:row>
      <xdr:rowOff>103865</xdr:rowOff>
    </xdr:to>
    <xdr:sp macro="" textlink="'Pivot Table'!G5">
      <xdr:nvSpPr>
        <xdr:cNvPr id="17" name="TextBox 16">
          <a:extLst>
            <a:ext uri="{FF2B5EF4-FFF2-40B4-BE49-F238E27FC236}">
              <a16:creationId xmlns:a16="http://schemas.microsoft.com/office/drawing/2014/main" id="{2C342858-A6E2-430B-9BCA-9B51C802AD1C}"/>
            </a:ext>
          </a:extLst>
        </xdr:cNvPr>
        <xdr:cNvSpPr txBox="1"/>
      </xdr:nvSpPr>
      <xdr:spPr>
        <a:xfrm>
          <a:off x="12184305" y="504108"/>
          <a:ext cx="1085272" cy="338666"/>
        </a:xfrm>
        <a:prstGeom prst="rect">
          <a:avLst/>
        </a:prstGeom>
        <a:noFill/>
        <a:ln w="57150">
          <a:noFill/>
        </a:ln>
      </xdr:spPr>
      <xdr:style>
        <a:lnRef idx="3">
          <a:schemeClr val="lt1"/>
        </a:lnRef>
        <a:fillRef idx="1">
          <a:schemeClr val="accent6"/>
        </a:fillRef>
        <a:effectRef idx="1">
          <a:schemeClr val="accent6"/>
        </a:effectRef>
        <a:fontRef idx="minor">
          <a:schemeClr val="lt1"/>
        </a:fontRef>
      </xdr:style>
      <xdr:txBody>
        <a:bodyPr vertOverflow="clip" horzOverflow="clip" wrap="square" rtlCol="0" anchor="t"/>
        <a:lstStyle/>
        <a:p>
          <a:pPr marL="0" indent="0" algn="ctr"/>
          <a:fld id="{EA75BA05-3F70-4FC5-BDF7-5519B3444EA3}" type="TxLink">
            <a:rPr lang="en-US" sz="1400" b="1" i="0" u="none" strike="noStrike">
              <a:solidFill>
                <a:srgbClr val="000000"/>
              </a:solidFill>
              <a:latin typeface="Calibri"/>
              <a:ea typeface="Calibri"/>
              <a:cs typeface="Calibri"/>
            </a:rPr>
            <a:pPr marL="0" indent="0" algn="ctr"/>
            <a:t>123973</a:t>
          </a:fld>
          <a:endParaRPr lang="en-IN" sz="1400" b="1" i="0" u="none" strike="noStrike">
            <a:solidFill>
              <a:schemeClr val="lt1"/>
            </a:solidFill>
            <a:effectLst/>
            <a:latin typeface="+mn-lt"/>
            <a:ea typeface="+mn-ea"/>
            <a:cs typeface="+mn-cs"/>
          </a:endParaRPr>
        </a:p>
      </xdr:txBody>
    </xdr:sp>
    <xdr:clientData/>
  </xdr:twoCellAnchor>
  <xdr:twoCellAnchor>
    <xdr:from>
      <xdr:col>13</xdr:col>
      <xdr:colOff>377151</xdr:colOff>
      <xdr:row>6</xdr:row>
      <xdr:rowOff>23090</xdr:rowOff>
    </xdr:from>
    <xdr:to>
      <xdr:col>23</xdr:col>
      <xdr:colOff>169334</xdr:colOff>
      <xdr:row>26</xdr:row>
      <xdr:rowOff>169332</xdr:rowOff>
    </xdr:to>
    <xdr:sp macro="" textlink="">
      <xdr:nvSpPr>
        <xdr:cNvPr id="21" name="Rectangle 20">
          <a:extLst>
            <a:ext uri="{FF2B5EF4-FFF2-40B4-BE49-F238E27FC236}">
              <a16:creationId xmlns:a16="http://schemas.microsoft.com/office/drawing/2014/main" id="{FA92FB9C-BA3D-C061-B666-94E752DD05A0}"/>
            </a:ext>
          </a:extLst>
        </xdr:cNvPr>
        <xdr:cNvSpPr/>
      </xdr:nvSpPr>
      <xdr:spPr>
        <a:xfrm>
          <a:off x="8281939" y="1131454"/>
          <a:ext cx="5872789" cy="3840787"/>
        </a:xfrm>
        <a:prstGeom prst="rect">
          <a:avLst/>
        </a:prstGeom>
        <a:gradFill flip="none" rotWithShape="1">
          <a:gsLst>
            <a:gs pos="0">
              <a:srgbClr val="3EA622">
                <a:tint val="66000"/>
                <a:satMod val="160000"/>
              </a:srgbClr>
            </a:gs>
            <a:gs pos="50000">
              <a:srgbClr val="3EA622">
                <a:tint val="44500"/>
                <a:satMod val="160000"/>
              </a:srgbClr>
            </a:gs>
            <a:gs pos="100000">
              <a:srgbClr val="3EA622">
                <a:tint val="23500"/>
                <a:satMod val="160000"/>
              </a:srgb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18</xdr:col>
      <xdr:colOff>354063</xdr:colOff>
      <xdr:row>6</xdr:row>
      <xdr:rowOff>92362</xdr:rowOff>
    </xdr:from>
    <xdr:to>
      <xdr:col>23</xdr:col>
      <xdr:colOff>69273</xdr:colOff>
      <xdr:row>26</xdr:row>
      <xdr:rowOff>84666</xdr:rowOff>
    </xdr:to>
    <xdr:graphicFrame macro="">
      <xdr:nvGraphicFramePr>
        <xdr:cNvPr id="18" name="Chart 17">
          <a:extLst>
            <a:ext uri="{FF2B5EF4-FFF2-40B4-BE49-F238E27FC236}">
              <a16:creationId xmlns:a16="http://schemas.microsoft.com/office/drawing/2014/main" id="{1C3B1F9A-71B2-4F71-BCE4-4B15F2D013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38484</xdr:colOff>
      <xdr:row>8</xdr:row>
      <xdr:rowOff>0</xdr:rowOff>
    </xdr:from>
    <xdr:to>
      <xdr:col>22</xdr:col>
      <xdr:colOff>492606</xdr:colOff>
      <xdr:row>9</xdr:row>
      <xdr:rowOff>177031</xdr:rowOff>
    </xdr:to>
    <xdr:sp macro="" textlink="">
      <xdr:nvSpPr>
        <xdr:cNvPr id="23" name="TextBox 22">
          <a:extLst>
            <a:ext uri="{FF2B5EF4-FFF2-40B4-BE49-F238E27FC236}">
              <a16:creationId xmlns:a16="http://schemas.microsoft.com/office/drawing/2014/main" id="{B7FFC7D8-0573-EFC1-BF3B-8D580EF14C6B}"/>
            </a:ext>
          </a:extLst>
        </xdr:cNvPr>
        <xdr:cNvSpPr txBox="1"/>
      </xdr:nvSpPr>
      <xdr:spPr>
        <a:xfrm>
          <a:off x="11591636" y="1477818"/>
          <a:ext cx="2278303" cy="3617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kern="1200">
              <a:solidFill>
                <a:schemeClr val="tx1">
                  <a:lumMod val="85000"/>
                  <a:lumOff val="15000"/>
                </a:schemeClr>
              </a:solidFill>
            </a:rPr>
            <a:t>Total</a:t>
          </a:r>
          <a:r>
            <a:rPr lang="en-IN" sz="1200" b="1" kern="1200" baseline="0">
              <a:solidFill>
                <a:schemeClr val="tx1">
                  <a:lumMod val="85000"/>
                  <a:lumOff val="15000"/>
                </a:schemeClr>
              </a:solidFill>
            </a:rPr>
            <a:t> Visitors By Location</a:t>
          </a:r>
          <a:endParaRPr lang="en-IN" sz="1200" b="1" kern="1200">
            <a:solidFill>
              <a:schemeClr val="tx1">
                <a:lumMod val="85000"/>
                <a:lumOff val="15000"/>
              </a:schemeClr>
            </a:solidFill>
          </a:endParaRPr>
        </a:p>
      </xdr:txBody>
    </xdr:sp>
    <xdr:clientData/>
  </xdr:twoCellAnchor>
  <xdr:twoCellAnchor>
    <xdr:from>
      <xdr:col>13</xdr:col>
      <xdr:colOff>438729</xdr:colOff>
      <xdr:row>6</xdr:row>
      <xdr:rowOff>76969</xdr:rowOff>
    </xdr:from>
    <xdr:to>
      <xdr:col>18</xdr:col>
      <xdr:colOff>315576</xdr:colOff>
      <xdr:row>26</xdr:row>
      <xdr:rowOff>76969</xdr:rowOff>
    </xdr:to>
    <xdr:graphicFrame macro="">
      <xdr:nvGraphicFramePr>
        <xdr:cNvPr id="10" name="Chart 9">
          <a:extLst>
            <a:ext uri="{FF2B5EF4-FFF2-40B4-BE49-F238E27FC236}">
              <a16:creationId xmlns:a16="http://schemas.microsoft.com/office/drawing/2014/main" id="{6B696825-D8C8-4105-9562-D3D7EEAA20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284786</xdr:colOff>
      <xdr:row>6</xdr:row>
      <xdr:rowOff>7696</xdr:rowOff>
    </xdr:from>
    <xdr:to>
      <xdr:col>13</xdr:col>
      <xdr:colOff>246302</xdr:colOff>
      <xdr:row>26</xdr:row>
      <xdr:rowOff>153938</xdr:rowOff>
    </xdr:to>
    <xdr:sp macro="" textlink="">
      <xdr:nvSpPr>
        <xdr:cNvPr id="24" name="Rectangle: Single Corner Rounded 23">
          <a:extLst>
            <a:ext uri="{FF2B5EF4-FFF2-40B4-BE49-F238E27FC236}">
              <a16:creationId xmlns:a16="http://schemas.microsoft.com/office/drawing/2014/main" id="{05771DDB-5CA0-B6E8-1F96-96DA83B04FA1}"/>
            </a:ext>
          </a:extLst>
        </xdr:cNvPr>
        <xdr:cNvSpPr/>
      </xdr:nvSpPr>
      <xdr:spPr>
        <a:xfrm rot="10800000">
          <a:off x="5149271" y="1116060"/>
          <a:ext cx="3001819" cy="3840787"/>
        </a:xfrm>
        <a:prstGeom prst="round1Rect">
          <a:avLst/>
        </a:prstGeom>
        <a:gradFill flip="none" rotWithShape="1">
          <a:gsLst>
            <a:gs pos="0">
              <a:schemeClr val="accent4">
                <a:lumMod val="60000"/>
                <a:lumOff val="40000"/>
                <a:tint val="66000"/>
                <a:satMod val="160000"/>
              </a:schemeClr>
            </a:gs>
            <a:gs pos="50000">
              <a:schemeClr val="accent4">
                <a:lumMod val="60000"/>
                <a:lumOff val="40000"/>
                <a:tint val="44500"/>
                <a:satMod val="160000"/>
              </a:schemeClr>
            </a:gs>
            <a:gs pos="100000">
              <a:schemeClr val="accent4">
                <a:lumMod val="60000"/>
                <a:lumOff val="40000"/>
                <a:tint val="23500"/>
                <a:satMod val="16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8</xdr:col>
      <xdr:colOff>346364</xdr:colOff>
      <xdr:row>6</xdr:row>
      <xdr:rowOff>65381</xdr:rowOff>
    </xdr:from>
    <xdr:to>
      <xdr:col>13</xdr:col>
      <xdr:colOff>153940</xdr:colOff>
      <xdr:row>25</xdr:row>
      <xdr:rowOff>23091</xdr:rowOff>
    </xdr:to>
    <xdr:graphicFrame macro="">
      <xdr:nvGraphicFramePr>
        <xdr:cNvPr id="20" name="Chart 19">
          <a:extLst>
            <a:ext uri="{FF2B5EF4-FFF2-40B4-BE49-F238E27FC236}">
              <a16:creationId xmlns:a16="http://schemas.microsoft.com/office/drawing/2014/main" id="{6DC9A0C8-4741-47B8-8C02-9A04F0AAA6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415636</xdr:colOff>
      <xdr:row>5</xdr:row>
      <xdr:rowOff>177031</xdr:rowOff>
    </xdr:from>
    <xdr:to>
      <xdr:col>8</xdr:col>
      <xdr:colOff>246303</xdr:colOff>
      <xdr:row>26</xdr:row>
      <xdr:rowOff>146242</xdr:rowOff>
    </xdr:to>
    <xdr:sp macro="" textlink="">
      <xdr:nvSpPr>
        <xdr:cNvPr id="25" name="Rectangle 24">
          <a:extLst>
            <a:ext uri="{FF2B5EF4-FFF2-40B4-BE49-F238E27FC236}">
              <a16:creationId xmlns:a16="http://schemas.microsoft.com/office/drawing/2014/main" id="{1DB242B8-CC6A-3C72-FC33-AF7C49EF846A}"/>
            </a:ext>
          </a:extLst>
        </xdr:cNvPr>
        <xdr:cNvSpPr/>
      </xdr:nvSpPr>
      <xdr:spPr>
        <a:xfrm>
          <a:off x="2847878" y="1100667"/>
          <a:ext cx="2262910" cy="3848484"/>
        </a:xfrm>
        <a:prstGeom prst="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kern="1200"/>
        </a:p>
      </xdr:txBody>
    </xdr:sp>
    <xdr:clientData/>
  </xdr:twoCellAnchor>
  <xdr:twoCellAnchor>
    <xdr:from>
      <xdr:col>4</xdr:col>
      <xdr:colOff>431029</xdr:colOff>
      <xdr:row>5</xdr:row>
      <xdr:rowOff>169334</xdr:rowOff>
    </xdr:from>
    <xdr:to>
      <xdr:col>8</xdr:col>
      <xdr:colOff>254000</xdr:colOff>
      <xdr:row>26</xdr:row>
      <xdr:rowOff>130848</xdr:rowOff>
    </xdr:to>
    <xdr:graphicFrame macro="">
      <xdr:nvGraphicFramePr>
        <xdr:cNvPr id="19" name="Chart 18">
          <a:extLst>
            <a:ext uri="{FF2B5EF4-FFF2-40B4-BE49-F238E27FC236}">
              <a16:creationId xmlns:a16="http://schemas.microsoft.com/office/drawing/2014/main" id="{6E15DD96-FCB3-4CA2-9A2A-93AC3C6A45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184729</xdr:colOff>
      <xdr:row>16</xdr:row>
      <xdr:rowOff>119260</xdr:rowOff>
    </xdr:from>
    <xdr:to>
      <xdr:col>4</xdr:col>
      <xdr:colOff>192426</xdr:colOff>
      <xdr:row>26</xdr:row>
      <xdr:rowOff>146243</xdr:rowOff>
    </xdr:to>
    <mc:AlternateContent xmlns:mc="http://schemas.openxmlformats.org/markup-compatibility/2006" xmlns:tsle="http://schemas.microsoft.com/office/drawing/2012/timeslicer">
      <mc:Choice Requires="tsle">
        <xdr:graphicFrame macro="">
          <xdr:nvGraphicFramePr>
            <xdr:cNvPr id="29" name="Time &amp; Day 1">
              <a:extLst>
                <a:ext uri="{FF2B5EF4-FFF2-40B4-BE49-F238E27FC236}">
                  <a16:creationId xmlns:a16="http://schemas.microsoft.com/office/drawing/2014/main" id="{E3A5A76F-7E05-4C39-AC31-8BDDFDD1890F}"/>
                </a:ext>
              </a:extLst>
            </xdr:cNvPr>
            <xdr:cNvGraphicFramePr/>
          </xdr:nvGraphicFramePr>
          <xdr:xfrm>
            <a:off x="0" y="0"/>
            <a:ext cx="0" cy="0"/>
          </xdr:xfrm>
          <a:graphic>
            <a:graphicData uri="http://schemas.microsoft.com/office/drawing/2012/timeslicer">
              <tsle:timeslicer name="Time &amp; Day 1"/>
            </a:graphicData>
          </a:graphic>
        </xdr:graphicFrame>
      </mc:Choice>
      <mc:Fallback xmlns="">
        <xdr:sp macro="" textlink="">
          <xdr:nvSpPr>
            <xdr:cNvPr id="0" name=""/>
            <xdr:cNvSpPr>
              <a:spLocks noTextEdit="1"/>
            </xdr:cNvSpPr>
          </xdr:nvSpPr>
          <xdr:spPr>
            <a:xfrm>
              <a:off x="184729" y="3074896"/>
              <a:ext cx="2439939" cy="1874256"/>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4</xdr:col>
      <xdr:colOff>415635</xdr:colOff>
      <xdr:row>7</xdr:row>
      <xdr:rowOff>7697</xdr:rowOff>
    </xdr:from>
    <xdr:to>
      <xdr:col>8</xdr:col>
      <xdr:colOff>273792</xdr:colOff>
      <xdr:row>9</xdr:row>
      <xdr:rowOff>130848</xdr:rowOff>
    </xdr:to>
    <xdr:sp macro="" textlink="">
      <xdr:nvSpPr>
        <xdr:cNvPr id="31" name="TextBox 22">
          <a:extLst>
            <a:ext uri="{FF2B5EF4-FFF2-40B4-BE49-F238E27FC236}">
              <a16:creationId xmlns:a16="http://schemas.microsoft.com/office/drawing/2014/main" id="{669E4937-F7E8-FFC7-8053-7EC880C5ADFF}"/>
            </a:ext>
          </a:extLst>
        </xdr:cNvPr>
        <xdr:cNvSpPr txBox="1"/>
      </xdr:nvSpPr>
      <xdr:spPr>
        <a:xfrm>
          <a:off x="2847877" y="1300788"/>
          <a:ext cx="2290400" cy="492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200" b="1" kern="1200">
              <a:solidFill>
                <a:schemeClr val="tx1">
                  <a:lumMod val="85000"/>
                  <a:lumOff val="15000"/>
                </a:schemeClr>
              </a:solidFill>
            </a:rPr>
            <a:t>Average Visitor Satisfaction by Location</a:t>
          </a:r>
        </a:p>
      </xdr:txBody>
    </xdr:sp>
    <xdr:clientData/>
  </xdr:twoCellAnchor>
  <xdr:twoCellAnchor>
    <xdr:from>
      <xdr:col>8</xdr:col>
      <xdr:colOff>346362</xdr:colOff>
      <xdr:row>7</xdr:row>
      <xdr:rowOff>107757</xdr:rowOff>
    </xdr:from>
    <xdr:to>
      <xdr:col>13</xdr:col>
      <xdr:colOff>261698</xdr:colOff>
      <xdr:row>9</xdr:row>
      <xdr:rowOff>132068</xdr:rowOff>
    </xdr:to>
    <xdr:sp macro="" textlink="">
      <xdr:nvSpPr>
        <xdr:cNvPr id="33" name="TextBox 22">
          <a:extLst>
            <a:ext uri="{FF2B5EF4-FFF2-40B4-BE49-F238E27FC236}">
              <a16:creationId xmlns:a16="http://schemas.microsoft.com/office/drawing/2014/main" id="{E9AB348D-4625-FA9D-BB7A-081808E103A6}"/>
            </a:ext>
          </a:extLst>
        </xdr:cNvPr>
        <xdr:cNvSpPr txBox="1"/>
      </xdr:nvSpPr>
      <xdr:spPr>
        <a:xfrm>
          <a:off x="5210847" y="1400848"/>
          <a:ext cx="2955639" cy="3937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IN" sz="1200" b="1" kern="1200">
              <a:solidFill>
                <a:schemeClr val="tx1">
                  <a:lumMod val="85000"/>
                  <a:lumOff val="15000"/>
                </a:schemeClr>
              </a:solidFill>
            </a:rPr>
            <a:t>Average Environmental Metrics by Season</a:t>
          </a:r>
        </a:p>
      </xdr:txBody>
    </xdr:sp>
    <xdr:clientData/>
  </xdr:twoCellAnchor>
</xdr:wsDr>
</file>

<file path=xl/drawings/drawing4.xml><?xml version="1.0" encoding="utf-8"?>
<c:userShapes xmlns:c="http://schemas.openxmlformats.org/drawingml/2006/chart">
  <cdr:relSizeAnchor xmlns:cdr="http://schemas.openxmlformats.org/drawingml/2006/chartDrawing">
    <cdr:from>
      <cdr:x>0.08382</cdr:x>
      <cdr:y>0.07649</cdr:y>
    </cdr:from>
    <cdr:to>
      <cdr:x>0.86897</cdr:x>
      <cdr:y>0.18307</cdr:y>
    </cdr:to>
    <cdr:sp macro="" textlink="">
      <cdr:nvSpPr>
        <cdr:cNvPr id="2" name="TextBox 22">
          <a:extLst xmlns:a="http://schemas.openxmlformats.org/drawingml/2006/main">
            <a:ext uri="{FF2B5EF4-FFF2-40B4-BE49-F238E27FC236}">
              <a16:creationId xmlns:a16="http://schemas.microsoft.com/office/drawing/2014/main" id="{B7FFC7D8-0573-EFC1-BF3B-8D580EF14C6B}"/>
            </a:ext>
          </a:extLst>
        </cdr:cNvPr>
        <cdr:cNvSpPr txBox="1"/>
      </cdr:nvSpPr>
      <cdr:spPr>
        <a:xfrm xmlns:a="http://schemas.openxmlformats.org/drawingml/2006/main">
          <a:off x="244516" y="282584"/>
          <a:ext cx="2290400" cy="39376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1200" b="1" kern="1200">
              <a:solidFill>
                <a:schemeClr val="tx1">
                  <a:lumMod val="85000"/>
                  <a:lumOff val="15000"/>
                </a:schemeClr>
              </a:solidFill>
            </a:rPr>
            <a:t>Total</a:t>
          </a:r>
          <a:r>
            <a:rPr lang="en-IN" sz="1200" b="1" kern="1200" baseline="0">
              <a:solidFill>
                <a:schemeClr val="tx1">
                  <a:lumMod val="85000"/>
                  <a:lumOff val="15000"/>
                </a:schemeClr>
              </a:solidFill>
            </a:rPr>
            <a:t> Visitors By Season</a:t>
          </a:r>
          <a:endParaRPr lang="en-IN" sz="1200" b="1" kern="1200">
            <a:solidFill>
              <a:schemeClr val="tx1">
                <a:lumMod val="85000"/>
                <a:lumOff val="15000"/>
              </a:schemeClr>
            </a:solidFill>
          </a:endParaRP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victus" refreshedDate="45642.956584259256" createdVersion="8" refreshedVersion="8" minRefreshableVersion="3" recordCount="1002" xr:uid="{662C5AF9-90C4-4336-B12D-A3E8700D3999}">
  <cacheSource type="worksheet">
    <worksheetSource ref="A1:R1048576" sheet="tourism_resource_dataset"/>
  </cacheSource>
  <cacheFields count="17">
    <cacheField name="Year" numFmtId="0">
      <sharedItems containsString="0" containsBlank="1" containsNumber="1" containsInteger="1" minValue="1900" maxValue="2025"/>
    </cacheField>
    <cacheField name="Time &amp; Day" numFmtId="0">
      <sharedItems containsNonDate="0" containsDate="1" containsString="0" containsBlank="1" minDate="2024-12-01T00:00:00" maxDate="2025-01-12T00:00:00" count="1001">
        <d v="2024-12-01T00:00:00"/>
        <d v="2024-12-01T01:00:00"/>
        <d v="2024-12-01T02:00:00"/>
        <d v="2024-12-01T03:00:00"/>
        <d v="2024-12-01T04:00:00"/>
        <d v="2024-12-01T05:00:00"/>
        <d v="2024-12-01T06:00:00"/>
        <d v="2024-12-01T07:00:00"/>
        <d v="2024-12-01T08:00:00"/>
        <d v="2024-12-01T09:00:00"/>
        <d v="2024-12-01T10:00:00"/>
        <d v="2024-12-01T11:00:00"/>
        <d v="2024-12-01T12:00:00"/>
        <d v="2024-12-01T13:00:00"/>
        <d v="2024-12-01T14:00:00"/>
        <d v="2024-12-01T15:00:00"/>
        <d v="2024-12-01T16:00:00"/>
        <d v="2024-12-01T17:00:00"/>
        <d v="2024-12-01T18:00:00"/>
        <d v="2024-12-01T19:00:00"/>
        <d v="2024-12-01T20:00:00"/>
        <d v="2024-12-01T21:00:00"/>
        <d v="2024-12-01T22:00:00"/>
        <d v="2024-12-01T23:00:00"/>
        <d v="2024-12-02T00:00:00"/>
        <d v="2024-12-02T01:00:00"/>
        <d v="2024-12-02T02:00:00"/>
        <d v="2024-12-02T03:00:00"/>
        <d v="2024-12-02T04:00:00"/>
        <d v="2024-12-02T05:00:00"/>
        <d v="2024-12-02T06:00:00"/>
        <d v="2024-12-02T07:00:00"/>
        <d v="2024-12-02T08:00:00"/>
        <d v="2024-12-02T09:00:00"/>
        <d v="2024-12-02T10:00:00"/>
        <d v="2024-12-02T11:00:00"/>
        <d v="2024-12-02T12:00:00"/>
        <d v="2024-12-02T13:00:00"/>
        <d v="2024-12-02T14:00:00"/>
        <d v="2024-12-02T15:00:00"/>
        <d v="2024-12-02T16:00:00"/>
        <d v="2024-12-02T17:00:00"/>
        <d v="2024-12-02T18:00:00"/>
        <d v="2024-12-02T19:00:00"/>
        <d v="2024-12-02T20:00:00"/>
        <d v="2024-12-02T21:00:00"/>
        <d v="2024-12-02T22:00:00"/>
        <d v="2024-12-02T23:00:00"/>
        <d v="2024-12-03T00:00:00"/>
        <d v="2024-12-03T01:00:00"/>
        <d v="2024-12-03T02:00:00"/>
        <d v="2024-12-03T03:00:00"/>
        <d v="2024-12-03T04:00:00"/>
        <d v="2024-12-03T05:00:00"/>
        <d v="2024-12-03T06:00:00"/>
        <d v="2024-12-03T07:00:00"/>
        <d v="2024-12-03T08:00:00"/>
        <d v="2024-12-03T09:00:00"/>
        <d v="2024-12-03T10:00:00"/>
        <d v="2024-12-03T11:00:00"/>
        <d v="2024-12-03T12:00:00"/>
        <d v="2024-12-03T13:00:00"/>
        <d v="2024-12-03T14:00:00"/>
        <d v="2024-12-03T15:00:00"/>
        <d v="2024-12-03T16:00:00"/>
        <d v="2024-12-03T17:00:00"/>
        <d v="2024-12-03T18:00:00"/>
        <d v="2024-12-03T19:00:00"/>
        <d v="2024-12-03T20:00:00"/>
        <d v="2024-12-03T21:00:00"/>
        <d v="2024-12-03T22:00:00"/>
        <d v="2024-12-03T23:00:00"/>
        <d v="2024-12-04T00:00:00"/>
        <d v="2024-12-04T01:00:00"/>
        <d v="2024-12-04T02:00:00"/>
        <d v="2024-12-04T03:00:00"/>
        <d v="2024-12-04T04:00:00"/>
        <d v="2024-12-04T05:00:00"/>
        <d v="2024-12-04T06:00:00"/>
        <d v="2024-12-04T07:00:00"/>
        <d v="2024-12-04T08:00:00"/>
        <d v="2024-12-04T09:00:00"/>
        <d v="2024-12-04T10:00:00"/>
        <d v="2024-12-04T11:00:00"/>
        <d v="2024-12-04T12:00:00"/>
        <d v="2024-12-04T13:00:00"/>
        <d v="2024-12-04T14:00:00"/>
        <d v="2024-12-04T15:00:00"/>
        <d v="2024-12-04T16:00:00"/>
        <d v="2024-12-04T17:00:00"/>
        <d v="2024-12-04T18:00:00"/>
        <d v="2024-12-04T19:00:00"/>
        <d v="2024-12-04T20:00:00"/>
        <d v="2024-12-04T21:00:00"/>
        <d v="2024-12-04T22:00:00"/>
        <d v="2024-12-04T23:00:00"/>
        <d v="2024-12-05T00:00:00"/>
        <d v="2024-12-05T01:00:00"/>
        <d v="2024-12-05T02:00:00"/>
        <d v="2024-12-05T03:00:00"/>
        <d v="2024-12-05T04:00:00"/>
        <d v="2024-12-05T05:00:00"/>
        <d v="2024-12-05T06:00:00"/>
        <d v="2024-12-05T07:00:00"/>
        <d v="2024-12-05T08:00:00"/>
        <d v="2024-12-05T09:00:00"/>
        <d v="2024-12-05T10:00:00"/>
        <d v="2024-12-05T11:00:00"/>
        <d v="2024-12-05T12:00:00"/>
        <d v="2024-12-05T13:00:00"/>
        <d v="2024-12-05T14:00:00"/>
        <d v="2024-12-05T15:00:00"/>
        <d v="2024-12-05T16:00:00"/>
        <d v="2024-12-05T17:00:00"/>
        <d v="2024-12-05T18:00:00"/>
        <d v="2024-12-05T19:00:00"/>
        <d v="2024-12-05T20:00:00"/>
        <d v="2024-12-05T21:00:00"/>
        <d v="2024-12-05T22:00:00"/>
        <d v="2024-12-05T23:00:00"/>
        <d v="2024-12-06T00:00:00"/>
        <d v="2024-12-06T01:00:00"/>
        <d v="2024-12-06T02:00:00"/>
        <d v="2024-12-06T03:00:00"/>
        <d v="2024-12-06T04:00:00"/>
        <d v="2024-12-06T05:00:00"/>
        <d v="2024-12-06T06:00:00"/>
        <d v="2024-12-06T07:00:00"/>
        <d v="2024-12-06T08:00:00"/>
        <d v="2024-12-06T09:00:00"/>
        <d v="2024-12-06T10:00:00"/>
        <d v="2024-12-06T11:00:00"/>
        <d v="2024-12-06T12:00:00"/>
        <d v="2024-12-06T13:00:00"/>
        <d v="2024-12-06T14:00:00"/>
        <d v="2024-12-06T15:00:00"/>
        <d v="2024-12-06T16:00:00"/>
        <d v="2024-12-06T17:00:00"/>
        <d v="2024-12-06T18:00:00"/>
        <d v="2024-12-06T19:00:00"/>
        <d v="2024-12-06T20:00:00"/>
        <d v="2024-12-06T21:00:00"/>
        <d v="2024-12-06T22:00:00"/>
        <d v="2024-12-06T23:00:00"/>
        <d v="2024-12-07T00:00:00"/>
        <d v="2024-12-07T01:00:00"/>
        <d v="2024-12-07T02:00:00"/>
        <d v="2024-12-07T03:00:00"/>
        <d v="2024-12-07T04:00:00"/>
        <d v="2024-12-07T05:00:00"/>
        <d v="2024-12-07T06:00:00"/>
        <d v="2024-12-07T07:00:00"/>
        <d v="2024-12-07T08:00:00"/>
        <d v="2024-12-07T09:00:00"/>
        <d v="2024-12-07T10:00:00"/>
        <d v="2024-12-07T11:00:00"/>
        <d v="2024-12-07T12:00:00"/>
        <d v="2024-12-07T13:00:00"/>
        <d v="2024-12-07T14:00:00"/>
        <d v="2024-12-07T15:00:00"/>
        <d v="2024-12-07T16:00:00"/>
        <d v="2024-12-07T17:00:00"/>
        <d v="2024-12-07T18:00:00"/>
        <d v="2024-12-07T19:00:00"/>
        <d v="2024-12-07T20:00:00"/>
        <d v="2024-12-07T21:00:00"/>
        <d v="2024-12-07T22:00:00"/>
        <d v="2024-12-07T23:00:00"/>
        <d v="2024-12-08T00:00:00"/>
        <d v="2024-12-08T01:00:00"/>
        <d v="2024-12-08T02:00:00"/>
        <d v="2024-12-08T03:00:00"/>
        <d v="2024-12-08T04:00:00"/>
        <d v="2024-12-08T05:00:00"/>
        <d v="2024-12-08T06:00:00"/>
        <d v="2024-12-08T07:00:00"/>
        <d v="2024-12-08T08:00:00"/>
        <d v="2024-12-08T09:00:00"/>
        <d v="2024-12-08T10:00:00"/>
        <d v="2024-12-08T11:00:00"/>
        <d v="2024-12-08T12:00:00"/>
        <d v="2024-12-08T13:00:00"/>
        <d v="2024-12-08T14:00:00"/>
        <d v="2024-12-08T15:00:00"/>
        <d v="2024-12-08T16:00:00"/>
        <d v="2024-12-08T17:00:00"/>
        <d v="2024-12-08T18:00:00"/>
        <d v="2024-12-08T19:00:00"/>
        <d v="2024-12-08T20:00:00"/>
        <d v="2024-12-08T21:00:00"/>
        <d v="2024-12-08T22:00:00"/>
        <d v="2024-12-08T23:00:00"/>
        <d v="2024-12-09T00:00:00"/>
        <d v="2024-12-09T01:00:00"/>
        <d v="2024-12-09T02:00:00"/>
        <d v="2024-12-09T03:00:00"/>
        <d v="2024-12-09T04:00:00"/>
        <d v="2024-12-09T05:00:00"/>
        <d v="2024-12-09T06:00:00"/>
        <d v="2024-12-09T07:00:00"/>
        <d v="2024-12-09T08:00:00"/>
        <d v="2024-12-09T09:00:00"/>
        <d v="2024-12-09T10:00:00"/>
        <d v="2024-12-09T11:00:00"/>
        <d v="2024-12-09T12:00:00"/>
        <d v="2024-12-09T13:00:00"/>
        <d v="2024-12-09T14:00:00"/>
        <d v="2024-12-09T15:00:00"/>
        <d v="2024-12-09T16:00:00"/>
        <d v="2024-12-09T17:00:00"/>
        <d v="2024-12-09T18:00:00"/>
        <d v="2024-12-09T19:00:00"/>
        <d v="2024-12-09T20:00:00"/>
        <d v="2024-12-09T21:00:00"/>
        <d v="2024-12-09T22:00:00"/>
        <d v="2024-12-09T23:00:00"/>
        <d v="2024-12-10T00:00:00"/>
        <d v="2024-12-10T01:00:00"/>
        <d v="2024-12-10T02:00:00"/>
        <d v="2024-12-10T03:00:00"/>
        <d v="2024-12-10T04:00:00"/>
        <d v="2024-12-10T05:00:00"/>
        <d v="2024-12-10T06:00:00"/>
        <d v="2024-12-10T07:00:00"/>
        <d v="2024-12-10T08:00:00"/>
        <d v="2024-12-10T09:00:00"/>
        <d v="2024-12-10T10:00:00"/>
        <d v="2024-12-10T11:00:00"/>
        <d v="2024-12-10T12:00:00"/>
        <d v="2024-12-10T13:00:00"/>
        <d v="2024-12-10T14:00:00"/>
        <d v="2024-12-10T15:00:00"/>
        <d v="2024-12-10T16:00:00"/>
        <d v="2024-12-10T17:00:00"/>
        <d v="2024-12-10T18:00:00"/>
        <d v="2024-12-10T19:00:00"/>
        <d v="2024-12-10T20:00:00"/>
        <d v="2024-12-10T21:00:00"/>
        <d v="2024-12-10T22:00:00"/>
        <d v="2024-12-10T23:00:00"/>
        <d v="2024-12-11T00:00:00"/>
        <d v="2024-12-11T01:00:00"/>
        <d v="2024-12-11T02:00:00"/>
        <d v="2024-12-11T03:00:00"/>
        <d v="2024-12-11T04:00:00"/>
        <d v="2024-12-11T05:00:00"/>
        <d v="2024-12-11T06:00:00"/>
        <d v="2024-12-11T07:00:00"/>
        <d v="2024-12-11T08:00:00"/>
        <d v="2024-12-11T09:00:00"/>
        <d v="2024-12-11T10:00:00"/>
        <d v="2024-12-11T11:00:00"/>
        <d v="2024-12-11T12:00:00"/>
        <d v="2024-12-11T13:00:00"/>
        <d v="2024-12-11T14:00:00"/>
        <d v="2024-12-11T15:00:00"/>
        <d v="2024-12-11T16:00:00"/>
        <d v="2024-12-11T17:00:00"/>
        <d v="2024-12-11T18:00:00"/>
        <d v="2024-12-11T19:00:00"/>
        <d v="2024-12-11T20:00:00"/>
        <d v="2024-12-11T21:00:00"/>
        <d v="2024-12-11T22:00:00"/>
        <d v="2024-12-11T23:00:00"/>
        <d v="2024-12-12T00:00:00"/>
        <d v="2024-12-12T01:00:00"/>
        <d v="2024-12-12T02:00:00"/>
        <d v="2024-12-12T03:00:00"/>
        <d v="2024-12-12T04:00:00"/>
        <d v="2024-12-12T05:00:00"/>
        <d v="2024-12-12T06:00:00"/>
        <d v="2024-12-12T07:00:00"/>
        <d v="2024-12-12T08:00:00"/>
        <d v="2024-12-12T09:00:00"/>
        <d v="2024-12-12T10:00:00"/>
        <d v="2024-12-12T11:00:00"/>
        <d v="2024-12-12T12:00:00"/>
        <d v="2024-12-12T13:00:00"/>
        <d v="2024-12-12T14:00:00"/>
        <d v="2024-12-12T15:00:00"/>
        <d v="2024-12-12T16:00:00"/>
        <d v="2024-12-12T17:00:00"/>
        <d v="2024-12-12T18:00:00"/>
        <d v="2024-12-12T19:00:00"/>
        <d v="2024-12-12T20:00:00"/>
        <d v="2024-12-12T21:00:00"/>
        <d v="2024-12-12T22:00:00"/>
        <d v="2024-12-12T23:00:00"/>
        <d v="2024-12-13T00:00:00"/>
        <d v="2024-12-13T01:00:00"/>
        <d v="2024-12-13T02:00:00"/>
        <d v="2024-12-13T03:00:00"/>
        <d v="2024-12-13T04:00:00"/>
        <d v="2024-12-13T05:00:00"/>
        <d v="2024-12-13T06:00:00"/>
        <d v="2024-12-13T07:00:00"/>
        <d v="2024-12-13T08:00:00"/>
        <d v="2024-12-13T09:00:00"/>
        <d v="2024-12-13T10:00:00"/>
        <d v="2024-12-13T11:00:00"/>
        <d v="2024-12-13T12:00:00"/>
        <d v="2024-12-13T13:00:00"/>
        <d v="2024-12-13T14:00:00"/>
        <d v="2024-12-13T15:00:00"/>
        <d v="2024-12-13T16:00:00"/>
        <d v="2024-12-13T17:00:00"/>
        <d v="2024-12-13T18:00:00"/>
        <d v="2024-12-13T19:00:00"/>
        <d v="2024-12-13T20:00:00"/>
        <d v="2024-12-13T21:00:00"/>
        <d v="2024-12-13T22:00:00"/>
        <d v="2024-12-13T23:00:00"/>
        <d v="2024-12-14T00:00:00"/>
        <d v="2024-12-14T01:00:00"/>
        <d v="2024-12-14T02:00:00"/>
        <d v="2024-12-14T03:00:00"/>
        <d v="2024-12-14T04:00:00"/>
        <d v="2024-12-14T05:00:00"/>
        <d v="2024-12-14T06:00:00"/>
        <d v="2024-12-14T07:00:00"/>
        <d v="2024-12-14T08:00:00"/>
        <d v="2024-12-14T09:00:00"/>
        <d v="2024-12-14T10:00:00"/>
        <d v="2024-12-14T11:00:00"/>
        <d v="2024-12-14T12:00:00"/>
        <d v="2024-12-14T13:00:00"/>
        <d v="2024-12-14T14:00:00"/>
        <d v="2024-12-14T15:00:00"/>
        <d v="2024-12-14T16:00:00"/>
        <d v="2024-12-14T17:00:00"/>
        <d v="2024-12-14T18:00:00"/>
        <d v="2024-12-14T19:00:00"/>
        <d v="2024-12-14T20:00:00"/>
        <d v="2024-12-14T21:00:00"/>
        <d v="2024-12-14T22:00:00"/>
        <d v="2024-12-14T23:00:00"/>
        <d v="2024-12-15T00:00:00"/>
        <d v="2024-12-15T01:00:00"/>
        <d v="2024-12-15T02:00:00"/>
        <d v="2024-12-15T03:00:00"/>
        <d v="2024-12-15T04:00:00"/>
        <d v="2024-12-15T05:00:00"/>
        <d v="2024-12-15T06:00:00"/>
        <d v="2024-12-15T07:00:00"/>
        <d v="2024-12-15T08:00:00"/>
        <d v="2024-12-15T09:00:00"/>
        <d v="2024-12-15T10:00:00"/>
        <d v="2024-12-15T11:00:00"/>
        <d v="2024-12-15T12:00:00"/>
        <d v="2024-12-15T13:00:00"/>
        <d v="2024-12-15T14:00:00"/>
        <d v="2024-12-15T15:00:00"/>
        <d v="2024-12-15T16:00:00"/>
        <d v="2024-12-15T17:00:00"/>
        <d v="2024-12-15T18:00:00"/>
        <d v="2024-12-15T19:00:00"/>
        <d v="2024-12-15T20:00:00"/>
        <d v="2024-12-15T21:00:00"/>
        <d v="2024-12-15T22:00:00"/>
        <d v="2024-12-15T23:00:00"/>
        <d v="2024-12-16T00:00:00"/>
        <d v="2024-12-16T01:00:00"/>
        <d v="2024-12-16T02:00:00"/>
        <d v="2024-12-16T03:00:00"/>
        <d v="2024-12-16T04:00:00"/>
        <d v="2024-12-16T05:00:00"/>
        <d v="2024-12-16T06:00:00"/>
        <d v="2024-12-16T07:00:00"/>
        <d v="2024-12-16T08:00:00"/>
        <d v="2024-12-16T09:00:00"/>
        <d v="2024-12-16T10:00:00"/>
        <d v="2024-12-16T11:00:00"/>
        <d v="2024-12-16T12:00:00"/>
        <d v="2024-12-16T13:00:00"/>
        <d v="2024-12-16T14:00:00"/>
        <d v="2024-12-16T15:00:00"/>
        <d v="2024-12-16T16:00:00"/>
        <d v="2024-12-16T17:00:00"/>
        <d v="2024-12-16T18:00:00"/>
        <d v="2024-12-16T19:00:00"/>
        <d v="2024-12-16T20:00:00"/>
        <d v="2024-12-16T21:00:00"/>
        <d v="2024-12-16T22:00:00"/>
        <d v="2024-12-16T23:00:00"/>
        <d v="2024-12-17T00:00:00"/>
        <d v="2024-12-17T01:00:00"/>
        <d v="2024-12-17T02:00:00"/>
        <d v="2024-12-17T03:00:00"/>
        <d v="2024-12-17T04:00:00"/>
        <d v="2024-12-17T05:00:00"/>
        <d v="2024-12-17T06:00:00"/>
        <d v="2024-12-17T07:00:00"/>
        <d v="2024-12-17T08:00:00"/>
        <d v="2024-12-17T09:00:00"/>
        <d v="2024-12-17T10:00:00"/>
        <d v="2024-12-17T11:00:00"/>
        <d v="2024-12-17T12:00:00"/>
        <d v="2024-12-17T13:00:00"/>
        <d v="2024-12-17T14:00:00"/>
        <d v="2024-12-17T15:00:00"/>
        <d v="2024-12-17T16:00:00"/>
        <d v="2024-12-17T17:00:00"/>
        <d v="2024-12-17T18:00:00"/>
        <d v="2024-12-17T19:00:00"/>
        <d v="2024-12-17T20:00:00"/>
        <d v="2024-12-17T21:00:00"/>
        <d v="2024-12-17T22:00:00"/>
        <d v="2024-12-17T23:00:00"/>
        <d v="2024-12-18T00:00:00"/>
        <d v="2024-12-18T01:00:00"/>
        <d v="2024-12-18T02:00:00"/>
        <d v="2024-12-18T03:00:00"/>
        <d v="2024-12-18T04:00:00"/>
        <d v="2024-12-18T05:00:00"/>
        <d v="2024-12-18T06:00:00"/>
        <d v="2024-12-18T07:00:00"/>
        <d v="2024-12-18T08:00:00"/>
        <d v="2024-12-18T09:00:00"/>
        <d v="2024-12-18T10:00:00"/>
        <d v="2024-12-18T11:00:00"/>
        <d v="2024-12-18T12:00:00"/>
        <d v="2024-12-18T13:00:00"/>
        <d v="2024-12-18T14:00:00"/>
        <d v="2024-12-18T15:00:00"/>
        <d v="2024-12-18T16:00:00"/>
        <d v="2024-12-18T17:00:00"/>
        <d v="2024-12-18T18:00:00"/>
        <d v="2024-12-18T19:00:00"/>
        <d v="2024-12-18T20:00:00"/>
        <d v="2024-12-18T21:00:00"/>
        <d v="2024-12-18T22:00:00"/>
        <d v="2024-12-18T23:00:00"/>
        <d v="2024-12-19T00:00:00"/>
        <d v="2024-12-19T01:00:00"/>
        <d v="2024-12-19T02:00:00"/>
        <d v="2024-12-19T03:00:00"/>
        <d v="2024-12-19T04:00:00"/>
        <d v="2024-12-19T05:00:00"/>
        <d v="2024-12-19T06:00:00"/>
        <d v="2024-12-19T07:00:00"/>
        <d v="2024-12-19T08:00:00"/>
        <d v="2024-12-19T09:00:00"/>
        <d v="2024-12-19T10:00:00"/>
        <d v="2024-12-19T11:00:00"/>
        <d v="2024-12-19T12:00:00"/>
        <d v="2024-12-19T13:00:00"/>
        <d v="2024-12-19T14:00:00"/>
        <d v="2024-12-19T15:00:00"/>
        <d v="2024-12-19T16:00:00"/>
        <d v="2024-12-19T17:00:00"/>
        <d v="2024-12-19T18:00:00"/>
        <d v="2024-12-19T19:00:00"/>
        <d v="2024-12-19T20:00:00"/>
        <d v="2024-12-19T21:00:00"/>
        <d v="2024-12-19T22:00:00"/>
        <d v="2024-12-19T23:00:00"/>
        <d v="2024-12-20T00:00:00"/>
        <d v="2024-12-20T01:00:00"/>
        <d v="2024-12-20T02:00:00"/>
        <d v="2024-12-20T03:00:00"/>
        <d v="2024-12-20T04:00:00"/>
        <d v="2024-12-20T05:00:00"/>
        <d v="2024-12-20T06:00:00"/>
        <d v="2024-12-20T07:00:00"/>
        <d v="2024-12-20T08:00:00"/>
        <d v="2024-12-20T09:00:00"/>
        <d v="2024-12-20T10:00:00"/>
        <d v="2024-12-20T11:00:00"/>
        <d v="2024-12-20T12:00:00"/>
        <d v="2024-12-20T13:00:00"/>
        <d v="2024-12-20T14:00:00"/>
        <d v="2024-12-20T15:00:00"/>
        <d v="2024-12-20T16:00:00"/>
        <d v="2024-12-20T17:00:00"/>
        <d v="2024-12-20T18:00:00"/>
        <d v="2024-12-20T19:00:00"/>
        <d v="2024-12-20T20:00:00"/>
        <d v="2024-12-20T21:00:00"/>
        <d v="2024-12-20T22:00:00"/>
        <d v="2024-12-20T23:00:00"/>
        <d v="2024-12-21T00:00:00"/>
        <d v="2024-12-21T01:00:00"/>
        <d v="2024-12-21T02:00:00"/>
        <d v="2024-12-21T03:00:00"/>
        <d v="2024-12-21T04:00:00"/>
        <d v="2024-12-21T05:00:00"/>
        <d v="2024-12-21T06:00:00"/>
        <d v="2024-12-21T07:00:00"/>
        <d v="2024-12-21T08:00:00"/>
        <d v="2024-12-21T09:00:00"/>
        <d v="2024-12-21T10:00:00"/>
        <d v="2024-12-21T11:00:00"/>
        <d v="2024-12-21T12:00:00"/>
        <d v="2024-12-21T13:00:00"/>
        <d v="2024-12-21T14:00:00"/>
        <d v="2024-12-21T15:00:00"/>
        <d v="2024-12-21T16:00:00"/>
        <d v="2024-12-21T17:00:00"/>
        <d v="2024-12-21T18:00:00"/>
        <d v="2024-12-21T19:00:00"/>
        <d v="2024-12-21T20:00:00"/>
        <d v="2024-12-21T21:00:00"/>
        <d v="2024-12-21T22:00:00"/>
        <d v="2024-12-21T23:00:00"/>
        <d v="2024-12-22T00:00:00"/>
        <d v="2024-12-22T01:00:00"/>
        <d v="2024-12-22T02:00:00"/>
        <d v="2024-12-22T03:00:00"/>
        <d v="2024-12-22T04:00:00"/>
        <d v="2024-12-22T05:00:00"/>
        <d v="2024-12-22T06:00:00"/>
        <d v="2024-12-22T07:00:00"/>
        <d v="2024-12-22T08:00:00"/>
        <d v="2024-12-22T09:00:00"/>
        <d v="2024-12-22T10:00:00"/>
        <d v="2024-12-22T11:00:00"/>
        <d v="2024-12-22T12:00:00"/>
        <d v="2024-12-22T13:00:00"/>
        <d v="2024-12-22T14:00:00"/>
        <d v="2024-12-22T15:00:00"/>
        <d v="2024-12-22T16:00:00"/>
        <d v="2024-12-22T17:00:00"/>
        <d v="2024-12-22T18:00:00"/>
        <d v="2024-12-22T19:00:00"/>
        <d v="2024-12-22T20:00:00"/>
        <d v="2024-12-22T21:00:00"/>
        <d v="2024-12-22T22:00:00"/>
        <d v="2024-12-22T23:00:00"/>
        <d v="2024-12-23T00:00:00"/>
        <d v="2024-12-23T01:00:00"/>
        <d v="2024-12-23T02:00:00"/>
        <d v="2024-12-23T03:00:00"/>
        <d v="2024-12-23T04:00:00"/>
        <d v="2024-12-23T05:00:00"/>
        <d v="2024-12-23T06:00:00"/>
        <d v="2024-12-23T07:00:00"/>
        <d v="2024-12-23T08:00:00"/>
        <d v="2024-12-23T09:00:00"/>
        <d v="2024-12-23T10:00:00"/>
        <d v="2024-12-23T11:00:00"/>
        <d v="2024-12-23T12:00:00"/>
        <d v="2024-12-23T13:00:00"/>
        <d v="2024-12-23T14:00:00"/>
        <d v="2024-12-23T15:00:00"/>
        <d v="2024-12-23T16:00:00"/>
        <d v="2024-12-23T17:00:00"/>
        <d v="2024-12-23T18:00:00"/>
        <d v="2024-12-23T19:00:00"/>
        <d v="2024-12-23T20:00:00"/>
        <d v="2024-12-23T21:00:00"/>
        <d v="2024-12-23T22:00:00"/>
        <d v="2024-12-23T23:00:00"/>
        <d v="2024-12-24T00:00:00"/>
        <d v="2024-12-24T01:00:00"/>
        <d v="2024-12-24T02:00:00"/>
        <d v="2024-12-24T03:00:00"/>
        <d v="2024-12-24T04:00:00"/>
        <d v="2024-12-24T05:00:00"/>
        <d v="2024-12-24T06:00:00"/>
        <d v="2024-12-24T07:00:00"/>
        <d v="2024-12-24T08:00:00"/>
        <d v="2024-12-24T09:00:00"/>
        <d v="2024-12-24T10:00:00"/>
        <d v="2024-12-24T11:00:00"/>
        <d v="2024-12-24T12:00:00"/>
        <d v="2024-12-24T13:00:00"/>
        <d v="2024-12-24T14:00:00"/>
        <d v="2024-12-24T15:00:00"/>
        <d v="2024-12-24T16:00:00"/>
        <d v="2024-12-24T17:00:00"/>
        <d v="2024-12-24T18:00:00"/>
        <d v="2024-12-24T19:00:00"/>
        <d v="2024-12-24T20:00:00"/>
        <d v="2024-12-24T21:00:00"/>
        <d v="2024-12-24T22:00:00"/>
        <d v="2024-12-24T23:00:00"/>
        <d v="2024-12-25T00:00:00"/>
        <d v="2024-12-25T01:00:00"/>
        <d v="2024-12-25T02:00:00"/>
        <d v="2024-12-25T03:00:00"/>
        <d v="2024-12-25T04:00:00"/>
        <d v="2024-12-25T05:00:00"/>
        <d v="2024-12-25T06:00:00"/>
        <d v="2024-12-25T07:00:00"/>
        <d v="2024-12-25T08:00:00"/>
        <d v="2024-12-25T09:00:00"/>
        <d v="2024-12-25T10:00:00"/>
        <d v="2024-12-25T11:00:00"/>
        <d v="2024-12-25T12:00:00"/>
        <d v="2024-12-25T13:00:00"/>
        <d v="2024-12-25T14:00:00"/>
        <d v="2024-12-25T15:00:00"/>
        <d v="2024-12-25T16:00:00"/>
        <d v="2024-12-25T17:00:00"/>
        <d v="2024-12-25T18:00:00"/>
        <d v="2024-12-25T19:00:00"/>
        <d v="2024-12-25T20:00:00"/>
        <d v="2024-12-25T21:00:00"/>
        <d v="2024-12-25T22:00:00"/>
        <d v="2024-12-25T23:00:00"/>
        <d v="2024-12-26T00:00:00"/>
        <d v="2024-12-26T01:00:00"/>
        <d v="2024-12-26T02:00:00"/>
        <d v="2024-12-26T03:00:00"/>
        <d v="2024-12-26T04:00:00"/>
        <d v="2024-12-26T05:00:00"/>
        <d v="2024-12-26T06:00:00"/>
        <d v="2024-12-26T07:00:00"/>
        <d v="2024-12-26T08:00:00"/>
        <d v="2024-12-26T09:00:00"/>
        <d v="2024-12-26T10:00:00"/>
        <d v="2024-12-26T11:00:00"/>
        <d v="2024-12-26T12:00:00"/>
        <d v="2024-12-26T13:00:00"/>
        <d v="2024-12-26T14:00:00"/>
        <d v="2024-12-26T15:00:00"/>
        <d v="2024-12-26T16:00:00"/>
        <d v="2024-12-26T17:00:00"/>
        <d v="2024-12-26T18:00:00"/>
        <d v="2024-12-26T19:00:00"/>
        <d v="2024-12-26T20:00:00"/>
        <d v="2024-12-26T21:00:00"/>
        <d v="2024-12-26T22:00:00"/>
        <d v="2024-12-26T23:00:00"/>
        <d v="2024-12-27T00:00:00"/>
        <d v="2024-12-27T01:00:00"/>
        <d v="2024-12-27T02:00:00"/>
        <d v="2024-12-27T03:00:00"/>
        <d v="2024-12-27T04:00:00"/>
        <d v="2024-12-27T05:00:00"/>
        <d v="2024-12-27T06:00:00"/>
        <d v="2024-12-27T07:00:00"/>
        <d v="2024-12-27T08:00:00"/>
        <d v="2024-12-27T09:00:00"/>
        <d v="2024-12-27T10:00:00"/>
        <d v="2024-12-27T11:00:00"/>
        <d v="2024-12-27T12:00:00"/>
        <d v="2024-12-27T13:00:00"/>
        <d v="2024-12-27T14:00:00"/>
        <d v="2024-12-27T15:00:00"/>
        <d v="2024-12-27T16:00:00"/>
        <d v="2024-12-27T17:00:00"/>
        <d v="2024-12-27T18:00:00"/>
        <d v="2024-12-27T19:00:00"/>
        <d v="2024-12-27T20:00:00"/>
        <d v="2024-12-27T21:00:00"/>
        <d v="2024-12-27T22:00:00"/>
        <d v="2024-12-27T23:00:00"/>
        <d v="2024-12-28T00:00:00"/>
        <d v="2024-12-28T01:00:00"/>
        <d v="2024-12-28T02:00:00"/>
        <d v="2024-12-28T03:00:00"/>
        <d v="2024-12-28T04:00:00"/>
        <d v="2024-12-28T05:00:00"/>
        <d v="2024-12-28T06:00:00"/>
        <d v="2024-12-28T07:00:00"/>
        <d v="2024-12-28T08:00:00"/>
        <d v="2024-12-28T09:00:00"/>
        <d v="2024-12-28T10:00:00"/>
        <d v="2024-12-28T11:00:00"/>
        <d v="2024-12-28T12:00:00"/>
        <d v="2024-12-28T13:00:00"/>
        <d v="2024-12-28T14:00:00"/>
        <d v="2024-12-28T15:00:00"/>
        <d v="2024-12-28T16:00:00"/>
        <d v="2024-12-28T17:00:00"/>
        <d v="2024-12-28T18:00:00"/>
        <d v="2024-12-28T19:00:00"/>
        <d v="2024-12-28T20:00:00"/>
        <d v="2024-12-28T21:00:00"/>
        <d v="2024-12-28T22:00:00"/>
        <d v="2024-12-28T23:00:00"/>
        <d v="2024-12-29T00:00:00"/>
        <d v="2024-12-29T01:00:00"/>
        <d v="2024-12-29T02:00:00"/>
        <d v="2024-12-29T03:00:00"/>
        <d v="2024-12-29T04:00:00"/>
        <d v="2024-12-29T05:00:00"/>
        <d v="2024-12-29T06:00:00"/>
        <d v="2024-12-29T07:00:00"/>
        <d v="2024-12-29T08:00:00"/>
        <d v="2024-12-29T09:00:00"/>
        <d v="2024-12-29T10:00:00"/>
        <d v="2024-12-29T11:00:00"/>
        <d v="2024-12-29T12:00:00"/>
        <d v="2024-12-29T13:00:00"/>
        <d v="2024-12-29T14:00:00"/>
        <d v="2024-12-29T15:00:00"/>
        <d v="2024-12-29T16:00:00"/>
        <d v="2024-12-29T17:00:00"/>
        <d v="2024-12-29T18:00:00"/>
        <d v="2024-12-29T19:00:00"/>
        <d v="2024-12-29T20:00:00"/>
        <d v="2024-12-29T21:00:00"/>
        <d v="2024-12-29T22:00:00"/>
        <d v="2024-12-29T23:00:00"/>
        <d v="2024-12-30T00:00:00"/>
        <d v="2024-12-30T01:00:00"/>
        <d v="2024-12-30T02:00:00"/>
        <d v="2024-12-30T03:00:00"/>
        <d v="2024-12-30T04:00:00"/>
        <d v="2024-12-30T05:00:00"/>
        <d v="2024-12-30T06:00:00"/>
        <d v="2024-12-30T07:00:00"/>
        <d v="2024-12-30T08:00:00"/>
        <d v="2024-12-30T09:00:00"/>
        <d v="2024-12-30T10:00:00"/>
        <d v="2024-12-30T11:00:00"/>
        <d v="2024-12-30T12:00:00"/>
        <d v="2024-12-30T13:00:00"/>
        <d v="2024-12-30T14:00:00"/>
        <d v="2024-12-30T15:00:00"/>
        <d v="2024-12-30T16:00:00"/>
        <d v="2024-12-30T17:00:00"/>
        <d v="2024-12-30T18:00:00"/>
        <d v="2024-12-30T19:00:00"/>
        <d v="2024-12-30T20:00:00"/>
        <d v="2024-12-30T21:00:00"/>
        <d v="2024-12-30T22:00:00"/>
        <d v="2024-12-30T23:00:00"/>
        <d v="2024-12-31T00:00:00"/>
        <d v="2024-12-31T01:00:00"/>
        <d v="2024-12-31T02:00:00"/>
        <d v="2024-12-31T03:00:00"/>
        <d v="2024-12-31T04:00:00"/>
        <d v="2024-12-31T05:00:00"/>
        <d v="2024-12-31T06:00:00"/>
        <d v="2024-12-31T07:00:00"/>
        <d v="2024-12-31T08:00:00"/>
        <d v="2024-12-31T09:00:00"/>
        <d v="2024-12-31T10:00:00"/>
        <d v="2024-12-31T11:00:00"/>
        <d v="2024-12-31T12:00:00"/>
        <d v="2024-12-31T13:00:00"/>
        <d v="2024-12-31T14:00:00"/>
        <d v="2024-12-31T15:00:00"/>
        <d v="2024-12-31T16:00:00"/>
        <d v="2024-12-31T17:00:00"/>
        <d v="2024-12-31T18:00:00"/>
        <d v="2024-12-31T19:00:00"/>
        <d v="2024-12-31T20:00:00"/>
        <d v="2024-12-31T21:00:00"/>
        <d v="2024-12-31T22:00:00"/>
        <d v="2024-12-31T23:00:00"/>
        <d v="2025-01-01T00:00:00"/>
        <d v="2025-01-01T01:00:00"/>
        <d v="2025-01-01T02:00:00"/>
        <d v="2025-01-01T03:00:00"/>
        <d v="2025-01-01T04:00:00"/>
        <d v="2025-01-01T05:00:00"/>
        <d v="2025-01-01T06:00:00"/>
        <d v="2025-01-01T07:00:00"/>
        <d v="2025-01-01T08:00:00"/>
        <d v="2025-01-01T09:00:00"/>
        <d v="2025-01-01T10:00:00"/>
        <d v="2025-01-01T11:00:00"/>
        <d v="2025-01-01T12:00:00"/>
        <d v="2025-01-01T13:00:00"/>
        <d v="2025-01-01T14:00:00"/>
        <d v="2025-01-01T15:00:00"/>
        <d v="2025-01-01T16:00:00"/>
        <d v="2025-01-01T17:00:00"/>
        <d v="2025-01-01T18:00:00"/>
        <d v="2025-01-01T19:00:00"/>
        <d v="2025-01-01T20:00:00"/>
        <d v="2025-01-01T21:00:00"/>
        <d v="2025-01-01T22:00:00"/>
        <d v="2025-01-01T23:00:00"/>
        <d v="2025-01-02T00:00:00"/>
        <d v="2025-01-02T01:00:00"/>
        <d v="2025-01-02T02:00:00"/>
        <d v="2025-01-02T03:00:00"/>
        <d v="2025-01-02T04:00:00"/>
        <d v="2025-01-02T05:00:00"/>
        <d v="2025-01-02T06:00:00"/>
        <d v="2025-01-02T07:00:00"/>
        <d v="2025-01-02T08:00:00"/>
        <d v="2025-01-02T09:00:00"/>
        <d v="2025-01-02T10:00:00"/>
        <d v="2025-01-02T11:00:00"/>
        <d v="2025-01-02T12:00:00"/>
        <d v="2025-01-02T13:00:00"/>
        <d v="2025-01-02T14:00:00"/>
        <d v="2025-01-02T15:00:00"/>
        <d v="2025-01-02T16:00:00"/>
        <d v="2025-01-02T17:00:00"/>
        <d v="2025-01-02T18:00:00"/>
        <d v="2025-01-02T19:00:00"/>
        <d v="2025-01-02T20:00:00"/>
        <d v="2025-01-02T21:00:00"/>
        <d v="2025-01-02T22:00:00"/>
        <d v="2025-01-02T23:00:00"/>
        <d v="2025-01-03T00:00:00"/>
        <d v="2025-01-03T01:00:00"/>
        <d v="2025-01-03T02:00:00"/>
        <d v="2025-01-03T03:00:00"/>
        <d v="2025-01-03T04:00:00"/>
        <d v="2025-01-03T05:00:00"/>
        <d v="2025-01-03T06:00:00"/>
        <d v="2025-01-03T07:00:00"/>
        <d v="2025-01-03T08:00:00"/>
        <d v="2025-01-03T09:00:00"/>
        <d v="2025-01-03T10:00:00"/>
        <d v="2025-01-03T11:00:00"/>
        <d v="2025-01-03T12:00:00"/>
        <d v="2025-01-03T13:00:00"/>
        <d v="2025-01-03T14:00:00"/>
        <d v="2025-01-03T15:00:00"/>
        <d v="2025-01-03T16:00:00"/>
        <d v="2025-01-03T17:00:00"/>
        <d v="2025-01-03T18:00:00"/>
        <d v="2025-01-03T19:00:00"/>
        <d v="2025-01-03T20:00:00"/>
        <d v="2025-01-03T21:00:00"/>
        <d v="2025-01-03T22:00:00"/>
        <d v="2025-01-03T23:00:00"/>
        <d v="2025-01-04T00:00:00"/>
        <d v="2025-01-04T01:00:00"/>
        <d v="2025-01-04T02:00:00"/>
        <d v="2025-01-04T03:00:00"/>
        <d v="2025-01-04T04:00:00"/>
        <d v="2025-01-04T05:00:00"/>
        <d v="2025-01-04T06:00:00"/>
        <d v="2025-01-04T07:00:00"/>
        <d v="2025-01-04T08:00:00"/>
        <d v="2025-01-04T09:00:00"/>
        <d v="2025-01-04T10:00:00"/>
        <d v="2025-01-04T11:00:00"/>
        <d v="2025-01-04T12:00:00"/>
        <d v="2025-01-04T13:00:00"/>
        <d v="2025-01-04T14:00:00"/>
        <d v="2025-01-04T15:00:00"/>
        <d v="2025-01-04T16:00:00"/>
        <d v="2025-01-04T17:00:00"/>
        <d v="2025-01-04T18:00:00"/>
        <d v="2025-01-04T19:00:00"/>
        <d v="2025-01-04T20:00:00"/>
        <d v="2025-01-04T21:00:00"/>
        <d v="2025-01-04T22:00:00"/>
        <d v="2025-01-04T23:00:00"/>
        <d v="2025-01-05T00:00:00"/>
        <d v="2025-01-05T01:00:00"/>
        <d v="2025-01-05T02:00:00"/>
        <d v="2025-01-05T03:00:00"/>
        <d v="2025-01-05T04:00:00"/>
        <d v="2025-01-05T05:00:00"/>
        <d v="2025-01-05T06:00:00"/>
        <d v="2025-01-05T07:00:00"/>
        <d v="2025-01-05T08:00:00"/>
        <d v="2025-01-05T09:00:00"/>
        <d v="2025-01-05T10:00:00"/>
        <d v="2025-01-05T11:00:00"/>
        <d v="2025-01-05T12:00:00"/>
        <d v="2025-01-05T13:00:00"/>
        <d v="2025-01-05T14:00:00"/>
        <d v="2025-01-05T15:00:00"/>
        <d v="2025-01-05T16:00:00"/>
        <d v="2025-01-05T17:00:00"/>
        <d v="2025-01-05T18:00:00"/>
        <d v="2025-01-05T19:00:00"/>
        <d v="2025-01-05T20:00:00"/>
        <d v="2025-01-05T21:00:00"/>
        <d v="2025-01-05T22:00:00"/>
        <d v="2025-01-05T23:00:00"/>
        <d v="2025-01-06T00:00:00"/>
        <d v="2025-01-06T01:00:00"/>
        <d v="2025-01-06T02:00:00"/>
        <d v="2025-01-06T03:00:00"/>
        <d v="2025-01-06T04:00:00"/>
        <d v="2025-01-06T05:00:00"/>
        <d v="2025-01-06T06:00:00"/>
        <d v="2025-01-06T07:00:00"/>
        <d v="2025-01-06T08:00:00"/>
        <d v="2025-01-06T09:00:00"/>
        <d v="2025-01-06T10:00:00"/>
        <d v="2025-01-06T11:00:00"/>
        <d v="2025-01-06T12:00:00"/>
        <d v="2025-01-06T13:00:00"/>
        <d v="2025-01-06T14:00:00"/>
        <d v="2025-01-06T15:00:00"/>
        <d v="2025-01-06T16:00:00"/>
        <d v="2025-01-06T17:00:00"/>
        <d v="2025-01-06T18:00:00"/>
        <d v="2025-01-06T19:00:00"/>
        <d v="2025-01-06T20:00:00"/>
        <d v="2025-01-06T21:00:00"/>
        <d v="2025-01-06T22:00:00"/>
        <d v="2025-01-06T23:00:00"/>
        <d v="2025-01-07T00:00:00"/>
        <d v="2025-01-07T01:00:00"/>
        <d v="2025-01-07T02:00:00"/>
        <d v="2025-01-07T03:00:00"/>
        <d v="2025-01-07T04:00:00"/>
        <d v="2025-01-07T05:00:00"/>
        <d v="2025-01-07T06:00:00"/>
        <d v="2025-01-07T07:00:00"/>
        <d v="2025-01-07T08:00:00"/>
        <d v="2025-01-07T09:00:00"/>
        <d v="2025-01-07T10:00:00"/>
        <d v="2025-01-07T11:00:00"/>
        <d v="2025-01-07T12:00:00"/>
        <d v="2025-01-07T13:00:00"/>
        <d v="2025-01-07T14:00:00"/>
        <d v="2025-01-07T15:00:00"/>
        <d v="2025-01-07T16:00:00"/>
        <d v="2025-01-07T17:00:00"/>
        <d v="2025-01-07T18:00:00"/>
        <d v="2025-01-07T19:00:00"/>
        <d v="2025-01-07T20:00:00"/>
        <d v="2025-01-07T21:00:00"/>
        <d v="2025-01-07T22:00:00"/>
        <d v="2025-01-07T23:00:00"/>
        <d v="2025-01-08T00:00:00"/>
        <d v="2025-01-08T01:00:00"/>
        <d v="2025-01-08T02:00:00"/>
        <d v="2025-01-08T03:00:00"/>
        <d v="2025-01-08T04:00:00"/>
        <d v="2025-01-08T05:00:00"/>
        <d v="2025-01-08T06:00:00"/>
        <d v="2025-01-08T07:00:00"/>
        <d v="2025-01-08T08:00:00"/>
        <d v="2025-01-08T09:00:00"/>
        <d v="2025-01-08T10:00:00"/>
        <d v="2025-01-08T11:00:00"/>
        <d v="2025-01-08T12:00:00"/>
        <d v="2025-01-08T13:00:00"/>
        <d v="2025-01-08T14:00:00"/>
        <d v="2025-01-08T15:00:00"/>
        <d v="2025-01-08T16:00:00"/>
        <d v="2025-01-08T17:00:00"/>
        <d v="2025-01-08T18:00:00"/>
        <d v="2025-01-08T19:00:00"/>
        <d v="2025-01-08T20:00:00"/>
        <d v="2025-01-08T21:00:00"/>
        <d v="2025-01-08T22:00:00"/>
        <d v="2025-01-08T23:00:00"/>
        <d v="2025-01-09T00:00:00"/>
        <d v="2025-01-09T01:00:00"/>
        <d v="2025-01-09T02:00:00"/>
        <d v="2025-01-09T03:00:00"/>
        <d v="2025-01-09T04:00:00"/>
        <d v="2025-01-09T05:00:00"/>
        <d v="2025-01-09T06:00:00"/>
        <d v="2025-01-09T07:00:00"/>
        <d v="2025-01-09T08:00:00"/>
        <d v="2025-01-09T09:00:00"/>
        <d v="2025-01-09T10:00:00"/>
        <d v="2025-01-09T11:00:00"/>
        <d v="2025-01-09T12:00:00"/>
        <d v="2025-01-09T13:00:00"/>
        <d v="2025-01-09T14:00:00"/>
        <d v="2025-01-09T15:00:00"/>
        <d v="2025-01-09T16:00:00"/>
        <d v="2025-01-09T17:00:00"/>
        <d v="2025-01-09T18:00:00"/>
        <d v="2025-01-09T19:00:00"/>
        <d v="2025-01-09T20:00:00"/>
        <d v="2025-01-09T21:00:00"/>
        <d v="2025-01-09T22:00:00"/>
        <d v="2025-01-09T23:00:00"/>
        <d v="2025-01-10T00:00:00"/>
        <d v="2025-01-10T01:00:00"/>
        <d v="2025-01-10T02:00:00"/>
        <d v="2025-01-10T03:00:00"/>
        <d v="2025-01-10T04:00:00"/>
        <d v="2025-01-10T05:00:00"/>
        <d v="2025-01-10T06:00:00"/>
        <d v="2025-01-10T07:00:00"/>
        <d v="2025-01-10T08:00:00"/>
        <d v="2025-01-10T09:00:00"/>
        <d v="2025-01-10T10:00:00"/>
        <d v="2025-01-10T11:00:00"/>
        <d v="2025-01-10T12:00:00"/>
        <d v="2025-01-10T13:00:00"/>
        <d v="2025-01-10T14:00:00"/>
        <d v="2025-01-10T15:00:00"/>
        <d v="2025-01-10T16:00:00"/>
        <d v="2025-01-10T17:00:00"/>
        <d v="2025-01-10T18:00:00"/>
        <d v="2025-01-10T19:00:00"/>
        <d v="2025-01-10T20:00:00"/>
        <d v="2025-01-10T21:00:00"/>
        <d v="2025-01-10T22:00:00"/>
        <d v="2025-01-10T23:00:00"/>
        <d v="2025-01-11T00:00:00"/>
        <d v="2025-01-11T01:00:00"/>
        <d v="2025-01-11T02:00:00"/>
        <d v="2025-01-11T03:00:00"/>
        <d v="2025-01-11T04:00:00"/>
        <d v="2025-01-11T05:00:00"/>
        <d v="2025-01-11T06:00:00"/>
        <d v="2025-01-11T07:00:00"/>
        <d v="2025-01-11T08:00:00"/>
        <d v="2025-01-11T09:00:00"/>
        <d v="2025-01-11T10:00:00"/>
        <d v="2025-01-11T11:00:00"/>
        <d v="2025-01-11T12:00:00"/>
        <d v="2025-01-11T13:00:00"/>
        <d v="2025-01-11T14:00:00"/>
        <d v="2025-01-11T15:00:00"/>
        <m/>
      </sharedItems>
    </cacheField>
    <cacheField name="location_id" numFmtId="0">
      <sharedItems containsBlank="1" count="4">
        <s v="LOC_003"/>
        <s v="LOC_001"/>
        <s v="LOC_002"/>
        <m/>
      </sharedItems>
    </cacheField>
    <cacheField name="visitor_count" numFmtId="0">
      <sharedItems containsString="0" containsBlank="1" containsNumber="1" containsInteger="1" minValue="50" maxValue="999" count="606">
        <n v="808"/>
        <n v="948"/>
        <n v="292"/>
        <n v="592"/>
        <n v="89"/>
        <n v="278"/>
        <n v="597"/>
        <n v="969"/>
        <n v="272"/>
        <n v="55"/>
        <n v="371"/>
        <n v="517"/>
        <n v="781"/>
        <n v="124"/>
        <n v="53"/>
        <n v="896"/>
        <n v="695"/>
        <n v="167"/>
        <n v="930"/>
        <n v="655"/>
        <n v="553"/>
        <n v="996"/>
        <n v="623"/>
        <n v="490"/>
        <n v="243"/>
        <n v="764"/>
        <n v="441"/>
        <n v="75"/>
        <n v="484"/>
        <n v="222"/>
        <n v="349"/>
        <n v="694"/>
        <n v="375"/>
        <n v="459"/>
        <n v="885"/>
        <n v="836"/>
        <n v="773"/>
        <n v="274"/>
        <n v="581"/>
        <n v="162"/>
        <n v="189"/>
        <n v="608"/>
        <n v="50"/>
        <n v="139"/>
        <n v="703"/>
        <n v="369"/>
        <n v="599"/>
        <n v="854"/>
        <n v="943"/>
        <n v="188"/>
        <n v="560"/>
        <n v="917"/>
        <n v="894"/>
        <n v="308"/>
        <n v="722"/>
        <n v="951"/>
        <n v="739"/>
        <n v="59"/>
        <n v="310"/>
        <n v="968"/>
        <n v="699"/>
        <n v="221"/>
        <n v="947"/>
        <n v="62"/>
        <n v="217"/>
        <n v="691"/>
        <n v="645"/>
        <n v="370"/>
        <n v="368"/>
        <n v="662"/>
        <n v="378"/>
        <n v="834"/>
        <n v="826"/>
        <n v="960"/>
        <n v="468"/>
        <n v="144"/>
        <n v="866"/>
        <n v="630"/>
        <n v="367"/>
        <n v="285"/>
        <n v="995"/>
        <n v="383"/>
        <n v="934"/>
        <n v="425"/>
        <n v="508"/>
        <n v="186"/>
        <n v="979"/>
        <n v="637"/>
        <n v="596"/>
        <n v="562"/>
        <n v="345"/>
        <n v="967"/>
        <n v="621"/>
        <n v="881"/>
        <n v="398"/>
        <n v="889"/>
        <n v="828"/>
        <n v="922"/>
        <n v="319"/>
        <n v="877"/>
        <n v="847"/>
        <n v="340"/>
        <n v="774"/>
        <n v="214"/>
        <n v="54"/>
        <n v="900"/>
        <n v="428"/>
        <n v="127"/>
        <n v="181"/>
        <n v="650"/>
        <n v="798"/>
        <n v="91"/>
        <n v="138"/>
        <n v="451"/>
        <n v="344"/>
        <n v="665"/>
        <n v="575"/>
        <n v="849"/>
        <n v="740"/>
        <n v="686"/>
        <n v="471"/>
        <n v="914"/>
        <n v="72"/>
        <n v="624"/>
        <n v="192"/>
        <n v="714"/>
        <n v="194"/>
        <n v="552"/>
        <n v="870"/>
        <n v="153"/>
        <n v="88"/>
        <n v="247"/>
        <n v="628"/>
        <n v="440"/>
        <n v="228"/>
        <n v="603"/>
        <n v="497"/>
        <n v="549"/>
        <n v="64"/>
        <n v="672"/>
        <n v="718"/>
        <n v="338"/>
        <n v="527"/>
        <n v="280"/>
        <n v="972"/>
        <n v="469"/>
        <n v="206"/>
        <n v="146"/>
        <n v="460"/>
        <n v="303"/>
        <n v="245"/>
        <n v="647"/>
        <n v="883"/>
        <n v="571"/>
        <n v="566"/>
        <n v="684"/>
        <n v="891"/>
        <n v="855"/>
        <n v="958"/>
        <n v="208"/>
        <n v="864"/>
        <n v="277"/>
        <n v="926"/>
        <n v="265"/>
        <n v="997"/>
        <n v="745"/>
        <n v="697"/>
        <n v="96"/>
        <n v="373"/>
        <n v="893"/>
        <n v="734"/>
        <n v="179"/>
        <n v="676"/>
        <n v="804"/>
        <n v="981"/>
        <n v="341"/>
        <n v="843"/>
        <n v="860"/>
        <n v="332"/>
        <n v="118"/>
        <n v="709"/>
        <n v="60"/>
        <n v="921"/>
        <n v="183"/>
        <n v="761"/>
        <n v="395"/>
        <n v="351"/>
        <n v="412"/>
        <n v="445"/>
        <n v="267"/>
        <n v="190"/>
        <n v="259"/>
        <n v="732"/>
        <n v="509"/>
        <n v="405"/>
        <n v="182"/>
        <n v="937"/>
        <n v="176"/>
        <n v="155"/>
        <n v="653"/>
        <n v="848"/>
        <n v="427"/>
        <n v="954"/>
        <n v="100"/>
        <n v="78"/>
        <n v="511"/>
        <n v="346"/>
        <n v="775"/>
        <n v="456"/>
        <n v="818"/>
        <n v="863"/>
        <n v="454"/>
        <n v="671"/>
        <n v="231"/>
        <n v="874"/>
        <n v="880"/>
        <n v="999"/>
        <n v="616"/>
        <n v="420"/>
        <n v="985"/>
        <n v="710"/>
        <n v="480"/>
        <n v="358"/>
        <n v="251"/>
        <n v="485"/>
        <n v="362"/>
        <n v="166"/>
        <n v="715"/>
        <n v="986"/>
        <n v="852"/>
        <n v="293"/>
        <n v="586"/>
        <n v="651"/>
        <n v="435"/>
        <n v="952"/>
        <n v="524"/>
        <n v="467"/>
        <n v="396"/>
        <n v="578"/>
        <n v="689"/>
        <n v="988"/>
        <n v="925"/>
        <n v="812"/>
        <n v="713"/>
        <n v="74"/>
        <n v="229"/>
        <n v="759"/>
        <n v="550"/>
        <n v="905"/>
        <n v="210"/>
        <n v="226"/>
        <n v="334"/>
        <n v="112"/>
        <n v="711"/>
        <n v="205"/>
        <n v="931"/>
        <n v="518"/>
        <n v="98"/>
        <n v="898"/>
        <n v="133"/>
        <n v="410"/>
        <n v="738"/>
        <n v="197"/>
        <n v="679"/>
        <n v="391"/>
        <n v="525"/>
        <n v="750"/>
        <n v="409"/>
        <n v="610"/>
        <n v="376"/>
        <n v="785"/>
        <n v="264"/>
        <n v="940"/>
        <n v="772"/>
        <n v="81"/>
        <n v="719"/>
        <n v="354"/>
        <n v="478"/>
        <n v="526"/>
        <n v="335"/>
        <n v="193"/>
        <n v="473"/>
        <n v="68"/>
        <n v="67"/>
        <n v="639"/>
        <n v="224"/>
        <n v="551"/>
        <n v="163"/>
        <n v="271"/>
        <n v="727"/>
        <n v="693"/>
        <n v="946"/>
        <n v="313"/>
        <n v="974"/>
        <n v="104"/>
        <n v="920"/>
        <n v="692"/>
        <n v="827"/>
        <n v="507"/>
        <n v="927"/>
        <n v="211"/>
        <n v="429"/>
        <n v="136"/>
        <n v="227"/>
        <n v="57"/>
        <n v="882"/>
        <n v="884"/>
        <n v="492"/>
        <n v="816"/>
        <n v="377"/>
        <n v="103"/>
        <n v="810"/>
        <n v="288"/>
        <n v="658"/>
        <n v="145"/>
        <n v="137"/>
        <n v="337"/>
        <n v="169"/>
        <n v="540"/>
        <n v="961"/>
        <n v="501"/>
        <n v="959"/>
        <n v="784"/>
        <n v="872"/>
        <n v="993"/>
        <n v="56"/>
        <n v="379"/>
        <n v="824"/>
        <n v="200"/>
        <n v="134"/>
        <n v="196"/>
        <n v="673"/>
        <n v="430"/>
        <n v="964"/>
        <n v="749"/>
        <n v="131"/>
        <n v="563"/>
        <n v="758"/>
        <n v="965"/>
        <n v="572"/>
        <n v="795"/>
        <n v="756"/>
        <n v="520"/>
        <n v="168"/>
        <n v="983"/>
        <n v="305"/>
        <n v="783"/>
        <n v="275"/>
        <n v="102"/>
        <n v="989"/>
        <n v="916"/>
        <n v="555"/>
        <n v="903"/>
        <n v="413"/>
        <n v="329"/>
        <n v="642"/>
        <n v="763"/>
        <n v="207"/>
        <n v="681"/>
        <n v="108"/>
        <n v="776"/>
        <n v="177"/>
        <n v="770"/>
        <n v="164"/>
        <n v="258"/>
        <n v="570"/>
        <n v="601"/>
        <n v="286"/>
        <n v="330"/>
        <n v="408"/>
        <n v="250"/>
        <n v="807"/>
        <n v="327"/>
        <n v="284"/>
        <n v="543"/>
        <n v="491"/>
        <n v="158"/>
        <n v="659"/>
        <n v="887"/>
        <n v="195"/>
        <n v="902"/>
        <n v="90"/>
        <n v="83"/>
        <n v="66"/>
        <n v="726"/>
        <n v="202"/>
        <n v="648"/>
        <n v="678"/>
        <n v="923"/>
        <n v="76"/>
        <n v="336"/>
        <n v="780"/>
        <n v="317"/>
        <n v="504"/>
        <n v="955"/>
        <n v="450"/>
        <n v="971"/>
        <n v="751"/>
        <n v="683"/>
        <n v="607"/>
        <n v="625"/>
        <n v="871"/>
        <n v="754"/>
        <n v="868"/>
        <n v="742"/>
        <n v="198"/>
        <n v="561"/>
        <n v="725"/>
        <n v="236"/>
        <n v="856"/>
        <n v="793"/>
        <n v="276"/>
        <n v="359"/>
        <n v="147"/>
        <n v="455"/>
        <n v="361"/>
        <n v="811"/>
        <n v="800"/>
        <n v="516"/>
        <n v="788"/>
        <n v="556"/>
        <n v="414"/>
        <n v="531"/>
        <n v="203"/>
        <n v="499"/>
        <n v="122"/>
        <n v="762"/>
        <n v="690"/>
        <n v="266"/>
        <n v="110"/>
        <n v="180"/>
        <n v="547"/>
        <n v="157"/>
        <n v="151"/>
        <n v="915"/>
        <n v="573"/>
        <n v="324"/>
        <n v="93"/>
        <n v="618"/>
        <n v="546"/>
        <n v="61"/>
        <n v="641"/>
        <n v="388"/>
        <n v="825"/>
        <n v="130"/>
        <n v="534"/>
        <n v="423"/>
        <n v="249"/>
        <n v="515"/>
        <n v="704"/>
        <n v="620"/>
        <n v="538"/>
        <n v="587"/>
        <n v="65"/>
        <n v="760"/>
        <n v="135"/>
        <n v="299"/>
        <n v="831"/>
        <n v="384"/>
        <n v="568"/>
        <n v="932"/>
        <n v="737"/>
        <n v="876"/>
        <n v="643"/>
        <n v="421"/>
        <n v="984"/>
        <n v="539"/>
        <n v="664"/>
        <n v="322"/>
        <n v="201"/>
        <n v="669"/>
        <n v="237"/>
        <n v="862"/>
        <n v="220"/>
        <n v="232"/>
        <n v="576"/>
        <n v="565"/>
        <n v="970"/>
        <n v="446"/>
        <n v="771"/>
        <n v="542"/>
        <n v="475"/>
        <n v="360"/>
        <n v="219"/>
        <n v="595"/>
        <n v="463"/>
        <n v="300"/>
        <n v="830"/>
        <n v="323"/>
        <n v="465"/>
        <n v="657"/>
        <n v="294"/>
        <n v="797"/>
        <n v="746"/>
        <n v="321"/>
        <n v="489"/>
        <n v="426"/>
        <n v="315"/>
        <n v="975"/>
        <n v="389"/>
        <n v="438"/>
        <n v="626"/>
        <n v="52"/>
        <n v="191"/>
        <n v="342"/>
        <n v="481"/>
        <n v="998"/>
        <n v="634"/>
        <n v="448"/>
        <n v="938"/>
        <n v="393"/>
        <n v="111"/>
        <n v="613"/>
        <n v="821"/>
        <n v="633"/>
        <n v="910"/>
        <n v="415"/>
        <n v="156"/>
        <n v="802"/>
        <n v="823"/>
        <n v="822"/>
        <n v="148"/>
        <n v="69"/>
        <n v="939"/>
        <n v="622"/>
        <n v="899"/>
        <n v="209"/>
        <n v="942"/>
        <n v="629"/>
        <n v="406"/>
        <n v="316"/>
        <n v="666"/>
        <n v="372"/>
        <n v="590"/>
        <n v="698"/>
        <n v="244"/>
        <n v="787"/>
        <n v="381"/>
        <n v="512"/>
        <n v="444"/>
        <n v="173"/>
        <n v="87"/>
        <n v="950"/>
        <n v="225"/>
        <n v="963"/>
        <n v="503"/>
        <n v="86"/>
        <n v="365"/>
        <n v="845"/>
        <n v="350"/>
        <n v="273"/>
        <n v="747"/>
        <n v="617"/>
        <n v="908"/>
        <n v="311"/>
        <n v="385"/>
        <n v="141"/>
        <n v="402"/>
        <n v="865"/>
        <n v="730"/>
        <n v="606"/>
        <n v="394"/>
        <n v="240"/>
        <n v="716"/>
        <n v="796"/>
        <n v="875"/>
        <n v="80"/>
        <n v="584"/>
        <n v="443"/>
        <n v="721"/>
        <n v="486"/>
        <n v="600"/>
        <n v="976"/>
        <n v="307"/>
        <n v="767"/>
        <n v="638"/>
        <n v="574"/>
        <n v="95"/>
        <n v="282"/>
        <n v="724"/>
        <n v="635"/>
        <n v="461"/>
        <n v="913"/>
        <n v="533"/>
        <n v="291"/>
        <n v="241"/>
        <n v="935"/>
        <n v="71"/>
        <n v="523"/>
        <n v="355"/>
        <n v="753"/>
        <n v="736"/>
        <n v="765"/>
        <n v="956"/>
        <n v="82"/>
        <n v="928"/>
        <n v="128"/>
        <n v="977"/>
        <n v="619"/>
        <n v="479"/>
        <n v="320"/>
        <n v="936"/>
        <n v="846"/>
        <n v="933"/>
        <n v="588"/>
        <m/>
      </sharedItems>
    </cacheField>
    <cacheField name="resource_usage_rate" numFmtId="0">
      <sharedItems containsString="0" containsBlank="1" containsNumber="1" minValue="0.30013188000000002" maxValue="0.99795471000000002"/>
    </cacheField>
    <cacheField name="temperature" numFmtId="0">
      <sharedItems containsString="0" containsBlank="1" containsNumber="1" minValue="15.008855629999999" maxValue="34.994276079999999"/>
    </cacheField>
    <cacheField name="air_quality_index" numFmtId="0">
      <sharedItems containsString="0" containsBlank="1" containsNumber="1" containsInteger="1" minValue="20" maxValue="149"/>
    </cacheField>
    <cacheField name="noise_level" numFmtId="0">
      <sharedItems containsString="0" containsBlank="1" containsNumber="1" minValue="30.013056970000001" maxValue="99.826269179999997"/>
    </cacheField>
    <cacheField name="season" numFmtId="0">
      <sharedItems containsBlank="1" count="5">
        <s v="summer"/>
        <s v="autumn"/>
        <s v="winter"/>
        <s v="spring"/>
        <m/>
      </sharedItems>
    </cacheField>
    <cacheField name="peak_hour_flag" numFmtId="0">
      <sharedItems containsString="0" containsBlank="1" containsNumber="1" containsInteger="1" minValue="0" maxValue="1"/>
    </cacheField>
    <cacheField name="visitor_satisfaction" numFmtId="0">
      <sharedItems containsString="0" containsBlank="1" containsNumber="1" minValue="1.0144106879999999" maxValue="9.9977640710000006"/>
    </cacheField>
    <cacheField name="sensor_noise_flag" numFmtId="0">
      <sharedItems containsString="0" containsBlank="1" containsNumber="1" containsInteger="1" minValue="0" maxValue="1"/>
    </cacheField>
    <cacheField name="resource_prediction" numFmtId="0">
      <sharedItems containsString="0" containsBlank="1" containsNumber="1" minValue="0.184301399" maxValue="0.97671455699999998"/>
    </cacheField>
    <cacheField name="resource_allocation" numFmtId="0">
      <sharedItems containsBlank="1"/>
    </cacheField>
    <cacheField name="t_sne_dim1" numFmtId="0">
      <sharedItems containsString="0" containsBlank="1" containsNumber="1" minValue="-34.308689999999999" maxValue="36.515006999999997"/>
    </cacheField>
    <cacheField name="t_sne_dim2" numFmtId="0">
      <sharedItems containsString="0" containsBlank="1" containsNumber="1" minValue="-38.914819999999999" maxValue="33.65287"/>
    </cacheField>
    <cacheField name="Column18" numFmtId="0">
      <sharedItems containsNonDate="0" containsString="0" containsBlank="1"/>
    </cacheField>
  </cacheFields>
  <extLst>
    <ext xmlns:x14="http://schemas.microsoft.com/office/spreadsheetml/2009/9/main" uri="{725AE2AE-9491-48be-B2B4-4EB974FC3084}">
      <x14:pivotCacheDefinition pivotCacheId="205120694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victus" refreshedDate="45643.466983101855" createdVersion="8" refreshedVersion="8" minRefreshableVersion="3" recordCount="1002" xr:uid="{DAEEFBBC-A52D-444C-AE05-3770A9576DF1}">
  <cacheSource type="worksheet">
    <worksheetSource ref="A1:A1048576" sheet="tourism_resource_dataset"/>
  </cacheSource>
  <cacheFields count="1">
    <cacheField name="Year" numFmtId="0">
      <sharedItems containsString="0" containsBlank="1" containsNumber="1" containsInteger="1" minValue="1900" maxValue="2027" count="6">
        <n v="2024"/>
        <n v="2025"/>
        <n v="2026"/>
        <n v="2027"/>
        <n v="1900"/>
        <m/>
      </sharedItems>
    </cacheField>
  </cacheFields>
  <extLst>
    <ext xmlns:x14="http://schemas.microsoft.com/office/spreadsheetml/2009/9/main" uri="{725AE2AE-9491-48be-B2B4-4EB974FC3084}">
      <x14:pivotCacheDefinition pivotCacheId="2880124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2">
  <r>
    <n v="2024"/>
    <x v="0"/>
    <x v="0"/>
    <x v="0"/>
    <n v="0.90763802599999999"/>
    <n v="19.368863659999999"/>
    <n v="127"/>
    <n v="51.506727329999997"/>
    <x v="0"/>
    <n v="0"/>
    <n v="5.5026146679999997"/>
    <n v="1"/>
    <n v="0.85781901299999996"/>
    <s v="high"/>
    <n v="-4.5763369999999997"/>
    <n v="0.58273589999999997"/>
    <m/>
  </r>
  <r>
    <n v="2024"/>
    <x v="1"/>
    <x v="1"/>
    <x v="1"/>
    <n v="0.97426565700000001"/>
    <n v="17.404944530000002"/>
    <n v="37"/>
    <n v="55.901716690000001"/>
    <x v="1"/>
    <n v="0"/>
    <n v="4.7364010849999998"/>
    <n v="0"/>
    <n v="0.96113282899999997"/>
    <s v="high"/>
    <n v="-28.314084999999999"/>
    <n v="20.022819999999999"/>
    <m/>
  </r>
  <r>
    <n v="2024"/>
    <x v="2"/>
    <x v="0"/>
    <x v="2"/>
    <n v="0.32191162000000001"/>
    <n v="16.36681871"/>
    <n v="113"/>
    <n v="68.533024400000002"/>
    <x v="2"/>
    <n v="1"/>
    <n v="2.5228274650000002"/>
    <n v="0"/>
    <n v="0.30695581"/>
    <s v="low"/>
    <n v="1.3299475999999999"/>
    <n v="5.8811026000000002"/>
    <m/>
  </r>
  <r>
    <n v="2024"/>
    <x v="3"/>
    <x v="0"/>
    <x v="3"/>
    <n v="0.81188904699999997"/>
    <n v="20.266315680000002"/>
    <n v="52"/>
    <n v="85.301038910000003"/>
    <x v="1"/>
    <n v="1"/>
    <n v="2.6877450060000001"/>
    <n v="1"/>
    <n v="0.70194452299999999"/>
    <s v="medium"/>
    <n v="-11.921675"/>
    <n v="20.376535000000001"/>
    <m/>
  </r>
  <r>
    <n v="2024"/>
    <x v="4"/>
    <x v="1"/>
    <x v="4"/>
    <n v="0.936667158"/>
    <n v="15.922471290000001"/>
    <n v="145"/>
    <n v="52.258778589999999"/>
    <x v="0"/>
    <n v="1"/>
    <n v="1.0949647309999999"/>
    <n v="1"/>
    <n v="0.51283357900000004"/>
    <s v="medium"/>
    <n v="-6.0688250000000004"/>
    <n v="-4.7930580000000003"/>
    <m/>
  </r>
  <r>
    <n v="2024"/>
    <x v="5"/>
    <x v="1"/>
    <x v="5"/>
    <n v="0.90015206400000003"/>
    <n v="26.3434156"/>
    <n v="141"/>
    <n v="70.581181630000003"/>
    <x v="3"/>
    <n v="1"/>
    <n v="1.82283642"/>
    <n v="0"/>
    <n v="0.58907603200000003"/>
    <s v="medium"/>
    <n v="-30.603321000000001"/>
    <n v="2.0035880000000001"/>
    <m/>
  </r>
  <r>
    <n v="2024"/>
    <x v="6"/>
    <x v="0"/>
    <x v="6"/>
    <n v="0.975164331"/>
    <n v="20.676568939999999"/>
    <n v="134"/>
    <n v="54.19374955"/>
    <x v="0"/>
    <n v="1"/>
    <n v="6.0115482519999999"/>
    <n v="0"/>
    <n v="0.78608216500000005"/>
    <s v="medium"/>
    <n v="-1.9281883"/>
    <n v="-13.306153"/>
    <m/>
  </r>
  <r>
    <n v="2024"/>
    <x v="7"/>
    <x v="2"/>
    <x v="7"/>
    <n v="0.83206585499999997"/>
    <n v="31.490696159999999"/>
    <n v="47"/>
    <n v="87.103858320000001"/>
    <x v="3"/>
    <n v="0"/>
    <n v="9.0268581700000006"/>
    <n v="0"/>
    <n v="0.90053292699999998"/>
    <s v="high"/>
    <n v="-22.911472"/>
    <n v="6.4163246000000003"/>
    <m/>
  </r>
  <r>
    <n v="2024"/>
    <x v="8"/>
    <x v="0"/>
    <x v="8"/>
    <n v="0.60960913400000005"/>
    <n v="16.484817459999999"/>
    <n v="30"/>
    <n v="62.670966559999997"/>
    <x v="3"/>
    <n v="0"/>
    <n v="3.584482886"/>
    <n v="0"/>
    <n v="0.44080456699999998"/>
    <s v="low"/>
    <n v="15.556006"/>
    <n v="3.5165012"/>
    <m/>
  </r>
  <r>
    <n v="2024"/>
    <x v="9"/>
    <x v="0"/>
    <x v="9"/>
    <n v="0.51836639299999998"/>
    <n v="19.527029890000001"/>
    <n v="66"/>
    <n v="35.370597879999998"/>
    <x v="1"/>
    <n v="0"/>
    <n v="3.949725033"/>
    <n v="1"/>
    <n v="0.286683197"/>
    <s v="low"/>
    <n v="-4.0179567"/>
    <n v="-26.208872"/>
    <m/>
  </r>
  <r>
    <n v="2024"/>
    <x v="10"/>
    <x v="0"/>
    <x v="10"/>
    <n v="0.52451991799999997"/>
    <n v="29.604922940000002"/>
    <n v="146"/>
    <n v="41.623676500000002"/>
    <x v="1"/>
    <n v="1"/>
    <n v="2.0404504960000001"/>
    <n v="0"/>
    <n v="0.44775995899999999"/>
    <s v="low"/>
    <n v="12.416195999999999"/>
    <n v="23.404834999999999"/>
    <m/>
  </r>
  <r>
    <n v="2024"/>
    <x v="11"/>
    <x v="0"/>
    <x v="11"/>
    <n v="0.80709587100000002"/>
    <n v="26.976165930000001"/>
    <n v="137"/>
    <n v="34.277326729999999"/>
    <x v="1"/>
    <n v="0"/>
    <n v="4.4976785100000001"/>
    <n v="1"/>
    <n v="0.66204793500000003"/>
    <s v="medium"/>
    <n v="-12.318193000000001"/>
    <n v="6.6209053999999998"/>
    <m/>
  </r>
  <r>
    <n v="2024"/>
    <x v="12"/>
    <x v="1"/>
    <x v="12"/>
    <n v="0.82208590800000003"/>
    <n v="16.28982542"/>
    <n v="145"/>
    <n v="64.951206220000003"/>
    <x v="2"/>
    <n v="1"/>
    <n v="1.3349953409999999"/>
    <n v="1"/>
    <n v="0.80154295399999997"/>
    <s v="high"/>
    <n v="-22.944617999999998"/>
    <n v="-4.731617"/>
    <m/>
  </r>
  <r>
    <n v="2024"/>
    <x v="13"/>
    <x v="0"/>
    <x v="13"/>
    <n v="0.44025140000000001"/>
    <n v="32.544789139999999"/>
    <n v="91"/>
    <n v="37.443610810000003"/>
    <x v="1"/>
    <n v="0"/>
    <n v="9.2584062659999997"/>
    <n v="0"/>
    <n v="0.28212569999999998"/>
    <s v="low"/>
    <n v="25.723369999999999"/>
    <n v="6.4516787999999998"/>
    <m/>
  </r>
  <r>
    <n v="2024"/>
    <x v="14"/>
    <x v="2"/>
    <x v="14"/>
    <n v="0.90768596899999998"/>
    <n v="32.545235259999998"/>
    <n v="126"/>
    <n v="37.989797850000002"/>
    <x v="2"/>
    <n v="0"/>
    <n v="7.0580021329999996"/>
    <n v="0"/>
    <n v="0.480342985"/>
    <s v="low"/>
    <n v="-17.651205000000001"/>
    <n v="14.436826"/>
    <m/>
  </r>
  <r>
    <n v="2024"/>
    <x v="15"/>
    <x v="1"/>
    <x v="15"/>
    <n v="0.800446828"/>
    <n v="21.608160080000001"/>
    <n v="52"/>
    <n v="95.873378200000005"/>
    <x v="1"/>
    <n v="1"/>
    <n v="9.9167392850000002"/>
    <n v="0"/>
    <n v="0.84822341400000001"/>
    <s v="high"/>
    <n v="-26.809235000000001"/>
    <n v="18.505389999999998"/>
    <m/>
  </r>
  <r>
    <n v="2024"/>
    <x v="16"/>
    <x v="2"/>
    <x v="16"/>
    <n v="0.69392520000000002"/>
    <n v="21.808116869999999"/>
    <n v="38"/>
    <n v="91.085855050000006"/>
    <x v="3"/>
    <n v="1"/>
    <n v="8.9454084639999998"/>
    <n v="0"/>
    <n v="0.69446260000000004"/>
    <s v="medium"/>
    <n v="-22.733675000000002"/>
    <n v="-3.4021810000000001"/>
    <m/>
  </r>
  <r>
    <n v="2024"/>
    <x v="17"/>
    <x v="2"/>
    <x v="17"/>
    <n v="0.63007272199999997"/>
    <n v="34.780567169999998"/>
    <n v="93"/>
    <n v="61.646061779999997"/>
    <x v="2"/>
    <n v="0"/>
    <n v="5.2569153430000002"/>
    <n v="1"/>
    <n v="0.39853636100000001"/>
    <s v="low"/>
    <n v="0.21240138"/>
    <n v="-9.865062"/>
    <m/>
  </r>
  <r>
    <n v="2024"/>
    <x v="18"/>
    <x v="2"/>
    <x v="18"/>
    <n v="0.68026296399999997"/>
    <n v="27.523523430000001"/>
    <n v="117"/>
    <n v="99.006372459999994"/>
    <x v="0"/>
    <n v="0"/>
    <n v="5.6771652799999996"/>
    <n v="1"/>
    <n v="0.80513148199999995"/>
    <s v="high"/>
    <n v="-24.683983000000001"/>
    <n v="-11.094842"/>
    <m/>
  </r>
  <r>
    <n v="2024"/>
    <x v="19"/>
    <x v="2"/>
    <x v="19"/>
    <n v="0.41147201700000002"/>
    <n v="25.626330410000001"/>
    <n v="148"/>
    <n v="30.013056970000001"/>
    <x v="2"/>
    <n v="0"/>
    <n v="2.7151844189999998"/>
    <n v="1"/>
    <n v="0.53323600800000004"/>
    <s v="medium"/>
    <n v="0.62345379999999995"/>
    <n v="-20.628077000000001"/>
    <m/>
  </r>
  <r>
    <n v="2024"/>
    <x v="20"/>
    <x v="1"/>
    <x v="20"/>
    <n v="0.44259087400000002"/>
    <n v="31.763043669999998"/>
    <n v="112"/>
    <n v="72.978561940000006"/>
    <x v="2"/>
    <n v="0"/>
    <n v="5.1583540860000001"/>
    <n v="0"/>
    <n v="0.49779543700000001"/>
    <s v="low"/>
    <n v="1.8731641999999999"/>
    <n v="22.724504"/>
    <m/>
  </r>
  <r>
    <n v="2024"/>
    <x v="21"/>
    <x v="1"/>
    <x v="21"/>
    <n v="0.36381514300000001"/>
    <n v="20.705806769999999"/>
    <n v="67"/>
    <n v="73.149972419999997"/>
    <x v="0"/>
    <n v="0"/>
    <n v="9.1272508610000003"/>
    <n v="1"/>
    <n v="0.67990757199999996"/>
    <s v="medium"/>
    <n v="-24.109162999999999"/>
    <n v="17.384867"/>
    <m/>
  </r>
  <r>
    <n v="2024"/>
    <x v="22"/>
    <x v="2"/>
    <x v="22"/>
    <n v="0.40756062700000001"/>
    <n v="23.583651870000001"/>
    <n v="83"/>
    <n v="62.021013910000001"/>
    <x v="2"/>
    <n v="1"/>
    <n v="1.4576808130000001"/>
    <n v="0"/>
    <n v="0.51528031299999999"/>
    <s v="medium"/>
    <n v="-2.4536628999999999"/>
    <n v="-18.516933000000002"/>
    <m/>
  </r>
  <r>
    <n v="2024"/>
    <x v="23"/>
    <x v="2"/>
    <x v="23"/>
    <n v="0.61758554399999999"/>
    <n v="20.355533510000001"/>
    <n v="80"/>
    <n v="57.786358110000002"/>
    <x v="3"/>
    <n v="1"/>
    <n v="8.7720112270000001"/>
    <n v="1"/>
    <n v="0.55379277199999999"/>
    <s v="medium"/>
    <n v="27.258216999999998"/>
    <n v="-5.6021229999999997"/>
    <m/>
  </r>
  <r>
    <n v="2024"/>
    <x v="24"/>
    <x v="1"/>
    <x v="24"/>
    <n v="0.67124807600000003"/>
    <n v="30.783216929999998"/>
    <n v="58"/>
    <n v="61.876819480000002"/>
    <x v="1"/>
    <n v="1"/>
    <n v="4.068530215"/>
    <n v="0"/>
    <n v="0.45712403800000001"/>
    <s v="low"/>
    <n v="-5.5318750000000003"/>
    <n v="-5.9393826000000001"/>
    <m/>
  </r>
  <r>
    <n v="2024"/>
    <x v="25"/>
    <x v="1"/>
    <x v="15"/>
    <n v="0.312503325"/>
    <n v="26.466986909999999"/>
    <n v="147"/>
    <n v="59.04723053"/>
    <x v="0"/>
    <n v="1"/>
    <n v="9.0956148859999999"/>
    <n v="1"/>
    <n v="0.60425166200000002"/>
    <s v="medium"/>
    <n v="14.42328"/>
    <n v="19.928778000000001"/>
    <m/>
  </r>
  <r>
    <n v="2024"/>
    <x v="26"/>
    <x v="1"/>
    <x v="25"/>
    <n v="0.85775847999999999"/>
    <n v="28.176501399999999"/>
    <n v="107"/>
    <n v="81.134473420000006"/>
    <x v="1"/>
    <n v="0"/>
    <n v="9.4679191570000008"/>
    <n v="1"/>
    <n v="0.81087924"/>
    <s v="high"/>
    <n v="14.559298999999999"/>
    <n v="-29.387280000000001"/>
    <m/>
  </r>
  <r>
    <n v="2024"/>
    <x v="27"/>
    <x v="0"/>
    <x v="26"/>
    <n v="0.50591758099999995"/>
    <n v="20.046144999999999"/>
    <n v="45"/>
    <n v="39.474880450000001"/>
    <x v="3"/>
    <n v="0"/>
    <n v="7.0377839829999997"/>
    <n v="0"/>
    <n v="0.47345879099999999"/>
    <s v="low"/>
    <n v="9.543552"/>
    <n v="9.6500140000000005"/>
    <m/>
  </r>
  <r>
    <n v="2024"/>
    <x v="28"/>
    <x v="0"/>
    <x v="27"/>
    <n v="0.93828522400000003"/>
    <n v="19.40450603"/>
    <n v="36"/>
    <n v="43.834745439999999"/>
    <x v="0"/>
    <n v="1"/>
    <n v="6.9798140789999996"/>
    <n v="1"/>
    <n v="0.50664261200000005"/>
    <s v="medium"/>
    <n v="-27.451910000000002"/>
    <n v="-18.397704999999998"/>
    <m/>
  </r>
  <r>
    <n v="2024"/>
    <x v="29"/>
    <x v="0"/>
    <x v="28"/>
    <n v="0.97725788499999999"/>
    <n v="24.767492579999999"/>
    <n v="90"/>
    <n v="42.636275990000001"/>
    <x v="1"/>
    <n v="0"/>
    <n v="5.0747890389999997"/>
    <n v="1"/>
    <n v="0.73062894199999995"/>
    <s v="medium"/>
    <n v="-31.440739000000001"/>
    <n v="12.53884"/>
    <m/>
  </r>
  <r>
    <n v="2024"/>
    <x v="30"/>
    <x v="2"/>
    <x v="29"/>
    <n v="0.42982121200000001"/>
    <n v="29.75131498"/>
    <n v="32"/>
    <n v="48.372940960000001"/>
    <x v="1"/>
    <n v="1"/>
    <n v="8.5198620209999998"/>
    <n v="0"/>
    <n v="0.32591060599999999"/>
    <s v="low"/>
    <n v="24.964345999999999"/>
    <n v="-9.6676470000000005"/>
    <m/>
  </r>
  <r>
    <n v="2024"/>
    <x v="31"/>
    <x v="0"/>
    <x v="30"/>
    <n v="0.62346810399999997"/>
    <n v="25.50479515"/>
    <n v="88"/>
    <n v="66.768089309999993"/>
    <x v="3"/>
    <n v="0"/>
    <n v="9.6545148259999998"/>
    <n v="0"/>
    <n v="0.48623405200000003"/>
    <s v="low"/>
    <n v="-7.4028939999999999"/>
    <n v="13.693633"/>
    <m/>
  </r>
  <r>
    <n v="2024"/>
    <x v="32"/>
    <x v="2"/>
    <x v="31"/>
    <n v="0.30086228500000001"/>
    <n v="15.652913549999999"/>
    <n v="45"/>
    <n v="37.78461231"/>
    <x v="1"/>
    <n v="0"/>
    <n v="7.9757362030000003"/>
    <n v="0"/>
    <n v="0.49743114199999999"/>
    <s v="low"/>
    <n v="-11.730340999999999"/>
    <n v="-24.76634"/>
    <m/>
  </r>
  <r>
    <n v="2024"/>
    <x v="33"/>
    <x v="2"/>
    <x v="32"/>
    <n v="0.71882908599999995"/>
    <n v="32.371030130000001"/>
    <n v="68"/>
    <n v="90.771850670000006"/>
    <x v="3"/>
    <n v="0"/>
    <n v="6.5974306040000004"/>
    <n v="0"/>
    <n v="0.54691454299999998"/>
    <s v="medium"/>
    <n v="9.4242899999999992"/>
    <n v="-2.3874526"/>
    <m/>
  </r>
  <r>
    <n v="2024"/>
    <x v="34"/>
    <x v="0"/>
    <x v="33"/>
    <n v="0.72511451400000004"/>
    <n v="16.293737870000001"/>
    <n v="26"/>
    <n v="50.815307189999999"/>
    <x v="2"/>
    <n v="1"/>
    <n v="6.4611360619999996"/>
    <n v="0"/>
    <n v="0.592057257"/>
    <s v="medium"/>
    <n v="-21.886993"/>
    <n v="15.99837"/>
    <m/>
  </r>
  <r>
    <n v="2024"/>
    <x v="35"/>
    <x v="2"/>
    <x v="17"/>
    <n v="0.47327796900000002"/>
    <n v="34.11648967"/>
    <n v="77"/>
    <n v="41.377659119999997"/>
    <x v="3"/>
    <n v="1"/>
    <n v="8.6452291139999993"/>
    <n v="1"/>
    <n v="0.32013898400000002"/>
    <s v="low"/>
    <n v="-10.585554999999999"/>
    <n v="-16.333714000000001"/>
    <m/>
  </r>
  <r>
    <n v="2024"/>
    <x v="36"/>
    <x v="0"/>
    <x v="34"/>
    <n v="0.69088887099999996"/>
    <n v="15.50283917"/>
    <n v="68"/>
    <n v="77.293491669999995"/>
    <x v="2"/>
    <n v="1"/>
    <n v="5.8708338920000003"/>
    <n v="0"/>
    <n v="0.787944435"/>
    <s v="medium"/>
    <n v="14.781167"/>
    <n v="4.4886537000000004"/>
    <m/>
  </r>
  <r>
    <n v="2024"/>
    <x v="37"/>
    <x v="0"/>
    <x v="35"/>
    <n v="0.45787810000000001"/>
    <n v="28.889009120000001"/>
    <n v="122"/>
    <n v="32.666041040000003"/>
    <x v="0"/>
    <n v="1"/>
    <n v="8.2347389759999992"/>
    <n v="1"/>
    <n v="0.64693904999999996"/>
    <s v="medium"/>
    <n v="-17.589552000000001"/>
    <n v="-2.7249509999999999"/>
    <m/>
  </r>
  <r>
    <n v="2024"/>
    <x v="38"/>
    <x v="1"/>
    <x v="36"/>
    <n v="0.41257782799999998"/>
    <n v="16.644141269999999"/>
    <n v="72"/>
    <n v="73.397799539999994"/>
    <x v="1"/>
    <n v="0"/>
    <n v="5.5799672969999996"/>
    <n v="1"/>
    <n v="0.592788914"/>
    <s v="medium"/>
    <n v="-23.207495000000002"/>
    <n v="-7.5372686"/>
    <m/>
  </r>
  <r>
    <n v="2024"/>
    <x v="39"/>
    <x v="0"/>
    <x v="37"/>
    <n v="0.75606362699999996"/>
    <n v="33.213531590000002"/>
    <n v="81"/>
    <n v="78.873890149999994"/>
    <x v="3"/>
    <n v="0"/>
    <n v="1.561998475"/>
    <n v="0"/>
    <n v="0.515031813"/>
    <s v="medium"/>
    <n v="-8.4055789999999995"/>
    <n v="26.926105"/>
    <m/>
  </r>
  <r>
    <n v="2024"/>
    <x v="40"/>
    <x v="1"/>
    <x v="38"/>
    <n v="0.52814782500000002"/>
    <n v="24.28866472"/>
    <n v="36"/>
    <n v="45.044157200000001"/>
    <x v="3"/>
    <n v="0"/>
    <n v="4.4555230799999999"/>
    <n v="1"/>
    <n v="0.55457391199999995"/>
    <s v="medium"/>
    <n v="-27.791027"/>
    <n v="-14.608665999999999"/>
    <m/>
  </r>
  <r>
    <n v="2024"/>
    <x v="41"/>
    <x v="0"/>
    <x v="39"/>
    <n v="0.71318475699999995"/>
    <n v="17.7504755"/>
    <n v="44"/>
    <n v="32.93748514"/>
    <x v="1"/>
    <n v="0"/>
    <n v="4.9999686189999997"/>
    <n v="1"/>
    <n v="0.43759237899999998"/>
    <s v="low"/>
    <n v="22.247786999999999"/>
    <n v="-3.1843995999999999"/>
    <m/>
  </r>
  <r>
    <n v="2024"/>
    <x v="42"/>
    <x v="0"/>
    <x v="40"/>
    <n v="0.60327272399999998"/>
    <n v="21.816313999999998"/>
    <n v="48"/>
    <n v="55.45517512"/>
    <x v="1"/>
    <n v="1"/>
    <n v="2.274555205"/>
    <n v="0"/>
    <n v="0.39613636200000002"/>
    <s v="low"/>
    <n v="7.1990429999999996"/>
    <n v="-12.185416999999999"/>
    <m/>
  </r>
  <r>
    <n v="2024"/>
    <x v="43"/>
    <x v="1"/>
    <x v="41"/>
    <n v="0.98904598499999996"/>
    <n v="18.296493510000001"/>
    <n v="136"/>
    <n v="36.901596120000001"/>
    <x v="0"/>
    <n v="0"/>
    <n v="1.922466963"/>
    <n v="1"/>
    <n v="0.79852299299999996"/>
    <s v="medium"/>
    <n v="35.248919999999998"/>
    <n v="5.8170869999999999"/>
    <m/>
  </r>
  <r>
    <n v="2024"/>
    <x v="44"/>
    <x v="1"/>
    <x v="42"/>
    <n v="0.40470645"/>
    <n v="18.411638230000001"/>
    <n v="45"/>
    <n v="38.153449479999999"/>
    <x v="0"/>
    <n v="0"/>
    <n v="5.8191845469999999"/>
    <n v="0"/>
    <n v="0.22735322499999999"/>
    <s v="low"/>
    <n v="26.078576999999999"/>
    <n v="-20.80143"/>
    <m/>
  </r>
  <r>
    <n v="2024"/>
    <x v="45"/>
    <x v="0"/>
    <x v="43"/>
    <n v="0.62521901800000002"/>
    <n v="33.962166400000001"/>
    <n v="143"/>
    <n v="47.7982862"/>
    <x v="3"/>
    <n v="0"/>
    <n v="1.7662927289999999"/>
    <n v="0"/>
    <n v="0.38210950900000001"/>
    <s v="low"/>
    <n v="15.824773"/>
    <n v="0.45749879999999998"/>
    <m/>
  </r>
  <r>
    <n v="2024"/>
    <x v="46"/>
    <x v="2"/>
    <x v="44"/>
    <n v="0.77631963800000003"/>
    <n v="23.904922249999998"/>
    <n v="44"/>
    <n v="50.682754719999998"/>
    <x v="0"/>
    <n v="1"/>
    <n v="3.7265065110000002"/>
    <n v="0"/>
    <n v="0.739659819"/>
    <s v="medium"/>
    <n v="6.4064209999999999"/>
    <n v="-4.1316465999999998"/>
    <m/>
  </r>
  <r>
    <n v="2024"/>
    <x v="47"/>
    <x v="1"/>
    <x v="45"/>
    <n v="0.57688155900000004"/>
    <n v="30.776045280000002"/>
    <n v="73"/>
    <n v="67.097923870000002"/>
    <x v="2"/>
    <n v="1"/>
    <n v="7.7013727840000001"/>
    <n v="1"/>
    <n v="0.47294077899999998"/>
    <s v="low"/>
    <n v="-10.839881999999999"/>
    <n v="26.927229000000001"/>
    <m/>
  </r>
  <r>
    <n v="2024"/>
    <x v="48"/>
    <x v="2"/>
    <x v="46"/>
    <n v="0.98228989600000005"/>
    <n v="27.792111219999999"/>
    <n v="92"/>
    <n v="77.487431990000005"/>
    <x v="0"/>
    <n v="1"/>
    <n v="9.6798896160000005"/>
    <n v="1"/>
    <n v="0.79064494799999996"/>
    <s v="medium"/>
    <n v="-6.3541280000000002"/>
    <n v="-18.872343000000001"/>
    <m/>
  </r>
  <r>
    <n v="2024"/>
    <x v="49"/>
    <x v="2"/>
    <x v="47"/>
    <n v="0.80532134"/>
    <n v="28.52852725"/>
    <n v="139"/>
    <n v="71.493965860000003"/>
    <x v="0"/>
    <n v="0"/>
    <n v="7.4608352250000003"/>
    <n v="1"/>
    <n v="0.82966066999999999"/>
    <s v="high"/>
    <n v="-7.5237173999999998"/>
    <n v="-8.1218470000000007"/>
    <m/>
  </r>
  <r>
    <n v="2024"/>
    <x v="50"/>
    <x v="2"/>
    <x v="48"/>
    <n v="0.75988869999999997"/>
    <n v="17.633868769999999"/>
    <n v="75"/>
    <n v="40.385223609999997"/>
    <x v="3"/>
    <n v="1"/>
    <n v="9.9336299360000009"/>
    <n v="1"/>
    <n v="0.85144434999999996"/>
    <s v="high"/>
    <n v="26.291931000000002"/>
    <n v="-2.9837253000000001"/>
    <m/>
  </r>
  <r>
    <n v="2024"/>
    <x v="51"/>
    <x v="1"/>
    <x v="49"/>
    <n v="0.82994148700000003"/>
    <n v="19.68368894"/>
    <n v="84"/>
    <n v="42.046022270000002"/>
    <x v="2"/>
    <n v="0"/>
    <n v="7.2850417419999998"/>
    <n v="0"/>
    <n v="0.50897074399999997"/>
    <s v="medium"/>
    <n v="24.135072999999998"/>
    <n v="-13.519498"/>
    <m/>
  </r>
  <r>
    <n v="2024"/>
    <x v="52"/>
    <x v="2"/>
    <x v="50"/>
    <n v="0.96685404699999999"/>
    <n v="30.7350067"/>
    <n v="112"/>
    <n v="91.513847490000003"/>
    <x v="0"/>
    <n v="0"/>
    <n v="3.6441502360000002"/>
    <n v="1"/>
    <n v="0.76342702299999998"/>
    <s v="medium"/>
    <n v="4.0024280000000001"/>
    <n v="-16.739273000000001"/>
    <m/>
  </r>
  <r>
    <n v="2024"/>
    <x v="53"/>
    <x v="1"/>
    <x v="51"/>
    <n v="0.93547305700000005"/>
    <n v="34.415324130000002"/>
    <n v="105"/>
    <n v="69.084662050000006"/>
    <x v="2"/>
    <n v="0"/>
    <n v="7.0484728649999999"/>
    <n v="0"/>
    <n v="0.92623652899999998"/>
    <s v="high"/>
    <n v="-5.5557429999999997"/>
    <n v="-38.914819999999999"/>
    <m/>
  </r>
  <r>
    <n v="2024"/>
    <x v="54"/>
    <x v="2"/>
    <x v="52"/>
    <n v="0.80699971599999998"/>
    <n v="20.25351285"/>
    <n v="99"/>
    <n v="90.895648300000005"/>
    <x v="2"/>
    <n v="1"/>
    <n v="7.3194108870000001"/>
    <n v="1"/>
    <n v="0.85049985800000005"/>
    <s v="high"/>
    <n v="2.4285230000000002"/>
    <n v="4.8428626000000001"/>
    <m/>
  </r>
  <r>
    <n v="2024"/>
    <x v="55"/>
    <x v="0"/>
    <x v="53"/>
    <n v="0.82441314700000001"/>
    <n v="20.431375299999999"/>
    <n v="127"/>
    <n v="56.00825579"/>
    <x v="2"/>
    <n v="1"/>
    <n v="4.3455428620000003"/>
    <n v="1"/>
    <n v="0.56620657399999996"/>
    <s v="medium"/>
    <n v="-23.094335999999998"/>
    <n v="20.760535999999998"/>
    <m/>
  </r>
  <r>
    <n v="2024"/>
    <x v="56"/>
    <x v="0"/>
    <x v="54"/>
    <n v="0.40214545200000001"/>
    <n v="24.457942660000001"/>
    <n v="137"/>
    <n v="73.008000519999996"/>
    <x v="1"/>
    <n v="0"/>
    <n v="1.159424655"/>
    <n v="1"/>
    <n v="0.56207272600000002"/>
    <s v="medium"/>
    <n v="-16.040382000000001"/>
    <n v="-8.0828589999999991"/>
    <m/>
  </r>
  <r>
    <n v="2024"/>
    <x v="57"/>
    <x v="1"/>
    <x v="55"/>
    <n v="0.37195468300000001"/>
    <n v="34.676806259999999"/>
    <n v="102"/>
    <n v="66.656439120000002"/>
    <x v="1"/>
    <n v="0"/>
    <n v="7.3287980629999998"/>
    <n v="1"/>
    <n v="0.66147734199999997"/>
    <s v="medium"/>
    <n v="-4.6552720000000001"/>
    <n v="-37.792538"/>
    <m/>
  </r>
  <r>
    <n v="2024"/>
    <x v="58"/>
    <x v="0"/>
    <x v="56"/>
    <n v="0.69963315100000001"/>
    <n v="20.379178920000001"/>
    <n v="34"/>
    <n v="52.338644289999998"/>
    <x v="1"/>
    <n v="1"/>
    <n v="1.1953008570000001"/>
    <n v="1"/>
    <n v="0.71931657599999999"/>
    <s v="medium"/>
    <n v="-2.2406507000000002"/>
    <n v="-16.594954000000001"/>
    <m/>
  </r>
  <r>
    <n v="2024"/>
    <x v="59"/>
    <x v="0"/>
    <x v="57"/>
    <n v="0.31285734599999998"/>
    <n v="23.13943819"/>
    <n v="49"/>
    <n v="62.894076040000002"/>
    <x v="1"/>
    <n v="1"/>
    <n v="6.6806927030000001"/>
    <n v="0"/>
    <n v="0.18592867299999999"/>
    <s v="low"/>
    <n v="14.622168"/>
    <n v="-21.703074999999998"/>
    <m/>
  </r>
  <r>
    <n v="2024"/>
    <x v="60"/>
    <x v="2"/>
    <x v="58"/>
    <n v="0.63764946700000003"/>
    <n v="32.829600309999996"/>
    <n v="76"/>
    <n v="65.174361379999993"/>
    <x v="3"/>
    <n v="1"/>
    <n v="2.4725483989999999"/>
    <n v="1"/>
    <n v="0.47382473400000003"/>
    <s v="low"/>
    <n v="-17.321065999999998"/>
    <n v="-19.426871999999999"/>
    <m/>
  </r>
  <r>
    <n v="2024"/>
    <x v="61"/>
    <x v="1"/>
    <x v="59"/>
    <n v="0.44724470599999999"/>
    <n v="15.05842065"/>
    <n v="147"/>
    <n v="44.053968230000002"/>
    <x v="0"/>
    <n v="0"/>
    <n v="6.0904317499999996"/>
    <n v="1"/>
    <n v="0.70762235299999998"/>
    <s v="medium"/>
    <n v="27.328569999999999"/>
    <n v="13.932573"/>
    <m/>
  </r>
  <r>
    <n v="2024"/>
    <x v="62"/>
    <x v="2"/>
    <x v="60"/>
    <n v="0.54221159699999999"/>
    <n v="15.795319299999999"/>
    <n v="67"/>
    <n v="52.050726070000003"/>
    <x v="1"/>
    <n v="0"/>
    <n v="5.5352172279999996"/>
    <n v="1"/>
    <n v="0.62060579900000001"/>
    <s v="medium"/>
    <n v="-24.658753999999998"/>
    <n v="19.675459"/>
    <m/>
  </r>
  <r>
    <n v="2024"/>
    <x v="63"/>
    <x v="2"/>
    <x v="61"/>
    <n v="0.84306331499999998"/>
    <n v="27.081433539999999"/>
    <n v="41"/>
    <n v="85.398682539999996"/>
    <x v="3"/>
    <n v="0"/>
    <n v="1.1216227809999999"/>
    <n v="1"/>
    <n v="0.53203165799999996"/>
    <s v="medium"/>
    <n v="2.2163718000000001"/>
    <n v="-31.100560000000002"/>
    <m/>
  </r>
  <r>
    <n v="2024"/>
    <x v="64"/>
    <x v="2"/>
    <x v="62"/>
    <n v="0.95886625299999995"/>
    <n v="33.147603289999999"/>
    <n v="25"/>
    <n v="94.105176760000006"/>
    <x v="0"/>
    <n v="1"/>
    <n v="4.2657923530000001"/>
    <n v="0"/>
    <n v="0.95293312600000002"/>
    <s v="high"/>
    <n v="15.0827875"/>
    <n v="28.611149000000001"/>
    <m/>
  </r>
  <r>
    <n v="2024"/>
    <x v="65"/>
    <x v="2"/>
    <x v="63"/>
    <n v="0.35069139100000002"/>
    <n v="19.777133209999999"/>
    <n v="123"/>
    <n v="55.185586549999996"/>
    <x v="1"/>
    <n v="1"/>
    <n v="6.4098205070000001"/>
    <n v="1"/>
    <n v="0.206345695"/>
    <s v="low"/>
    <n v="-9.2320620000000009"/>
    <n v="-5.1693470000000001"/>
    <m/>
  </r>
  <r>
    <n v="2024"/>
    <x v="66"/>
    <x v="2"/>
    <x v="64"/>
    <n v="0.67396954399999998"/>
    <n v="24.39283549"/>
    <n v="55"/>
    <n v="51.488059749999998"/>
    <x v="0"/>
    <n v="1"/>
    <n v="8.6374589670000006"/>
    <n v="0"/>
    <n v="0.44548477199999997"/>
    <s v="low"/>
    <n v="27.90943"/>
    <n v="-12.891849499999999"/>
    <m/>
  </r>
  <r>
    <n v="2024"/>
    <x v="67"/>
    <x v="2"/>
    <x v="65"/>
    <n v="0.91777344000000005"/>
    <n v="24.009306030000001"/>
    <n v="98"/>
    <n v="43.66380152"/>
    <x v="1"/>
    <n v="0"/>
    <n v="8.9977790249999998"/>
    <n v="1"/>
    <n v="0.80438672"/>
    <s v="high"/>
    <n v="10.139784000000001"/>
    <n v="20.705933000000002"/>
    <m/>
  </r>
  <r>
    <n v="2024"/>
    <x v="68"/>
    <x v="2"/>
    <x v="66"/>
    <n v="0.35775597399999998"/>
    <n v="24.459426919999999"/>
    <n v="135"/>
    <n v="77.494381809999993"/>
    <x v="3"/>
    <n v="0"/>
    <n v="5.3546497300000002"/>
    <n v="0"/>
    <n v="0.50137798700000002"/>
    <s v="medium"/>
    <n v="25.884632"/>
    <n v="-8.8282294999999997E-2"/>
    <m/>
  </r>
  <r>
    <n v="2024"/>
    <x v="69"/>
    <x v="1"/>
    <x v="67"/>
    <n v="0.877159833"/>
    <n v="27.450393909999999"/>
    <n v="76"/>
    <n v="52.616979120000003"/>
    <x v="2"/>
    <n v="1"/>
    <n v="7.5558023859999999"/>
    <n v="0"/>
    <n v="0.62357991599999996"/>
    <s v="medium"/>
    <n v="-29.438832999999999"/>
    <n v="-15.091917"/>
    <m/>
  </r>
  <r>
    <n v="2024"/>
    <x v="70"/>
    <x v="0"/>
    <x v="68"/>
    <n v="0.55046094599999995"/>
    <n v="24.394875259999999"/>
    <n v="68"/>
    <n v="99.142467740000001"/>
    <x v="2"/>
    <n v="0"/>
    <n v="3.8480911889999998"/>
    <n v="0"/>
    <n v="0.45923047299999997"/>
    <s v="low"/>
    <n v="-6.8586616999999999"/>
    <n v="-6.6605606000000002"/>
    <m/>
  </r>
  <r>
    <n v="2024"/>
    <x v="71"/>
    <x v="2"/>
    <x v="69"/>
    <n v="0.52546629199999995"/>
    <n v="23.949362829999998"/>
    <n v="101"/>
    <n v="52.797936139999997"/>
    <x v="0"/>
    <n v="1"/>
    <n v="4.079677652"/>
    <n v="0"/>
    <n v="0.59373314600000004"/>
    <s v="medium"/>
    <n v="-25.118497999999999"/>
    <n v="11.447635999999999"/>
    <m/>
  </r>
  <r>
    <n v="2024"/>
    <x v="72"/>
    <x v="2"/>
    <x v="70"/>
    <n v="0.98422646999999996"/>
    <n v="24.485768409999999"/>
    <n v="85"/>
    <n v="57.589523270000001"/>
    <x v="3"/>
    <n v="0"/>
    <n v="2.7501716730000001"/>
    <n v="0"/>
    <n v="0.68111323499999998"/>
    <s v="medium"/>
    <n v="8.031034"/>
    <n v="-29.512301999999998"/>
    <m/>
  </r>
  <r>
    <n v="2024"/>
    <x v="73"/>
    <x v="2"/>
    <x v="71"/>
    <n v="0.44060136300000002"/>
    <n v="26.81734883"/>
    <n v="96"/>
    <n v="72.233393730000003"/>
    <x v="2"/>
    <n v="1"/>
    <n v="6.0575329900000003"/>
    <n v="1"/>
    <n v="0.63730068100000004"/>
    <s v="medium"/>
    <n v="-21.732378000000001"/>
    <n v="16.838442000000001"/>
    <m/>
  </r>
  <r>
    <n v="2024"/>
    <x v="74"/>
    <x v="2"/>
    <x v="72"/>
    <n v="0.78523575899999998"/>
    <n v="25.740149769999999"/>
    <n v="64"/>
    <n v="86.117900520000006"/>
    <x v="1"/>
    <n v="0"/>
    <n v="3.8310773579999999"/>
    <n v="0"/>
    <n v="0.80561787900000004"/>
    <s v="high"/>
    <n v="-4.4057503000000002"/>
    <n v="-5.6382574999999999"/>
    <m/>
  </r>
  <r>
    <n v="2024"/>
    <x v="75"/>
    <x v="2"/>
    <x v="73"/>
    <n v="0.87500851000000002"/>
    <n v="32.082719949999998"/>
    <n v="98"/>
    <n v="62.866306569999999"/>
    <x v="2"/>
    <n v="0"/>
    <n v="1.7593380679999999"/>
    <n v="1"/>
    <n v="0.91750425499999999"/>
    <s v="high"/>
    <n v="2.6671619999999998"/>
    <n v="30.966259999999998"/>
    <m/>
  </r>
  <r>
    <n v="2024"/>
    <x v="76"/>
    <x v="2"/>
    <x v="7"/>
    <n v="0.32882844700000002"/>
    <n v="15.98993707"/>
    <n v="39"/>
    <n v="59.585922369999999"/>
    <x v="0"/>
    <n v="1"/>
    <n v="7.1650547800000002"/>
    <n v="0"/>
    <n v="0.64891422300000001"/>
    <s v="medium"/>
    <n v="-0.96360210000000002"/>
    <n v="12.417113000000001"/>
    <m/>
  </r>
  <r>
    <n v="2024"/>
    <x v="77"/>
    <x v="0"/>
    <x v="46"/>
    <n v="0.76926982099999996"/>
    <n v="31.666341429999999"/>
    <n v="142"/>
    <n v="99.694648349999994"/>
    <x v="0"/>
    <n v="1"/>
    <n v="7.369778868"/>
    <n v="0"/>
    <n v="0.68413491000000004"/>
    <s v="medium"/>
    <n v="-5.7194510000000003"/>
    <n v="-8.5996520000000007"/>
    <m/>
  </r>
  <r>
    <n v="2024"/>
    <x v="78"/>
    <x v="0"/>
    <x v="74"/>
    <n v="0.96608498200000004"/>
    <n v="31.878492250000001"/>
    <n v="86"/>
    <n v="30.734554880000001"/>
    <x v="3"/>
    <n v="1"/>
    <n v="4.239931769"/>
    <n v="1"/>
    <n v="0.71704249099999995"/>
    <s v="medium"/>
    <n v="14.451665999999999"/>
    <n v="-2.0419852999999999"/>
    <m/>
  </r>
  <r>
    <n v="2024"/>
    <x v="79"/>
    <x v="2"/>
    <x v="19"/>
    <n v="0.386953977"/>
    <n v="20.698160430000001"/>
    <n v="102"/>
    <n v="92.654570219999997"/>
    <x v="0"/>
    <n v="1"/>
    <n v="1.6905105949999999"/>
    <n v="0"/>
    <n v="0.52097698800000003"/>
    <s v="medium"/>
    <n v="-14.436403"/>
    <n v="-0.84190279999999995"/>
    <m/>
  </r>
  <r>
    <n v="2024"/>
    <x v="80"/>
    <x v="0"/>
    <x v="75"/>
    <n v="0.92735491199999998"/>
    <n v="24.2570391"/>
    <n v="22"/>
    <n v="40.43985782"/>
    <x v="2"/>
    <n v="1"/>
    <n v="4.8366794569999998"/>
    <n v="0"/>
    <n v="0.53567745600000005"/>
    <s v="medium"/>
    <n v="-8.8677960000000002"/>
    <n v="24.383406000000001"/>
    <m/>
  </r>
  <r>
    <n v="2024"/>
    <x v="81"/>
    <x v="1"/>
    <x v="76"/>
    <n v="0.716343646"/>
    <n v="23.770769770000001"/>
    <n v="83"/>
    <n v="85.014769329999993"/>
    <x v="2"/>
    <n v="0"/>
    <n v="4.9810191220000002"/>
    <n v="0"/>
    <n v="0.791171823"/>
    <s v="medium"/>
    <n v="26.571864999999999"/>
    <n v="-12.991315"/>
    <m/>
  </r>
  <r>
    <n v="2024"/>
    <x v="82"/>
    <x v="2"/>
    <x v="77"/>
    <n v="0.73162320700000005"/>
    <n v="19.37019669"/>
    <n v="59"/>
    <n v="73.255209190000002"/>
    <x v="2"/>
    <n v="1"/>
    <n v="7.0180379640000004"/>
    <n v="0"/>
    <n v="0.68081160399999996"/>
    <s v="medium"/>
    <n v="23.518059999999998"/>
    <n v="16.831227999999999"/>
    <m/>
  </r>
  <r>
    <n v="2024"/>
    <x v="83"/>
    <x v="1"/>
    <x v="78"/>
    <n v="0.72906092199999994"/>
    <n v="22.935936940000001"/>
    <n v="78"/>
    <n v="53.929309979999999"/>
    <x v="2"/>
    <n v="1"/>
    <n v="3.8387475210000002"/>
    <n v="1"/>
    <n v="0.54803046099999997"/>
    <s v="medium"/>
    <n v="-0.93564159999999996"/>
    <n v="-31.618113999999998"/>
    <m/>
  </r>
  <r>
    <n v="2024"/>
    <x v="84"/>
    <x v="1"/>
    <x v="79"/>
    <n v="0.50918512000000005"/>
    <n v="15.887755439999999"/>
    <n v="81"/>
    <n v="91.171246890000006"/>
    <x v="3"/>
    <n v="1"/>
    <n v="7.1433935179999999"/>
    <n v="0"/>
    <n v="0.39709255999999998"/>
    <s v="low"/>
    <n v="-6.9613709999999998"/>
    <n v="-30.531310999999999"/>
    <m/>
  </r>
  <r>
    <n v="2024"/>
    <x v="85"/>
    <x v="2"/>
    <x v="80"/>
    <n v="0.95464127099999996"/>
    <n v="20.556441459999999"/>
    <n v="79"/>
    <n v="30.90350596"/>
    <x v="1"/>
    <n v="0"/>
    <n v="8.8433968759999999"/>
    <n v="0"/>
    <n v="0.97482063500000005"/>
    <s v="high"/>
    <n v="-34.308689999999999"/>
    <n v="14.938927"/>
    <m/>
  </r>
  <r>
    <n v="2024"/>
    <x v="86"/>
    <x v="0"/>
    <x v="81"/>
    <n v="0.96314532399999997"/>
    <n v="31.333643510000002"/>
    <n v="135"/>
    <n v="45.868345650000002"/>
    <x v="1"/>
    <n v="1"/>
    <n v="3.1373743809999999"/>
    <n v="1"/>
    <n v="0.67307266200000004"/>
    <s v="medium"/>
    <n v="-15.1193495"/>
    <n v="18.356966"/>
    <m/>
  </r>
  <r>
    <n v="2024"/>
    <x v="87"/>
    <x v="1"/>
    <x v="82"/>
    <n v="0.73771326199999998"/>
    <n v="20.691246039999999"/>
    <n v="94"/>
    <n v="69.682495739999993"/>
    <x v="3"/>
    <n v="1"/>
    <n v="9.8102760050000004"/>
    <n v="1"/>
    <n v="0.83585663099999996"/>
    <s v="high"/>
    <n v="-19.265080000000001"/>
    <n v="4.7460009999999997"/>
    <m/>
  </r>
  <r>
    <n v="2024"/>
    <x v="88"/>
    <x v="2"/>
    <x v="83"/>
    <n v="0.84839590799999998"/>
    <n v="31.364133370000001"/>
    <n v="141"/>
    <n v="54.607958199999999"/>
    <x v="0"/>
    <n v="1"/>
    <n v="4.4773132340000004"/>
    <n v="0"/>
    <n v="0.63669795399999995"/>
    <s v="medium"/>
    <n v="14.069896"/>
    <n v="2.7658361999999999"/>
    <m/>
  </r>
  <r>
    <n v="2024"/>
    <x v="89"/>
    <x v="1"/>
    <x v="84"/>
    <n v="0.72858058999999997"/>
    <n v="25.63198929"/>
    <n v="126"/>
    <n v="72.72642467"/>
    <x v="1"/>
    <n v="0"/>
    <n v="3.4053281659999999"/>
    <n v="0"/>
    <n v="0.61829029499999999"/>
    <s v="medium"/>
    <n v="2.1822094999999999"/>
    <n v="8.2490009999999998"/>
    <m/>
  </r>
  <r>
    <n v="2024"/>
    <x v="90"/>
    <x v="1"/>
    <x v="85"/>
    <n v="0.63907891299999997"/>
    <n v="32.597253549999998"/>
    <n v="115"/>
    <n v="31.687713540000001"/>
    <x v="0"/>
    <n v="0"/>
    <n v="4.7936006430000004"/>
    <n v="1"/>
    <n v="0.412539457"/>
    <s v="low"/>
    <n v="-27.054967999999999"/>
    <n v="3.8085165000000001"/>
    <m/>
  </r>
  <r>
    <n v="2024"/>
    <x v="91"/>
    <x v="1"/>
    <x v="86"/>
    <n v="0.76257408299999996"/>
    <n v="26.495591090000001"/>
    <n v="110"/>
    <n v="38.152125130000002"/>
    <x v="1"/>
    <n v="1"/>
    <n v="1.8495772829999999"/>
    <n v="0"/>
    <n v="0.87078704100000004"/>
    <s v="high"/>
    <n v="29.925084999999999"/>
    <n v="5.0215453999999999"/>
    <m/>
  </r>
  <r>
    <n v="2024"/>
    <x v="92"/>
    <x v="1"/>
    <x v="87"/>
    <n v="0.68710101700000004"/>
    <n v="15.59336446"/>
    <n v="149"/>
    <n v="38.896736820000001"/>
    <x v="0"/>
    <n v="0"/>
    <n v="2.1313531590000001"/>
    <n v="1"/>
    <n v="0.66205050799999998"/>
    <s v="medium"/>
    <n v="-4.8509555000000004"/>
    <n v="-35.833393000000001"/>
    <m/>
  </r>
  <r>
    <n v="2024"/>
    <x v="93"/>
    <x v="0"/>
    <x v="88"/>
    <n v="0.71823310399999996"/>
    <n v="28.50840415"/>
    <n v="81"/>
    <n v="43.24985521"/>
    <x v="3"/>
    <n v="1"/>
    <n v="4.7299064230000001"/>
    <n v="0"/>
    <n v="0.65711655199999996"/>
    <s v="medium"/>
    <n v="8.8409589999999998"/>
    <n v="-6.6795235000000002"/>
    <m/>
  </r>
  <r>
    <n v="2024"/>
    <x v="94"/>
    <x v="1"/>
    <x v="89"/>
    <n v="0.84868278699999999"/>
    <n v="15.89707136"/>
    <n v="68"/>
    <n v="62.153200859999998"/>
    <x v="2"/>
    <n v="0"/>
    <n v="7.862000697"/>
    <n v="1"/>
    <n v="0.70534139399999995"/>
    <s v="medium"/>
    <n v="18.632180999999999"/>
    <n v="-4.218445"/>
    <m/>
  </r>
  <r>
    <n v="2024"/>
    <x v="95"/>
    <x v="1"/>
    <x v="90"/>
    <n v="0.63663268200000001"/>
    <n v="24.011940379999999"/>
    <n v="111"/>
    <n v="82.649008969999997"/>
    <x v="0"/>
    <n v="1"/>
    <n v="9.1028101560000003"/>
    <n v="1"/>
    <n v="0.49081634099999999"/>
    <s v="low"/>
    <n v="-24.718384"/>
    <n v="-6.8930639999999999"/>
    <m/>
  </r>
  <r>
    <n v="2024"/>
    <x v="96"/>
    <x v="1"/>
    <x v="45"/>
    <n v="0.328527874"/>
    <n v="33.588533890000001"/>
    <n v="143"/>
    <n v="93.387718660000004"/>
    <x v="2"/>
    <n v="0"/>
    <n v="6.9833619159999998"/>
    <n v="1"/>
    <n v="0.34876393700000002"/>
    <s v="low"/>
    <n v="-25.756095999999999"/>
    <n v="17.587458000000002"/>
    <m/>
  </r>
  <r>
    <n v="2024"/>
    <x v="97"/>
    <x v="0"/>
    <x v="91"/>
    <n v="0.414799637"/>
    <n v="18.304078789999998"/>
    <n v="80"/>
    <n v="88.476077119999999"/>
    <x v="0"/>
    <n v="1"/>
    <n v="1.946975997"/>
    <n v="0"/>
    <n v="0.690899818"/>
    <s v="medium"/>
    <n v="3.9062622"/>
    <n v="-1.0535277000000001"/>
    <m/>
  </r>
  <r>
    <n v="2024"/>
    <x v="98"/>
    <x v="1"/>
    <x v="92"/>
    <n v="0.60702505200000001"/>
    <n v="22.79744706"/>
    <n v="67"/>
    <n v="43.782151020000001"/>
    <x v="0"/>
    <n v="1"/>
    <n v="7.04817786"/>
    <n v="0"/>
    <n v="0.614012526"/>
    <s v="medium"/>
    <n v="3.7054605"/>
    <n v="8.1185899999999993"/>
    <m/>
  </r>
  <r>
    <n v="2024"/>
    <x v="99"/>
    <x v="1"/>
    <x v="93"/>
    <n v="0.80737859199999995"/>
    <n v="29.597206180000001"/>
    <n v="77"/>
    <n v="60.880538659999999"/>
    <x v="0"/>
    <n v="0"/>
    <n v="6.7188512859999996"/>
    <n v="0"/>
    <n v="0.84418929600000003"/>
    <s v="high"/>
    <n v="13.1722555"/>
    <n v="11.082913"/>
    <m/>
  </r>
  <r>
    <n v="2024"/>
    <x v="100"/>
    <x v="0"/>
    <x v="94"/>
    <n v="0.71529505400000004"/>
    <n v="32.645171120000001"/>
    <n v="120"/>
    <n v="43.958811840000003"/>
    <x v="0"/>
    <n v="1"/>
    <n v="8.2518752650000007"/>
    <n v="0"/>
    <n v="0.55664752699999998"/>
    <s v="medium"/>
    <n v="-11.023413"/>
    <n v="22.621255999999999"/>
    <m/>
  </r>
  <r>
    <n v="2024"/>
    <x v="101"/>
    <x v="0"/>
    <x v="95"/>
    <n v="0.75520593000000003"/>
    <n v="28.418860089999999"/>
    <n v="131"/>
    <n v="48.513027170000001"/>
    <x v="0"/>
    <n v="1"/>
    <n v="8.4272379999999991"/>
    <n v="1"/>
    <n v="0.82210296500000002"/>
    <s v="high"/>
    <n v="-7.1631609999999997"/>
    <n v="0.43143221999999998"/>
    <m/>
  </r>
  <r>
    <n v="2024"/>
    <x v="102"/>
    <x v="0"/>
    <x v="96"/>
    <n v="0.63549524999999996"/>
    <n v="20.163465080000002"/>
    <n v="81"/>
    <n v="65.248288709999997"/>
    <x v="2"/>
    <n v="1"/>
    <n v="8.8138276819999994"/>
    <n v="1"/>
    <n v="0.73174762500000001"/>
    <s v="medium"/>
    <n v="18.733349"/>
    <n v="-20.763145000000002"/>
    <m/>
  </r>
  <r>
    <n v="2024"/>
    <x v="103"/>
    <x v="1"/>
    <x v="97"/>
    <n v="0.73101941500000001"/>
    <n v="28.49215706"/>
    <n v="58"/>
    <n v="34.767631729999998"/>
    <x v="0"/>
    <n v="1"/>
    <n v="4.7271836309999999"/>
    <n v="1"/>
    <n v="0.82650970800000001"/>
    <s v="high"/>
    <n v="9.994548"/>
    <n v="-21.974741000000002"/>
    <m/>
  </r>
  <r>
    <n v="2024"/>
    <x v="104"/>
    <x v="0"/>
    <x v="5"/>
    <n v="0.53031220599999995"/>
    <n v="20.93455282"/>
    <n v="77"/>
    <n v="45.272203070000003"/>
    <x v="2"/>
    <n v="0"/>
    <n v="7.2807795579999999"/>
    <n v="0"/>
    <n v="0.40415610299999999"/>
    <s v="low"/>
    <n v="-18.697929999999999"/>
    <n v="-15.508984"/>
    <m/>
  </r>
  <r>
    <n v="2024"/>
    <x v="105"/>
    <x v="0"/>
    <x v="98"/>
    <n v="0.62912781500000003"/>
    <n v="29.368584599999998"/>
    <n v="118"/>
    <n v="95.476471290000006"/>
    <x v="3"/>
    <n v="1"/>
    <n v="3.4142532299999999"/>
    <n v="0"/>
    <n v="0.47406390700000001"/>
    <s v="low"/>
    <n v="23.115718999999999"/>
    <n v="14.856665"/>
    <m/>
  </r>
  <r>
    <n v="2024"/>
    <x v="106"/>
    <x v="1"/>
    <x v="99"/>
    <n v="0.82099534600000001"/>
    <n v="34.08066255"/>
    <n v="63"/>
    <n v="62.62814049"/>
    <x v="1"/>
    <n v="0"/>
    <n v="9.9940265200000002"/>
    <n v="0"/>
    <n v="0.84899767299999995"/>
    <s v="high"/>
    <n v="14.975702"/>
    <n v="-23.788264999999999"/>
    <m/>
  </r>
  <r>
    <n v="2024"/>
    <x v="107"/>
    <x v="0"/>
    <x v="100"/>
    <n v="0.91028294499999995"/>
    <n v="29.427869019999999"/>
    <n v="48"/>
    <n v="61.177056819999997"/>
    <x v="0"/>
    <n v="0"/>
    <n v="2.5780081720000001"/>
    <n v="1"/>
    <n v="0.87864147299999995"/>
    <s v="high"/>
    <n v="-32.088225999999999"/>
    <n v="-12.776543"/>
    <m/>
  </r>
  <r>
    <n v="2024"/>
    <x v="108"/>
    <x v="1"/>
    <x v="101"/>
    <n v="0.60355873400000004"/>
    <n v="32.257610059999998"/>
    <n v="78"/>
    <n v="31.019700830000001"/>
    <x v="1"/>
    <n v="0"/>
    <n v="1.091029885"/>
    <n v="0"/>
    <n v="0.47177936700000001"/>
    <s v="low"/>
    <n v="-1.5765438000000001"/>
    <n v="-5.1181000000000001"/>
    <m/>
  </r>
  <r>
    <n v="2024"/>
    <x v="109"/>
    <x v="2"/>
    <x v="102"/>
    <n v="0.33056316000000002"/>
    <n v="15.04207686"/>
    <n v="90"/>
    <n v="47.317982290000003"/>
    <x v="2"/>
    <n v="0"/>
    <n v="2.3392784309999999"/>
    <n v="0"/>
    <n v="0.55228158000000005"/>
    <s v="medium"/>
    <n v="4.4317665000000002"/>
    <n v="-28.418800000000001"/>
    <m/>
  </r>
  <r>
    <n v="2024"/>
    <x v="110"/>
    <x v="0"/>
    <x v="103"/>
    <n v="0.41317078099999999"/>
    <n v="29.35144249"/>
    <n v="111"/>
    <n v="90.640470519999994"/>
    <x v="3"/>
    <n v="1"/>
    <n v="7.9828506060000004"/>
    <n v="1"/>
    <n v="0.31358539000000002"/>
    <s v="low"/>
    <n v="0.95188110000000004"/>
    <n v="-20.624963999999999"/>
    <m/>
  </r>
  <r>
    <n v="2024"/>
    <x v="111"/>
    <x v="2"/>
    <x v="104"/>
    <n v="0.31460279800000002"/>
    <n v="31.59175114"/>
    <n v="28"/>
    <n v="41.523989980000003"/>
    <x v="3"/>
    <n v="1"/>
    <n v="5.0210530889999996"/>
    <n v="1"/>
    <n v="0.184301399"/>
    <s v="low"/>
    <n v="-30.592262000000002"/>
    <n v="17.005393999999999"/>
    <m/>
  </r>
  <r>
    <n v="2024"/>
    <x v="112"/>
    <x v="1"/>
    <x v="105"/>
    <n v="0.75728411299999998"/>
    <n v="15.811174749999999"/>
    <n v="146"/>
    <n v="59.058745770000002"/>
    <x v="3"/>
    <n v="0"/>
    <n v="5.0275022299999996"/>
    <n v="0"/>
    <n v="0.82864205700000004"/>
    <s v="high"/>
    <n v="-15.690519"/>
    <n v="15.935798"/>
    <m/>
  </r>
  <r>
    <n v="2024"/>
    <x v="113"/>
    <x v="0"/>
    <x v="106"/>
    <n v="0.53262023800000002"/>
    <n v="32.43195455"/>
    <n v="40"/>
    <n v="31.003163409999999"/>
    <x v="1"/>
    <n v="1"/>
    <n v="9.5952062770000008"/>
    <n v="1"/>
    <n v="0.48031011899999998"/>
    <s v="low"/>
    <n v="-27.012972000000001"/>
    <n v="7.5118150000000004"/>
    <m/>
  </r>
  <r>
    <n v="2024"/>
    <x v="114"/>
    <x v="1"/>
    <x v="107"/>
    <n v="0.67973504500000004"/>
    <n v="20.133884569999999"/>
    <n v="83"/>
    <n v="63.483483720000002"/>
    <x v="2"/>
    <n v="0"/>
    <n v="9.2767141720000001"/>
    <n v="0"/>
    <n v="0.40336752300000001"/>
    <s v="low"/>
    <n v="-28.551807"/>
    <n v="-10.772952"/>
    <m/>
  </r>
  <r>
    <n v="2024"/>
    <x v="115"/>
    <x v="2"/>
    <x v="33"/>
    <n v="0.645293793"/>
    <n v="28.305842040000002"/>
    <n v="109"/>
    <n v="31.47147747"/>
    <x v="0"/>
    <n v="1"/>
    <n v="3.8007526399999998"/>
    <n v="1"/>
    <n v="0.552146896"/>
    <s v="medium"/>
    <n v="4.3789759999999998"/>
    <n v="-26.332242999999998"/>
    <m/>
  </r>
  <r>
    <n v="2024"/>
    <x v="116"/>
    <x v="1"/>
    <x v="22"/>
    <n v="0.35706854300000002"/>
    <n v="31.00709758"/>
    <n v="55"/>
    <n v="87.372668709999999"/>
    <x v="0"/>
    <n v="1"/>
    <n v="2.8815231589999999"/>
    <n v="1"/>
    <n v="0.49003427100000002"/>
    <s v="low"/>
    <n v="11.563904000000001"/>
    <n v="8.7964000000000002"/>
    <m/>
  </r>
  <r>
    <n v="2024"/>
    <x v="117"/>
    <x v="0"/>
    <x v="108"/>
    <n v="0.58228295299999999"/>
    <n v="28.25329026"/>
    <n v="81"/>
    <n v="87.739763719999999"/>
    <x v="2"/>
    <n v="1"/>
    <n v="8.6363398890000003"/>
    <n v="1"/>
    <n v="0.38164147599999998"/>
    <s v="low"/>
    <n v="-17.117044"/>
    <n v="-26.836781999999999"/>
    <m/>
  </r>
  <r>
    <n v="2024"/>
    <x v="118"/>
    <x v="0"/>
    <x v="109"/>
    <n v="0.45439278700000002"/>
    <n v="16.845695840000001"/>
    <n v="95"/>
    <n v="85.141953180000002"/>
    <x v="1"/>
    <n v="0"/>
    <n v="9.1541716389999994"/>
    <n v="0"/>
    <n v="0.55219639399999998"/>
    <s v="medium"/>
    <n v="-5.7236624000000003"/>
    <n v="-26.303250999999999"/>
    <m/>
  </r>
  <r>
    <n v="2024"/>
    <x v="119"/>
    <x v="2"/>
    <x v="110"/>
    <n v="0.59287985200000004"/>
    <n v="26.926430379999999"/>
    <n v="32"/>
    <n v="49.835484819999998"/>
    <x v="0"/>
    <n v="0"/>
    <n v="5.8743723049999996"/>
    <n v="0"/>
    <n v="0.69543992600000004"/>
    <s v="medium"/>
    <n v="-15.425858"/>
    <n v="12.811639"/>
    <m/>
  </r>
  <r>
    <n v="2024"/>
    <x v="120"/>
    <x v="1"/>
    <x v="111"/>
    <n v="0.44250479599999998"/>
    <n v="25.991673129999999"/>
    <n v="30"/>
    <n v="88.606605279999997"/>
    <x v="2"/>
    <n v="1"/>
    <n v="6.6648133999999999"/>
    <n v="0"/>
    <n v="0.266752398"/>
    <s v="low"/>
    <n v="-22.955051000000001"/>
    <n v="14.164946"/>
    <m/>
  </r>
  <r>
    <n v="2024"/>
    <x v="121"/>
    <x v="0"/>
    <x v="112"/>
    <n v="0.88831668399999997"/>
    <n v="33.006425360000001"/>
    <n v="73"/>
    <n v="68.009869280000004"/>
    <x v="0"/>
    <n v="0"/>
    <n v="3.312228562"/>
    <n v="1"/>
    <n v="0.51315834199999999"/>
    <s v="medium"/>
    <n v="24.039916999999999"/>
    <n v="21.158365"/>
    <m/>
  </r>
  <r>
    <n v="2024"/>
    <x v="122"/>
    <x v="2"/>
    <x v="113"/>
    <n v="0.42193533599999999"/>
    <n v="23.084794590000001"/>
    <n v="35"/>
    <n v="56.166567620000002"/>
    <x v="3"/>
    <n v="0"/>
    <n v="8.207224192"/>
    <n v="1"/>
    <n v="0.43646766799999998"/>
    <s v="low"/>
    <n v="7.1001669999999999"/>
    <n v="27.770546"/>
    <m/>
  </r>
  <r>
    <n v="2024"/>
    <x v="123"/>
    <x v="0"/>
    <x v="90"/>
    <n v="0.97254638599999998"/>
    <n v="21.421621940000001"/>
    <n v="27"/>
    <n v="73.773097179999994"/>
    <x v="0"/>
    <n v="1"/>
    <n v="6.6891018559999997"/>
    <n v="1"/>
    <n v="0.65877319300000003"/>
    <s v="medium"/>
    <n v="-9.0375169999999994"/>
    <n v="-16.113814999999999"/>
    <m/>
  </r>
  <r>
    <n v="2024"/>
    <x v="124"/>
    <x v="0"/>
    <x v="95"/>
    <n v="0.59113515599999999"/>
    <n v="29.99701529"/>
    <n v="123"/>
    <n v="30.863873219999999"/>
    <x v="1"/>
    <n v="0"/>
    <n v="5.5316216020000004"/>
    <n v="1"/>
    <n v="0.740067578"/>
    <s v="medium"/>
    <n v="-23.030895000000001"/>
    <n v="4.6490045000000002"/>
    <m/>
  </r>
  <r>
    <n v="2024"/>
    <x v="125"/>
    <x v="1"/>
    <x v="114"/>
    <n v="0.89237170399999999"/>
    <n v="23.253506519999998"/>
    <n v="78"/>
    <n v="40.00726143"/>
    <x v="2"/>
    <n v="1"/>
    <n v="1.540977005"/>
    <n v="0"/>
    <n v="0.61818585199999998"/>
    <s v="medium"/>
    <n v="7.3069882000000002"/>
    <n v="14.607753000000001"/>
    <m/>
  </r>
  <r>
    <n v="2024"/>
    <x v="126"/>
    <x v="0"/>
    <x v="115"/>
    <n v="0.74013537299999999"/>
    <n v="27.921923499999998"/>
    <n v="76"/>
    <n v="81.960547669999997"/>
    <x v="1"/>
    <n v="1"/>
    <n v="9.2434146629999994"/>
    <n v="0"/>
    <n v="0.70256768599999997"/>
    <s v="medium"/>
    <n v="6.1015930000000003"/>
    <n v="30.13438"/>
    <m/>
  </r>
  <r>
    <n v="2024"/>
    <x v="127"/>
    <x v="1"/>
    <x v="116"/>
    <n v="0.81474520900000003"/>
    <n v="27.929001800000002"/>
    <n v="59"/>
    <n v="47.091312610000003"/>
    <x v="2"/>
    <n v="1"/>
    <n v="6.5390627830000003"/>
    <n v="0"/>
    <n v="0.69487260500000003"/>
    <s v="medium"/>
    <n v="-13.362970000000001"/>
    <n v="20.93655"/>
    <m/>
  </r>
  <r>
    <n v="2024"/>
    <x v="128"/>
    <x v="0"/>
    <x v="117"/>
    <n v="0.83740672199999999"/>
    <n v="32.760781289999997"/>
    <n v="149"/>
    <n v="71.860638210000005"/>
    <x v="3"/>
    <n v="0"/>
    <n v="2.7342198519999998"/>
    <n v="1"/>
    <n v="0.84320336100000004"/>
    <s v="high"/>
    <n v="22.158874999999998"/>
    <n v="2.0496812000000002"/>
    <m/>
  </r>
  <r>
    <n v="2024"/>
    <x v="129"/>
    <x v="2"/>
    <x v="118"/>
    <n v="0.65339141700000003"/>
    <n v="26.973848050000001"/>
    <n v="113"/>
    <n v="56.957182199999998"/>
    <x v="2"/>
    <n v="1"/>
    <n v="6.4574750529999996"/>
    <n v="1"/>
    <n v="0.696695709"/>
    <s v="medium"/>
    <n v="14.717297"/>
    <n v="-2.1361249999999998"/>
    <m/>
  </r>
  <r>
    <n v="2024"/>
    <x v="130"/>
    <x v="0"/>
    <x v="119"/>
    <n v="0.68031036600000006"/>
    <n v="25.043072200000001"/>
    <n v="63"/>
    <n v="89.836404520000002"/>
    <x v="0"/>
    <n v="1"/>
    <n v="7.0971701879999998"/>
    <n v="0"/>
    <n v="0.683155183"/>
    <s v="medium"/>
    <n v="13.941034999999999"/>
    <n v="17.987513"/>
    <m/>
  </r>
  <r>
    <n v="2024"/>
    <x v="131"/>
    <x v="1"/>
    <x v="120"/>
    <n v="0.65979710700000005"/>
    <n v="17.77742653"/>
    <n v="99"/>
    <n v="96.669071419999995"/>
    <x v="0"/>
    <n v="0"/>
    <n v="5.7319330300000004"/>
    <n v="1"/>
    <n v="0.56539855400000005"/>
    <s v="medium"/>
    <n v="-26.881777"/>
    <n v="5.5016084000000003"/>
    <m/>
  </r>
  <r>
    <n v="2024"/>
    <x v="132"/>
    <x v="1"/>
    <x v="121"/>
    <n v="0.71164086500000001"/>
    <n v="17.314752129999999"/>
    <n v="100"/>
    <n v="91.849530990000005"/>
    <x v="3"/>
    <n v="0"/>
    <n v="7.4629156419999996"/>
    <n v="0"/>
    <n v="0.81282043199999998"/>
    <s v="high"/>
    <n v="-17.419232999999998"/>
    <n v="10.607635"/>
    <m/>
  </r>
  <r>
    <n v="2024"/>
    <x v="133"/>
    <x v="2"/>
    <x v="122"/>
    <n v="0.32057611200000002"/>
    <n v="18.086431309999998"/>
    <n v="21"/>
    <n v="48.943399630000002"/>
    <x v="2"/>
    <n v="0"/>
    <n v="6.2330855310000004"/>
    <n v="1"/>
    <n v="0.19628805599999999"/>
    <s v="low"/>
    <n v="0.57265449999999996"/>
    <n v="11.091415"/>
    <m/>
  </r>
  <r>
    <n v="2024"/>
    <x v="134"/>
    <x v="0"/>
    <x v="123"/>
    <n v="0.57686061899999996"/>
    <n v="18.43696963"/>
    <n v="134"/>
    <n v="43.591400829999998"/>
    <x v="3"/>
    <n v="0"/>
    <n v="9.5299262379999998"/>
    <n v="1"/>
    <n v="0.60043030900000005"/>
    <s v="medium"/>
    <n v="3.6427789000000002"/>
    <n v="21.44013"/>
    <m/>
  </r>
  <r>
    <n v="2024"/>
    <x v="135"/>
    <x v="0"/>
    <x v="124"/>
    <n v="0.72433209899999995"/>
    <n v="27.757541849999999"/>
    <n v="109"/>
    <n v="63.210442550000003"/>
    <x v="0"/>
    <n v="1"/>
    <n v="1.4832737069999999"/>
    <n v="0"/>
    <n v="0.45816604999999999"/>
    <s v="low"/>
    <n v="-9.0159269999999996"/>
    <n v="27.629670999999998"/>
    <m/>
  </r>
  <r>
    <n v="2024"/>
    <x v="136"/>
    <x v="2"/>
    <x v="125"/>
    <n v="0.71840649599999995"/>
    <n v="29.819625009999999"/>
    <n v="42"/>
    <n v="30.513390560000001"/>
    <x v="1"/>
    <n v="0"/>
    <n v="1.9562113759999999"/>
    <n v="0"/>
    <n v="0.71620324800000001"/>
    <s v="medium"/>
    <n v="-7.4912995999999996"/>
    <n v="-16.974623000000001"/>
    <m/>
  </r>
  <r>
    <n v="2024"/>
    <x v="137"/>
    <x v="0"/>
    <x v="126"/>
    <n v="0.85506926599999999"/>
    <n v="25.59983046"/>
    <n v="81"/>
    <n v="31.8066575"/>
    <x v="3"/>
    <n v="0"/>
    <n v="2.5630447329999999"/>
    <n v="1"/>
    <n v="0.52453463300000003"/>
    <s v="medium"/>
    <n v="-21.261827"/>
    <n v="-10.660938"/>
    <m/>
  </r>
  <r>
    <n v="2024"/>
    <x v="138"/>
    <x v="0"/>
    <x v="37"/>
    <n v="0.75850653700000004"/>
    <n v="31.58035465"/>
    <n v="132"/>
    <n v="68.730344770000002"/>
    <x v="1"/>
    <n v="0"/>
    <n v="7.2115396350000003"/>
    <n v="0"/>
    <n v="0.51625326900000001"/>
    <s v="medium"/>
    <n v="1.0056205"/>
    <n v="8.2085904999999997"/>
    <m/>
  </r>
  <r>
    <n v="2024"/>
    <x v="139"/>
    <x v="1"/>
    <x v="127"/>
    <n v="0.99449332099999999"/>
    <n v="34.825264529999998"/>
    <n v="147"/>
    <n v="66.431458289999995"/>
    <x v="1"/>
    <n v="0"/>
    <n v="6.8103628550000002"/>
    <n v="0"/>
    <n v="0.77324666099999995"/>
    <s v="medium"/>
    <n v="-10.237086"/>
    <n v="-8.9801690000000001"/>
    <m/>
  </r>
  <r>
    <n v="2024"/>
    <x v="140"/>
    <x v="0"/>
    <x v="128"/>
    <n v="0.49869817"/>
    <n v="31.40025258"/>
    <n v="81"/>
    <n v="99.620739229999998"/>
    <x v="2"/>
    <n v="1"/>
    <n v="9.0285297419999999"/>
    <n v="1"/>
    <n v="0.68434908500000002"/>
    <s v="medium"/>
    <n v="23.300488000000001"/>
    <n v="-4.2000947000000002"/>
    <m/>
  </r>
  <r>
    <n v="2024"/>
    <x v="141"/>
    <x v="0"/>
    <x v="115"/>
    <n v="0.55140572099999996"/>
    <n v="28.897647469999999"/>
    <n v="57"/>
    <n v="44.128928479999999"/>
    <x v="3"/>
    <n v="0"/>
    <n v="7.595897076"/>
    <n v="1"/>
    <n v="0.60820286000000001"/>
    <s v="medium"/>
    <n v="11.891185"/>
    <n v="4.6212140000000002"/>
    <m/>
  </r>
  <r>
    <n v="2024"/>
    <x v="142"/>
    <x v="2"/>
    <x v="129"/>
    <n v="0.56869300599999995"/>
    <n v="25.64985399"/>
    <n v="80"/>
    <n v="48.067275039999998"/>
    <x v="1"/>
    <n v="1"/>
    <n v="5.5751993879999997"/>
    <n v="1"/>
    <n v="0.36084650299999999"/>
    <s v="low"/>
    <n v="-30.389762999999999"/>
    <n v="-8.9152509999999996"/>
    <m/>
  </r>
  <r>
    <n v="2024"/>
    <x v="143"/>
    <x v="2"/>
    <x v="21"/>
    <n v="0.62606896499999998"/>
    <n v="23.977061429999999"/>
    <n v="148"/>
    <n v="37.947844959999998"/>
    <x v="1"/>
    <n v="0"/>
    <n v="9.9264861320000009"/>
    <n v="0"/>
    <n v="0.81103448199999995"/>
    <s v="high"/>
    <n v="-2.9571144999999999"/>
    <n v="-32.751919999999998"/>
    <m/>
  </r>
  <r>
    <n v="2024"/>
    <x v="144"/>
    <x v="1"/>
    <x v="130"/>
    <n v="0.88519864500000001"/>
    <n v="16.687847609999999"/>
    <n v="141"/>
    <n v="94.228010679999997"/>
    <x v="2"/>
    <n v="1"/>
    <n v="3.3949716059999999"/>
    <n v="1"/>
    <n v="0.486599322"/>
    <s v="low"/>
    <n v="0.20073194999999999"/>
    <n v="13.2065"/>
    <m/>
  </r>
  <r>
    <n v="2024"/>
    <x v="145"/>
    <x v="0"/>
    <x v="21"/>
    <n v="0.465054466"/>
    <n v="22.987374970000001"/>
    <n v="129"/>
    <n v="84.446787110000002"/>
    <x v="2"/>
    <n v="1"/>
    <n v="8.4987249380000005"/>
    <n v="1"/>
    <n v="0.730527233"/>
    <s v="medium"/>
    <n v="2.7769050000000002"/>
    <n v="17.167645"/>
    <m/>
  </r>
  <r>
    <n v="2024"/>
    <x v="146"/>
    <x v="0"/>
    <x v="131"/>
    <n v="0.84320014499999996"/>
    <n v="33.202692740000003"/>
    <n v="32"/>
    <n v="87.563737799999998"/>
    <x v="0"/>
    <n v="0"/>
    <n v="4.8411133499999996"/>
    <n v="1"/>
    <n v="0.54510007199999999"/>
    <s v="medium"/>
    <n v="-6.1519079999999997"/>
    <n v="-25.399135999999999"/>
    <m/>
  </r>
  <r>
    <n v="2024"/>
    <x v="147"/>
    <x v="0"/>
    <x v="16"/>
    <n v="0.58371712799999997"/>
    <n v="31.160452599999999"/>
    <n v="119"/>
    <n v="93.193465160000002"/>
    <x v="1"/>
    <n v="1"/>
    <n v="6.8386162500000003"/>
    <n v="1"/>
    <n v="0.63935856400000002"/>
    <s v="medium"/>
    <n v="2.4593495999999999"/>
    <n v="-2.2899395999999999"/>
    <m/>
  </r>
  <r>
    <n v="2024"/>
    <x v="148"/>
    <x v="1"/>
    <x v="132"/>
    <n v="0.72129876900000001"/>
    <n v="19.321027300000001"/>
    <n v="41"/>
    <n v="66.742999069999996"/>
    <x v="0"/>
    <n v="0"/>
    <n v="7.5454162340000002"/>
    <n v="1"/>
    <n v="0.67464938399999996"/>
    <s v="medium"/>
    <n v="9.3219729999999998"/>
    <n v="5.8198686000000004"/>
    <m/>
  </r>
  <r>
    <n v="2024"/>
    <x v="149"/>
    <x v="1"/>
    <x v="133"/>
    <n v="0.74277837300000005"/>
    <n v="24.33215569"/>
    <n v="93"/>
    <n v="61.583523399999997"/>
    <x v="1"/>
    <n v="1"/>
    <n v="6.7037867850000001"/>
    <n v="0"/>
    <n v="0.59138918699999998"/>
    <s v="medium"/>
    <n v="26.785309999999999"/>
    <n v="-19.230149999999998"/>
    <m/>
  </r>
  <r>
    <n v="2024"/>
    <x v="150"/>
    <x v="2"/>
    <x v="134"/>
    <n v="0.56099404600000002"/>
    <n v="31.334464050000001"/>
    <n v="42"/>
    <n v="53.12740316"/>
    <x v="0"/>
    <n v="1"/>
    <n v="2.264565728"/>
    <n v="1"/>
    <n v="0.394497023"/>
    <s v="low"/>
    <n v="-11.0687275"/>
    <n v="-4.8178299999999998"/>
    <m/>
  </r>
  <r>
    <n v="2024"/>
    <x v="151"/>
    <x v="1"/>
    <x v="135"/>
    <n v="0.65883064400000002"/>
    <n v="16.347691099999999"/>
    <n v="138"/>
    <n v="71.245023000000003"/>
    <x v="2"/>
    <n v="1"/>
    <n v="4.9865590969999998"/>
    <n v="1"/>
    <n v="0.630915322"/>
    <s v="medium"/>
    <n v="-13.515685"/>
    <n v="-20.071960000000001"/>
    <m/>
  </r>
  <r>
    <n v="2024"/>
    <x v="152"/>
    <x v="0"/>
    <x v="136"/>
    <n v="0.58912182199999996"/>
    <n v="22.747851709999999"/>
    <n v="89"/>
    <n v="61.79948778"/>
    <x v="3"/>
    <n v="0"/>
    <n v="6.0529454009999997"/>
    <n v="0"/>
    <n v="0.54306091099999998"/>
    <s v="medium"/>
    <n v="-12.978992999999999"/>
    <n v="-19.956308"/>
    <m/>
  </r>
  <r>
    <n v="2024"/>
    <x v="153"/>
    <x v="0"/>
    <x v="137"/>
    <n v="0.34839294999999998"/>
    <n v="32.03682474"/>
    <n v="103"/>
    <n v="61.60959106"/>
    <x v="2"/>
    <n v="1"/>
    <n v="8.6413938330000004"/>
    <n v="1"/>
    <n v="0.44869647499999998"/>
    <s v="low"/>
    <n v="26.44078"/>
    <n v="-8.4973919999999996"/>
    <m/>
  </r>
  <r>
    <n v="2024"/>
    <x v="154"/>
    <x v="1"/>
    <x v="138"/>
    <n v="0.60601577200000001"/>
    <n v="23.07795728"/>
    <n v="120"/>
    <n v="95.584950460000002"/>
    <x v="0"/>
    <n v="0"/>
    <n v="4.9928117390000004"/>
    <n v="1"/>
    <n v="0.33500788599999998"/>
    <s v="low"/>
    <n v="-5.1955276000000001"/>
    <n v="21.628582000000002"/>
    <m/>
  </r>
  <r>
    <n v="2024"/>
    <x v="155"/>
    <x v="0"/>
    <x v="139"/>
    <n v="0.36817537500000003"/>
    <n v="16.55229289"/>
    <n v="103"/>
    <n v="98.882205999999996"/>
    <x v="0"/>
    <n v="1"/>
    <n v="9.2687257429999992"/>
    <n v="0"/>
    <n v="0.52008768699999997"/>
    <s v="medium"/>
    <n v="-24.072680999999999"/>
    <n v="-14.146734"/>
    <m/>
  </r>
  <r>
    <n v="2024"/>
    <x v="156"/>
    <x v="0"/>
    <x v="140"/>
    <n v="0.58351455900000004"/>
    <n v="25.850687369999999"/>
    <n v="47"/>
    <n v="85.753907249999997"/>
    <x v="3"/>
    <n v="1"/>
    <n v="4.9633680069999997"/>
    <n v="1"/>
    <n v="0.65075727999999999"/>
    <s v="medium"/>
    <n v="-8.8098709999999993"/>
    <n v="-14.654593"/>
    <m/>
  </r>
  <r>
    <n v="2024"/>
    <x v="157"/>
    <x v="1"/>
    <x v="141"/>
    <n v="0.71504288000000005"/>
    <n v="32.2348499"/>
    <n v="20"/>
    <n v="82.973066320000001"/>
    <x v="1"/>
    <n v="1"/>
    <n v="5.9390187330000002"/>
    <n v="0"/>
    <n v="0.52652144000000001"/>
    <s v="medium"/>
    <n v="-26.230219000000002"/>
    <n v="14.120475000000001"/>
    <m/>
  </r>
  <r>
    <n v="2024"/>
    <x v="158"/>
    <x v="1"/>
    <x v="142"/>
    <n v="0.70559042999999999"/>
    <n v="26.805710860000001"/>
    <n v="82"/>
    <n v="77.639071319999999"/>
    <x v="0"/>
    <n v="1"/>
    <n v="8.1665711460000008"/>
    <n v="1"/>
    <n v="0.61629521499999995"/>
    <s v="medium"/>
    <n v="11.856793"/>
    <n v="-7.2885036000000003"/>
    <m/>
  </r>
  <r>
    <n v="2024"/>
    <x v="159"/>
    <x v="0"/>
    <x v="143"/>
    <n v="0.76383489500000001"/>
    <n v="19.525582159999999"/>
    <n v="41"/>
    <n v="41.625239659999998"/>
    <x v="0"/>
    <n v="1"/>
    <n v="6.2476091599999997"/>
    <n v="0"/>
    <n v="0.52191744799999995"/>
    <s v="medium"/>
    <n v="-3.712189"/>
    <n v="-12.782698"/>
    <m/>
  </r>
  <r>
    <n v="2024"/>
    <x v="160"/>
    <x v="0"/>
    <x v="144"/>
    <n v="0.36668305600000001"/>
    <n v="22.684792399999999"/>
    <n v="89"/>
    <n v="34.137407459999999"/>
    <x v="0"/>
    <n v="1"/>
    <n v="9.6419626510000001"/>
    <n v="0"/>
    <n v="0.66934152800000002"/>
    <s v="medium"/>
    <n v="0.9333108"/>
    <n v="18.029872999999998"/>
    <m/>
  </r>
  <r>
    <n v="2024"/>
    <x v="161"/>
    <x v="0"/>
    <x v="145"/>
    <n v="0.75648627199999996"/>
    <n v="24.00246722"/>
    <n v="144"/>
    <n v="78.350842060000005"/>
    <x v="3"/>
    <n v="0"/>
    <n v="6.9430224750000002"/>
    <n v="1"/>
    <n v="0.61274313599999997"/>
    <s v="medium"/>
    <n v="22.003881"/>
    <n v="-7.5333724000000002"/>
    <m/>
  </r>
  <r>
    <n v="2024"/>
    <x v="162"/>
    <x v="2"/>
    <x v="146"/>
    <n v="0.51850364000000004"/>
    <n v="26.585327079999999"/>
    <n v="115"/>
    <n v="81.015035560000001"/>
    <x v="2"/>
    <n v="0"/>
    <n v="5.7043850870000004"/>
    <n v="0"/>
    <n v="0.36225182"/>
    <s v="low"/>
    <n v="11.314874"/>
    <n v="-8.7734059999999996"/>
    <m/>
  </r>
  <r>
    <n v="2024"/>
    <x v="163"/>
    <x v="2"/>
    <x v="46"/>
    <n v="0.57933216200000004"/>
    <n v="30.187020520000001"/>
    <n v="98"/>
    <n v="33.288109380000002"/>
    <x v="0"/>
    <n v="0"/>
    <n v="1.2123277100000001"/>
    <n v="0"/>
    <n v="0.58916608100000001"/>
    <s v="medium"/>
    <n v="-28.747793000000001"/>
    <n v="16.07892"/>
    <m/>
  </r>
  <r>
    <n v="2024"/>
    <x v="164"/>
    <x v="2"/>
    <x v="23"/>
    <n v="0.90059037799999997"/>
    <n v="16.977472349999999"/>
    <n v="24"/>
    <n v="94.963622520000001"/>
    <x v="3"/>
    <n v="1"/>
    <n v="4.7235960779999999"/>
    <n v="1"/>
    <n v="0.69529518899999998"/>
    <s v="medium"/>
    <n v="-7.9055299999999997"/>
    <n v="-19.326159000000001"/>
    <m/>
  </r>
  <r>
    <n v="2024"/>
    <x v="165"/>
    <x v="1"/>
    <x v="147"/>
    <n v="0.306321283"/>
    <n v="32.793040660000003"/>
    <n v="79"/>
    <n v="36.379844759999997"/>
    <x v="0"/>
    <n v="0"/>
    <n v="3.6932357730000001"/>
    <n v="1"/>
    <n v="0.226160641"/>
    <s v="low"/>
    <n v="12.984521000000001"/>
    <n v="5.820843"/>
    <m/>
  </r>
  <r>
    <n v="2024"/>
    <x v="166"/>
    <x v="2"/>
    <x v="148"/>
    <n v="0.71188884299999999"/>
    <n v="15.246194060000001"/>
    <n v="139"/>
    <n v="50.013037359999998"/>
    <x v="1"/>
    <n v="1"/>
    <n v="7.7329510109999999"/>
    <n v="0"/>
    <n v="0.58594442199999996"/>
    <s v="medium"/>
    <n v="10.47096"/>
    <n v="-16.593813000000001"/>
    <m/>
  </r>
  <r>
    <n v="2024"/>
    <x v="167"/>
    <x v="1"/>
    <x v="141"/>
    <n v="0.71909978600000002"/>
    <n v="22.401046690000001"/>
    <n v="65"/>
    <n v="77.067286899999999"/>
    <x v="3"/>
    <n v="0"/>
    <n v="2.8744990760000002"/>
    <n v="1"/>
    <n v="0.52854989299999999"/>
    <s v="medium"/>
    <n v="20.378864"/>
    <n v="-6.6664906000000004"/>
    <m/>
  </r>
  <r>
    <n v="2024"/>
    <x v="168"/>
    <x v="1"/>
    <x v="149"/>
    <n v="0.57766184300000001"/>
    <n v="15.548406200000001"/>
    <n v="75"/>
    <n v="41.891081610000001"/>
    <x v="0"/>
    <n v="0"/>
    <n v="2.846980786"/>
    <n v="0"/>
    <n v="0.44033092200000001"/>
    <s v="low"/>
    <n v="-15.961525999999999"/>
    <n v="22.198343000000001"/>
    <m/>
  </r>
  <r>
    <n v="2024"/>
    <x v="169"/>
    <x v="2"/>
    <x v="150"/>
    <n v="0.46591949999999999"/>
    <n v="22.859484510000001"/>
    <n v="129"/>
    <n v="33.879112190000001"/>
    <x v="3"/>
    <n v="1"/>
    <n v="2.7056713889999999"/>
    <n v="0"/>
    <n v="0.35545975000000002"/>
    <s v="low"/>
    <n v="13.362698999999999"/>
    <n v="12.232258"/>
    <m/>
  </r>
  <r>
    <n v="2024"/>
    <x v="170"/>
    <x v="2"/>
    <x v="151"/>
    <n v="0.46427182700000003"/>
    <n v="25.51625198"/>
    <n v="123"/>
    <n v="53.180254239999996"/>
    <x v="0"/>
    <n v="1"/>
    <n v="2.1305405180000001"/>
    <n v="1"/>
    <n v="0.55563591300000004"/>
    <s v="medium"/>
    <n v="4.1029280000000004"/>
    <n v="32.632689999999997"/>
    <m/>
  </r>
  <r>
    <n v="2024"/>
    <x v="171"/>
    <x v="2"/>
    <x v="152"/>
    <n v="0.91859676899999998"/>
    <n v="25.233627729999998"/>
    <n v="96"/>
    <n v="83.618010240000004"/>
    <x v="2"/>
    <n v="0"/>
    <n v="3.7990630329999999"/>
    <n v="1"/>
    <n v="0.90079838400000001"/>
    <s v="high"/>
    <n v="5.8593029999999997"/>
    <n v="-15.639509"/>
    <m/>
  </r>
  <r>
    <n v="2024"/>
    <x v="172"/>
    <x v="0"/>
    <x v="153"/>
    <n v="0.60941706200000001"/>
    <n v="18.31256694"/>
    <n v="21"/>
    <n v="58.957507530000001"/>
    <x v="0"/>
    <n v="0"/>
    <n v="8.9732990299999997"/>
    <n v="0"/>
    <n v="0.59020853100000004"/>
    <s v="medium"/>
    <n v="7.1427290000000001"/>
    <n v="-15.685466"/>
    <m/>
  </r>
  <r>
    <n v="2024"/>
    <x v="173"/>
    <x v="2"/>
    <x v="154"/>
    <n v="0.53162255400000002"/>
    <n v="27.914810200000002"/>
    <n v="27"/>
    <n v="75.70810453"/>
    <x v="3"/>
    <n v="0"/>
    <n v="7.9743562509999997"/>
    <n v="1"/>
    <n v="0.54881127699999999"/>
    <s v="medium"/>
    <n v="32.460228000000001"/>
    <n v="1.9772293999999999"/>
    <m/>
  </r>
  <r>
    <n v="2024"/>
    <x v="174"/>
    <x v="0"/>
    <x v="155"/>
    <n v="0.61414430200000003"/>
    <n v="15.895569010000001"/>
    <n v="94"/>
    <n v="70.573336810000001"/>
    <x v="1"/>
    <n v="0"/>
    <n v="7.6172609470000001"/>
    <n v="1"/>
    <n v="0.64907215100000004"/>
    <s v="medium"/>
    <n v="-6.8082231999999996"/>
    <n v="-2.0546818"/>
    <m/>
  </r>
  <r>
    <n v="2024"/>
    <x v="175"/>
    <x v="1"/>
    <x v="156"/>
    <n v="0.768573281"/>
    <n v="30.238136399999998"/>
    <n v="144"/>
    <n v="31.55529374"/>
    <x v="1"/>
    <n v="1"/>
    <n v="8.1760312509999995"/>
    <n v="0"/>
    <n v="0.82978664099999999"/>
    <s v="high"/>
    <n v="11.619158000000001"/>
    <n v="27.58353"/>
    <m/>
  </r>
  <r>
    <n v="2024"/>
    <x v="176"/>
    <x v="0"/>
    <x v="121"/>
    <n v="0.40202959799999999"/>
    <n v="33.932888679999998"/>
    <n v="57"/>
    <n v="99.197799090000004"/>
    <x v="1"/>
    <n v="0"/>
    <n v="3.4247610040000001"/>
    <n v="0"/>
    <n v="0.65801479900000004"/>
    <s v="medium"/>
    <n v="10.881703"/>
    <n v="-22.549934"/>
    <m/>
  </r>
  <r>
    <n v="2024"/>
    <x v="177"/>
    <x v="2"/>
    <x v="17"/>
    <n v="0.61460368499999996"/>
    <n v="21.795376539999999"/>
    <n v="46"/>
    <n v="32.899966220000003"/>
    <x v="0"/>
    <n v="1"/>
    <n v="8.9869752169999995"/>
    <n v="0"/>
    <n v="0.39080184200000001"/>
    <s v="low"/>
    <n v="-2.396255"/>
    <n v="1.5232718000000001"/>
    <m/>
  </r>
  <r>
    <n v="2024"/>
    <x v="178"/>
    <x v="1"/>
    <x v="157"/>
    <n v="0.71151905999999998"/>
    <n v="25.344787629999999"/>
    <n v="39"/>
    <n v="97.746191640000006"/>
    <x v="2"/>
    <n v="1"/>
    <n v="2.2357303759999998"/>
    <n v="0"/>
    <n v="0.78325953000000004"/>
    <s v="medium"/>
    <n v="12.076575999999999"/>
    <n v="-13.834009999999999"/>
    <m/>
  </r>
  <r>
    <n v="2024"/>
    <x v="179"/>
    <x v="1"/>
    <x v="158"/>
    <n v="0.96400834800000001"/>
    <n v="22.578205560000001"/>
    <n v="62"/>
    <n v="68.490492489999994"/>
    <x v="0"/>
    <n v="0"/>
    <n v="4.0271115399999999"/>
    <n v="0"/>
    <n v="0.96100417400000004"/>
    <s v="high"/>
    <n v="-31.243624000000001"/>
    <n v="-6.7518796999999999"/>
    <m/>
  </r>
  <r>
    <n v="2024"/>
    <x v="180"/>
    <x v="1"/>
    <x v="159"/>
    <n v="0.47676944700000001"/>
    <n v="15.134207809999999"/>
    <n v="50"/>
    <n v="97.421131889999998"/>
    <x v="1"/>
    <n v="1"/>
    <n v="6.2807330710000002"/>
    <n v="0"/>
    <n v="0.34238472399999997"/>
    <s v="low"/>
    <n v="4.5153603999999996"/>
    <n v="-17.00421"/>
    <m/>
  </r>
  <r>
    <n v="2024"/>
    <x v="181"/>
    <x v="0"/>
    <x v="160"/>
    <n v="0.55147552399999999"/>
    <n v="22.717490059999999"/>
    <n v="110"/>
    <n v="38.032751959999999"/>
    <x v="3"/>
    <n v="0"/>
    <n v="1.926145795"/>
    <n v="1"/>
    <n v="0.70773776200000005"/>
    <s v="medium"/>
    <n v="0.75101702999999997"/>
    <n v="-5.5410833000000004"/>
    <m/>
  </r>
  <r>
    <n v="2024"/>
    <x v="182"/>
    <x v="2"/>
    <x v="161"/>
    <n v="0.56555101299999999"/>
    <n v="30.834405189999998"/>
    <n v="80"/>
    <n v="64.328596340000004"/>
    <x v="1"/>
    <n v="1"/>
    <n v="7.5711716899999999"/>
    <n v="0"/>
    <n v="0.42127550600000002"/>
    <s v="low"/>
    <n v="-22.750530000000001"/>
    <n v="-17.786193999999998"/>
    <m/>
  </r>
  <r>
    <n v="2024"/>
    <x v="183"/>
    <x v="1"/>
    <x v="162"/>
    <n v="0.72387670999999998"/>
    <n v="26.919776840000001"/>
    <n v="128"/>
    <n v="41.865286429999998"/>
    <x v="3"/>
    <n v="1"/>
    <n v="4.4852144340000004"/>
    <n v="1"/>
    <n v="0.82493835500000001"/>
    <s v="high"/>
    <n v="30.65091"/>
    <n v="11.031807000000001"/>
    <m/>
  </r>
  <r>
    <n v="2024"/>
    <x v="184"/>
    <x v="1"/>
    <x v="163"/>
    <n v="0.54971243700000005"/>
    <n v="17.025198289999999"/>
    <n v="110"/>
    <n v="33.568241389999997"/>
    <x v="2"/>
    <n v="0"/>
    <n v="8.0596509899999997"/>
    <n v="1"/>
    <n v="0.40735621900000002"/>
    <s v="low"/>
    <n v="17.5562"/>
    <n v="17.291584"/>
    <m/>
  </r>
  <r>
    <n v="2024"/>
    <x v="185"/>
    <x v="1"/>
    <x v="164"/>
    <n v="0.67345834800000004"/>
    <n v="31.942789789999999"/>
    <n v="114"/>
    <n v="73.227038050000004"/>
    <x v="3"/>
    <n v="1"/>
    <n v="5.4360665700000004"/>
    <n v="0"/>
    <n v="0.83522917399999996"/>
    <s v="high"/>
    <n v="31.959500999999999"/>
    <n v="12.055488"/>
    <m/>
  </r>
  <r>
    <n v="2024"/>
    <x v="186"/>
    <x v="0"/>
    <x v="165"/>
    <n v="0.84725323100000005"/>
    <n v="25.6217069"/>
    <n v="32"/>
    <n v="44.544839469999999"/>
    <x v="0"/>
    <n v="1"/>
    <n v="2.6278707200000002"/>
    <n v="1"/>
    <n v="0.79612661500000004"/>
    <s v="medium"/>
    <n v="30.525317999999999"/>
    <n v="10.245267999999999"/>
    <m/>
  </r>
  <r>
    <n v="2024"/>
    <x v="187"/>
    <x v="0"/>
    <x v="138"/>
    <n v="0.79376991600000002"/>
    <n v="31.834467230000001"/>
    <n v="132"/>
    <n v="71.138791280000007"/>
    <x v="0"/>
    <n v="0"/>
    <n v="7.612856302"/>
    <n v="0"/>
    <n v="0.42888495799999998"/>
    <s v="low"/>
    <n v="9.8096859999999992"/>
    <n v="20.840582000000001"/>
    <m/>
  </r>
  <r>
    <n v="2024"/>
    <x v="188"/>
    <x v="2"/>
    <x v="146"/>
    <n v="0.612458053"/>
    <n v="26.60443038"/>
    <n v="54"/>
    <n v="37.865513739999997"/>
    <x v="0"/>
    <n v="1"/>
    <n v="3.2692956030000002"/>
    <n v="1"/>
    <n v="0.409229026"/>
    <s v="low"/>
    <n v="4.4345970000000001"/>
    <n v="-8.4550000000000001"/>
    <m/>
  </r>
  <r>
    <n v="2024"/>
    <x v="189"/>
    <x v="0"/>
    <x v="166"/>
    <n v="0.904951324"/>
    <n v="26.193768899999998"/>
    <n v="67"/>
    <n v="53.239052999999998"/>
    <x v="3"/>
    <n v="1"/>
    <n v="5.417292711"/>
    <n v="0"/>
    <n v="0.80097566200000003"/>
    <s v="high"/>
    <n v="-1.3252248"/>
    <n v="-1.3647361"/>
    <m/>
  </r>
  <r>
    <n v="2024"/>
    <x v="190"/>
    <x v="1"/>
    <x v="58"/>
    <n v="0.69069817499999997"/>
    <n v="17.105183700000001"/>
    <n v="54"/>
    <n v="84.714279059999996"/>
    <x v="0"/>
    <n v="0"/>
    <n v="1.6797994220000001"/>
    <n v="0"/>
    <n v="0.50034908700000003"/>
    <s v="medium"/>
    <n v="-25.559898"/>
    <n v="1.9249350000000001"/>
    <m/>
  </r>
  <r>
    <n v="2024"/>
    <x v="191"/>
    <x v="2"/>
    <x v="146"/>
    <n v="0.67793408799999999"/>
    <n v="18.34719466"/>
    <n v="105"/>
    <n v="60.593606530000002"/>
    <x v="0"/>
    <n v="0"/>
    <n v="6.5607998900000002"/>
    <n v="0"/>
    <n v="0.44196704399999998"/>
    <s v="low"/>
    <n v="1.7520182"/>
    <n v="5.55586"/>
    <m/>
  </r>
  <r>
    <n v="2024"/>
    <x v="192"/>
    <x v="1"/>
    <x v="167"/>
    <n v="0.32393143600000002"/>
    <n v="34.440505129999998"/>
    <n v="133"/>
    <n v="73.942179039999999"/>
    <x v="0"/>
    <n v="1"/>
    <n v="6.9927198959999997"/>
    <n v="0"/>
    <n v="0.209965718"/>
    <s v="low"/>
    <n v="-22.330276000000001"/>
    <n v="-1.8897839999999999"/>
    <m/>
  </r>
  <r>
    <n v="2024"/>
    <x v="193"/>
    <x v="1"/>
    <x v="168"/>
    <n v="0.99068508600000005"/>
    <n v="19.56973494"/>
    <n v="119"/>
    <n v="75.322055849999998"/>
    <x v="2"/>
    <n v="1"/>
    <n v="4.4080678899999999"/>
    <n v="1"/>
    <n v="0.68184254300000002"/>
    <s v="medium"/>
    <n v="-30.838974"/>
    <n v="-12.700269"/>
    <m/>
  </r>
  <r>
    <n v="2024"/>
    <x v="194"/>
    <x v="0"/>
    <x v="169"/>
    <n v="0.38607956599999999"/>
    <n v="34.549042360000001"/>
    <n v="118"/>
    <n v="89.062853079999996"/>
    <x v="3"/>
    <n v="1"/>
    <n v="9.5898050230000003"/>
    <n v="1"/>
    <n v="0.63953978300000003"/>
    <s v="medium"/>
    <n v="26.331530000000001"/>
    <n v="-19.464079000000002"/>
    <m/>
  </r>
  <r>
    <n v="2024"/>
    <x v="195"/>
    <x v="2"/>
    <x v="170"/>
    <n v="0.46179163899999998"/>
    <n v="25.63825413"/>
    <n v="22"/>
    <n v="52.744595609999998"/>
    <x v="3"/>
    <n v="0"/>
    <n v="8.8675202930000001"/>
    <n v="1"/>
    <n v="0.597895819"/>
    <s v="medium"/>
    <n v="5.9297915000000003"/>
    <n v="14.561470999999999"/>
    <m/>
  </r>
  <r>
    <n v="2024"/>
    <x v="196"/>
    <x v="0"/>
    <x v="171"/>
    <n v="0.33618778599999999"/>
    <n v="17.715780939999998"/>
    <n v="104"/>
    <n v="78.110689379999997"/>
    <x v="1"/>
    <n v="1"/>
    <n v="7.3714682419999997"/>
    <n v="1"/>
    <n v="0.25759389300000002"/>
    <s v="low"/>
    <n v="-25.137779999999999"/>
    <n v="20.391994"/>
    <m/>
  </r>
  <r>
    <n v="2024"/>
    <x v="197"/>
    <x v="0"/>
    <x v="148"/>
    <n v="0.74800207699999999"/>
    <n v="16.986044060000001"/>
    <n v="144"/>
    <n v="97.313106489999996"/>
    <x v="3"/>
    <n v="1"/>
    <n v="7.4228686699999997"/>
    <n v="1"/>
    <n v="0.60400103800000005"/>
    <s v="medium"/>
    <n v="19.869586999999999"/>
    <n v="19.321089000000001"/>
    <m/>
  </r>
  <r>
    <n v="2024"/>
    <x v="198"/>
    <x v="2"/>
    <x v="75"/>
    <n v="0.45729082399999998"/>
    <n v="19.177281409999999"/>
    <n v="102"/>
    <n v="81.117033410000005"/>
    <x v="2"/>
    <n v="1"/>
    <n v="3.2716154340000001"/>
    <n v="0"/>
    <n v="0.300645412"/>
    <s v="low"/>
    <n v="-12.225274000000001"/>
    <n v="-13.418725999999999"/>
    <m/>
  </r>
  <r>
    <n v="2024"/>
    <x v="199"/>
    <x v="1"/>
    <x v="172"/>
    <n v="0.42600730599999997"/>
    <n v="33.5127466"/>
    <n v="44"/>
    <n v="64.290933370000005"/>
    <x v="3"/>
    <n v="1"/>
    <n v="6.91133708"/>
    <n v="0"/>
    <n v="0.55100365299999998"/>
    <s v="medium"/>
    <n v="-11.374333999999999"/>
    <n v="17.996593000000001"/>
    <m/>
  </r>
  <r>
    <n v="2024"/>
    <x v="200"/>
    <x v="1"/>
    <x v="173"/>
    <n v="0.36198890900000003"/>
    <n v="23.28300449"/>
    <n v="87"/>
    <n v="74.150221110000004"/>
    <x v="2"/>
    <n v="1"/>
    <n v="2.7838563870000002"/>
    <n v="0"/>
    <n v="0.58299445400000005"/>
    <s v="medium"/>
    <n v="-6.1428149999999997"/>
    <n v="18.733871000000001"/>
    <m/>
  </r>
  <r>
    <n v="2024"/>
    <x v="201"/>
    <x v="2"/>
    <x v="174"/>
    <n v="0.37231627"/>
    <n v="22.90868536"/>
    <n v="80"/>
    <n v="81.777802840000007"/>
    <x v="2"/>
    <n v="1"/>
    <n v="2.2960290149999998"/>
    <n v="0"/>
    <n v="0.67665813500000005"/>
    <s v="medium"/>
    <n v="28.150541"/>
    <n v="-16.449725999999998"/>
    <m/>
  </r>
  <r>
    <n v="2024"/>
    <x v="202"/>
    <x v="1"/>
    <x v="175"/>
    <n v="0.70926948999999995"/>
    <n v="21.26412522"/>
    <n v="48"/>
    <n v="72.859303600000004"/>
    <x v="3"/>
    <n v="0"/>
    <n v="9.9952110479999998"/>
    <n v="0"/>
    <n v="0.52513474500000001"/>
    <s v="medium"/>
    <n v="-17.642422"/>
    <n v="14.83634"/>
    <m/>
  </r>
  <r>
    <n v="2024"/>
    <x v="203"/>
    <x v="2"/>
    <x v="176"/>
    <n v="0.78174550600000003"/>
    <n v="17.941237009999998"/>
    <n v="146"/>
    <n v="31.16730694"/>
    <x v="1"/>
    <n v="0"/>
    <n v="6.6013833829999999"/>
    <n v="1"/>
    <n v="0.812372753"/>
    <s v="high"/>
    <n v="11.301743"/>
    <n v="-21.123301999999999"/>
    <m/>
  </r>
  <r>
    <n v="2024"/>
    <x v="204"/>
    <x v="2"/>
    <x v="177"/>
    <n v="0.578165292"/>
    <n v="24.75702394"/>
    <n v="38"/>
    <n v="43.634144839999998"/>
    <x v="0"/>
    <n v="1"/>
    <n v="4.8788908539999998"/>
    <n v="0"/>
    <n v="0.71908264600000005"/>
    <s v="medium"/>
    <n v="-11.304505000000001"/>
    <n v="-18.335552"/>
    <m/>
  </r>
  <r>
    <n v="2024"/>
    <x v="205"/>
    <x v="0"/>
    <x v="178"/>
    <n v="0.63592795700000004"/>
    <n v="17.60095565"/>
    <n v="93"/>
    <n v="86.73277521"/>
    <x v="0"/>
    <n v="1"/>
    <n v="3.5934807059999998"/>
    <n v="0"/>
    <n v="0.48396397899999999"/>
    <s v="low"/>
    <n v="-26.393989999999999"/>
    <n v="24.088142000000001"/>
    <m/>
  </r>
  <r>
    <n v="2024"/>
    <x v="206"/>
    <x v="2"/>
    <x v="179"/>
    <n v="0.78017741500000004"/>
    <n v="31.709604729999999"/>
    <n v="80"/>
    <n v="49.085545310000001"/>
    <x v="3"/>
    <n v="0"/>
    <n v="6.4352839929999996"/>
    <n v="1"/>
    <n v="0.449088708"/>
    <s v="low"/>
    <n v="13.714254"/>
    <n v="-25.075659999999999"/>
    <m/>
  </r>
  <r>
    <n v="2024"/>
    <x v="207"/>
    <x v="0"/>
    <x v="180"/>
    <n v="0.31216585299999999"/>
    <n v="22.407939729999999"/>
    <n v="39"/>
    <n v="81.209348370000001"/>
    <x v="3"/>
    <n v="0"/>
    <n v="1.4463415740000001"/>
    <n v="1"/>
    <n v="0.51058292699999996"/>
    <s v="medium"/>
    <n v="18.856121000000002"/>
    <n v="-15.06443"/>
    <m/>
  </r>
  <r>
    <n v="2024"/>
    <x v="208"/>
    <x v="1"/>
    <x v="181"/>
    <n v="0.52619146000000006"/>
    <n v="22.496071359999998"/>
    <n v="67"/>
    <n v="56.048415069999997"/>
    <x v="2"/>
    <n v="0"/>
    <n v="1.852128915"/>
    <n v="0"/>
    <n v="0.29309573"/>
    <s v="low"/>
    <n v="6.2945479999999998"/>
    <n v="24.194330000000001"/>
    <m/>
  </r>
  <r>
    <n v="2024"/>
    <x v="209"/>
    <x v="1"/>
    <x v="149"/>
    <n v="0.98116842400000004"/>
    <n v="24.480128570000002"/>
    <n v="106"/>
    <n v="66.531902970000004"/>
    <x v="3"/>
    <n v="1"/>
    <n v="1.29571028"/>
    <n v="0"/>
    <n v="0.64208421199999999"/>
    <s v="medium"/>
    <n v="1.4350158"/>
    <n v="31.562491999999999"/>
    <m/>
  </r>
  <r>
    <n v="2024"/>
    <x v="210"/>
    <x v="1"/>
    <x v="156"/>
    <n v="0.70607856099999999"/>
    <n v="23.882554259999999"/>
    <n v="129"/>
    <n v="34.758130989999998"/>
    <x v="2"/>
    <n v="1"/>
    <n v="5.4925284989999996"/>
    <n v="1"/>
    <n v="0.79853927999999996"/>
    <s v="medium"/>
    <n v="-24.756397"/>
    <n v="-14.503064999999999"/>
    <m/>
  </r>
  <r>
    <n v="2024"/>
    <x v="211"/>
    <x v="1"/>
    <x v="182"/>
    <n v="0.47795720600000002"/>
    <n v="34.897159459999997"/>
    <n v="47"/>
    <n v="42.685789270000001"/>
    <x v="1"/>
    <n v="1"/>
    <n v="6.4054596630000002"/>
    <n v="0"/>
    <n v="0.69947860299999998"/>
    <s v="medium"/>
    <n v="6.7057795999999996"/>
    <n v="23.641005"/>
    <m/>
  </r>
  <r>
    <n v="2024"/>
    <x v="212"/>
    <x v="0"/>
    <x v="46"/>
    <n v="0.66521103299999995"/>
    <n v="25.907622419999999"/>
    <n v="78"/>
    <n v="97.003787450000004"/>
    <x v="3"/>
    <n v="1"/>
    <n v="1.5623178520000001"/>
    <n v="0"/>
    <n v="0.63210551599999998"/>
    <s v="medium"/>
    <n v="10.783015000000001"/>
    <n v="26.778293999999999"/>
    <m/>
  </r>
  <r>
    <n v="2024"/>
    <x v="213"/>
    <x v="1"/>
    <x v="183"/>
    <n v="0.53985744199999997"/>
    <n v="16.764034079999998"/>
    <n v="70"/>
    <n v="92.309663740000005"/>
    <x v="0"/>
    <n v="0"/>
    <n v="7.491020207"/>
    <n v="0"/>
    <n v="0.36142872100000001"/>
    <s v="low"/>
    <n v="-16.956171000000001"/>
    <n v="-3.1413875"/>
    <m/>
  </r>
  <r>
    <n v="2024"/>
    <x v="214"/>
    <x v="2"/>
    <x v="184"/>
    <n v="0.67257149199999999"/>
    <n v="27.137546830000002"/>
    <n v="31"/>
    <n v="75.659257760000003"/>
    <x v="0"/>
    <n v="0"/>
    <n v="3.0735556439999998"/>
    <n v="1"/>
    <n v="0.716785746"/>
    <s v="medium"/>
    <n v="22.685030000000001"/>
    <n v="-13.782348000000001"/>
    <m/>
  </r>
  <r>
    <n v="2024"/>
    <x v="215"/>
    <x v="2"/>
    <x v="122"/>
    <n v="0.38801905799999997"/>
    <n v="18.03168586"/>
    <n v="69"/>
    <n v="62.175121820000001"/>
    <x v="3"/>
    <n v="0"/>
    <n v="7.1668130840000002"/>
    <n v="0"/>
    <n v="0.23000952899999999"/>
    <s v="low"/>
    <n v="-1.4002585000000001"/>
    <n v="21.877137999999999"/>
    <m/>
  </r>
  <r>
    <n v="2024"/>
    <x v="216"/>
    <x v="2"/>
    <x v="160"/>
    <n v="0.392900258"/>
    <n v="15.61875289"/>
    <n v="132"/>
    <n v="77.303290500000003"/>
    <x v="2"/>
    <n v="0"/>
    <n v="9.8370742599999996"/>
    <n v="0"/>
    <n v="0.62845012899999997"/>
    <s v="medium"/>
    <n v="9.0635150000000007"/>
    <n v="15.38233"/>
    <m/>
  </r>
  <r>
    <n v="2024"/>
    <x v="217"/>
    <x v="0"/>
    <x v="185"/>
    <n v="0.40047965299999999"/>
    <n v="34.414843070000003"/>
    <n v="33"/>
    <n v="73.302720239999999"/>
    <x v="0"/>
    <n v="1"/>
    <n v="7.2199528300000004"/>
    <n v="1"/>
    <n v="0.39773982699999999"/>
    <s v="low"/>
    <n v="7.2481784999999999"/>
    <n v="-13.560214999999999"/>
    <m/>
  </r>
  <r>
    <n v="2024"/>
    <x v="218"/>
    <x v="1"/>
    <x v="186"/>
    <n v="0.95787385400000002"/>
    <n v="30.470777829999999"/>
    <n v="51"/>
    <n v="69.798657890000001"/>
    <x v="2"/>
    <n v="1"/>
    <n v="8.9487374759999998"/>
    <n v="1"/>
    <n v="0.654436927"/>
    <s v="medium"/>
    <n v="-17.042694000000001"/>
    <n v="3.5776560000000002"/>
    <m/>
  </r>
  <r>
    <n v="2024"/>
    <x v="219"/>
    <x v="1"/>
    <x v="187"/>
    <n v="0.81302924300000001"/>
    <n v="34.602179849999999"/>
    <n v="74"/>
    <n v="34.142395030000003"/>
    <x v="3"/>
    <n v="0"/>
    <n v="9.5337865609999994"/>
    <n v="1"/>
    <n v="0.61251462099999998"/>
    <s v="medium"/>
    <n v="9.3466260000000005"/>
    <n v="17.691578"/>
    <m/>
  </r>
  <r>
    <n v="2024"/>
    <x v="220"/>
    <x v="1"/>
    <x v="188"/>
    <n v="0.413667326"/>
    <n v="24.557568960000001"/>
    <n v="139"/>
    <n v="74.29618275"/>
    <x v="3"/>
    <n v="0"/>
    <n v="5.3807594349999999"/>
    <n v="0"/>
    <n v="0.42933366299999998"/>
    <s v="low"/>
    <n v="-21.931989999999999"/>
    <n v="-6.0215955000000001"/>
    <m/>
  </r>
  <r>
    <n v="2024"/>
    <x v="221"/>
    <x v="0"/>
    <x v="189"/>
    <n v="0.43184435900000001"/>
    <n v="25.645150619999999"/>
    <n v="94"/>
    <n v="83.824403119999999"/>
    <x v="0"/>
    <n v="0"/>
    <n v="7.3209248149999997"/>
    <n v="1"/>
    <n v="0.349422179"/>
    <s v="low"/>
    <n v="-20.745785000000001"/>
    <n v="0.675593"/>
    <m/>
  </r>
  <r>
    <n v="2024"/>
    <x v="222"/>
    <x v="2"/>
    <x v="190"/>
    <n v="0.81158063199999997"/>
    <n v="18.366739119999998"/>
    <n v="40"/>
    <n v="99.585715829999998"/>
    <x v="3"/>
    <n v="0"/>
    <n v="8.6677232820000008"/>
    <n v="0"/>
    <n v="0.50079031600000001"/>
    <s v="medium"/>
    <n v="-6.4922129999999996"/>
    <n v="-9.8520889999999994"/>
    <m/>
  </r>
  <r>
    <n v="2024"/>
    <x v="223"/>
    <x v="2"/>
    <x v="115"/>
    <n v="0.40931469100000001"/>
    <n v="19.938148529999999"/>
    <n v="106"/>
    <n v="30.775498679999998"/>
    <x v="1"/>
    <n v="0"/>
    <n v="4.2094802160000002"/>
    <n v="1"/>
    <n v="0.53715734599999998"/>
    <s v="medium"/>
    <n v="-1.6357485"/>
    <n v="5.3746960000000001"/>
    <m/>
  </r>
  <r>
    <n v="2024"/>
    <x v="224"/>
    <x v="1"/>
    <x v="191"/>
    <n v="0.46419290499999999"/>
    <n v="31.770984299999999"/>
    <n v="78"/>
    <n v="81.112141730000005"/>
    <x v="1"/>
    <n v="1"/>
    <n v="3.3525758489999999"/>
    <n v="0"/>
    <n v="0.36159645299999998"/>
    <s v="low"/>
    <n v="-1.9672765999999999"/>
    <n v="3.6319880000000002"/>
    <m/>
  </r>
  <r>
    <n v="2024"/>
    <x v="225"/>
    <x v="2"/>
    <x v="139"/>
    <n v="0.97434278299999999"/>
    <n v="22.123712940000001"/>
    <n v="108"/>
    <n v="70.025252120000005"/>
    <x v="0"/>
    <n v="1"/>
    <n v="9.5193871550000004"/>
    <n v="1"/>
    <n v="0.82317139100000003"/>
    <s v="high"/>
    <n v="16.383955"/>
    <n v="24.054579"/>
    <m/>
  </r>
  <r>
    <n v="2024"/>
    <x v="226"/>
    <x v="2"/>
    <x v="115"/>
    <n v="0.47871456699999998"/>
    <n v="31.53629948"/>
    <n v="102"/>
    <n v="60.383652329999997"/>
    <x v="1"/>
    <n v="0"/>
    <n v="7.5367315030000004"/>
    <n v="0"/>
    <n v="0.57185728400000002"/>
    <s v="medium"/>
    <n v="17.249298"/>
    <n v="27.888199"/>
    <m/>
  </r>
  <r>
    <n v="2024"/>
    <x v="227"/>
    <x v="0"/>
    <x v="99"/>
    <n v="0.76314264499999995"/>
    <n v="29.180274489999999"/>
    <n v="84"/>
    <n v="38.929912219999999"/>
    <x v="2"/>
    <n v="0"/>
    <n v="2.9771391999999999"/>
    <n v="0"/>
    <n v="0.82007132299999996"/>
    <s v="high"/>
    <n v="5.8794174000000003"/>
    <n v="-5.6700435000000002"/>
    <m/>
  </r>
  <r>
    <n v="2024"/>
    <x v="228"/>
    <x v="0"/>
    <x v="192"/>
    <n v="0.985041901"/>
    <n v="18.543418509999999"/>
    <n v="83"/>
    <n v="58.635960400000002"/>
    <x v="0"/>
    <n v="0"/>
    <n v="5.0417505340000002"/>
    <n v="1"/>
    <n v="0.85852095100000003"/>
    <s v="high"/>
    <n v="-10.230309999999999"/>
    <n v="-14.621361"/>
    <m/>
  </r>
  <r>
    <n v="2024"/>
    <x v="229"/>
    <x v="0"/>
    <x v="193"/>
    <n v="0.56200773699999995"/>
    <n v="25.148927319999999"/>
    <n v="90"/>
    <n v="54.806402810000002"/>
    <x v="0"/>
    <n v="1"/>
    <n v="8.1680659260000006"/>
    <n v="1"/>
    <n v="0.53550386800000005"/>
    <s v="medium"/>
    <n v="-24.173687000000001"/>
    <n v="-18.474895"/>
    <m/>
  </r>
  <r>
    <n v="2024"/>
    <x v="230"/>
    <x v="0"/>
    <x v="194"/>
    <n v="0.31226119400000002"/>
    <n v="28.54774643"/>
    <n v="23"/>
    <n v="51.19809223"/>
    <x v="2"/>
    <n v="1"/>
    <n v="5.9235669179999997"/>
    <n v="0"/>
    <n v="0.358630597"/>
    <s v="low"/>
    <n v="5.051075"/>
    <n v="-2.2718216999999998"/>
    <m/>
  </r>
  <r>
    <n v="2024"/>
    <x v="231"/>
    <x v="1"/>
    <x v="168"/>
    <n v="0.47090310299999999"/>
    <n v="19.7007443"/>
    <n v="123"/>
    <n v="81.161573630000007"/>
    <x v="1"/>
    <n v="1"/>
    <n v="6.8495688829999999"/>
    <n v="1"/>
    <n v="0.42195155200000001"/>
    <s v="low"/>
    <n v="-14.636039"/>
    <n v="-1.0140685"/>
    <m/>
  </r>
  <r>
    <n v="2024"/>
    <x v="232"/>
    <x v="0"/>
    <x v="195"/>
    <n v="0.88161403400000005"/>
    <n v="31.613770209999998"/>
    <n v="112"/>
    <n v="79.050786489999993"/>
    <x v="1"/>
    <n v="0"/>
    <n v="7.7839138180000003"/>
    <n v="0"/>
    <n v="0.53180701699999999"/>
    <s v="medium"/>
    <n v="-11.275206000000001"/>
    <n v="27.049246"/>
    <m/>
  </r>
  <r>
    <n v="2024"/>
    <x v="233"/>
    <x v="2"/>
    <x v="196"/>
    <n v="0.90522618499999996"/>
    <n v="25.896553149999999"/>
    <n v="131"/>
    <n v="71.231406370000002"/>
    <x v="1"/>
    <n v="1"/>
    <n v="6.5980826989999999"/>
    <n v="1"/>
    <n v="0.92111309299999999"/>
    <s v="high"/>
    <n v="16.431550999999999"/>
    <n v="13.549689000000001"/>
    <m/>
  </r>
  <r>
    <n v="2024"/>
    <x v="234"/>
    <x v="1"/>
    <x v="47"/>
    <n v="0.83796355499999997"/>
    <n v="18.304841010000001"/>
    <n v="138"/>
    <n v="95.706536929999999"/>
    <x v="0"/>
    <n v="0"/>
    <n v="5.8607138970000001"/>
    <n v="1"/>
    <n v="0.84598177799999996"/>
    <s v="high"/>
    <n v="23.698672999999999"/>
    <n v="18.929794000000001"/>
    <m/>
  </r>
  <r>
    <n v="2024"/>
    <x v="235"/>
    <x v="2"/>
    <x v="95"/>
    <n v="0.37917687300000003"/>
    <n v="26.65968852"/>
    <n v="78"/>
    <n v="54.489806889999997"/>
    <x v="0"/>
    <n v="1"/>
    <n v="7.7465285589999997"/>
    <n v="0"/>
    <n v="0.63408843699999995"/>
    <s v="medium"/>
    <n v="7.5261420000000001"/>
    <n v="26.846730000000001"/>
    <m/>
  </r>
  <r>
    <n v="2024"/>
    <x v="236"/>
    <x v="2"/>
    <x v="197"/>
    <n v="0.85685725999999995"/>
    <n v="34.994276079999999"/>
    <n v="62"/>
    <n v="47.066135639999999"/>
    <x v="1"/>
    <n v="1"/>
    <n v="7.5480673190000003"/>
    <n v="1"/>
    <n v="0.51642863000000006"/>
    <s v="medium"/>
    <n v="4.5958629999999996"/>
    <n v="-20.627690000000001"/>
    <m/>
  </r>
  <r>
    <n v="2024"/>
    <x v="237"/>
    <x v="2"/>
    <x v="198"/>
    <n v="0.943074458"/>
    <n v="18.01042983"/>
    <n v="31"/>
    <n v="75.913231920000001"/>
    <x v="3"/>
    <n v="1"/>
    <n v="6.6688516020000002"/>
    <n v="1"/>
    <n v="0.54903722899999996"/>
    <s v="medium"/>
    <n v="-18.5534"/>
    <n v="2.883832"/>
    <m/>
  </r>
  <r>
    <n v="2024"/>
    <x v="238"/>
    <x v="0"/>
    <x v="199"/>
    <n v="0.72042667999999999"/>
    <n v="31.335138600000001"/>
    <n v="59"/>
    <n v="43.91698427"/>
    <x v="1"/>
    <n v="0"/>
    <n v="4.2381047199999999"/>
    <n v="0"/>
    <n v="0.68671333999999995"/>
    <s v="medium"/>
    <n v="23.835190000000001"/>
    <n v="0.14479995000000001"/>
    <m/>
  </r>
  <r>
    <n v="2024"/>
    <x v="239"/>
    <x v="0"/>
    <x v="200"/>
    <n v="0.95861274900000004"/>
    <n v="19.146180059999999"/>
    <n v="137"/>
    <n v="52.050735500000002"/>
    <x v="2"/>
    <n v="0"/>
    <n v="4.65230883"/>
    <n v="0"/>
    <n v="0.90330637499999999"/>
    <s v="high"/>
    <n v="-13.318152"/>
    <n v="-9.6647730000000003"/>
    <m/>
  </r>
  <r>
    <n v="2024"/>
    <x v="240"/>
    <x v="1"/>
    <x v="201"/>
    <n v="0.87878721900000001"/>
    <n v="30.64776659"/>
    <n v="39"/>
    <n v="45.722170810000001"/>
    <x v="0"/>
    <n v="1"/>
    <n v="9.7339469399999992"/>
    <n v="1"/>
    <n v="0.65289360900000004"/>
    <s v="medium"/>
    <n v="9.8800369999999997"/>
    <n v="-0.4637637"/>
    <m/>
  </r>
  <r>
    <n v="2024"/>
    <x v="241"/>
    <x v="1"/>
    <x v="202"/>
    <n v="0.76688006200000003"/>
    <n v="29.69155846"/>
    <n v="109"/>
    <n v="34.84074974"/>
    <x v="2"/>
    <n v="0"/>
    <n v="2.011473391"/>
    <n v="0"/>
    <n v="0.86044003099999999"/>
    <s v="high"/>
    <n v="-17.468219999999999"/>
    <n v="-16.088502999999999"/>
    <m/>
  </r>
  <r>
    <n v="2024"/>
    <x v="242"/>
    <x v="0"/>
    <x v="203"/>
    <n v="0.70402966600000005"/>
    <n v="21.009787710000001"/>
    <n v="113"/>
    <n v="87.924911910000006"/>
    <x v="2"/>
    <n v="0"/>
    <n v="3.4165442549999998"/>
    <n v="1"/>
    <n v="0.40201483300000002"/>
    <s v="low"/>
    <n v="13.952343000000001"/>
    <n v="8.3187580000000008"/>
    <m/>
  </r>
  <r>
    <n v="2024"/>
    <x v="243"/>
    <x v="2"/>
    <x v="204"/>
    <n v="0.54400156700000002"/>
    <n v="21.516462350000001"/>
    <n v="32"/>
    <n v="47.817838000000002"/>
    <x v="0"/>
    <n v="0"/>
    <n v="5.4316158330000004"/>
    <n v="1"/>
    <n v="0.31100078399999997"/>
    <s v="low"/>
    <n v="19.069696"/>
    <n v="0.90445889999999995"/>
    <m/>
  </r>
  <r>
    <n v="2024"/>
    <x v="244"/>
    <x v="1"/>
    <x v="205"/>
    <n v="0.41150121200000001"/>
    <n v="30.850427839999998"/>
    <n v="85"/>
    <n v="63.111925229999997"/>
    <x v="3"/>
    <n v="0"/>
    <n v="8.5305671749999998"/>
    <n v="0"/>
    <n v="0.46125060600000001"/>
    <s v="low"/>
    <n v="-6.7996249999999998"/>
    <n v="-37.826076999999998"/>
    <m/>
  </r>
  <r>
    <n v="2024"/>
    <x v="245"/>
    <x v="0"/>
    <x v="90"/>
    <n v="0.72346774599999997"/>
    <n v="24.228910240000001"/>
    <n v="56"/>
    <n v="33.032069129999996"/>
    <x v="1"/>
    <n v="0"/>
    <n v="2.4730809740000002"/>
    <n v="0"/>
    <n v="0.53423387300000003"/>
    <s v="medium"/>
    <n v="-0.75942829999999995"/>
    <n v="18.306618"/>
    <m/>
  </r>
  <r>
    <n v="2024"/>
    <x v="246"/>
    <x v="0"/>
    <x v="206"/>
    <n v="0.52267808800000004"/>
    <n v="29.616360570000001"/>
    <n v="85"/>
    <n v="78.953762639999994"/>
    <x v="2"/>
    <n v="0"/>
    <n v="3.492591563"/>
    <n v="0"/>
    <n v="0.43433904400000001"/>
    <s v="low"/>
    <n v="-17.286553999999999"/>
    <n v="-10.101238"/>
    <m/>
  </r>
  <r>
    <n v="2024"/>
    <x v="247"/>
    <x v="0"/>
    <x v="207"/>
    <n v="0.90650706700000006"/>
    <n v="17.959682950000001"/>
    <n v="55"/>
    <n v="53.139270160000002"/>
    <x v="0"/>
    <n v="0"/>
    <n v="1.5921839600000001"/>
    <n v="0"/>
    <n v="0.84075353399999997"/>
    <s v="high"/>
    <n v="10.182938999999999"/>
    <n v="21.708694000000001"/>
    <m/>
  </r>
  <r>
    <n v="2024"/>
    <x v="248"/>
    <x v="2"/>
    <x v="96"/>
    <n v="0.99533585599999996"/>
    <n v="32.051155639999998"/>
    <n v="45"/>
    <n v="82.131570949999997"/>
    <x v="2"/>
    <n v="1"/>
    <n v="7.3538673939999999"/>
    <n v="0"/>
    <n v="0.91166792799999996"/>
    <s v="high"/>
    <n v="-25.899702000000001"/>
    <n v="15.383399000000001"/>
    <m/>
  </r>
  <r>
    <n v="2024"/>
    <x v="249"/>
    <x v="0"/>
    <x v="208"/>
    <n v="0.82669943400000001"/>
    <n v="29.21769433"/>
    <n v="94"/>
    <n v="58.86821423"/>
    <x v="1"/>
    <n v="0"/>
    <n v="3.143884919"/>
    <n v="0"/>
    <n v="0.64134971699999999"/>
    <s v="medium"/>
    <n v="24.422222000000001"/>
    <n v="-19.726782"/>
    <m/>
  </r>
  <r>
    <n v="2024"/>
    <x v="250"/>
    <x v="0"/>
    <x v="209"/>
    <n v="0.36333718700000001"/>
    <n v="33.138856179999998"/>
    <n v="127"/>
    <n v="43.70289245"/>
    <x v="3"/>
    <n v="0"/>
    <n v="4.498072756"/>
    <n v="1"/>
    <n v="0.59066859299999996"/>
    <s v="medium"/>
    <n v="6.0295486"/>
    <n v="1.7868959"/>
    <m/>
  </r>
  <r>
    <n v="2024"/>
    <x v="251"/>
    <x v="0"/>
    <x v="210"/>
    <n v="0.50207991699999999"/>
    <n v="17.647447580000001"/>
    <n v="62"/>
    <n v="65.922255759999999"/>
    <x v="3"/>
    <n v="1"/>
    <n v="4.9933130229999998"/>
    <n v="1"/>
    <n v="0.682539958"/>
    <s v="medium"/>
    <n v="5.6248909999999999"/>
    <n v="10.564458"/>
    <m/>
  </r>
  <r>
    <n v="2024"/>
    <x v="252"/>
    <x v="0"/>
    <x v="69"/>
    <n v="0.37637674199999999"/>
    <n v="26.86029001"/>
    <n v="27"/>
    <n v="39.135319170000002"/>
    <x v="3"/>
    <n v="1"/>
    <n v="9.0218254200000008"/>
    <n v="0"/>
    <n v="0.51918837100000004"/>
    <s v="medium"/>
    <n v="-1.1160762"/>
    <n v="28.724077000000001"/>
    <m/>
  </r>
  <r>
    <n v="2024"/>
    <x v="253"/>
    <x v="1"/>
    <x v="211"/>
    <n v="0.75535815299999998"/>
    <n v="26.9824117"/>
    <n v="48"/>
    <n v="60.837741190000003"/>
    <x v="0"/>
    <n v="1"/>
    <n v="4.7019726129999997"/>
    <n v="1"/>
    <n v="0.60467907700000001"/>
    <s v="medium"/>
    <n v="-16.397924"/>
    <n v="-1.1163369999999999"/>
    <m/>
  </r>
  <r>
    <n v="2024"/>
    <x v="254"/>
    <x v="1"/>
    <x v="185"/>
    <n v="0.83563360499999995"/>
    <n v="22.069214809999998"/>
    <n v="59"/>
    <n v="52.211383419999997"/>
    <x v="0"/>
    <n v="1"/>
    <n v="2.307025179"/>
    <n v="1"/>
    <n v="0.61531680300000002"/>
    <s v="medium"/>
    <n v="-31.760722999999999"/>
    <n v="11.502466"/>
    <m/>
  </r>
  <r>
    <n v="2024"/>
    <x v="255"/>
    <x v="0"/>
    <x v="212"/>
    <n v="0.947972382"/>
    <n v="24.169328490000002"/>
    <n v="147"/>
    <n v="93.837170889999996"/>
    <x v="3"/>
    <n v="0"/>
    <n v="5.7188344449999997"/>
    <n v="1"/>
    <n v="0.80948619099999997"/>
    <s v="high"/>
    <n v="32.819042000000003"/>
    <n v="2.8448164"/>
    <m/>
  </r>
  <r>
    <n v="2024"/>
    <x v="256"/>
    <x v="2"/>
    <x v="145"/>
    <n v="0.60672064199999998"/>
    <n v="15.75963127"/>
    <n v="103"/>
    <n v="34.265010519999997"/>
    <x v="1"/>
    <n v="1"/>
    <n v="9.6666219519999999"/>
    <n v="1"/>
    <n v="0.53786032100000003"/>
    <s v="medium"/>
    <n v="21.78538"/>
    <n v="-17.919101999999999"/>
    <m/>
  </r>
  <r>
    <n v="2024"/>
    <x v="257"/>
    <x v="1"/>
    <x v="213"/>
    <n v="0.93096295500000004"/>
    <n v="29.917200770000001"/>
    <n v="135"/>
    <n v="78.581218989999996"/>
    <x v="1"/>
    <n v="1"/>
    <n v="6.4691707689999998"/>
    <n v="0"/>
    <n v="0.58098147700000002"/>
    <s v="medium"/>
    <n v="26.564261999999999"/>
    <n v="0.41636187000000002"/>
    <m/>
  </r>
  <r>
    <n v="2024"/>
    <x v="258"/>
    <x v="0"/>
    <x v="214"/>
    <n v="0.91452381100000002"/>
    <n v="25.986449589999999"/>
    <n v="81"/>
    <n v="42.79258162"/>
    <x v="0"/>
    <n v="0"/>
    <n v="9.8504849839999995"/>
    <n v="1"/>
    <n v="0.894261906"/>
    <s v="high"/>
    <n v="25.256720000000001"/>
    <n v="4.5284985999999998"/>
    <m/>
  </r>
  <r>
    <n v="2024"/>
    <x v="259"/>
    <x v="1"/>
    <x v="42"/>
    <n v="0.52203700200000003"/>
    <n v="16.154821040000002"/>
    <n v="26"/>
    <n v="52.3331552"/>
    <x v="3"/>
    <n v="0"/>
    <n v="8.5699657800000004"/>
    <n v="1"/>
    <n v="0.28601850099999998"/>
    <s v="low"/>
    <n v="-8.4913030000000003"/>
    <n v="-16.750360000000001"/>
    <m/>
  </r>
  <r>
    <n v="2024"/>
    <x v="260"/>
    <x v="1"/>
    <x v="215"/>
    <n v="0.90823043800000003"/>
    <n v="28.615117860000002"/>
    <n v="64"/>
    <n v="59.085984410000002"/>
    <x v="1"/>
    <n v="0"/>
    <n v="1.323691806"/>
    <n v="0"/>
    <n v="0.89411521900000002"/>
    <s v="high"/>
    <n v="9.4685229999999994"/>
    <n v="22.156179999999999"/>
    <m/>
  </r>
  <r>
    <n v="2024"/>
    <x v="261"/>
    <x v="2"/>
    <x v="216"/>
    <n v="0.562970576"/>
    <n v="24.335641540000001"/>
    <n v="107"/>
    <n v="93.561056260000001"/>
    <x v="1"/>
    <n v="1"/>
    <n v="6.925596358"/>
    <n v="0"/>
    <n v="0.780985288"/>
    <s v="medium"/>
    <n v="-1.771542"/>
    <n v="17.240895999999999"/>
    <m/>
  </r>
  <r>
    <n v="2024"/>
    <x v="262"/>
    <x v="0"/>
    <x v="217"/>
    <n v="0.507808492"/>
    <n v="15.68922519"/>
    <n v="92"/>
    <n v="46.98047863"/>
    <x v="1"/>
    <n v="0"/>
    <n v="3.580901898"/>
    <n v="0"/>
    <n v="0.561904246"/>
    <s v="medium"/>
    <n v="3.2398359999999999"/>
    <n v="-16.023133999999999"/>
    <m/>
  </r>
  <r>
    <n v="2024"/>
    <x v="263"/>
    <x v="0"/>
    <x v="218"/>
    <n v="0.75435226099999997"/>
    <n v="34.39215454"/>
    <n v="56"/>
    <n v="36.39161618"/>
    <x v="0"/>
    <n v="1"/>
    <n v="6.0365517009999996"/>
    <n v="0"/>
    <n v="0.58717613099999999"/>
    <s v="medium"/>
    <n v="2.409548"/>
    <n v="-14.807693"/>
    <m/>
  </r>
  <r>
    <n v="2024"/>
    <x v="264"/>
    <x v="2"/>
    <x v="219"/>
    <n v="0.52986686000000005"/>
    <n v="33.982242859999999"/>
    <n v="138"/>
    <n v="52.308272279999997"/>
    <x v="3"/>
    <n v="0"/>
    <n v="3.5141067179999999"/>
    <n v="1"/>
    <n v="0.75743342999999996"/>
    <s v="medium"/>
    <n v="-3.0171057999999999"/>
    <n v="-13.802989"/>
    <m/>
  </r>
  <r>
    <n v="2024"/>
    <x v="265"/>
    <x v="2"/>
    <x v="73"/>
    <n v="0.74114612400000002"/>
    <n v="25.25804832"/>
    <n v="76"/>
    <n v="37.32731794"/>
    <x v="2"/>
    <n v="0"/>
    <n v="4.1398337490000001"/>
    <n v="0"/>
    <n v="0.85057306200000005"/>
    <s v="high"/>
    <n v="-2.5481376999999998"/>
    <n v="5.2480070000000003"/>
    <m/>
  </r>
  <r>
    <n v="2024"/>
    <x v="266"/>
    <x v="0"/>
    <x v="220"/>
    <n v="0.726882264"/>
    <n v="16.873448410000002"/>
    <n v="27"/>
    <n v="39.00175402"/>
    <x v="3"/>
    <n v="1"/>
    <n v="9.3085184059999992"/>
    <n v="1"/>
    <n v="0.71844113200000004"/>
    <s v="medium"/>
    <n v="31.954802999999998"/>
    <n v="14.711173"/>
    <m/>
  </r>
  <r>
    <n v="2024"/>
    <x v="267"/>
    <x v="0"/>
    <x v="221"/>
    <n v="0.69440724899999995"/>
    <n v="30.092424430000001"/>
    <n v="114"/>
    <n v="70.169541859999995"/>
    <x v="3"/>
    <n v="0"/>
    <n v="2.8597886639999999"/>
    <n v="1"/>
    <n v="0.58720362500000001"/>
    <s v="medium"/>
    <n v="9.3120209999999997"/>
    <n v="2.8942032000000002"/>
    <m/>
  </r>
  <r>
    <n v="2024"/>
    <x v="268"/>
    <x v="2"/>
    <x v="222"/>
    <n v="0.56629379300000005"/>
    <n v="24.838622000000001"/>
    <n v="136"/>
    <n v="34.263135320000004"/>
    <x v="0"/>
    <n v="0"/>
    <n v="8.8669820619999999"/>
    <n v="0"/>
    <n v="0.46214689599999997"/>
    <s v="low"/>
    <n v="-28.136002000000001"/>
    <n v="-3.1391870000000002"/>
    <m/>
  </r>
  <r>
    <n v="2024"/>
    <x v="269"/>
    <x v="1"/>
    <x v="85"/>
    <n v="0.68394980500000002"/>
    <n v="21.048949570000001"/>
    <n v="129"/>
    <n v="32.165161699999999"/>
    <x v="1"/>
    <n v="0"/>
    <n v="1.2741202730000001"/>
    <n v="0"/>
    <n v="0.43497490300000002"/>
    <s v="low"/>
    <n v="6.4053106"/>
    <n v="29.621376000000001"/>
    <m/>
  </r>
  <r>
    <n v="2024"/>
    <x v="270"/>
    <x v="1"/>
    <x v="223"/>
    <n v="0.71753983200000004"/>
    <n v="24.828363549999999"/>
    <n v="39"/>
    <n v="80.008987099999999"/>
    <x v="1"/>
    <n v="0"/>
    <n v="1.8178888449999999"/>
    <n v="0"/>
    <n v="0.48426991600000002"/>
    <s v="low"/>
    <n v="-30.450253"/>
    <n v="-5.6525350000000003"/>
    <m/>
  </r>
  <r>
    <n v="2024"/>
    <x v="271"/>
    <x v="2"/>
    <x v="224"/>
    <n v="0.68198082199999999"/>
    <n v="25.448882909999998"/>
    <n v="143"/>
    <n v="55.31529664"/>
    <x v="0"/>
    <n v="0"/>
    <n v="8.6920753719999997"/>
    <n v="0"/>
    <n v="0.58349041099999999"/>
    <s v="medium"/>
    <n v="13.778072"/>
    <n v="-24.982703999999998"/>
    <m/>
  </r>
  <r>
    <n v="2024"/>
    <x v="272"/>
    <x v="1"/>
    <x v="225"/>
    <n v="0.61109361699999998"/>
    <n v="26.254233979999999"/>
    <n v="72"/>
    <n v="38.776274450000003"/>
    <x v="0"/>
    <n v="1"/>
    <n v="6.6750042780000003"/>
    <n v="0"/>
    <n v="0.486546808"/>
    <s v="low"/>
    <n v="28.315242999999999"/>
    <n v="-12.993748999999999"/>
    <m/>
  </r>
  <r>
    <n v="2024"/>
    <x v="273"/>
    <x v="2"/>
    <x v="226"/>
    <n v="0.31026693999999999"/>
    <n v="23.82447427"/>
    <n v="138"/>
    <n v="47.752893960000002"/>
    <x v="0"/>
    <n v="1"/>
    <n v="7.7251252419999998"/>
    <n v="0"/>
    <n v="0.23813347000000001"/>
    <s v="low"/>
    <n v="4.8685184000000001"/>
    <n v="-10.014822000000001"/>
    <m/>
  </r>
  <r>
    <n v="2024"/>
    <x v="274"/>
    <x v="1"/>
    <x v="227"/>
    <n v="0.71094319500000003"/>
    <n v="27.115106059999999"/>
    <n v="31"/>
    <n v="74.946055509999994"/>
    <x v="0"/>
    <n v="0"/>
    <n v="2.8847590369999998"/>
    <n v="1"/>
    <n v="0.71297159799999998"/>
    <s v="medium"/>
    <n v="-7.2471129999999997"/>
    <n v="-30.445753"/>
    <m/>
  </r>
  <r>
    <n v="2024"/>
    <x v="275"/>
    <x v="1"/>
    <x v="228"/>
    <n v="0.41791107"/>
    <n v="33.374694210000001"/>
    <n v="36"/>
    <n v="49.287559700000003"/>
    <x v="0"/>
    <n v="1"/>
    <n v="5.8337510999999997"/>
    <n v="1"/>
    <n v="0.70195553499999996"/>
    <s v="medium"/>
    <n v="12.736121000000001"/>
    <n v="15.329807000000001"/>
    <m/>
  </r>
  <r>
    <n v="2024"/>
    <x v="276"/>
    <x v="0"/>
    <x v="229"/>
    <n v="0.74980317799999996"/>
    <n v="22.24536174"/>
    <n v="83"/>
    <n v="64.616478760000007"/>
    <x v="2"/>
    <n v="1"/>
    <n v="7.6349730119999997"/>
    <n v="1"/>
    <n v="0.80090158899999997"/>
    <s v="high"/>
    <n v="20.372671"/>
    <n v="4.7891789999999999"/>
    <m/>
  </r>
  <r>
    <n v="2024"/>
    <x v="277"/>
    <x v="0"/>
    <x v="123"/>
    <n v="0.83154103000000001"/>
    <n v="29.51432926"/>
    <n v="61"/>
    <n v="38.518671470000001"/>
    <x v="3"/>
    <n v="1"/>
    <n v="6.6458272330000003"/>
    <n v="1"/>
    <n v="0.72777051500000001"/>
    <s v="medium"/>
    <n v="-23.624886"/>
    <n v="0.77310999999999996"/>
    <m/>
  </r>
  <r>
    <n v="2024"/>
    <x v="278"/>
    <x v="1"/>
    <x v="230"/>
    <n v="0.65031171600000004"/>
    <n v="32.889051139999999"/>
    <n v="113"/>
    <n v="71.166554629999993"/>
    <x v="3"/>
    <n v="0"/>
    <n v="5.2452889020000004"/>
    <n v="0"/>
    <n v="0.47165585799999998"/>
    <s v="low"/>
    <n v="-2.9580229999999998"/>
    <n v="-11.545227000000001"/>
    <m/>
  </r>
  <r>
    <n v="2024"/>
    <x v="279"/>
    <x v="1"/>
    <x v="231"/>
    <n v="0.67965456499999999"/>
    <n v="24.119585520000001"/>
    <n v="30"/>
    <n v="52.125437869999999"/>
    <x v="3"/>
    <n v="0"/>
    <n v="9.6380540779999997"/>
    <n v="0"/>
    <n v="0.63282728300000002"/>
    <s v="medium"/>
    <n v="6.9609117999999999"/>
    <n v="-22.803654000000002"/>
    <m/>
  </r>
  <r>
    <n v="2024"/>
    <x v="280"/>
    <x v="0"/>
    <x v="232"/>
    <n v="0.96603499199999998"/>
    <n v="23.869116729999998"/>
    <n v="117"/>
    <n v="73.887790420000002"/>
    <x v="1"/>
    <n v="0"/>
    <n v="7.0854160009999996"/>
    <n v="1"/>
    <n v="0.808517496"/>
    <s v="high"/>
    <n v="-9.6448230000000006"/>
    <n v="-18.204926"/>
    <m/>
  </r>
  <r>
    <n v="2024"/>
    <x v="281"/>
    <x v="0"/>
    <x v="13"/>
    <n v="0.89301715299999995"/>
    <n v="27.04233971"/>
    <n v="90"/>
    <n v="86.587641759999997"/>
    <x v="2"/>
    <n v="1"/>
    <n v="9.1697572019999996"/>
    <n v="1"/>
    <n v="0.50850857599999999"/>
    <s v="medium"/>
    <n v="8.7693309999999993"/>
    <n v="12.006634999999999"/>
    <m/>
  </r>
  <r>
    <n v="2024"/>
    <x v="282"/>
    <x v="0"/>
    <x v="157"/>
    <n v="0.93996556099999995"/>
    <n v="26.828135190000001"/>
    <n v="127"/>
    <n v="72.815249359999996"/>
    <x v="3"/>
    <n v="1"/>
    <n v="7.5679346040000004"/>
    <n v="1"/>
    <n v="0.89748278100000001"/>
    <s v="high"/>
    <n v="19.248732"/>
    <n v="0.83686450000000001"/>
    <m/>
  </r>
  <r>
    <n v="2024"/>
    <x v="283"/>
    <x v="2"/>
    <x v="233"/>
    <n v="0.86963640200000003"/>
    <n v="31.131786850000001"/>
    <n v="77"/>
    <n v="50.702329380000002"/>
    <x v="1"/>
    <n v="0"/>
    <n v="7.6191717570000002"/>
    <n v="0"/>
    <n v="0.65231820100000004"/>
    <s v="medium"/>
    <n v="-6.3100905000000003"/>
    <n v="-23.438915000000001"/>
    <m/>
  </r>
  <r>
    <n v="2024"/>
    <x v="284"/>
    <x v="1"/>
    <x v="234"/>
    <n v="0.376242839"/>
    <n v="24.529667679999999"/>
    <n v="53"/>
    <n v="47.902059110000003"/>
    <x v="2"/>
    <n v="0"/>
    <n v="1.7201644279999999"/>
    <n v="0"/>
    <n v="0.66412141999999996"/>
    <s v="medium"/>
    <n v="2.5410560000000002"/>
    <n v="-0.74093646000000002"/>
    <m/>
  </r>
  <r>
    <n v="2024"/>
    <x v="285"/>
    <x v="0"/>
    <x v="191"/>
    <n v="0.40429429900000002"/>
    <n v="34.922458990000003"/>
    <n v="39"/>
    <n v="52.919467109999999"/>
    <x v="2"/>
    <n v="1"/>
    <n v="4.2351815970000004"/>
    <n v="0"/>
    <n v="0.33164715"/>
    <s v="low"/>
    <n v="-12.914721999999999"/>
    <n v="-12.867905"/>
    <m/>
  </r>
  <r>
    <n v="2024"/>
    <x v="286"/>
    <x v="1"/>
    <x v="235"/>
    <n v="0.66863665800000005"/>
    <n v="16.189431379999998"/>
    <n v="69"/>
    <n v="41.523435929999998"/>
    <x v="1"/>
    <n v="1"/>
    <n v="8.7253246600000001"/>
    <n v="1"/>
    <n v="0.59631832900000004"/>
    <s v="medium"/>
    <n v="19.689291000000001"/>
    <n v="24.285420999999999"/>
    <m/>
  </r>
  <r>
    <n v="2024"/>
    <x v="287"/>
    <x v="2"/>
    <x v="236"/>
    <n v="0.47224876100000002"/>
    <n v="15.063356969999999"/>
    <n v="121"/>
    <n v="42.682029559999997"/>
    <x v="2"/>
    <n v="0"/>
    <n v="3.093434759"/>
    <n v="1"/>
    <n v="0.46962438099999998"/>
    <s v="low"/>
    <n v="-8.6030350000000002"/>
    <n v="11.319955"/>
    <m/>
  </r>
  <r>
    <n v="2024"/>
    <x v="288"/>
    <x v="2"/>
    <x v="237"/>
    <n v="0.63368683299999995"/>
    <n v="27.80396623"/>
    <n v="71"/>
    <n v="85.348377130000003"/>
    <x v="1"/>
    <n v="1"/>
    <n v="2.0395527950000001"/>
    <n v="0"/>
    <n v="0.51484341600000005"/>
    <s v="medium"/>
    <n v="13.662656999999999"/>
    <n v="-12.204475"/>
    <m/>
  </r>
  <r>
    <n v="2024"/>
    <x v="289"/>
    <x v="0"/>
    <x v="238"/>
    <n v="0.57605572699999996"/>
    <n v="20.968698249999999"/>
    <n v="34"/>
    <n v="56.931280360000002"/>
    <x v="3"/>
    <n v="1"/>
    <n v="3.9349545099999998"/>
    <n v="0"/>
    <n v="0.57702786299999997"/>
    <s v="medium"/>
    <n v="0.56906310000000004"/>
    <n v="6.6744909999999997"/>
    <m/>
  </r>
  <r>
    <n v="2024"/>
    <x v="290"/>
    <x v="2"/>
    <x v="239"/>
    <n v="0.68458996699999997"/>
    <n v="19.807647769999999"/>
    <n v="103"/>
    <n v="60.51966264"/>
    <x v="1"/>
    <n v="1"/>
    <n v="2.9839409639999999"/>
    <n v="1"/>
    <n v="0.68679498299999997"/>
    <s v="medium"/>
    <n v="-13.9531765"/>
    <n v="4.8957844000000001"/>
    <m/>
  </r>
  <r>
    <n v="2024"/>
    <x v="291"/>
    <x v="1"/>
    <x v="240"/>
    <n v="0.82281300099999999"/>
    <n v="21.237981600000001"/>
    <n v="56"/>
    <n v="71.583462589999996"/>
    <x v="2"/>
    <n v="1"/>
    <n v="9.3275937530000004"/>
    <n v="1"/>
    <n v="0.90540650099999997"/>
    <s v="high"/>
    <n v="4.9057893999999997"/>
    <n v="-2.6741562000000001"/>
    <m/>
  </r>
  <r>
    <n v="2024"/>
    <x v="292"/>
    <x v="0"/>
    <x v="241"/>
    <n v="0.800843635"/>
    <n v="20.120951300000002"/>
    <n v="145"/>
    <n v="71.275744660000001"/>
    <x v="3"/>
    <n v="1"/>
    <n v="8.8116997779999995"/>
    <n v="0"/>
    <n v="0.86292181700000004"/>
    <s v="high"/>
    <n v="12.845601"/>
    <n v="5.4977098"/>
    <m/>
  </r>
  <r>
    <n v="2024"/>
    <x v="293"/>
    <x v="1"/>
    <x v="242"/>
    <n v="0.66486389300000004"/>
    <n v="15.61580099"/>
    <n v="59"/>
    <n v="34.716381009999999"/>
    <x v="3"/>
    <n v="1"/>
    <n v="5.4971490730000001"/>
    <n v="1"/>
    <n v="0.73843194599999995"/>
    <s v="medium"/>
    <n v="16.961603"/>
    <n v="-3.4237250000000001"/>
    <m/>
  </r>
  <r>
    <n v="2024"/>
    <x v="294"/>
    <x v="1"/>
    <x v="134"/>
    <n v="0.87567539299999997"/>
    <n v="34.430660850000002"/>
    <n v="91"/>
    <n v="88.207855039999998"/>
    <x v="0"/>
    <n v="1"/>
    <n v="1.5520948699999999"/>
    <n v="0"/>
    <n v="0.55183769699999996"/>
    <s v="medium"/>
    <n v="-9.7956339999999997"/>
    <n v="15.049848000000001"/>
    <m/>
  </r>
  <r>
    <n v="2024"/>
    <x v="295"/>
    <x v="2"/>
    <x v="213"/>
    <n v="0.60160346399999998"/>
    <n v="19.414909770000001"/>
    <n v="59"/>
    <n v="42.412858730000004"/>
    <x v="0"/>
    <n v="0"/>
    <n v="7.4310611150000003"/>
    <n v="0"/>
    <n v="0.41630173199999998"/>
    <s v="low"/>
    <n v="-3.5047483000000001"/>
    <n v="-35.470050000000001"/>
    <m/>
  </r>
  <r>
    <n v="2024"/>
    <x v="296"/>
    <x v="2"/>
    <x v="243"/>
    <n v="0.927700003"/>
    <n v="29.68059525"/>
    <n v="75"/>
    <n v="80.615014520000003"/>
    <x v="2"/>
    <n v="0"/>
    <n v="6.6107055819999996"/>
    <n v="1"/>
    <n v="0.820350001"/>
    <s v="high"/>
    <n v="-10.376887"/>
    <n v="-10.737515"/>
    <m/>
  </r>
  <r>
    <n v="2024"/>
    <x v="297"/>
    <x v="2"/>
    <x v="244"/>
    <n v="0.34989618900000002"/>
    <n v="30.251927890000001"/>
    <n v="123"/>
    <n v="84.086969170000003"/>
    <x v="1"/>
    <n v="1"/>
    <n v="9.7349920369999996"/>
    <n v="1"/>
    <n v="0.211948095"/>
    <s v="low"/>
    <n v="1.7237111000000001"/>
    <n v="27.718782000000001"/>
    <m/>
  </r>
  <r>
    <n v="2024"/>
    <x v="298"/>
    <x v="2"/>
    <x v="245"/>
    <n v="0.96826202100000003"/>
    <n v="33.58514796"/>
    <n v="129"/>
    <n v="80.042967390000001"/>
    <x v="1"/>
    <n v="1"/>
    <n v="6.0305791620000004"/>
    <n v="1"/>
    <n v="0.59863101100000005"/>
    <s v="medium"/>
    <n v="17.74539"/>
    <n v="-3.2013862"/>
    <m/>
  </r>
  <r>
    <n v="2024"/>
    <x v="299"/>
    <x v="2"/>
    <x v="246"/>
    <n v="0.75828515699999999"/>
    <n v="15.610989139999999"/>
    <n v="112"/>
    <n v="70.528435259999995"/>
    <x v="2"/>
    <n v="1"/>
    <n v="4.0275435110000002"/>
    <n v="0"/>
    <n v="0.75864257899999998"/>
    <s v="medium"/>
    <n v="12.564736"/>
    <n v="22.311337999999999"/>
    <m/>
  </r>
  <r>
    <n v="2024"/>
    <x v="300"/>
    <x v="0"/>
    <x v="247"/>
    <n v="0.56605215600000003"/>
    <n v="32.440966770000003"/>
    <n v="113"/>
    <n v="31.022629800000001"/>
    <x v="3"/>
    <n v="0"/>
    <n v="5.6711952419999996"/>
    <n v="1"/>
    <n v="0.55802607800000004"/>
    <s v="medium"/>
    <n v="24.681063000000002"/>
    <n v="1.0779139"/>
    <m/>
  </r>
  <r>
    <n v="2024"/>
    <x v="301"/>
    <x v="1"/>
    <x v="248"/>
    <n v="0.43800788899999998"/>
    <n v="25.54452362"/>
    <n v="75"/>
    <n v="55.226284470000003"/>
    <x v="2"/>
    <n v="0"/>
    <n v="9.8133696229999998"/>
    <n v="1"/>
    <n v="0.67150394400000002"/>
    <s v="medium"/>
    <n v="-17.568501999999999"/>
    <n v="-17.205832000000001"/>
    <m/>
  </r>
  <r>
    <n v="2024"/>
    <x v="302"/>
    <x v="1"/>
    <x v="249"/>
    <n v="0.63542826100000005"/>
    <n v="27.650882200000002"/>
    <n v="79"/>
    <n v="72.338760059999998"/>
    <x v="2"/>
    <n v="1"/>
    <n v="7.2672618929999997"/>
    <n v="0"/>
    <n v="0.42271413000000002"/>
    <s v="low"/>
    <n v="-10.684533999999999"/>
    <n v="-9.6202249999999996"/>
    <m/>
  </r>
  <r>
    <n v="2024"/>
    <x v="303"/>
    <x v="1"/>
    <x v="250"/>
    <n v="0.43619082599999998"/>
    <n v="27.889405539999998"/>
    <n v="58"/>
    <n v="57.12159071"/>
    <x v="3"/>
    <n v="0"/>
    <n v="7.0477852409999997"/>
    <n v="0"/>
    <n v="0.33109541300000001"/>
    <s v="low"/>
    <n v="12.738854999999999"/>
    <n v="12.146425000000001"/>
    <m/>
  </r>
  <r>
    <n v="2024"/>
    <x v="304"/>
    <x v="1"/>
    <x v="251"/>
    <n v="0.41643212499999999"/>
    <n v="31.395956099999999"/>
    <n v="47"/>
    <n v="90.443592640000006"/>
    <x v="1"/>
    <n v="1"/>
    <n v="3.1661343080000002"/>
    <n v="1"/>
    <n v="0.37521606299999999"/>
    <s v="low"/>
    <n v="-7.7904150000000003"/>
    <n v="7.4654993999999997"/>
    <m/>
  </r>
  <r>
    <n v="2024"/>
    <x v="305"/>
    <x v="2"/>
    <x v="252"/>
    <n v="0.73214623000000001"/>
    <n v="21.668146440000001"/>
    <n v="68"/>
    <n v="51.616159269999997"/>
    <x v="2"/>
    <n v="1"/>
    <n v="7.6924226579999999"/>
    <n v="0"/>
    <n v="0.422073115"/>
    <s v="low"/>
    <n v="1.9975444"/>
    <n v="13.661167000000001"/>
    <m/>
  </r>
  <r>
    <n v="2024"/>
    <x v="306"/>
    <x v="1"/>
    <x v="253"/>
    <n v="0.66615930700000003"/>
    <n v="29.661023799999999"/>
    <n v="144"/>
    <n v="50.547435470000003"/>
    <x v="1"/>
    <n v="1"/>
    <n v="7.7524464650000002"/>
    <n v="0"/>
    <n v="0.68857965399999999"/>
    <s v="medium"/>
    <n v="17.007275"/>
    <n v="-21.823359"/>
    <m/>
  </r>
  <r>
    <n v="2024"/>
    <x v="307"/>
    <x v="0"/>
    <x v="227"/>
    <n v="0.76906722400000005"/>
    <n v="25.571562190000002"/>
    <n v="32"/>
    <n v="48.619838520000002"/>
    <x v="2"/>
    <n v="1"/>
    <n v="3.855600854"/>
    <n v="0"/>
    <n v="0.74203361199999995"/>
    <s v="medium"/>
    <n v="17.371756000000001"/>
    <n v="-9.1016659999999998"/>
    <m/>
  </r>
  <r>
    <n v="2024"/>
    <x v="308"/>
    <x v="0"/>
    <x v="254"/>
    <n v="0.95072411400000001"/>
    <n v="30.867880289999999"/>
    <n v="55"/>
    <n v="53.294660829999998"/>
    <x v="3"/>
    <n v="1"/>
    <n v="5.3534244920000003"/>
    <n v="1"/>
    <n v="0.57786205700000004"/>
    <s v="medium"/>
    <n v="3.1303174"/>
    <n v="27.009717999999999"/>
    <m/>
  </r>
  <r>
    <n v="2024"/>
    <x v="309"/>
    <x v="1"/>
    <x v="255"/>
    <n v="0.67258214900000002"/>
    <n v="34.810920660000001"/>
    <n v="120"/>
    <n v="69.018347500000004"/>
    <x v="3"/>
    <n v="1"/>
    <n v="3.6514299960000001"/>
    <n v="1"/>
    <n v="0.80179107500000002"/>
    <s v="high"/>
    <n v="0.63045490000000004"/>
    <n v="2.3192800999999998"/>
    <m/>
  </r>
  <r>
    <n v="2024"/>
    <x v="310"/>
    <x v="1"/>
    <x v="256"/>
    <n v="0.70665243700000002"/>
    <n v="19.013020350000001"/>
    <n v="45"/>
    <n v="79.4910706"/>
    <x v="0"/>
    <n v="1"/>
    <n v="3.3283456330000001"/>
    <n v="0"/>
    <n v="0.61232621899999995"/>
    <s v="medium"/>
    <n v="-1.6686300999999999"/>
    <n v="-3.5152456999999999"/>
    <m/>
  </r>
  <r>
    <n v="2024"/>
    <x v="311"/>
    <x v="0"/>
    <x v="257"/>
    <n v="0.36273843700000002"/>
    <n v="34.892972829999998"/>
    <n v="105"/>
    <n v="76.379754239999997"/>
    <x v="3"/>
    <n v="0"/>
    <n v="1.233064632"/>
    <n v="0"/>
    <n v="0.23036921899999999"/>
    <s v="low"/>
    <n v="-31.901876000000001"/>
    <n v="-11.411270999999999"/>
    <m/>
  </r>
  <r>
    <n v="2024"/>
    <x v="312"/>
    <x v="0"/>
    <x v="258"/>
    <n v="0.80234505"/>
    <n v="16.796243090000001"/>
    <n v="23"/>
    <n v="86.540247399999998"/>
    <x v="0"/>
    <n v="1"/>
    <n v="3.5669057020000001"/>
    <n v="0"/>
    <n v="0.85017252499999996"/>
    <s v="high"/>
    <n v="-20.58006"/>
    <n v="-21.017277"/>
    <m/>
  </r>
  <r>
    <n v="2024"/>
    <x v="313"/>
    <x v="2"/>
    <x v="259"/>
    <n v="0.579933645"/>
    <n v="15.04635096"/>
    <n v="101"/>
    <n v="92.013979680000006"/>
    <x v="2"/>
    <n v="0"/>
    <n v="5.9857295490000002"/>
    <n v="1"/>
    <n v="0.35646682200000002"/>
    <s v="low"/>
    <n v="1.7291795000000001"/>
    <n v="3.0024096999999998"/>
    <m/>
  </r>
  <r>
    <n v="2024"/>
    <x v="314"/>
    <x v="0"/>
    <x v="260"/>
    <n v="0.98370766700000001"/>
    <n v="15.88323872"/>
    <n v="146"/>
    <n v="87.125532960000001"/>
    <x v="1"/>
    <n v="1"/>
    <n v="1.0144106879999999"/>
    <n v="0"/>
    <n v="0.69685383400000001"/>
    <s v="medium"/>
    <n v="22.648125"/>
    <n v="-7.7507289999999998"/>
    <m/>
  </r>
  <r>
    <n v="2024"/>
    <x v="315"/>
    <x v="2"/>
    <x v="261"/>
    <n v="0.87622181099999996"/>
    <n v="21.835648089999999"/>
    <n v="107"/>
    <n v="31.326178240000001"/>
    <x v="3"/>
    <n v="1"/>
    <n v="3.5489717540000001"/>
    <n v="0"/>
    <n v="0.80711090500000005"/>
    <s v="high"/>
    <n v="5.6110990000000003"/>
    <n v="3.126523E-3"/>
    <m/>
  </r>
  <r>
    <n v="2024"/>
    <x v="316"/>
    <x v="2"/>
    <x v="262"/>
    <n v="0.66573672800000006"/>
    <n v="27.65812661"/>
    <n v="146"/>
    <n v="81.514256750000001"/>
    <x v="3"/>
    <n v="0"/>
    <n v="8.9326929909999997"/>
    <n v="1"/>
    <n v="0.431368364"/>
    <s v="low"/>
    <n v="-7.163602"/>
    <n v="-25.539421000000001"/>
    <m/>
  </r>
  <r>
    <n v="2024"/>
    <x v="317"/>
    <x v="2"/>
    <x v="263"/>
    <n v="0.38625585800000001"/>
    <n v="16.380590819999998"/>
    <n v="139"/>
    <n v="44.587970149999997"/>
    <x v="3"/>
    <n v="0"/>
    <n v="6.3428372660000001"/>
    <n v="0"/>
    <n v="0.532627929"/>
    <s v="medium"/>
    <n v="15.898948000000001"/>
    <n v="-18.127737"/>
    <m/>
  </r>
  <r>
    <n v="2024"/>
    <x v="318"/>
    <x v="2"/>
    <x v="264"/>
    <n v="0.90159105500000003"/>
    <n v="15.11331629"/>
    <n v="41"/>
    <n v="39.30496299"/>
    <x v="2"/>
    <n v="1"/>
    <n v="6.470765417"/>
    <n v="1"/>
    <n v="0.64629552800000001"/>
    <s v="medium"/>
    <n v="-8.9295310000000008"/>
    <n v="-28.090961"/>
    <m/>
  </r>
  <r>
    <n v="2024"/>
    <x v="319"/>
    <x v="2"/>
    <x v="265"/>
    <n v="0.85984676699999996"/>
    <n v="33.741820570000002"/>
    <n v="149"/>
    <n v="74.694214939999995"/>
    <x v="0"/>
    <n v="0"/>
    <n v="4.630278745"/>
    <n v="1"/>
    <n v="0.69242338299999995"/>
    <s v="medium"/>
    <n v="-29.372344999999999"/>
    <n v="-19.270596999999999"/>
    <m/>
  </r>
  <r>
    <n v="2024"/>
    <x v="320"/>
    <x v="1"/>
    <x v="252"/>
    <n v="0.429209591"/>
    <n v="31.438532720000001"/>
    <n v="50"/>
    <n v="52.382023680000003"/>
    <x v="2"/>
    <n v="1"/>
    <n v="7.0882492910000003"/>
    <n v="1"/>
    <n v="0.27060479500000001"/>
    <s v="low"/>
    <n v="-0.34904180000000001"/>
    <n v="8.2704430000000002"/>
    <m/>
  </r>
  <r>
    <n v="2024"/>
    <x v="321"/>
    <x v="0"/>
    <x v="266"/>
    <n v="0.50669480200000006"/>
    <n v="31.183663419999998"/>
    <n v="138"/>
    <n v="33.998201440000003"/>
    <x v="1"/>
    <n v="1"/>
    <n v="2.7093948960000001"/>
    <n v="0"/>
    <n v="0.62834740099999997"/>
    <s v="medium"/>
    <n v="25.662593999999999"/>
    <n v="-9.5211900000000007"/>
    <m/>
  </r>
  <r>
    <n v="2024"/>
    <x v="322"/>
    <x v="2"/>
    <x v="267"/>
    <n v="0.85538508099999999"/>
    <n v="32.68848551"/>
    <n v="30"/>
    <n v="39.63408141"/>
    <x v="2"/>
    <n v="0"/>
    <n v="8.3687212930000001"/>
    <n v="0"/>
    <n v="0.63219254000000003"/>
    <s v="medium"/>
    <n v="8.4172560000000001"/>
    <n v="-11.008528999999999"/>
    <m/>
  </r>
  <r>
    <n v="2024"/>
    <x v="323"/>
    <x v="0"/>
    <x v="268"/>
    <n v="0.429659913"/>
    <n v="29.00068546"/>
    <n v="65"/>
    <n v="30.065059179999999"/>
    <x v="1"/>
    <n v="0"/>
    <n v="2.050202079"/>
    <n v="1"/>
    <n v="0.51982995600000004"/>
    <s v="medium"/>
    <n v="-19.270416000000001"/>
    <n v="23.06832"/>
    <m/>
  </r>
  <r>
    <n v="2024"/>
    <x v="324"/>
    <x v="0"/>
    <x v="269"/>
    <n v="0.94242674199999998"/>
    <n v="17.088082589999999"/>
    <n v="115"/>
    <n v="93.225653910000005"/>
    <x v="3"/>
    <n v="0"/>
    <n v="6.9040121919999997"/>
    <n v="0"/>
    <n v="0.65921337099999999"/>
    <s v="medium"/>
    <n v="16.353565"/>
    <n v="3.7383837999999998"/>
    <m/>
  </r>
  <r>
    <n v="2024"/>
    <x v="325"/>
    <x v="2"/>
    <x v="209"/>
    <n v="0.59716919800000001"/>
    <n v="22.982003760000001"/>
    <n v="29"/>
    <n v="31.723258869999999"/>
    <x v="1"/>
    <n v="0"/>
    <n v="4.0703439320000001"/>
    <n v="1"/>
    <n v="0.70758459900000004"/>
    <s v="medium"/>
    <n v="-6.1584529999999997"/>
    <n v="21.052872000000001"/>
    <m/>
  </r>
  <r>
    <n v="2024"/>
    <x v="326"/>
    <x v="1"/>
    <x v="270"/>
    <n v="0.36092727400000002"/>
    <n v="29.46298973"/>
    <n v="147"/>
    <n v="44.661903870000003"/>
    <x v="1"/>
    <n v="1"/>
    <n v="7.7276167349999998"/>
    <n v="0"/>
    <n v="0.57296363699999997"/>
    <s v="medium"/>
    <n v="-7.9946279999999996"/>
    <n v="-31.782174999999999"/>
    <m/>
  </r>
  <r>
    <n v="2024"/>
    <x v="327"/>
    <x v="2"/>
    <x v="190"/>
    <n v="0.87102405000000005"/>
    <n v="20.60668922"/>
    <n v="118"/>
    <n v="59.138394650000002"/>
    <x v="0"/>
    <n v="0"/>
    <n v="5.9478809610000001"/>
    <n v="1"/>
    <n v="0.53051202500000005"/>
    <s v="medium"/>
    <n v="16.955282"/>
    <n v="4.638223"/>
    <m/>
  </r>
  <r>
    <n v="2024"/>
    <x v="328"/>
    <x v="1"/>
    <x v="271"/>
    <n v="0.56145677800000005"/>
    <n v="28.748127279999999"/>
    <n v="131"/>
    <n v="54.959992819999997"/>
    <x v="1"/>
    <n v="0"/>
    <n v="5.0711773459999998"/>
    <n v="1"/>
    <n v="0.41272838899999997"/>
    <s v="low"/>
    <n v="14.595001999999999"/>
    <n v="9.3566029999999998"/>
    <m/>
  </r>
  <r>
    <n v="2024"/>
    <x v="329"/>
    <x v="0"/>
    <x v="28"/>
    <n v="0.66854943600000005"/>
    <n v="15.48996897"/>
    <n v="79"/>
    <n v="93.820811379999995"/>
    <x v="1"/>
    <n v="0"/>
    <n v="2.5248016190000002"/>
    <n v="0"/>
    <n v="0.57627471799999996"/>
    <s v="medium"/>
    <n v="23.832920000000001"/>
    <n v="14.343434"/>
    <m/>
  </r>
  <r>
    <n v="2024"/>
    <x v="330"/>
    <x v="1"/>
    <x v="272"/>
    <n v="0.37861304099999998"/>
    <n v="21.12274682"/>
    <n v="106"/>
    <n v="32.8202262"/>
    <x v="2"/>
    <n v="0"/>
    <n v="6.7313931790000003"/>
    <n v="0"/>
    <n v="0.65930652099999998"/>
    <s v="medium"/>
    <n v="-26.248486"/>
    <n v="9.2152609999999999"/>
    <m/>
  </r>
  <r>
    <n v="2024"/>
    <x v="331"/>
    <x v="1"/>
    <x v="273"/>
    <n v="0.30180880999999998"/>
    <n v="25.982606730000001"/>
    <n v="84"/>
    <n v="65.855029540000004"/>
    <x v="3"/>
    <n v="0"/>
    <n v="9.7729285909999994"/>
    <n v="0"/>
    <n v="0.53690440500000003"/>
    <s v="medium"/>
    <n v="20.970386999999999"/>
    <n v="-9.4753089999999993"/>
    <m/>
  </r>
  <r>
    <n v="2024"/>
    <x v="332"/>
    <x v="1"/>
    <x v="78"/>
    <n v="0.74658964400000005"/>
    <n v="27.641796589999998"/>
    <n v="76"/>
    <n v="77.633562380000001"/>
    <x v="2"/>
    <n v="1"/>
    <n v="8.4304308240000001"/>
    <n v="0"/>
    <n v="0.55679482199999997"/>
    <s v="medium"/>
    <n v="23.263134000000001"/>
    <n v="-15.261808"/>
    <m/>
  </r>
  <r>
    <n v="2024"/>
    <x v="333"/>
    <x v="0"/>
    <x v="274"/>
    <n v="0.66062261899999997"/>
    <n v="26.540813289999999"/>
    <n v="125"/>
    <n v="95.218858159999996"/>
    <x v="2"/>
    <n v="1"/>
    <n v="1.5400737330000001"/>
    <n v="1"/>
    <n v="0.37081131000000001"/>
    <s v="low"/>
    <n v="-6.2627990000000002"/>
    <n v="-28.606003000000001"/>
    <m/>
  </r>
  <r>
    <n v="2024"/>
    <x v="334"/>
    <x v="0"/>
    <x v="275"/>
    <n v="0.71547699799999998"/>
    <n v="28.955125519999999"/>
    <n v="28"/>
    <n v="73.425987649999996"/>
    <x v="3"/>
    <n v="0"/>
    <n v="4.3860644049999999"/>
    <n v="1"/>
    <n v="0.71723849900000003"/>
    <s v="medium"/>
    <n v="8.6763729999999999"/>
    <n v="-4.9124030000000003"/>
    <m/>
  </r>
  <r>
    <n v="2024"/>
    <x v="335"/>
    <x v="1"/>
    <x v="251"/>
    <n v="0.85562069500000004"/>
    <n v="15.12177496"/>
    <n v="41"/>
    <n v="86.262866520000003"/>
    <x v="3"/>
    <n v="0"/>
    <n v="9.3302470829999997"/>
    <n v="0"/>
    <n v="0.59481034799999999"/>
    <s v="medium"/>
    <n v="35.475524999999998"/>
    <n v="6.7365947000000004"/>
    <m/>
  </r>
  <r>
    <n v="2024"/>
    <x v="336"/>
    <x v="1"/>
    <x v="276"/>
    <n v="0.75262413900000003"/>
    <n v="17.018823999999999"/>
    <n v="108"/>
    <n v="35.860745649999998"/>
    <x v="1"/>
    <n v="1"/>
    <n v="5.5273937279999998"/>
    <n v="0"/>
    <n v="0.55331207000000004"/>
    <s v="medium"/>
    <n v="5.5697684000000001"/>
    <n v="2.8085556"/>
    <m/>
  </r>
  <r>
    <n v="2024"/>
    <x v="337"/>
    <x v="2"/>
    <x v="277"/>
    <n v="0.42234140999999997"/>
    <n v="32.378885050000001"/>
    <n v="37"/>
    <n v="57.015765770000002"/>
    <x v="1"/>
    <n v="0"/>
    <n v="6.9590064319999998"/>
    <n v="1"/>
    <n v="0.450170705"/>
    <s v="low"/>
    <n v="-18.969950000000001"/>
    <n v="2.3469527000000001"/>
    <m/>
  </r>
  <r>
    <n v="2024"/>
    <x v="338"/>
    <x v="1"/>
    <x v="278"/>
    <n v="0.55254076299999999"/>
    <n v="28.634972879999999"/>
    <n v="134"/>
    <n v="56.176299409999999"/>
    <x v="0"/>
    <n v="1"/>
    <n v="9.2133941099999994"/>
    <n v="0"/>
    <n v="0.53927038199999999"/>
    <s v="medium"/>
    <n v="-17.433890000000002"/>
    <n v="-10.050782999999999"/>
    <m/>
  </r>
  <r>
    <n v="2024"/>
    <x v="339"/>
    <x v="2"/>
    <x v="279"/>
    <n v="0.93412377300000005"/>
    <n v="17.258632850000001"/>
    <n v="125"/>
    <n v="92.040175149999996"/>
    <x v="2"/>
    <n v="1"/>
    <n v="8.8641522140000006"/>
    <n v="0"/>
    <n v="0.63456188700000005"/>
    <s v="medium"/>
    <n v="-9.5740029999999994"/>
    <n v="15.27922"/>
    <m/>
  </r>
  <r>
    <n v="2024"/>
    <x v="340"/>
    <x v="1"/>
    <x v="280"/>
    <n v="0.83896128999999997"/>
    <n v="31.84148875"/>
    <n v="34"/>
    <n v="40.595981989999999"/>
    <x v="3"/>
    <n v="0"/>
    <n v="5.5163833799999997"/>
    <n v="0"/>
    <n v="0.51598064499999996"/>
    <s v="medium"/>
    <n v="22.356531"/>
    <n v="-17.725902999999999"/>
    <m/>
  </r>
  <r>
    <n v="2024"/>
    <x v="341"/>
    <x v="2"/>
    <x v="281"/>
    <n v="0.68964594099999998"/>
    <n v="19.844624360000001"/>
    <n v="82"/>
    <n v="40.63203206"/>
    <x v="1"/>
    <n v="1"/>
    <n v="4.9388167239999996"/>
    <n v="0"/>
    <n v="0.58132296999999999"/>
    <s v="medium"/>
    <n v="15.467162999999999"/>
    <n v="-29.353045999999999"/>
    <m/>
  </r>
  <r>
    <n v="2024"/>
    <x v="342"/>
    <x v="0"/>
    <x v="282"/>
    <n v="0.47895149799999998"/>
    <n v="24.565197680000001"/>
    <n v="32"/>
    <n v="52.999070490000001"/>
    <x v="3"/>
    <n v="0"/>
    <n v="4.0572335659999998"/>
    <n v="1"/>
    <n v="0.27347574899999999"/>
    <s v="low"/>
    <n v="11.196884000000001"/>
    <n v="-18.534791999999999"/>
    <m/>
  </r>
  <r>
    <n v="2024"/>
    <x v="343"/>
    <x v="1"/>
    <x v="283"/>
    <n v="0.51144235100000002"/>
    <n v="17.903930259999999"/>
    <n v="100"/>
    <n v="33.81262332"/>
    <x v="1"/>
    <n v="0"/>
    <n v="7.4711749879999996"/>
    <n v="1"/>
    <n v="0.28922117600000002"/>
    <s v="low"/>
    <n v="25.066842999999999"/>
    <n v="-17.001366000000001"/>
    <m/>
  </r>
  <r>
    <n v="2024"/>
    <x v="344"/>
    <x v="1"/>
    <x v="209"/>
    <n v="0.81237064699999995"/>
    <n v="29.202201129999999"/>
    <n v="51"/>
    <n v="42.772062849999998"/>
    <x v="0"/>
    <n v="1"/>
    <n v="3.5828811950000001"/>
    <n v="0"/>
    <n v="0.81518532399999999"/>
    <s v="high"/>
    <n v="5.9378076000000002"/>
    <n v="-20.558947"/>
    <m/>
  </r>
  <r>
    <n v="2024"/>
    <x v="345"/>
    <x v="1"/>
    <x v="284"/>
    <n v="0.89582198300000004"/>
    <n v="28.337088420000001"/>
    <n v="59"/>
    <n v="97.564674699999998"/>
    <x v="0"/>
    <n v="1"/>
    <n v="3.2489884579999999"/>
    <n v="1"/>
    <n v="0.76741099099999999"/>
    <s v="medium"/>
    <n v="-24.105274000000001"/>
    <n v="4.6204989999999997"/>
    <m/>
  </r>
  <r>
    <n v="2024"/>
    <x v="346"/>
    <x v="1"/>
    <x v="218"/>
    <n v="0.76999726899999998"/>
    <n v="19.222249420000001"/>
    <n v="101"/>
    <n v="59.972875790000003"/>
    <x v="3"/>
    <n v="0"/>
    <n v="4.2062490510000003"/>
    <n v="0"/>
    <n v="0.59499863399999997"/>
    <s v="medium"/>
    <n v="16.261005000000001"/>
    <n v="9.3413120000000003"/>
    <m/>
  </r>
  <r>
    <n v="2024"/>
    <x v="347"/>
    <x v="2"/>
    <x v="285"/>
    <n v="0.86667098300000001"/>
    <n v="32.268015339999998"/>
    <n v="96"/>
    <n v="74.241344589999997"/>
    <x v="0"/>
    <n v="1"/>
    <n v="2.5949355120000002"/>
    <n v="0"/>
    <n v="0.54533549199999998"/>
    <s v="medium"/>
    <n v="-2.0880231999999999"/>
    <n v="-7.6379565999999999"/>
    <m/>
  </r>
  <r>
    <n v="2024"/>
    <x v="348"/>
    <x v="1"/>
    <x v="24"/>
    <n v="0.83665929500000003"/>
    <n v="23.026120479999999"/>
    <n v="95"/>
    <n v="80.827788150000003"/>
    <x v="3"/>
    <n v="0"/>
    <n v="7.2560783439999996"/>
    <n v="0"/>
    <n v="0.53982964700000002"/>
    <s v="medium"/>
    <n v="7.8745083999999999"/>
    <n v="8.4344479999999997"/>
    <m/>
  </r>
  <r>
    <n v="2024"/>
    <x v="349"/>
    <x v="0"/>
    <x v="286"/>
    <n v="0.40479277800000002"/>
    <n v="20.850301819999999"/>
    <n v="57"/>
    <n v="55.687298490000003"/>
    <x v="1"/>
    <n v="1"/>
    <n v="6.5461658439999999"/>
    <n v="1"/>
    <n v="0.47789638899999998"/>
    <s v="low"/>
    <n v="-3.8512711999999998"/>
    <n v="-16.224112000000002"/>
    <m/>
  </r>
  <r>
    <n v="2024"/>
    <x v="350"/>
    <x v="0"/>
    <x v="39"/>
    <n v="0.59676136899999999"/>
    <n v="18.046591790000001"/>
    <n v="90"/>
    <n v="40.305895210000003"/>
    <x v="2"/>
    <n v="1"/>
    <n v="5.3459068070000004"/>
    <n v="1"/>
    <n v="0.379380685"/>
    <s v="low"/>
    <n v="-27.252918000000001"/>
    <n v="3.9570500000000002"/>
    <m/>
  </r>
  <r>
    <n v="2024"/>
    <x v="351"/>
    <x v="1"/>
    <x v="287"/>
    <n v="0.40708866100000002"/>
    <n v="20.32336025"/>
    <n v="67"/>
    <n v="44.460671140000002"/>
    <x v="0"/>
    <n v="0"/>
    <n v="4.5129320130000004"/>
    <n v="1"/>
    <n v="0.28504433000000001"/>
    <s v="low"/>
    <n v="-14.02041"/>
    <n v="-20.135415999999999"/>
    <m/>
  </r>
  <r>
    <n v="2024"/>
    <x v="352"/>
    <x v="0"/>
    <x v="288"/>
    <n v="0.46466490900000001"/>
    <n v="15.440538419999999"/>
    <n v="37"/>
    <n v="51.928653359999998"/>
    <x v="1"/>
    <n v="0"/>
    <n v="9.181562886"/>
    <n v="1"/>
    <n v="0.367832455"/>
    <s v="low"/>
    <n v="-19.751467000000002"/>
    <n v="-21.301054000000001"/>
    <m/>
  </r>
  <r>
    <n v="2024"/>
    <x v="353"/>
    <x v="1"/>
    <x v="289"/>
    <n v="0.90848173700000001"/>
    <n v="26.665149849999999"/>
    <n v="58"/>
    <n v="74.524789420000005"/>
    <x v="2"/>
    <n v="0"/>
    <n v="1.262114065"/>
    <n v="1"/>
    <n v="0.81774086899999998"/>
    <s v="high"/>
    <n v="22.615207999999999"/>
    <n v="-12.864846"/>
    <m/>
  </r>
  <r>
    <n v="2024"/>
    <x v="354"/>
    <x v="1"/>
    <x v="21"/>
    <n v="0.63102437600000005"/>
    <n v="31.844614929999999"/>
    <n v="108"/>
    <n v="57.879638440000001"/>
    <x v="2"/>
    <n v="1"/>
    <n v="7.9219696920000002"/>
    <n v="0"/>
    <n v="0.81351218800000002"/>
    <s v="high"/>
    <n v="9.6635449999999992"/>
    <n v="-12.912728"/>
    <m/>
  </r>
  <r>
    <n v="2024"/>
    <x v="355"/>
    <x v="0"/>
    <x v="215"/>
    <n v="0.67475067099999997"/>
    <n v="25.979608989999999"/>
    <n v="81"/>
    <n v="30.47702885"/>
    <x v="2"/>
    <n v="0"/>
    <n v="9.1171861459999999"/>
    <n v="0"/>
    <n v="0.77737533599999997"/>
    <s v="medium"/>
    <n v="9.4631900000000009"/>
    <n v="12.615307"/>
    <m/>
  </r>
  <r>
    <n v="2024"/>
    <x v="356"/>
    <x v="1"/>
    <x v="290"/>
    <n v="0.42491217599999997"/>
    <n v="19.385479239999999"/>
    <n v="128"/>
    <n v="66.638502950000003"/>
    <x v="1"/>
    <n v="0"/>
    <n v="5.0171912150000004"/>
    <n v="1"/>
    <n v="0.55895608799999996"/>
    <s v="medium"/>
    <n v="-9.7365460000000006"/>
    <n v="27.188269999999999"/>
    <m/>
  </r>
  <r>
    <n v="2024"/>
    <x v="357"/>
    <x v="0"/>
    <x v="291"/>
    <n v="0.51859025000000003"/>
    <n v="15.67338356"/>
    <n v="100"/>
    <n v="94.505937430000003"/>
    <x v="1"/>
    <n v="1"/>
    <n v="5.9562144229999996"/>
    <n v="1"/>
    <n v="0.73229512500000005"/>
    <s v="medium"/>
    <n v="30.872499999999999"/>
    <n v="3.4112624999999999"/>
    <m/>
  </r>
  <r>
    <n v="2024"/>
    <x v="358"/>
    <x v="2"/>
    <x v="292"/>
    <n v="0.46117231800000003"/>
    <n v="19.292561469999999"/>
    <n v="96"/>
    <n v="86.845432770000002"/>
    <x v="3"/>
    <n v="1"/>
    <n v="9.500173191"/>
    <n v="1"/>
    <n v="0.38708615899999999"/>
    <s v="low"/>
    <n v="-18.770844"/>
    <n v="-6.8014673999999999"/>
    <m/>
  </r>
  <r>
    <n v="2024"/>
    <x v="359"/>
    <x v="1"/>
    <x v="293"/>
    <n v="0.44433031499999998"/>
    <n v="23.322428559999999"/>
    <n v="109"/>
    <n v="87.764795989999996"/>
    <x v="2"/>
    <n v="0"/>
    <n v="2.9104976379999998"/>
    <n v="0"/>
    <n v="0.70916515800000002"/>
    <s v="medium"/>
    <n v="-15.456193000000001"/>
    <n v="-4.3364079999999996"/>
    <m/>
  </r>
  <r>
    <n v="2024"/>
    <x v="360"/>
    <x v="2"/>
    <x v="294"/>
    <n v="0.74657255499999997"/>
    <n v="30.192228570000001"/>
    <n v="33"/>
    <n v="85.654061229999996"/>
    <x v="2"/>
    <n v="0"/>
    <n v="5.6812136300000002"/>
    <n v="1"/>
    <n v="0.42528627800000002"/>
    <s v="low"/>
    <n v="-7.3036384999999999"/>
    <n v="0.84032450000000003"/>
    <m/>
  </r>
  <r>
    <n v="2024"/>
    <x v="361"/>
    <x v="0"/>
    <x v="295"/>
    <n v="0.47981869300000002"/>
    <n v="18.756857050000001"/>
    <n v="114"/>
    <n v="52.661157789999997"/>
    <x v="2"/>
    <n v="0"/>
    <n v="5.2724901439999998"/>
    <n v="0"/>
    <n v="0.69990934699999996"/>
    <s v="medium"/>
    <n v="-4.1497549999999999"/>
    <n v="-20.247522"/>
    <m/>
  </r>
  <r>
    <n v="2024"/>
    <x v="362"/>
    <x v="2"/>
    <x v="296"/>
    <n v="0.74241084000000002"/>
    <n v="29.395829070000001"/>
    <n v="73"/>
    <n v="83.563568360000005"/>
    <x v="3"/>
    <n v="0"/>
    <n v="3.325533831"/>
    <n v="0"/>
    <n v="0.71720541999999998"/>
    <s v="medium"/>
    <n v="24.958860000000001"/>
    <n v="6.9390073000000001"/>
    <m/>
  </r>
  <r>
    <n v="2024"/>
    <x v="363"/>
    <x v="2"/>
    <x v="117"/>
    <n v="0.34091822999999999"/>
    <n v="32.338669369999998"/>
    <n v="58"/>
    <n v="40.021295049999999"/>
    <x v="2"/>
    <n v="1"/>
    <n v="8.3673390730000001"/>
    <n v="1"/>
    <n v="0.59495911499999998"/>
    <s v="medium"/>
    <n v="3.2268363999999998"/>
    <n v="-20.566063"/>
    <m/>
  </r>
  <r>
    <n v="2024"/>
    <x v="364"/>
    <x v="0"/>
    <x v="297"/>
    <n v="0.39924207499999997"/>
    <n v="24.07893696"/>
    <n v="91"/>
    <n v="76.040130309999995"/>
    <x v="1"/>
    <n v="1"/>
    <n v="9.0964053529999997"/>
    <n v="0"/>
    <n v="0.61312103799999995"/>
    <s v="medium"/>
    <n v="-13.375401999999999"/>
    <n v="3.8218508"/>
    <m/>
  </r>
  <r>
    <n v="2024"/>
    <x v="365"/>
    <x v="2"/>
    <x v="298"/>
    <n v="0.49217817800000002"/>
    <n v="31.428639830000002"/>
    <n v="44"/>
    <n v="74.909799669999998"/>
    <x v="2"/>
    <n v="0"/>
    <n v="8.0373932180000001"/>
    <n v="0"/>
    <n v="0.49958908899999999"/>
    <s v="low"/>
    <n v="18.715055"/>
    <n v="23.080473000000001"/>
    <m/>
  </r>
  <r>
    <n v="2024"/>
    <x v="366"/>
    <x v="2"/>
    <x v="299"/>
    <n v="0.71793284199999996"/>
    <n v="26.093146959999999"/>
    <n v="96"/>
    <n v="31.789885940000001"/>
    <x v="0"/>
    <n v="0"/>
    <n v="2.7582306480000001"/>
    <n v="1"/>
    <n v="0.822466421"/>
    <s v="high"/>
    <n v="-26.543012999999998"/>
    <n v="-22.492813000000002"/>
    <m/>
  </r>
  <r>
    <n v="2024"/>
    <x v="367"/>
    <x v="0"/>
    <x v="300"/>
    <n v="0.77308887199999998"/>
    <n v="27.741816740000001"/>
    <n v="139"/>
    <n v="85.157909349999997"/>
    <x v="1"/>
    <n v="0"/>
    <n v="1.7807377200000001"/>
    <n v="0"/>
    <n v="0.49204443599999997"/>
    <s v="low"/>
    <n v="-15.917972000000001"/>
    <n v="20.632497999999998"/>
    <m/>
  </r>
  <r>
    <n v="2024"/>
    <x v="368"/>
    <x v="2"/>
    <x v="301"/>
    <n v="0.60990187699999998"/>
    <n v="25.52556921"/>
    <n v="72"/>
    <n v="93.227367360000002"/>
    <x v="3"/>
    <n v="1"/>
    <n v="6.4490003680000001"/>
    <n v="1"/>
    <n v="0.51945093799999997"/>
    <s v="medium"/>
    <n v="-6.0243549999999999"/>
    <n v="-14.968005"/>
    <m/>
  </r>
  <r>
    <n v="2024"/>
    <x v="369"/>
    <x v="0"/>
    <x v="302"/>
    <n v="0.61205363999999995"/>
    <n v="24.263454339999999"/>
    <n v="115"/>
    <n v="48.719069490000003"/>
    <x v="2"/>
    <n v="0"/>
    <n v="1.5138528449999999"/>
    <n v="0"/>
    <n v="0.37402681999999998"/>
    <s v="low"/>
    <n v="8.751906"/>
    <n v="19.796574"/>
    <m/>
  </r>
  <r>
    <n v="2024"/>
    <x v="370"/>
    <x v="2"/>
    <x v="294"/>
    <n v="0.80716179600000004"/>
    <n v="19.693068839999999"/>
    <n v="91"/>
    <n v="86.867350689999995"/>
    <x v="0"/>
    <n v="0"/>
    <n v="7.0554329969999996"/>
    <n v="1"/>
    <n v="0.45558089800000001"/>
    <s v="low"/>
    <n v="-10.930263500000001"/>
    <n v="17.134325"/>
    <m/>
  </r>
  <r>
    <n v="2024"/>
    <x v="371"/>
    <x v="0"/>
    <x v="265"/>
    <n v="0.311074764"/>
    <n v="21.06388119"/>
    <n v="81"/>
    <n v="35.768418029999999"/>
    <x v="3"/>
    <n v="1"/>
    <n v="5.7738179829999998"/>
    <n v="1"/>
    <n v="0.41803738200000001"/>
    <s v="low"/>
    <n v="9.4867030000000003"/>
    <n v="-21.080029"/>
    <m/>
  </r>
  <r>
    <n v="2024"/>
    <x v="372"/>
    <x v="0"/>
    <x v="117"/>
    <n v="0.53876301699999996"/>
    <n v="20.79940238"/>
    <n v="25"/>
    <n v="71.997750080000003"/>
    <x v="3"/>
    <n v="1"/>
    <n v="6.9650715950000004"/>
    <n v="0"/>
    <n v="0.69388150900000001"/>
    <s v="medium"/>
    <n v="-26.507223"/>
    <n v="-22.435006999999999"/>
    <m/>
  </r>
  <r>
    <n v="2024"/>
    <x v="373"/>
    <x v="2"/>
    <x v="303"/>
    <n v="0.87309493999999999"/>
    <n v="26.265778619999999"/>
    <n v="51"/>
    <n v="63.995280569999998"/>
    <x v="1"/>
    <n v="0"/>
    <n v="6.311536963"/>
    <n v="1"/>
    <n v="0.55004746999999998"/>
    <s v="medium"/>
    <n v="-4.6716559999999996"/>
    <n v="-19.356829000000001"/>
    <m/>
  </r>
  <r>
    <n v="2024"/>
    <x v="374"/>
    <x v="2"/>
    <x v="133"/>
    <n v="0.72225358699999997"/>
    <n v="17.399073860000001"/>
    <n v="118"/>
    <n v="68.214647330000005"/>
    <x v="3"/>
    <n v="0"/>
    <n v="4.8043231259999999"/>
    <n v="0"/>
    <n v="0.581126794"/>
    <s v="medium"/>
    <n v="-1.7951820999999999"/>
    <n v="10.420843"/>
    <m/>
  </r>
  <r>
    <n v="2024"/>
    <x v="375"/>
    <x v="2"/>
    <x v="94"/>
    <n v="0.53605899300000004"/>
    <n v="33.335833809999997"/>
    <n v="95"/>
    <n v="94.834364129999997"/>
    <x v="3"/>
    <n v="1"/>
    <n v="2.807894621"/>
    <n v="0"/>
    <n v="0.46702949599999999"/>
    <s v="low"/>
    <n v="31.741135"/>
    <n v="5.8948134999999997"/>
    <m/>
  </r>
  <r>
    <n v="2024"/>
    <x v="376"/>
    <x v="1"/>
    <x v="304"/>
    <n v="0.93386735499999995"/>
    <n v="29.413102909999999"/>
    <n v="78"/>
    <n v="90.992067309999996"/>
    <x v="3"/>
    <n v="0"/>
    <n v="3.7513192219999998"/>
    <n v="1"/>
    <n v="0.49543367700000002"/>
    <s v="low"/>
    <n v="6.0602355000000001"/>
    <n v="5.0755033000000003"/>
    <m/>
  </r>
  <r>
    <n v="2024"/>
    <x v="377"/>
    <x v="1"/>
    <x v="305"/>
    <n v="0.84083590900000005"/>
    <n v="23.02891262"/>
    <n v="50"/>
    <n v="84.955856010000005"/>
    <x v="3"/>
    <n v="0"/>
    <n v="5.7205051679999999"/>
    <n v="0"/>
    <n v="0.86141795499999996"/>
    <s v="high"/>
    <n v="-17.199874999999999"/>
    <n v="1.8780159999999999"/>
    <m/>
  </r>
  <r>
    <n v="2024"/>
    <x v="378"/>
    <x v="1"/>
    <x v="225"/>
    <n v="0.48542681300000001"/>
    <n v="18.172482890000001"/>
    <n v="112"/>
    <n v="49.158892039999998"/>
    <x v="2"/>
    <n v="1"/>
    <n v="6.8668128429999999"/>
    <n v="1"/>
    <n v="0.42371340699999999"/>
    <s v="low"/>
    <n v="-11.139578999999999"/>
    <n v="5.6800680000000003"/>
    <m/>
  </r>
  <r>
    <n v="2024"/>
    <x v="379"/>
    <x v="0"/>
    <x v="0"/>
    <n v="0.75170288600000001"/>
    <n v="32.639843390000003"/>
    <n v="88"/>
    <n v="93.827304010000006"/>
    <x v="2"/>
    <n v="1"/>
    <n v="8.0153471520000004"/>
    <n v="0"/>
    <n v="0.77985144299999998"/>
    <s v="medium"/>
    <n v="3.9455494999999998"/>
    <n v="-19.775572"/>
    <m/>
  </r>
  <r>
    <n v="2024"/>
    <x v="380"/>
    <x v="2"/>
    <x v="306"/>
    <n v="0.71702551000000003"/>
    <n v="31.475561800000001"/>
    <n v="71"/>
    <n v="36.825538469999998"/>
    <x v="2"/>
    <n v="1"/>
    <n v="7.9045364659999997"/>
    <n v="0"/>
    <n v="0.80051275499999996"/>
    <s v="high"/>
    <n v="6.567679"/>
    <n v="-8.4265179999999997"/>
    <m/>
  </r>
  <r>
    <n v="2024"/>
    <x v="381"/>
    <x v="0"/>
    <x v="307"/>
    <n v="0.58083154000000004"/>
    <n v="29.434431050000001"/>
    <n v="108"/>
    <n v="89.733045160000003"/>
    <x v="2"/>
    <n v="0"/>
    <n v="9.7541986890000008"/>
    <n v="1"/>
    <n v="0.53641576999999996"/>
    <s v="medium"/>
    <n v="13.681813"/>
    <n v="-22.952835"/>
    <m/>
  </r>
  <r>
    <n v="2024"/>
    <x v="382"/>
    <x v="1"/>
    <x v="308"/>
    <n v="0.55686925499999995"/>
    <n v="20.43094095"/>
    <n v="146"/>
    <n v="52.971205060000003"/>
    <x v="0"/>
    <n v="1"/>
    <n v="3.5725730379999998"/>
    <n v="0"/>
    <n v="0.68643462799999999"/>
    <s v="medium"/>
    <n v="10.879405999999999"/>
    <n v="-5.0912765999999996"/>
    <m/>
  </r>
  <r>
    <n v="2024"/>
    <x v="383"/>
    <x v="2"/>
    <x v="309"/>
    <n v="0.54049233200000002"/>
    <n v="23.048932749999999"/>
    <n v="50"/>
    <n v="33.764061820000002"/>
    <x v="2"/>
    <n v="1"/>
    <n v="1.6399963740000001"/>
    <n v="0"/>
    <n v="0.45874616600000001"/>
    <s v="low"/>
    <n v="22.453631999999999"/>
    <n v="4.1136365000000001"/>
    <m/>
  </r>
  <r>
    <n v="2024"/>
    <x v="384"/>
    <x v="0"/>
    <x v="310"/>
    <n v="0.732009048"/>
    <n v="17.05496505"/>
    <n v="103"/>
    <n v="76.854988899999995"/>
    <x v="3"/>
    <n v="0"/>
    <n v="4.11091242"/>
    <n v="0"/>
    <n v="0.41750452399999999"/>
    <s v="low"/>
    <n v="-22.758835000000001"/>
    <n v="-16.896137"/>
    <m/>
  </r>
  <r>
    <n v="2024"/>
    <x v="385"/>
    <x v="2"/>
    <x v="311"/>
    <n v="0.609686956"/>
    <n v="18.780790490000001"/>
    <n v="146"/>
    <n v="46.189594980000003"/>
    <x v="2"/>
    <n v="0"/>
    <n v="7.6896502770000001"/>
    <n v="0"/>
    <n v="0.70984347800000003"/>
    <s v="medium"/>
    <n v="-7.9352749999999999"/>
    <n v="14.160211"/>
    <m/>
  </r>
  <r>
    <n v="2024"/>
    <x v="386"/>
    <x v="0"/>
    <x v="312"/>
    <n v="0.88230417900000002"/>
    <n v="30.660332749999998"/>
    <n v="32"/>
    <n v="47.049978809999999"/>
    <x v="2"/>
    <n v="1"/>
    <n v="4.9430048590000002"/>
    <n v="0"/>
    <n v="0.58515209000000001"/>
    <s v="medium"/>
    <n v="16.852830000000001"/>
    <n v="28.151031"/>
    <m/>
  </r>
  <r>
    <n v="2024"/>
    <x v="387"/>
    <x v="2"/>
    <x v="5"/>
    <n v="0.76872183100000002"/>
    <n v="29.30077438"/>
    <n v="64"/>
    <n v="51.423301639999998"/>
    <x v="1"/>
    <n v="1"/>
    <n v="8.3600958750000007"/>
    <n v="0"/>
    <n v="0.52336091600000001"/>
    <s v="medium"/>
    <n v="2.8217436999999999"/>
    <n v="16.860617000000001"/>
    <m/>
  </r>
  <r>
    <n v="2024"/>
    <x v="388"/>
    <x v="1"/>
    <x v="132"/>
    <n v="0.34895212399999997"/>
    <n v="26.86971526"/>
    <n v="146"/>
    <n v="34.457933730000001"/>
    <x v="3"/>
    <n v="0"/>
    <n v="5.9439372869999998"/>
    <n v="0"/>
    <n v="0.48847606199999999"/>
    <s v="low"/>
    <n v="13.992722000000001"/>
    <n v="-21.793963999999999"/>
    <m/>
  </r>
  <r>
    <n v="2024"/>
    <x v="389"/>
    <x v="1"/>
    <x v="203"/>
    <n v="0.74811775700000005"/>
    <n v="32.914534519999997"/>
    <n v="133"/>
    <n v="42.398900089999998"/>
    <x v="2"/>
    <n v="0"/>
    <n v="9.368125504"/>
    <n v="0"/>
    <n v="0.42405887799999997"/>
    <s v="low"/>
    <n v="-18.649353000000001"/>
    <n v="3.5894358"/>
    <m/>
  </r>
  <r>
    <n v="2024"/>
    <x v="390"/>
    <x v="2"/>
    <x v="313"/>
    <n v="0.48980320599999999"/>
    <n v="26.665330359999999"/>
    <n v="39"/>
    <n v="30.359773929999999"/>
    <x v="2"/>
    <n v="1"/>
    <n v="9.5307709779999996"/>
    <n v="1"/>
    <n v="0.57390160300000004"/>
    <s v="medium"/>
    <n v="-30.863747"/>
    <n v="-1.0885643"/>
    <m/>
  </r>
  <r>
    <n v="2024"/>
    <x v="391"/>
    <x v="0"/>
    <x v="199"/>
    <n v="0.71496839400000001"/>
    <n v="24.339359999999999"/>
    <n v="100"/>
    <n v="61.178666479999997"/>
    <x v="2"/>
    <n v="1"/>
    <n v="1.6237405540000001"/>
    <n v="0"/>
    <n v="0.68398419700000002"/>
    <s v="medium"/>
    <n v="-10.69501"/>
    <n v="1.5097578"/>
    <m/>
  </r>
  <r>
    <n v="2024"/>
    <x v="392"/>
    <x v="1"/>
    <x v="292"/>
    <n v="0.77609235200000004"/>
    <n v="21.80741493"/>
    <n v="148"/>
    <n v="35.897876420000003"/>
    <x v="0"/>
    <n v="0"/>
    <n v="5.1077209569999997"/>
    <n v="0"/>
    <n v="0.54454617599999999"/>
    <s v="medium"/>
    <n v="-30.046776000000001"/>
    <n v="-4.6849723000000001"/>
    <m/>
  </r>
  <r>
    <n v="2024"/>
    <x v="393"/>
    <x v="1"/>
    <x v="236"/>
    <n v="0.46158043199999998"/>
    <n v="33.808970109999997"/>
    <n v="36"/>
    <n v="77.785682350000002"/>
    <x v="2"/>
    <n v="1"/>
    <n v="6.4872015510000001"/>
    <n v="1"/>
    <n v="0.46429021599999998"/>
    <s v="low"/>
    <n v="-29.135721"/>
    <n v="-14.128451999999999"/>
    <m/>
  </r>
  <r>
    <n v="2024"/>
    <x v="394"/>
    <x v="1"/>
    <x v="229"/>
    <n v="0.61980105100000005"/>
    <n v="16.654309229999999"/>
    <n v="77"/>
    <n v="46.493599580000001"/>
    <x v="1"/>
    <n v="0"/>
    <n v="3.3028528669999999"/>
    <n v="1"/>
    <n v="0.735900526"/>
    <s v="medium"/>
    <n v="20.168844"/>
    <n v="20.293998999999999"/>
    <m/>
  </r>
  <r>
    <n v="2024"/>
    <x v="395"/>
    <x v="2"/>
    <x v="314"/>
    <n v="0.43322740399999998"/>
    <n v="33.617747440000002"/>
    <n v="91"/>
    <n v="96.050190079999993"/>
    <x v="3"/>
    <n v="1"/>
    <n v="4.6636910140000003"/>
    <n v="1"/>
    <n v="0.28911370199999997"/>
    <s v="low"/>
    <n v="-4.6726437000000001"/>
    <n v="-1.3375623999999999"/>
    <m/>
  </r>
  <r>
    <n v="2024"/>
    <x v="396"/>
    <x v="2"/>
    <x v="315"/>
    <n v="0.33663721299999999"/>
    <n v="31.5342932"/>
    <n v="128"/>
    <n v="90.987613920000001"/>
    <x v="3"/>
    <n v="0"/>
    <n v="7.0991338700000002"/>
    <n v="0"/>
    <n v="0.23681860699999999"/>
    <s v="low"/>
    <n v="8.2143040000000003"/>
    <n v="10.378143"/>
    <m/>
  </r>
  <r>
    <n v="2024"/>
    <x v="397"/>
    <x v="0"/>
    <x v="107"/>
    <n v="0.56493349599999998"/>
    <n v="17.598598490000001"/>
    <n v="42"/>
    <n v="50.26086265"/>
    <x v="2"/>
    <n v="0"/>
    <n v="3.0406080420000001"/>
    <n v="1"/>
    <n v="0.34596674799999999"/>
    <s v="low"/>
    <n v="2.2326090000000001"/>
    <n v="-12.911901"/>
    <m/>
  </r>
  <r>
    <n v="2024"/>
    <x v="398"/>
    <x v="0"/>
    <x v="316"/>
    <n v="0.55406098999999998"/>
    <n v="26.29968715"/>
    <n v="91"/>
    <n v="84.825081830000002"/>
    <x v="2"/>
    <n v="1"/>
    <n v="6.4178321770000002"/>
    <n v="1"/>
    <n v="0.44553049500000003"/>
    <s v="low"/>
    <n v="22.363344000000001"/>
    <n v="2.7159054"/>
    <m/>
  </r>
  <r>
    <n v="2024"/>
    <x v="399"/>
    <x v="0"/>
    <x v="317"/>
    <n v="0.99683634300000001"/>
    <n v="32.330959630000002"/>
    <n v="27"/>
    <n v="86.227143330000004"/>
    <x v="2"/>
    <n v="1"/>
    <n v="7.2770304530000001"/>
    <n v="0"/>
    <n v="0.58291817199999996"/>
    <s v="medium"/>
    <n v="2.5696468000000001"/>
    <n v="5.3712730000000004"/>
    <m/>
  </r>
  <r>
    <n v="2024"/>
    <x v="400"/>
    <x v="2"/>
    <x v="210"/>
    <n v="0.61244664599999998"/>
    <n v="26.436183270000001"/>
    <n v="78"/>
    <n v="99.05941799"/>
    <x v="3"/>
    <n v="0"/>
    <n v="1.8144667999999999"/>
    <n v="0"/>
    <n v="0.73772332299999999"/>
    <s v="medium"/>
    <n v="7.3641490000000003"/>
    <n v="7.6706133000000003"/>
    <m/>
  </r>
  <r>
    <n v="2024"/>
    <x v="401"/>
    <x v="2"/>
    <x v="318"/>
    <n v="0.53349868499999997"/>
    <n v="33.143996430000001"/>
    <n v="130"/>
    <n v="71.848799080000006"/>
    <x v="3"/>
    <n v="1"/>
    <n v="5.477763844"/>
    <n v="1"/>
    <n v="0.53674934200000002"/>
    <s v="medium"/>
    <n v="10.774927999999999"/>
    <n v="20.074095"/>
    <m/>
  </r>
  <r>
    <n v="2024"/>
    <x v="402"/>
    <x v="0"/>
    <x v="319"/>
    <n v="0.706332505"/>
    <n v="33.85967634"/>
    <n v="32"/>
    <n v="35.737601429999998"/>
    <x v="0"/>
    <n v="1"/>
    <n v="3.3677202689999999"/>
    <n v="1"/>
    <n v="0.833666252"/>
    <s v="high"/>
    <n v="1.3274809999999999"/>
    <n v="-7.8349310000000001"/>
    <m/>
  </r>
  <r>
    <n v="2024"/>
    <x v="403"/>
    <x v="0"/>
    <x v="320"/>
    <n v="0.36213717600000001"/>
    <n v="23.447690439999999"/>
    <n v="35"/>
    <n v="75.278606019999998"/>
    <x v="1"/>
    <n v="1"/>
    <n v="7.5194772040000002"/>
    <n v="0"/>
    <n v="0.43156858799999998"/>
    <s v="low"/>
    <n v="22.822859999999999"/>
    <n v="-14.582913"/>
    <m/>
  </r>
  <r>
    <n v="2024"/>
    <x v="404"/>
    <x v="2"/>
    <x v="137"/>
    <n v="0.973166015"/>
    <n v="22.546273230000001"/>
    <n v="138"/>
    <n v="73.748582389999996"/>
    <x v="0"/>
    <n v="0"/>
    <n v="2.705999577"/>
    <n v="0"/>
    <n v="0.76108300799999995"/>
    <s v="medium"/>
    <n v="-24.117222000000002"/>
    <n v="5.2594589999999997"/>
    <m/>
  </r>
  <r>
    <n v="2024"/>
    <x v="405"/>
    <x v="0"/>
    <x v="103"/>
    <n v="0.74447203200000001"/>
    <n v="33.726423080000004"/>
    <n v="21"/>
    <n v="74.684540420000005"/>
    <x v="1"/>
    <n v="1"/>
    <n v="9.0301412400000007"/>
    <n v="0"/>
    <n v="0.47923601599999999"/>
    <s v="low"/>
    <n v="-10.420336000000001"/>
    <n v="9.9658259999999999"/>
    <m/>
  </r>
  <r>
    <n v="2024"/>
    <x v="406"/>
    <x v="1"/>
    <x v="213"/>
    <n v="0.82838647399999998"/>
    <n v="28.502801219999998"/>
    <n v="49"/>
    <n v="51.50019537"/>
    <x v="0"/>
    <n v="1"/>
    <n v="4.8784720290000001"/>
    <n v="0"/>
    <n v="0.52969323700000004"/>
    <s v="medium"/>
    <n v="-6.9876990000000001"/>
    <n v="3.3097230999999998"/>
    <m/>
  </r>
  <r>
    <n v="2024"/>
    <x v="407"/>
    <x v="2"/>
    <x v="256"/>
    <n v="0.419334557"/>
    <n v="17.320453629999999"/>
    <n v="122"/>
    <n v="90.177570959999997"/>
    <x v="3"/>
    <n v="0"/>
    <n v="2.7820272730000002"/>
    <n v="0"/>
    <n v="0.46866727800000002"/>
    <s v="low"/>
    <n v="-28.560953000000001"/>
    <n v="-18.540762000000001"/>
    <m/>
  </r>
  <r>
    <n v="2024"/>
    <x v="408"/>
    <x v="0"/>
    <x v="321"/>
    <n v="0.58663449700000003"/>
    <n v="15.845834979999999"/>
    <n v="32"/>
    <n v="97.163052809999996"/>
    <x v="0"/>
    <n v="1"/>
    <n v="4.9421961669999996"/>
    <n v="1"/>
    <n v="0.77281724900000004"/>
    <s v="medium"/>
    <n v="-22.794547999999999"/>
    <n v="-23.232391"/>
    <m/>
  </r>
  <r>
    <n v="2024"/>
    <x v="409"/>
    <x v="2"/>
    <x v="322"/>
    <n v="0.59588237899999996"/>
    <n v="26.29258102"/>
    <n v="115"/>
    <n v="45.239875910000002"/>
    <x v="1"/>
    <n v="1"/>
    <n v="4.6786938649999996"/>
    <n v="0"/>
    <n v="0.68994118999999998"/>
    <s v="medium"/>
    <n v="-21.93647"/>
    <n v="19.274830000000001"/>
    <m/>
  </r>
  <r>
    <n v="2024"/>
    <x v="410"/>
    <x v="1"/>
    <x v="323"/>
    <n v="0.87526451100000002"/>
    <n v="33.60341931"/>
    <n v="113"/>
    <n v="36.170651069999998"/>
    <x v="2"/>
    <n v="0"/>
    <n v="4.860270635"/>
    <n v="0"/>
    <n v="0.87363225499999997"/>
    <s v="high"/>
    <n v="-10.374855999999999"/>
    <n v="8.8798065000000008"/>
    <m/>
  </r>
  <r>
    <n v="2024"/>
    <x v="411"/>
    <x v="2"/>
    <x v="324"/>
    <n v="0.30086567600000003"/>
    <n v="31.88497405"/>
    <n v="101"/>
    <n v="43.617452319999998"/>
    <x v="1"/>
    <n v="0"/>
    <n v="6.2700516410000002"/>
    <n v="0"/>
    <n v="0.64693283800000001"/>
    <s v="medium"/>
    <n v="-26.267234999999999"/>
    <n v="10.544843"/>
    <m/>
  </r>
  <r>
    <n v="2024"/>
    <x v="412"/>
    <x v="2"/>
    <x v="325"/>
    <n v="0.51059717599999999"/>
    <n v="28.516954930000001"/>
    <n v="32"/>
    <n v="87.438649749999996"/>
    <x v="2"/>
    <n v="1"/>
    <n v="5.6905635239999999"/>
    <n v="0"/>
    <n v="0.28329858800000002"/>
    <s v="low"/>
    <n v="-4.6952749999999996"/>
    <n v="19.52627"/>
    <m/>
  </r>
  <r>
    <n v="2024"/>
    <x v="413"/>
    <x v="2"/>
    <x v="326"/>
    <n v="0.98686546200000003"/>
    <n v="17.782316980000001"/>
    <n v="113"/>
    <n v="77.365124440000002"/>
    <x v="3"/>
    <n v="1"/>
    <n v="2.3479941850000001"/>
    <n v="0"/>
    <n v="0.68293273099999996"/>
    <s v="medium"/>
    <n v="-32.50056"/>
    <n v="-8.5862440000000007"/>
    <m/>
  </r>
  <r>
    <n v="2024"/>
    <x v="414"/>
    <x v="2"/>
    <x v="327"/>
    <n v="0.63242058000000001"/>
    <n v="20.08462767"/>
    <n v="131"/>
    <n v="74.523313959999996"/>
    <x v="1"/>
    <n v="0"/>
    <n v="1.590211654"/>
    <n v="1"/>
    <n v="0.72821029000000004"/>
    <s v="medium"/>
    <n v="30.989505999999999"/>
    <n v="-6.5415177"/>
    <m/>
  </r>
  <r>
    <n v="2024"/>
    <x v="415"/>
    <x v="1"/>
    <x v="54"/>
    <n v="0.56776839599999995"/>
    <n v="32.510224530000002"/>
    <n v="74"/>
    <n v="58.12551946"/>
    <x v="0"/>
    <n v="0"/>
    <n v="7.564739039"/>
    <n v="0"/>
    <n v="0.64488419799999996"/>
    <s v="medium"/>
    <n v="0.7655033"/>
    <n v="-5.3116617000000002"/>
    <m/>
  </r>
  <r>
    <n v="2024"/>
    <x v="416"/>
    <x v="2"/>
    <x v="328"/>
    <n v="0.38388030099999998"/>
    <n v="18.656144730000001"/>
    <n v="100"/>
    <n v="70.447958009999994"/>
    <x v="1"/>
    <n v="1"/>
    <n v="6.0374569229999997"/>
    <n v="1"/>
    <n v="0.29194015099999998"/>
    <s v="low"/>
    <n v="19.720420000000001"/>
    <n v="26.885781999999999"/>
    <m/>
  </r>
  <r>
    <n v="2024"/>
    <x v="417"/>
    <x v="2"/>
    <x v="329"/>
    <n v="0.98191523999999997"/>
    <n v="20.568788170000001"/>
    <n v="135"/>
    <n v="51.551188770000003"/>
    <x v="2"/>
    <n v="1"/>
    <n v="4.2310069129999999"/>
    <n v="0"/>
    <n v="0.55795762000000004"/>
    <s v="medium"/>
    <n v="-19.525241999999999"/>
    <n v="-13.343415999999999"/>
    <m/>
  </r>
  <r>
    <n v="2024"/>
    <x v="418"/>
    <x v="0"/>
    <x v="330"/>
    <n v="0.31401844899999998"/>
    <n v="17.59201302"/>
    <n v="127"/>
    <n v="63.404005560000002"/>
    <x v="3"/>
    <n v="1"/>
    <n v="8.2752204020000004"/>
    <n v="1"/>
    <n v="0.25500922500000001"/>
    <s v="low"/>
    <n v="-19.110847"/>
    <n v="-20.390158"/>
    <m/>
  </r>
  <r>
    <n v="2024"/>
    <x v="419"/>
    <x v="2"/>
    <x v="331"/>
    <n v="0.816026158"/>
    <n v="28.522164629999999"/>
    <n v="72"/>
    <n v="85.514411989999999"/>
    <x v="0"/>
    <n v="0"/>
    <n v="4.4925262679999998"/>
    <n v="1"/>
    <n v="0.74451307899999997"/>
    <s v="medium"/>
    <n v="13.398173999999999"/>
    <n v="-0.60105350000000002"/>
    <m/>
  </r>
  <r>
    <n v="2024"/>
    <x v="420"/>
    <x v="0"/>
    <x v="332"/>
    <n v="0.83801986299999998"/>
    <n v="33.879646110000003"/>
    <n v="147"/>
    <n v="98.686911820000006"/>
    <x v="1"/>
    <n v="1"/>
    <n v="8.1636858060000002"/>
    <n v="0"/>
    <n v="0.634009932"/>
    <s v="medium"/>
    <n v="12.990921999999999"/>
    <n v="-24.107680999999999"/>
    <m/>
  </r>
  <r>
    <n v="2024"/>
    <x v="421"/>
    <x v="1"/>
    <x v="333"/>
    <n v="0.470559701"/>
    <n v="20.379360630000001"/>
    <n v="76"/>
    <n v="95.274224649999994"/>
    <x v="2"/>
    <n v="0"/>
    <n v="3.7518051479999999"/>
    <n v="0"/>
    <n v="0.71727985100000002"/>
    <s v="medium"/>
    <n v="-4.0682726000000002"/>
    <n v="-36.46631"/>
    <m/>
  </r>
  <r>
    <n v="2024"/>
    <x v="422"/>
    <x v="1"/>
    <x v="6"/>
    <n v="0.77009091100000004"/>
    <n v="24.508132159999999"/>
    <n v="71"/>
    <n v="95.370615999999998"/>
    <x v="0"/>
    <n v="0"/>
    <n v="1.655607678"/>
    <n v="0"/>
    <n v="0.68354545499999997"/>
    <s v="medium"/>
    <n v="-1.8091197000000001"/>
    <n v="4.6194186000000004"/>
    <m/>
  </r>
  <r>
    <n v="2024"/>
    <x v="423"/>
    <x v="1"/>
    <x v="251"/>
    <n v="0.36505040100000002"/>
    <n v="27.68679479"/>
    <n v="130"/>
    <n v="58.155661440000003"/>
    <x v="3"/>
    <n v="0"/>
    <n v="9.3937572439999997"/>
    <n v="0"/>
    <n v="0.34952520100000001"/>
    <s v="low"/>
    <n v="-10.527616999999999"/>
    <n v="11.413989000000001"/>
    <m/>
  </r>
  <r>
    <n v="2024"/>
    <x v="424"/>
    <x v="1"/>
    <x v="334"/>
    <n v="0.47993308699999998"/>
    <n v="34.989324959999998"/>
    <n v="20"/>
    <n v="62.815291639999998"/>
    <x v="0"/>
    <n v="1"/>
    <n v="4.5509601640000001"/>
    <n v="0"/>
    <n v="0.61446654300000003"/>
    <s v="medium"/>
    <n v="-26.392659999999999"/>
    <n v="24.632639999999999"/>
    <m/>
  </r>
  <r>
    <n v="2024"/>
    <x v="425"/>
    <x v="0"/>
    <x v="335"/>
    <n v="0.85153139200000005"/>
    <n v="17.096161299999999"/>
    <n v="63"/>
    <n v="79.394477749999993"/>
    <x v="3"/>
    <n v="1"/>
    <n v="8.1342331560000005"/>
    <n v="1"/>
    <n v="0.49126569599999997"/>
    <s v="low"/>
    <n v="-24.142569999999999"/>
    <n v="6.0069857000000004"/>
    <m/>
  </r>
  <r>
    <n v="2024"/>
    <x v="426"/>
    <x v="2"/>
    <x v="336"/>
    <n v="0.90528033399999996"/>
    <n v="24.971415990000001"/>
    <n v="94"/>
    <n v="94.553434960000004"/>
    <x v="0"/>
    <n v="1"/>
    <n v="3.5122971989999998"/>
    <n v="0"/>
    <n v="0.73414016699999995"/>
    <s v="medium"/>
    <n v="13.488985"/>
    <n v="-29.574010000000001"/>
    <m/>
  </r>
  <r>
    <n v="2024"/>
    <x v="427"/>
    <x v="1"/>
    <x v="291"/>
    <n v="0.72594048899999997"/>
    <n v="22.7024024"/>
    <n v="117"/>
    <n v="39.939598150000002"/>
    <x v="1"/>
    <n v="0"/>
    <n v="6.817286009"/>
    <n v="0"/>
    <n v="0.83597024399999997"/>
    <s v="high"/>
    <n v="-14.766859999999999"/>
    <n v="1.8854728000000001"/>
    <m/>
  </r>
  <r>
    <n v="2024"/>
    <x v="428"/>
    <x v="2"/>
    <x v="160"/>
    <n v="0.654786902"/>
    <n v="32.316403299999998"/>
    <n v="28"/>
    <n v="51.29693047"/>
    <x v="2"/>
    <n v="1"/>
    <n v="8.8597978590000004"/>
    <n v="1"/>
    <n v="0.759393451"/>
    <s v="medium"/>
    <n v="-31.587669999999999"/>
    <n v="-16.615576000000001"/>
    <m/>
  </r>
  <r>
    <n v="2024"/>
    <x v="429"/>
    <x v="0"/>
    <x v="337"/>
    <n v="0.411512814"/>
    <n v="24.519354620000001"/>
    <n v="51"/>
    <n v="39.747279120000002"/>
    <x v="1"/>
    <n v="0"/>
    <n v="1.3747962010000001"/>
    <n v="0"/>
    <n v="0.58475640699999998"/>
    <s v="medium"/>
    <n v="-30.447502"/>
    <n v="-5.381195"/>
    <m/>
  </r>
  <r>
    <n v="2024"/>
    <x v="430"/>
    <x v="0"/>
    <x v="338"/>
    <n v="0.34417632300000001"/>
    <n v="17.21955049"/>
    <n v="34"/>
    <n v="72.840597099999997"/>
    <x v="1"/>
    <n v="0"/>
    <n v="8.4757218820000002"/>
    <n v="1"/>
    <n v="0.65458816200000003"/>
    <s v="medium"/>
    <n v="-14.964919999999999"/>
    <n v="-10.602805"/>
    <m/>
  </r>
  <r>
    <n v="2024"/>
    <x v="431"/>
    <x v="0"/>
    <x v="339"/>
    <n v="0.38235432000000003"/>
    <n v="27.688482910000001"/>
    <n v="91"/>
    <n v="51.441069779999999"/>
    <x v="3"/>
    <n v="0"/>
    <n v="6.1419970450000001"/>
    <n v="0"/>
    <n v="0.47717715999999999"/>
    <s v="low"/>
    <n v="24.955168"/>
    <n v="10.095739"/>
    <m/>
  </r>
  <r>
    <n v="2024"/>
    <x v="432"/>
    <x v="1"/>
    <x v="340"/>
    <n v="0.45915011"/>
    <n v="30.415612370000002"/>
    <n v="31"/>
    <n v="52.827549679999997"/>
    <x v="3"/>
    <n v="0"/>
    <n v="6.4672457850000002"/>
    <n v="1"/>
    <n v="0.62707505500000005"/>
    <s v="medium"/>
    <n v="13.194031000000001"/>
    <n v="-2.1419419999999998"/>
    <m/>
  </r>
  <r>
    <n v="2024"/>
    <x v="433"/>
    <x v="2"/>
    <x v="233"/>
    <n v="0.53917215100000004"/>
    <n v="15.057625030000001"/>
    <n v="84"/>
    <n v="34.964117160000001"/>
    <x v="3"/>
    <n v="0"/>
    <n v="5.7084220070000002"/>
    <n v="0"/>
    <n v="0.48708607599999998"/>
    <s v="low"/>
    <n v="-0.46336245999999998"/>
    <n v="5.8658685999999998"/>
    <m/>
  </r>
  <r>
    <n v="2024"/>
    <x v="434"/>
    <x v="2"/>
    <x v="341"/>
    <n v="0.56663666800000001"/>
    <n v="32.179133710000002"/>
    <n v="126"/>
    <n v="54.485724329999996"/>
    <x v="1"/>
    <n v="0"/>
    <n v="8.87027593"/>
    <n v="1"/>
    <n v="0.66131833399999995"/>
    <s v="medium"/>
    <n v="19.269338999999999"/>
    <n v="-18.218005999999999"/>
    <m/>
  </r>
  <r>
    <n v="2024"/>
    <x v="435"/>
    <x v="2"/>
    <x v="342"/>
    <n v="0.54242523799999998"/>
    <n v="18.720459999999999"/>
    <n v="61"/>
    <n v="90.374755519999994"/>
    <x v="0"/>
    <n v="1"/>
    <n v="1.3909002150000001"/>
    <n v="1"/>
    <n v="0.53121261900000005"/>
    <s v="medium"/>
    <n v="-2.2735120000000002"/>
    <n v="-33.242759999999997"/>
    <m/>
  </r>
  <r>
    <n v="2024"/>
    <x v="436"/>
    <x v="0"/>
    <x v="343"/>
    <n v="0.46733873300000001"/>
    <n v="26.041387289999999"/>
    <n v="134"/>
    <n v="46.315096830000002"/>
    <x v="0"/>
    <n v="0"/>
    <n v="3.3492555240000002"/>
    <n v="0"/>
    <n v="0.31766936600000001"/>
    <s v="low"/>
    <n v="6.5971890000000002"/>
    <n v="-4.0747489999999997"/>
    <m/>
  </r>
  <r>
    <n v="2024"/>
    <x v="437"/>
    <x v="1"/>
    <x v="188"/>
    <n v="0.65680697300000002"/>
    <n v="23.315950010000002"/>
    <n v="122"/>
    <n v="78.663122630000004"/>
    <x v="1"/>
    <n v="1"/>
    <n v="8.8818628499999992"/>
    <n v="0"/>
    <n v="0.55090348600000005"/>
    <s v="medium"/>
    <n v="-0.78376760000000001"/>
    <n v="-2.225886"/>
    <m/>
  </r>
  <r>
    <n v="2024"/>
    <x v="438"/>
    <x v="0"/>
    <x v="38"/>
    <n v="0.877700276"/>
    <n v="29.39307633"/>
    <n v="114"/>
    <n v="74.073984150000001"/>
    <x v="1"/>
    <n v="0"/>
    <n v="7.7711113230000004"/>
    <n v="0"/>
    <n v="0.72935013800000004"/>
    <s v="medium"/>
    <n v="23.012378999999999"/>
    <n v="14.377409999999999"/>
    <m/>
  </r>
  <r>
    <n v="2024"/>
    <x v="439"/>
    <x v="0"/>
    <x v="58"/>
    <n v="0.49579247700000001"/>
    <n v="22.423232299999999"/>
    <n v="36"/>
    <n v="90.44392259"/>
    <x v="2"/>
    <n v="1"/>
    <n v="1.1588064419999999"/>
    <n v="1"/>
    <n v="0.40289623800000002"/>
    <s v="low"/>
    <n v="-27.361311000000001"/>
    <n v="-17.574306"/>
    <m/>
  </r>
  <r>
    <n v="2024"/>
    <x v="440"/>
    <x v="2"/>
    <x v="47"/>
    <n v="0.95967091299999996"/>
    <n v="32.395263530000001"/>
    <n v="104"/>
    <n v="39.260156340000002"/>
    <x v="3"/>
    <n v="1"/>
    <n v="5.6530565490000004"/>
    <n v="1"/>
    <n v="0.90683545700000001"/>
    <s v="high"/>
    <n v="-2.8918702999999999"/>
    <n v="-24.952774000000002"/>
    <m/>
  </r>
  <r>
    <n v="2024"/>
    <x v="441"/>
    <x v="0"/>
    <x v="344"/>
    <n v="0.91133566300000002"/>
    <n v="29.609927219999999"/>
    <n v="75"/>
    <n v="98.431297220000005"/>
    <x v="3"/>
    <n v="1"/>
    <n v="5.766154126"/>
    <n v="1"/>
    <n v="0.94716783199999999"/>
    <s v="high"/>
    <n v="-2.2645995999999999"/>
    <n v="-3.322962"/>
    <m/>
  </r>
  <r>
    <n v="2024"/>
    <x v="442"/>
    <x v="2"/>
    <x v="345"/>
    <n v="0.41323494799999999"/>
    <n v="27.95426342"/>
    <n v="105"/>
    <n v="70.784005219999997"/>
    <x v="1"/>
    <n v="1"/>
    <n v="4.6079392160000001"/>
    <n v="0"/>
    <n v="0.35911747399999999"/>
    <s v="low"/>
    <n v="-4.7109519999999998"/>
    <n v="-37.134709999999998"/>
    <m/>
  </r>
  <r>
    <n v="2024"/>
    <x v="443"/>
    <x v="1"/>
    <x v="346"/>
    <n v="0.85039317000000003"/>
    <n v="30.924811909999999"/>
    <n v="121"/>
    <n v="99.683190659999994"/>
    <x v="1"/>
    <n v="0"/>
    <n v="3.6765399890000001"/>
    <n v="0"/>
    <n v="0.81669658499999997"/>
    <s v="high"/>
    <n v="-15.561882000000001"/>
    <n v="0.65849069999999998"/>
    <m/>
  </r>
  <r>
    <n v="2024"/>
    <x v="444"/>
    <x v="2"/>
    <x v="202"/>
    <n v="0.70221116800000005"/>
    <n v="30.0804607"/>
    <n v="73"/>
    <n v="93.806030809999996"/>
    <x v="0"/>
    <n v="0"/>
    <n v="7.135523654"/>
    <n v="1"/>
    <n v="0.82810558400000001"/>
    <s v="high"/>
    <n v="17.612166999999999"/>
    <n v="6.0465619999999998"/>
    <m/>
  </r>
  <r>
    <n v="2024"/>
    <x v="445"/>
    <x v="1"/>
    <x v="347"/>
    <n v="0.69660275400000005"/>
    <n v="15.718773499999999"/>
    <n v="134"/>
    <n v="45.506209050000002"/>
    <x v="1"/>
    <n v="0"/>
    <n v="2.870114182"/>
    <n v="0"/>
    <n v="0.48580137699999998"/>
    <s v="low"/>
    <n v="-2.6449045999999998"/>
    <n v="21.927659999999999"/>
    <m/>
  </r>
  <r>
    <n v="2024"/>
    <x v="446"/>
    <x v="2"/>
    <x v="348"/>
    <n v="0.57372993400000005"/>
    <n v="22.894687080000001"/>
    <n v="107"/>
    <n v="33.931340689999999"/>
    <x v="0"/>
    <n v="0"/>
    <n v="8.1905370590000004"/>
    <n v="1"/>
    <n v="0.33786496700000002"/>
    <s v="low"/>
    <n v="-3.2740027999999999"/>
    <n v="20.022852"/>
    <m/>
  </r>
  <r>
    <n v="2024"/>
    <x v="447"/>
    <x v="0"/>
    <x v="349"/>
    <n v="0.650807099"/>
    <n v="33.616145950000003"/>
    <n v="68"/>
    <n v="47.894736569999999"/>
    <x v="1"/>
    <n v="1"/>
    <n v="8.2273344470000005"/>
    <n v="0"/>
    <n v="0.81990355000000004"/>
    <s v="high"/>
    <n v="4.4787689999999998"/>
    <n v="-29.198198000000001"/>
    <m/>
  </r>
  <r>
    <n v="2024"/>
    <x v="448"/>
    <x v="0"/>
    <x v="350"/>
    <n v="0.57802514400000005"/>
    <n v="17.51448538"/>
    <n v="134"/>
    <n v="66.929455430000004"/>
    <x v="2"/>
    <n v="1"/>
    <n v="4.7373529379999999"/>
    <n v="0"/>
    <n v="0.74701257200000004"/>
    <s v="medium"/>
    <n v="15.119509000000001"/>
    <n v="-5.5442657000000004"/>
    <m/>
  </r>
  <r>
    <n v="2024"/>
    <x v="449"/>
    <x v="1"/>
    <x v="137"/>
    <n v="0.67781283299999995"/>
    <n v="29.741931009999998"/>
    <n v="82"/>
    <n v="42.011745689999998"/>
    <x v="2"/>
    <n v="1"/>
    <n v="3.551932098"/>
    <n v="1"/>
    <n v="0.61340641699999998"/>
    <s v="medium"/>
    <n v="5.4519140000000004"/>
    <n v="-17.500505"/>
    <m/>
  </r>
  <r>
    <n v="2024"/>
    <x v="450"/>
    <x v="1"/>
    <x v="351"/>
    <n v="0.73956503699999998"/>
    <n v="34.491836229999997"/>
    <n v="123"/>
    <n v="41.722182119999999"/>
    <x v="0"/>
    <n v="0"/>
    <n v="3.554903634"/>
    <n v="0"/>
    <n v="0.64728251800000003"/>
    <s v="medium"/>
    <n v="36.344315000000002"/>
    <n v="-1.5376675"/>
    <m/>
  </r>
  <r>
    <n v="2024"/>
    <x v="451"/>
    <x v="1"/>
    <x v="352"/>
    <n v="0.77201266400000002"/>
    <n v="16.043972579999998"/>
    <n v="102"/>
    <n v="62.381548299999999"/>
    <x v="3"/>
    <n v="1"/>
    <n v="5.3406219159999999"/>
    <n v="0"/>
    <n v="0.83750633200000002"/>
    <s v="high"/>
    <n v="22.244202000000001"/>
    <n v="13.006966"/>
    <m/>
  </r>
  <r>
    <n v="2024"/>
    <x v="452"/>
    <x v="2"/>
    <x v="353"/>
    <n v="0.67273683500000003"/>
    <n v="28.643877610000001"/>
    <n v="122"/>
    <n v="32.328757979999999"/>
    <x v="2"/>
    <n v="0"/>
    <n v="7.4762130229999997"/>
    <n v="0"/>
    <n v="0.54286841699999999"/>
    <s v="medium"/>
    <n v="-9.9756155"/>
    <n v="2.3960469"/>
    <m/>
  </r>
  <r>
    <n v="2024"/>
    <x v="453"/>
    <x v="2"/>
    <x v="354"/>
    <n v="0.80499544700000003"/>
    <n v="24.36308283"/>
    <n v="36"/>
    <n v="38.53216578"/>
    <x v="0"/>
    <n v="1"/>
    <n v="4.2298182190000002"/>
    <n v="0"/>
    <n v="0.56699772400000004"/>
    <s v="medium"/>
    <n v="10.192447"/>
    <n v="-1.1962117000000001"/>
    <m/>
  </r>
  <r>
    <n v="2024"/>
    <x v="454"/>
    <x v="1"/>
    <x v="355"/>
    <n v="0.39889463400000003"/>
    <n v="26.583505110000001"/>
    <n v="25"/>
    <n v="59.110293759999998"/>
    <x v="1"/>
    <n v="1"/>
    <n v="6.4903901089999998"/>
    <n v="0"/>
    <n v="0.52044731700000002"/>
    <s v="medium"/>
    <n v="-0.42394048000000001"/>
    <n v="29.18206"/>
    <m/>
  </r>
  <r>
    <n v="2024"/>
    <x v="455"/>
    <x v="0"/>
    <x v="356"/>
    <n v="0.44838774399999998"/>
    <n v="16.70682673"/>
    <n v="47"/>
    <n v="34.41909364"/>
    <x v="1"/>
    <n v="1"/>
    <n v="4.4423601450000003"/>
    <n v="1"/>
    <n v="0.60569387200000002"/>
    <s v="medium"/>
    <n v="19.067194000000001"/>
    <n v="-7.8294763999999999"/>
    <m/>
  </r>
  <r>
    <n v="2024"/>
    <x v="456"/>
    <x v="2"/>
    <x v="357"/>
    <n v="0.87311450300000004"/>
    <n v="15.86013904"/>
    <n v="57"/>
    <n v="57.772853949999998"/>
    <x v="0"/>
    <n v="1"/>
    <n v="3.7407087020000001"/>
    <n v="0"/>
    <n v="0.54005725100000002"/>
    <s v="medium"/>
    <n v="-3.5345654"/>
    <n v="-10.253269"/>
    <m/>
  </r>
  <r>
    <n v="2024"/>
    <x v="457"/>
    <x v="2"/>
    <x v="358"/>
    <n v="0.52576958399999996"/>
    <n v="28.337333210000001"/>
    <n v="138"/>
    <n v="63.180438619999997"/>
    <x v="3"/>
    <n v="1"/>
    <n v="1.2237356429999999"/>
    <n v="1"/>
    <n v="0.60338479199999995"/>
    <s v="medium"/>
    <n v="3.4904480000000002"/>
    <n v="-4.8837824000000003"/>
    <m/>
  </r>
  <r>
    <n v="2024"/>
    <x v="458"/>
    <x v="2"/>
    <x v="359"/>
    <n v="0.316025677"/>
    <n v="31.466188599999999"/>
    <n v="56"/>
    <n v="61.588662990000003"/>
    <x v="0"/>
    <n v="0"/>
    <n v="1.0352269519999999"/>
    <n v="0"/>
    <n v="0.21201283900000001"/>
    <s v="low"/>
    <n v="-3.0624082000000001"/>
    <n v="-19.076302999999999"/>
    <m/>
  </r>
  <r>
    <n v="2024"/>
    <x v="459"/>
    <x v="1"/>
    <x v="360"/>
    <n v="0.40765380499999998"/>
    <n v="30.6403067"/>
    <n v="134"/>
    <n v="90.842240020000006"/>
    <x v="0"/>
    <n v="1"/>
    <n v="3.0448691000000001"/>
    <n v="0"/>
    <n v="0.59182690199999999"/>
    <s v="medium"/>
    <n v="-18.337005999999999"/>
    <n v="-7.1794485999999997"/>
    <m/>
  </r>
  <r>
    <n v="2024"/>
    <x v="460"/>
    <x v="1"/>
    <x v="361"/>
    <n v="0.45653010399999999"/>
    <n v="25.876114560000001"/>
    <n v="87"/>
    <n v="67.104371850000007"/>
    <x v="2"/>
    <n v="0"/>
    <n v="4.6576565810000004"/>
    <n v="1"/>
    <n v="0.31676505199999999"/>
    <s v="low"/>
    <n v="4.6867885999999999"/>
    <n v="32.656128000000002"/>
    <m/>
  </r>
  <r>
    <n v="2024"/>
    <x v="461"/>
    <x v="1"/>
    <x v="270"/>
    <n v="0.97012602199999998"/>
    <n v="16.99733642"/>
    <n v="62"/>
    <n v="62.758632370000001"/>
    <x v="0"/>
    <n v="0"/>
    <n v="8.6613505059999998"/>
    <n v="1"/>
    <n v="0.877563011"/>
    <s v="high"/>
    <n v="-10.031425"/>
    <n v="16.661196"/>
    <m/>
  </r>
  <r>
    <n v="2024"/>
    <x v="462"/>
    <x v="1"/>
    <x v="362"/>
    <n v="0.701129"/>
    <n v="28.76088888"/>
    <n v="77"/>
    <n v="58.749647179999997"/>
    <x v="0"/>
    <n v="0"/>
    <n v="8.1863581859999996"/>
    <n v="0"/>
    <n v="0.73556449999999995"/>
    <s v="medium"/>
    <n v="7.0986753"/>
    <n v="-4.9240575"/>
    <m/>
  </r>
  <r>
    <n v="2024"/>
    <x v="463"/>
    <x v="1"/>
    <x v="255"/>
    <n v="0.95291151799999996"/>
    <n v="19.837777670000001"/>
    <n v="32"/>
    <n v="87.233636480000001"/>
    <x v="1"/>
    <n v="0"/>
    <n v="3.4044873629999999"/>
    <n v="0"/>
    <n v="0.94195575899999995"/>
    <s v="high"/>
    <n v="-9.5261840000000007"/>
    <n v="-1.5005636"/>
    <m/>
  </r>
  <r>
    <n v="2024"/>
    <x v="464"/>
    <x v="0"/>
    <x v="363"/>
    <n v="0.70261434499999997"/>
    <n v="33.221374060000002"/>
    <n v="71"/>
    <n v="92.653962280000002"/>
    <x v="2"/>
    <n v="0"/>
    <n v="3.200863987"/>
    <n v="1"/>
    <n v="0.43330717299999999"/>
    <s v="low"/>
    <n v="-33.782412999999998"/>
    <n v="-11.373042999999999"/>
    <m/>
  </r>
  <r>
    <n v="2024"/>
    <x v="465"/>
    <x v="0"/>
    <x v="364"/>
    <n v="0.63554810799999994"/>
    <n v="31.765307190000001"/>
    <n v="77"/>
    <n v="89.726972840000002"/>
    <x v="1"/>
    <n v="0"/>
    <n v="3.0458986399999999"/>
    <n v="1"/>
    <n v="0.44677405399999998"/>
    <s v="low"/>
    <n v="14.297537"/>
    <n v="-12.284342000000001"/>
    <m/>
  </r>
  <r>
    <n v="2024"/>
    <x v="466"/>
    <x v="1"/>
    <x v="116"/>
    <n v="0.51960938400000001"/>
    <n v="29.18765934"/>
    <n v="51"/>
    <n v="77.148260469999997"/>
    <x v="1"/>
    <n v="0"/>
    <n v="4.0531360650000003"/>
    <n v="1"/>
    <n v="0.54730469199999998"/>
    <s v="medium"/>
    <n v="-9.664059"/>
    <n v="-24.059004000000002"/>
    <m/>
  </r>
  <r>
    <n v="2024"/>
    <x v="467"/>
    <x v="2"/>
    <x v="365"/>
    <n v="0.72445966100000003"/>
    <n v="33.976919119999998"/>
    <n v="124"/>
    <n v="39.615322220000003"/>
    <x v="3"/>
    <n v="0"/>
    <n v="5.483788476"/>
    <n v="1"/>
    <n v="0.64722983099999998"/>
    <s v="medium"/>
    <n v="-16.113623"/>
    <n v="-24.936261999999999"/>
    <m/>
  </r>
  <r>
    <n v="2024"/>
    <x v="468"/>
    <x v="1"/>
    <x v="366"/>
    <n v="0.39743861699999999"/>
    <n v="15.628436430000001"/>
    <n v="102"/>
    <n v="49.380897859999997"/>
    <x v="3"/>
    <n v="1"/>
    <n v="4.9480099480000002"/>
    <n v="0"/>
    <n v="0.499219309"/>
    <s v="low"/>
    <n v="15.342416999999999"/>
    <n v="-4.0439800000000004"/>
    <m/>
  </r>
  <r>
    <n v="2024"/>
    <x v="469"/>
    <x v="0"/>
    <x v="367"/>
    <n v="0.92878313899999998"/>
    <n v="29.7240085"/>
    <n v="118"/>
    <n v="33.224414459999998"/>
    <x v="2"/>
    <n v="1"/>
    <n v="2.964458789"/>
    <n v="0"/>
    <n v="0.60739156999999999"/>
    <s v="medium"/>
    <n v="-4.5744910000000001"/>
    <n v="-23.558132000000001"/>
    <m/>
  </r>
  <r>
    <n v="2024"/>
    <x v="470"/>
    <x v="0"/>
    <x v="368"/>
    <n v="0.88053268399999995"/>
    <n v="21.60485559"/>
    <n v="123"/>
    <n v="95.15768525"/>
    <x v="2"/>
    <n v="0"/>
    <n v="2.1740626889999999"/>
    <n v="0"/>
    <n v="0.60526634199999996"/>
    <s v="medium"/>
    <n v="-1.7813684999999999"/>
    <n v="26.402473000000001"/>
    <m/>
  </r>
  <r>
    <n v="2024"/>
    <x v="471"/>
    <x v="2"/>
    <x v="369"/>
    <n v="0.52227201400000001"/>
    <n v="33.12131771"/>
    <n v="47"/>
    <n v="76.255897079999997"/>
    <x v="3"/>
    <n v="0"/>
    <n v="1.113200312"/>
    <n v="0"/>
    <n v="0.46513600700000002"/>
    <s v="low"/>
    <n v="-14.478198000000001"/>
    <n v="-3.7699847000000002"/>
    <m/>
  </r>
  <r>
    <n v="2024"/>
    <x v="472"/>
    <x v="0"/>
    <x v="370"/>
    <n v="0.96695826900000004"/>
    <n v="20.333503929999999"/>
    <n v="148"/>
    <n v="82.245401900000005"/>
    <x v="3"/>
    <n v="0"/>
    <n v="2.3856691479999999"/>
    <n v="0"/>
    <n v="0.60847913499999995"/>
    <s v="medium"/>
    <n v="8.4878450000000001"/>
    <n v="17.793980000000001"/>
    <m/>
  </r>
  <r>
    <n v="2024"/>
    <x v="473"/>
    <x v="1"/>
    <x v="371"/>
    <n v="0.877640537"/>
    <n v="29.497129990000001"/>
    <n v="67"/>
    <n v="51.810021769999999"/>
    <x v="3"/>
    <n v="1"/>
    <n v="7.3482073320000003"/>
    <n v="1"/>
    <n v="0.84232026900000001"/>
    <s v="high"/>
    <n v="25.543237999999999"/>
    <n v="11.442272000000001"/>
    <m/>
  </r>
  <r>
    <n v="2024"/>
    <x v="474"/>
    <x v="2"/>
    <x v="372"/>
    <n v="0.76641482000000005"/>
    <n v="32.552940390000003"/>
    <n v="59"/>
    <n v="89.195746560000003"/>
    <x v="3"/>
    <n v="1"/>
    <n v="3.1927471239999998"/>
    <n v="1"/>
    <n v="0.54670741"/>
    <s v="medium"/>
    <n v="-5.7508692999999997"/>
    <n v="-15.410093"/>
    <m/>
  </r>
  <r>
    <n v="2024"/>
    <x v="475"/>
    <x v="1"/>
    <x v="373"/>
    <n v="0.38523333799999998"/>
    <n v="15.83313637"/>
    <n v="116"/>
    <n v="48.172229860000002"/>
    <x v="3"/>
    <n v="0"/>
    <n v="5.2174162910000002"/>
    <n v="1"/>
    <n v="0.33461666899999998"/>
    <s v="low"/>
    <n v="-5.4672647000000003"/>
    <n v="14.216218"/>
    <m/>
  </r>
  <r>
    <n v="2024"/>
    <x v="476"/>
    <x v="1"/>
    <x v="374"/>
    <n v="0.63476381599999998"/>
    <n v="22.952951590000001"/>
    <n v="133"/>
    <n v="30.115062999999999"/>
    <x v="1"/>
    <n v="0"/>
    <n v="6.3217103400000001"/>
    <n v="0"/>
    <n v="0.58888190799999995"/>
    <s v="medium"/>
    <n v="24.523705"/>
    <n v="7.5804976999999996"/>
    <m/>
  </r>
  <r>
    <n v="2024"/>
    <x v="477"/>
    <x v="2"/>
    <x v="14"/>
    <n v="0.65427528800000001"/>
    <n v="30.246180639999999"/>
    <n v="130"/>
    <n v="56.349047380000002"/>
    <x v="2"/>
    <n v="1"/>
    <n v="8.9815681250000008"/>
    <n v="1"/>
    <n v="0.35363764399999997"/>
    <s v="low"/>
    <n v="-6.8430141999999998"/>
    <n v="9.5683720000000001"/>
    <m/>
  </r>
  <r>
    <n v="2024"/>
    <x v="478"/>
    <x v="1"/>
    <x v="227"/>
    <n v="0.46278595099999997"/>
    <n v="24.098377790000001"/>
    <n v="95"/>
    <n v="69.953303669999997"/>
    <x v="1"/>
    <n v="1"/>
    <n v="8.9996958859999996"/>
    <n v="0"/>
    <n v="0.58889297500000004"/>
    <s v="medium"/>
    <n v="20.573699999999999"/>
    <n v="5.4306616999999999"/>
    <m/>
  </r>
  <r>
    <n v="2024"/>
    <x v="479"/>
    <x v="0"/>
    <x v="375"/>
    <n v="0.35597577600000002"/>
    <n v="20.345052599999999"/>
    <n v="50"/>
    <n v="63.50934006"/>
    <x v="1"/>
    <n v="0"/>
    <n v="7.7116036030000004"/>
    <n v="0"/>
    <n v="0.42348788799999998"/>
    <s v="low"/>
    <n v="-23.717542999999999"/>
    <n v="-3.7054577000000002"/>
    <m/>
  </r>
  <r>
    <n v="2024"/>
    <x v="480"/>
    <x v="1"/>
    <x v="204"/>
    <n v="0.84370654099999998"/>
    <n v="19.396106979999999"/>
    <n v="138"/>
    <n v="90.345329980000002"/>
    <x v="0"/>
    <n v="0"/>
    <n v="1.3164129280000001"/>
    <n v="0"/>
    <n v="0.46085327100000001"/>
    <s v="low"/>
    <n v="31.905504000000001"/>
    <n v="9.6417809999999999"/>
    <m/>
  </r>
  <r>
    <n v="2024"/>
    <x v="481"/>
    <x v="2"/>
    <x v="376"/>
    <n v="0.38542453599999998"/>
    <n v="17.630365340000001"/>
    <n v="44"/>
    <n v="37.378370019999998"/>
    <x v="1"/>
    <n v="0"/>
    <n v="6.1756337720000003"/>
    <n v="1"/>
    <n v="0.27171226799999998"/>
    <s v="low"/>
    <n v="-11.658385000000001"/>
    <n v="18.766629999999999"/>
    <m/>
  </r>
  <r>
    <n v="2024"/>
    <x v="482"/>
    <x v="2"/>
    <x v="377"/>
    <n v="0.71600352499999997"/>
    <n v="32.142591199999998"/>
    <n v="53"/>
    <n v="68.767640839999999"/>
    <x v="3"/>
    <n v="0"/>
    <n v="8.0792512369999994"/>
    <n v="0"/>
    <n v="0.68750176299999999"/>
    <s v="medium"/>
    <n v="-18.90577"/>
    <n v="13.691782999999999"/>
    <m/>
  </r>
  <r>
    <n v="2024"/>
    <x v="483"/>
    <x v="2"/>
    <x v="360"/>
    <n v="0.95551442200000003"/>
    <n v="26.507108070000001"/>
    <n v="86"/>
    <n v="65.90855449"/>
    <x v="3"/>
    <n v="1"/>
    <n v="1.155592403"/>
    <n v="0"/>
    <n v="0.86575721100000003"/>
    <s v="high"/>
    <n v="-27.143256999999998"/>
    <n v="-8.2415369999999992"/>
    <m/>
  </r>
  <r>
    <n v="2024"/>
    <x v="484"/>
    <x v="1"/>
    <x v="47"/>
    <n v="0.91327363500000003"/>
    <n v="16.527698900000001"/>
    <n v="137"/>
    <n v="49.697508749999997"/>
    <x v="0"/>
    <n v="1"/>
    <n v="5.9471615230000001"/>
    <n v="1"/>
    <n v="0.88363681699999996"/>
    <s v="high"/>
    <n v="-2.5625173999999999"/>
    <n v="-16.473654"/>
    <m/>
  </r>
  <r>
    <n v="2024"/>
    <x v="485"/>
    <x v="2"/>
    <x v="13"/>
    <n v="0.49442683700000001"/>
    <n v="22.651606470000001"/>
    <n v="92"/>
    <n v="87.555967879999997"/>
    <x v="0"/>
    <n v="0"/>
    <n v="8.7198773119999995"/>
    <n v="0"/>
    <n v="0.30921341800000002"/>
    <s v="low"/>
    <n v="0.57757820000000004"/>
    <n v="-3.7342822999999998"/>
    <m/>
  </r>
  <r>
    <n v="2024"/>
    <x v="486"/>
    <x v="2"/>
    <x v="378"/>
    <n v="0.89601404600000001"/>
    <n v="22.35467302"/>
    <n v="45"/>
    <n v="82.699405909999996"/>
    <x v="0"/>
    <n v="0"/>
    <n v="5.2669186830000001"/>
    <n v="1"/>
    <n v="0.89150702299999995"/>
    <s v="high"/>
    <n v="-20.133308"/>
    <n v="-11.266571000000001"/>
    <m/>
  </r>
  <r>
    <n v="2024"/>
    <x v="487"/>
    <x v="1"/>
    <x v="379"/>
    <n v="0.30023275399999999"/>
    <n v="18.634783809999998"/>
    <n v="123"/>
    <n v="81.300143109999993"/>
    <x v="0"/>
    <n v="0"/>
    <n v="1.036955826"/>
    <n v="0"/>
    <n v="0.247616377"/>
    <s v="low"/>
    <n v="-5.1627083000000002"/>
    <n v="19.818897"/>
    <m/>
  </r>
  <r>
    <n v="2024"/>
    <x v="488"/>
    <x v="0"/>
    <x v="361"/>
    <n v="0.31238146700000002"/>
    <n v="23.71015251"/>
    <n v="29"/>
    <n v="91.333473479999995"/>
    <x v="0"/>
    <n v="1"/>
    <n v="1.0991202250000001"/>
    <n v="1"/>
    <n v="0.24469073299999999"/>
    <s v="low"/>
    <n v="-9.7924030000000002"/>
    <n v="-23.451823999999998"/>
    <m/>
  </r>
  <r>
    <n v="2024"/>
    <x v="489"/>
    <x v="1"/>
    <x v="380"/>
    <n v="0.72178721499999998"/>
    <n v="21.641987310000001"/>
    <n v="86"/>
    <n v="80.59492204"/>
    <x v="1"/>
    <n v="0"/>
    <n v="4.749724337"/>
    <n v="0"/>
    <n v="0.81189360700000002"/>
    <s v="high"/>
    <n v="10.875182000000001"/>
    <n v="-14.196522999999999"/>
    <m/>
  </r>
  <r>
    <n v="2024"/>
    <x v="490"/>
    <x v="2"/>
    <x v="111"/>
    <n v="0.55535875300000004"/>
    <n v="21.836074109999998"/>
    <n v="24"/>
    <n v="46.228890419999999"/>
    <x v="0"/>
    <n v="0"/>
    <n v="2.395078007"/>
    <n v="0"/>
    <n v="0.32317937699999999"/>
    <s v="low"/>
    <n v="14.969545999999999"/>
    <n v="-7.0474052"/>
    <m/>
  </r>
  <r>
    <n v="2024"/>
    <x v="491"/>
    <x v="2"/>
    <x v="194"/>
    <n v="0.57052258899999997"/>
    <n v="29.780531159999999"/>
    <n v="46"/>
    <n v="79.389389820000005"/>
    <x v="1"/>
    <n v="0"/>
    <n v="6.9800559140000003"/>
    <n v="1"/>
    <n v="0.48776129400000001"/>
    <s v="low"/>
    <n v="-26.38626"/>
    <n v="23.165828999999999"/>
    <m/>
  </r>
  <r>
    <n v="2024"/>
    <x v="492"/>
    <x v="1"/>
    <x v="381"/>
    <n v="0.69510876300000002"/>
    <n v="19.465267709999999"/>
    <n v="132"/>
    <n v="51.539196939999997"/>
    <x v="2"/>
    <n v="1"/>
    <n v="7.3791933839999997"/>
    <n v="0"/>
    <n v="0.39255438199999998"/>
    <s v="low"/>
    <n v="25.353960000000001"/>
    <n v="3.5403285000000002"/>
    <m/>
  </r>
  <r>
    <n v="2024"/>
    <x v="493"/>
    <x v="0"/>
    <x v="344"/>
    <n v="0.43424771899999998"/>
    <n v="27.837199179999999"/>
    <n v="34"/>
    <n v="46.952225519999999"/>
    <x v="0"/>
    <n v="0"/>
    <n v="2.6009181589999999"/>
    <n v="1"/>
    <n v="0.70862385900000002"/>
    <s v="medium"/>
    <n v="-29.482368000000001"/>
    <n v="13.860156"/>
    <m/>
  </r>
  <r>
    <n v="2024"/>
    <x v="494"/>
    <x v="2"/>
    <x v="382"/>
    <n v="0.44822874499999998"/>
    <n v="26.41299248"/>
    <n v="124"/>
    <n v="35.110251499999997"/>
    <x v="0"/>
    <n v="1"/>
    <n v="8.9967995970000008"/>
    <n v="0"/>
    <n v="0.26561437300000001"/>
    <s v="low"/>
    <n v="-10.829802000000001"/>
    <n v="-12.119521000000001"/>
    <m/>
  </r>
  <r>
    <n v="2024"/>
    <x v="495"/>
    <x v="2"/>
    <x v="383"/>
    <n v="0.63922111100000001"/>
    <n v="26.36185025"/>
    <n v="63"/>
    <n v="82.082000620000002"/>
    <x v="1"/>
    <n v="0"/>
    <n v="4.9771706050000004"/>
    <n v="1"/>
    <n v="0.35261055499999999"/>
    <s v="low"/>
    <n v="-6.8353380000000001"/>
    <n v="-1.9614552000000001"/>
    <m/>
  </r>
  <r>
    <n v="2024"/>
    <x v="496"/>
    <x v="2"/>
    <x v="384"/>
    <n v="0.82797748100000002"/>
    <n v="28.26014692"/>
    <n v="45"/>
    <n v="79.770067339999997"/>
    <x v="2"/>
    <n v="0"/>
    <n v="2.2856131679999998"/>
    <n v="0"/>
    <n v="0.77698874100000004"/>
    <s v="medium"/>
    <n v="21.320540999999999"/>
    <n v="-5.4535026999999996"/>
    <m/>
  </r>
  <r>
    <n v="2024"/>
    <x v="497"/>
    <x v="1"/>
    <x v="385"/>
    <n v="0.73364842600000002"/>
    <n v="25.967640719999999"/>
    <n v="114"/>
    <n v="46.414963440000001"/>
    <x v="1"/>
    <n v="0"/>
    <n v="7.8782643830000003"/>
    <n v="0"/>
    <n v="0.46782421299999999"/>
    <s v="low"/>
    <n v="36.515006999999997"/>
    <n v="-1.1165794"/>
    <m/>
  </r>
  <r>
    <n v="2024"/>
    <x v="498"/>
    <x v="2"/>
    <x v="201"/>
    <n v="0.50814853400000004"/>
    <n v="32.585102300000003"/>
    <n v="103"/>
    <n v="82.456531170000005"/>
    <x v="1"/>
    <n v="1"/>
    <n v="8.1097704999999998"/>
    <n v="0"/>
    <n v="0.46757426699999999"/>
    <s v="low"/>
    <n v="16.637518"/>
    <n v="-14.900548000000001"/>
    <m/>
  </r>
  <r>
    <n v="2024"/>
    <x v="499"/>
    <x v="0"/>
    <x v="87"/>
    <n v="0.60123602399999998"/>
    <n v="28.511601840000001"/>
    <n v="106"/>
    <n v="94.248861820000002"/>
    <x v="0"/>
    <n v="0"/>
    <n v="6.7536592539999996"/>
    <n v="1"/>
    <n v="0.61911801200000005"/>
    <s v="medium"/>
    <n v="-28.668914999999998"/>
    <n v="15.061588"/>
    <m/>
  </r>
  <r>
    <n v="2024"/>
    <x v="500"/>
    <x v="2"/>
    <x v="386"/>
    <n v="0.419465331"/>
    <n v="25.939265030000001"/>
    <n v="131"/>
    <n v="37.562027020000002"/>
    <x v="3"/>
    <n v="0"/>
    <n v="8.6811899789999991"/>
    <n v="1"/>
    <n v="0.53373266500000005"/>
    <s v="medium"/>
    <n v="-18.607430999999998"/>
    <n v="-16.941355000000001"/>
    <m/>
  </r>
  <r>
    <n v="2024"/>
    <x v="501"/>
    <x v="2"/>
    <x v="387"/>
    <n v="0.35224086999999998"/>
    <n v="31.59526241"/>
    <n v="148"/>
    <n v="46.284564690000003"/>
    <x v="3"/>
    <n v="1"/>
    <n v="7.6363567479999999"/>
    <n v="1"/>
    <n v="0.51512043500000004"/>
    <s v="medium"/>
    <n v="-20.250430000000001"/>
    <n v="18.247744000000001"/>
    <m/>
  </r>
  <r>
    <n v="2024"/>
    <x v="502"/>
    <x v="0"/>
    <x v="388"/>
    <n v="0.84788722900000002"/>
    <n v="27.122931300000001"/>
    <n v="108"/>
    <n v="82.518255589999995"/>
    <x v="1"/>
    <n v="1"/>
    <n v="8.9398516350000001"/>
    <n v="1"/>
    <n v="0.88544361400000005"/>
    <s v="high"/>
    <n v="29.261301"/>
    <n v="9.7288969999999999"/>
    <m/>
  </r>
  <r>
    <n v="2024"/>
    <x v="503"/>
    <x v="2"/>
    <x v="264"/>
    <n v="0.48577118600000002"/>
    <n v="20.82288496"/>
    <n v="85"/>
    <n v="49.215467150000002"/>
    <x v="0"/>
    <n v="1"/>
    <n v="4.9049924359999997"/>
    <n v="1"/>
    <n v="0.43838559300000002"/>
    <s v="low"/>
    <n v="-7.617966"/>
    <n v="-24.027252000000001"/>
    <m/>
  </r>
  <r>
    <n v="2024"/>
    <x v="504"/>
    <x v="1"/>
    <x v="389"/>
    <n v="0.42443647099999998"/>
    <n v="19.141898359999999"/>
    <n v="141"/>
    <n v="73.726478200000003"/>
    <x v="2"/>
    <n v="0"/>
    <n v="7.7283741529999999"/>
    <n v="0"/>
    <n v="0.25021823599999998"/>
    <s v="low"/>
    <n v="30.211948"/>
    <n v="4.9569206000000001"/>
    <m/>
  </r>
  <r>
    <n v="2024"/>
    <x v="505"/>
    <x v="1"/>
    <x v="214"/>
    <n v="0.78413263899999996"/>
    <n v="18.04655571"/>
    <n v="103"/>
    <n v="35.68149571"/>
    <x v="3"/>
    <n v="1"/>
    <n v="9.9977640710000006"/>
    <n v="0"/>
    <n v="0.82906631900000005"/>
    <s v="high"/>
    <n v="3.896957"/>
    <n v="14.548938"/>
    <m/>
  </r>
  <r>
    <n v="2024"/>
    <x v="506"/>
    <x v="1"/>
    <x v="390"/>
    <n v="0.73263617199999997"/>
    <n v="32.989104249999997"/>
    <n v="135"/>
    <n v="61.654173540000002"/>
    <x v="2"/>
    <n v="0"/>
    <n v="7.5243807780000003"/>
    <n v="0"/>
    <n v="0.53431808599999997"/>
    <s v="medium"/>
    <n v="-3.4041320000000002"/>
    <n v="26.876165"/>
    <m/>
  </r>
  <r>
    <n v="2024"/>
    <x v="507"/>
    <x v="0"/>
    <x v="16"/>
    <n v="0.743232738"/>
    <n v="29.202708640000001"/>
    <n v="135"/>
    <n v="81.736399539999994"/>
    <x v="3"/>
    <n v="1"/>
    <n v="2.0276540220000001"/>
    <n v="0"/>
    <n v="0.71911636899999998"/>
    <s v="medium"/>
    <n v="23.756107"/>
    <n v="5.0194926000000004"/>
    <m/>
  </r>
  <r>
    <n v="2024"/>
    <x v="508"/>
    <x v="2"/>
    <x v="391"/>
    <n v="0.46022622299999999"/>
    <n v="33.74756876"/>
    <n v="57"/>
    <n v="78.055976009999995"/>
    <x v="0"/>
    <n v="1"/>
    <n v="5.664868502"/>
    <n v="0"/>
    <n v="0.62011311199999997"/>
    <s v="medium"/>
    <n v="-25.44764"/>
    <n v="-17.343857"/>
    <m/>
  </r>
  <r>
    <n v="2024"/>
    <x v="509"/>
    <x v="1"/>
    <x v="64"/>
    <n v="0.46285187700000002"/>
    <n v="27.065836109999999"/>
    <n v="129"/>
    <n v="87.055047049999999"/>
    <x v="1"/>
    <n v="1"/>
    <n v="6.2861301210000002"/>
    <n v="1"/>
    <n v="0.33992593799999998"/>
    <s v="low"/>
    <n v="-13.569277"/>
    <n v="-7.8741029999999999"/>
    <m/>
  </r>
  <r>
    <n v="2024"/>
    <x v="510"/>
    <x v="0"/>
    <x v="377"/>
    <n v="0.45456184100000002"/>
    <n v="24.468017629999999"/>
    <n v="65"/>
    <n v="91.421648860000005"/>
    <x v="2"/>
    <n v="0"/>
    <n v="2.5678960759999998"/>
    <n v="0"/>
    <n v="0.55678092000000001"/>
    <s v="medium"/>
    <n v="-16.459982"/>
    <n v="16.186346"/>
    <m/>
  </r>
  <r>
    <n v="2024"/>
    <x v="511"/>
    <x v="2"/>
    <x v="392"/>
    <n v="0.42162681699999999"/>
    <n v="16.19432978"/>
    <n v="44"/>
    <n v="84.122845089999998"/>
    <x v="2"/>
    <n v="0"/>
    <n v="9.6660247080000001"/>
    <n v="1"/>
    <n v="0.36931340800000001"/>
    <s v="low"/>
    <n v="7.8374230000000003"/>
    <n v="-7.3782420000000002"/>
    <m/>
  </r>
  <r>
    <n v="2024"/>
    <x v="512"/>
    <x v="0"/>
    <x v="110"/>
    <n v="0.75900657100000002"/>
    <n v="28.432845629999999"/>
    <n v="40"/>
    <n v="77.01114201"/>
    <x v="1"/>
    <n v="0"/>
    <n v="2.5802179989999998"/>
    <n v="0"/>
    <n v="0.77850328499999999"/>
    <s v="medium"/>
    <n v="17.505725999999999"/>
    <n v="-3.5011866"/>
    <m/>
  </r>
  <r>
    <n v="2024"/>
    <x v="513"/>
    <x v="1"/>
    <x v="128"/>
    <n v="0.89361111999999998"/>
    <n v="26.644175199999999"/>
    <n v="140"/>
    <n v="32.220574429999999"/>
    <x v="2"/>
    <n v="0"/>
    <n v="2.598021277"/>
    <n v="1"/>
    <n v="0.88180555999999999"/>
    <s v="high"/>
    <n v="-26.642856999999999"/>
    <n v="16.25009"/>
    <m/>
  </r>
  <r>
    <n v="2024"/>
    <x v="514"/>
    <x v="1"/>
    <x v="393"/>
    <n v="0.80702222899999998"/>
    <n v="34.804177869999997"/>
    <n v="141"/>
    <n v="67.447667139999993"/>
    <x v="3"/>
    <n v="0"/>
    <n v="9.2365042420000005"/>
    <n v="1"/>
    <n v="0.65551111399999995"/>
    <s v="medium"/>
    <n v="-31.377124999999999"/>
    <n v="-1.5182574"/>
    <m/>
  </r>
  <r>
    <n v="2024"/>
    <x v="515"/>
    <x v="1"/>
    <x v="394"/>
    <n v="0.85446554399999997"/>
    <n v="19.78317556"/>
    <n v="89"/>
    <n v="32.638840739999999"/>
    <x v="1"/>
    <n v="0"/>
    <n v="5.186848898"/>
    <n v="1"/>
    <n v="0.90473277200000002"/>
    <s v="high"/>
    <n v="8.3127379999999995"/>
    <n v="4.9412000000000003"/>
    <m/>
  </r>
  <r>
    <n v="2024"/>
    <x v="516"/>
    <x v="0"/>
    <x v="170"/>
    <n v="0.58335890000000001"/>
    <n v="25.61474711"/>
    <n v="132"/>
    <n v="86.564747199999999"/>
    <x v="3"/>
    <n v="0"/>
    <n v="1.5686945130000001"/>
    <n v="0"/>
    <n v="0.65867945000000006"/>
    <s v="medium"/>
    <n v="-19.776339"/>
    <n v="22.106068"/>
    <m/>
  </r>
  <r>
    <n v="2024"/>
    <x v="517"/>
    <x v="0"/>
    <x v="395"/>
    <n v="0.75785305700000005"/>
    <n v="28.0191467"/>
    <n v="126"/>
    <n v="52.450716710000002"/>
    <x v="3"/>
    <n v="0"/>
    <n v="6.3836874989999997"/>
    <n v="0"/>
    <n v="0.60392652800000002"/>
    <s v="medium"/>
    <n v="-15.744624999999999"/>
    <n v="5.9672245999999998"/>
    <m/>
  </r>
  <r>
    <n v="2024"/>
    <x v="518"/>
    <x v="1"/>
    <x v="396"/>
    <n v="0.54796536799999995"/>
    <n v="27.89182349"/>
    <n v="131"/>
    <n v="69.37005619"/>
    <x v="0"/>
    <n v="0"/>
    <n v="6.416437138"/>
    <n v="0"/>
    <n v="0.75948268399999996"/>
    <s v="medium"/>
    <n v="18.064278000000002"/>
    <n v="-16.204806999999999"/>
    <m/>
  </r>
  <r>
    <n v="2024"/>
    <x v="519"/>
    <x v="0"/>
    <x v="265"/>
    <n v="0.66785323500000005"/>
    <n v="26.225870860000001"/>
    <n v="127"/>
    <n v="49.561171510000001"/>
    <x v="3"/>
    <n v="1"/>
    <n v="1.5805068280000001"/>
    <n v="0"/>
    <n v="0.59642661799999996"/>
    <s v="medium"/>
    <n v="9.0646140000000006"/>
    <n v="-6.1479553999999998"/>
    <m/>
  </r>
  <r>
    <n v="2024"/>
    <x v="520"/>
    <x v="1"/>
    <x v="397"/>
    <n v="0.63714439300000003"/>
    <n v="30.53856021"/>
    <n v="66"/>
    <n v="84.775010109999997"/>
    <x v="0"/>
    <n v="1"/>
    <n v="9.7527024610000002"/>
    <n v="1"/>
    <n v="0.69407219600000003"/>
    <s v="medium"/>
    <n v="16.973296999999999"/>
    <n v="12.112474000000001"/>
    <m/>
  </r>
  <r>
    <n v="2024"/>
    <x v="521"/>
    <x v="1"/>
    <x v="398"/>
    <n v="0.423821002"/>
    <n v="19.09962419"/>
    <n v="110"/>
    <n v="92.055176860000003"/>
    <x v="2"/>
    <n v="0"/>
    <n v="5.8962696880000003"/>
    <n v="1"/>
    <n v="0.553410501"/>
    <s v="medium"/>
    <n v="9.5657320000000006"/>
    <n v="-14.902231"/>
    <m/>
  </r>
  <r>
    <n v="2024"/>
    <x v="522"/>
    <x v="2"/>
    <x v="399"/>
    <n v="0.57095513200000003"/>
    <n v="29.512544009999999"/>
    <n v="37"/>
    <n v="57.904974590000002"/>
    <x v="2"/>
    <n v="0"/>
    <n v="6.0381615000000002"/>
    <n v="1"/>
    <n v="0.58897756599999995"/>
    <s v="medium"/>
    <n v="-2.6872606000000001"/>
    <n v="-1.7956460000000001"/>
    <m/>
  </r>
  <r>
    <n v="2024"/>
    <x v="523"/>
    <x v="0"/>
    <x v="400"/>
    <n v="0.97467559299999995"/>
    <n v="27.394691430000002"/>
    <n v="123"/>
    <n v="90.404567549999996"/>
    <x v="0"/>
    <n v="0"/>
    <n v="5.6810387310000001"/>
    <n v="1"/>
    <n v="0.79983779600000005"/>
    <s v="medium"/>
    <n v="22.532896000000001"/>
    <n v="19.452349000000002"/>
    <m/>
  </r>
  <r>
    <n v="2024"/>
    <x v="524"/>
    <x v="1"/>
    <x v="171"/>
    <n v="0.47400618"/>
    <n v="32.921502240000002"/>
    <n v="59"/>
    <n v="48.695250520000002"/>
    <x v="3"/>
    <n v="0"/>
    <n v="6.4965860170000003"/>
    <n v="0"/>
    <n v="0.32650309"/>
    <s v="low"/>
    <n v="30.992076999999998"/>
    <n v="16.528164"/>
    <m/>
  </r>
  <r>
    <n v="2024"/>
    <x v="525"/>
    <x v="1"/>
    <x v="401"/>
    <n v="0.39366261499999999"/>
    <n v="31.943888780000002"/>
    <n v="108"/>
    <n v="67.426264619999998"/>
    <x v="1"/>
    <n v="1"/>
    <n v="3.378697775"/>
    <n v="1"/>
    <n v="0.63233130800000004"/>
    <s v="medium"/>
    <n v="-28.548365"/>
    <n v="9.9369669999999992"/>
    <m/>
  </r>
  <r>
    <n v="2024"/>
    <x v="526"/>
    <x v="0"/>
    <x v="187"/>
    <n v="0.59300643500000005"/>
    <n v="21.30294078"/>
    <n v="80"/>
    <n v="90.113300089999996"/>
    <x v="1"/>
    <n v="1"/>
    <n v="3.5851721319999998"/>
    <n v="0"/>
    <n v="0.50250321799999997"/>
    <s v="medium"/>
    <n v="10.160451"/>
    <n v="-1.5073255000000001"/>
    <m/>
  </r>
  <r>
    <n v="2024"/>
    <x v="527"/>
    <x v="2"/>
    <x v="402"/>
    <n v="0.85323641500000003"/>
    <n v="20.524746499999999"/>
    <n v="24"/>
    <n v="52.811693980000001"/>
    <x v="0"/>
    <n v="0"/>
    <n v="5.6020518079999997"/>
    <n v="1"/>
    <n v="0.80361820799999995"/>
    <s v="high"/>
    <n v="-6.5952573000000001"/>
    <n v="-11.855327000000001"/>
    <m/>
  </r>
  <r>
    <n v="2024"/>
    <x v="528"/>
    <x v="2"/>
    <x v="403"/>
    <n v="0.70750376100000001"/>
    <n v="34.633066479999997"/>
    <n v="141"/>
    <n v="96.782958559999997"/>
    <x v="2"/>
    <n v="1"/>
    <n v="8.2601726929999995"/>
    <n v="1"/>
    <n v="0.78775187999999996"/>
    <s v="medium"/>
    <n v="-16.482552999999999"/>
    <n v="9.8726179999999992"/>
    <m/>
  </r>
  <r>
    <n v="2024"/>
    <x v="529"/>
    <x v="1"/>
    <x v="404"/>
    <n v="0.77668237900000003"/>
    <n v="25.545303619999999"/>
    <n v="74"/>
    <n v="38.531565120000003"/>
    <x v="2"/>
    <n v="1"/>
    <n v="1.4487811880000001"/>
    <n v="1"/>
    <n v="0.75934119"/>
    <s v="medium"/>
    <n v="-8.1299290000000006"/>
    <n v="-13.597559"/>
    <m/>
  </r>
  <r>
    <n v="2024"/>
    <x v="530"/>
    <x v="0"/>
    <x v="175"/>
    <n v="0.43278639400000002"/>
    <n v="33.128419280000003"/>
    <n v="56"/>
    <n v="31.27925488"/>
    <x v="1"/>
    <n v="0"/>
    <n v="6.4306379099999997"/>
    <n v="0"/>
    <n v="0.38689319700000002"/>
    <s v="low"/>
    <n v="25.860410000000002"/>
    <n v="2.1617956"/>
    <m/>
  </r>
  <r>
    <n v="2024"/>
    <x v="531"/>
    <x v="2"/>
    <x v="218"/>
    <n v="0.73326373499999997"/>
    <n v="18.27762048"/>
    <n v="75"/>
    <n v="93.289474679999998"/>
    <x v="0"/>
    <n v="0"/>
    <n v="8.2610032830000009"/>
    <n v="0"/>
    <n v="0.57663186799999999"/>
    <s v="medium"/>
    <n v="22.062912000000001"/>
    <n v="-9.8240759999999998"/>
    <m/>
  </r>
  <r>
    <n v="2024"/>
    <x v="532"/>
    <x v="0"/>
    <x v="176"/>
    <n v="0.52645027600000005"/>
    <n v="27.856378299999999"/>
    <n v="121"/>
    <n v="34.80540663"/>
    <x v="1"/>
    <n v="0"/>
    <n v="2.4122554479999998"/>
    <n v="1"/>
    <n v="0.68472513800000001"/>
    <s v="medium"/>
    <n v="-33.546329999999998"/>
    <n v="15.130125"/>
    <m/>
  </r>
  <r>
    <n v="2024"/>
    <x v="533"/>
    <x v="0"/>
    <x v="204"/>
    <n v="0.88401235600000005"/>
    <n v="31.19720375"/>
    <n v="112"/>
    <n v="99.432243720000002"/>
    <x v="3"/>
    <n v="0"/>
    <n v="1.1352028780000001"/>
    <n v="1"/>
    <n v="0.48100617800000001"/>
    <s v="low"/>
    <n v="-9.9377300000000002"/>
    <n v="-13.6647"/>
    <m/>
  </r>
  <r>
    <n v="2024"/>
    <x v="534"/>
    <x v="1"/>
    <x v="405"/>
    <n v="0.740509164"/>
    <n v="33.947904989999998"/>
    <n v="92"/>
    <n v="96.59778034"/>
    <x v="3"/>
    <n v="1"/>
    <n v="3.8144196560000001"/>
    <n v="1"/>
    <n v="0.46925458199999998"/>
    <s v="low"/>
    <n v="-5.5873423000000004"/>
    <n v="5.7348319999999999"/>
    <m/>
  </r>
  <r>
    <n v="2024"/>
    <x v="535"/>
    <x v="2"/>
    <x v="96"/>
    <n v="0.43919939400000002"/>
    <n v="21.746802819999999"/>
    <n v="78"/>
    <n v="39.591463699999998"/>
    <x v="0"/>
    <n v="0"/>
    <n v="6.2932933609999999"/>
    <n v="0"/>
    <n v="0.63359969699999996"/>
    <s v="medium"/>
    <n v="-31.497952999999999"/>
    <n v="16.239591999999998"/>
    <m/>
  </r>
  <r>
    <n v="2024"/>
    <x v="536"/>
    <x v="1"/>
    <x v="90"/>
    <n v="0.34523167599999999"/>
    <n v="29.499623400000001"/>
    <n v="21"/>
    <n v="67.630923800000005"/>
    <x v="0"/>
    <n v="1"/>
    <n v="2.2445485610000002"/>
    <n v="0"/>
    <n v="0.34511583800000001"/>
    <s v="low"/>
    <n v="6.5033602999999998"/>
    <n v="-26.765087000000001"/>
    <m/>
  </r>
  <r>
    <n v="2024"/>
    <x v="537"/>
    <x v="2"/>
    <x v="181"/>
    <n v="0.32984324700000001"/>
    <n v="25.776260180000001"/>
    <n v="123"/>
    <n v="42.944420819999998"/>
    <x v="3"/>
    <n v="0"/>
    <n v="4.8351013390000004"/>
    <n v="0"/>
    <n v="0.19492162299999999"/>
    <s v="low"/>
    <n v="-6.0922723000000003"/>
    <n v="9.3441449999999993"/>
    <m/>
  </r>
  <r>
    <n v="2024"/>
    <x v="538"/>
    <x v="2"/>
    <x v="406"/>
    <n v="0.55998599699999996"/>
    <n v="16.212578520000001"/>
    <n v="70"/>
    <n v="59.970862109999999"/>
    <x v="2"/>
    <n v="1"/>
    <n v="5.9708934759999996"/>
    <n v="1"/>
    <n v="0.56049299900000005"/>
    <s v="medium"/>
    <n v="-0.70241390000000004"/>
    <n v="-3.2296200000000002"/>
    <m/>
  </r>
  <r>
    <n v="2024"/>
    <x v="539"/>
    <x v="2"/>
    <x v="407"/>
    <n v="0.48609579600000002"/>
    <n v="28.79999475"/>
    <n v="49"/>
    <n v="34.299759049999999"/>
    <x v="0"/>
    <n v="0"/>
    <n v="6.3899478529999998"/>
    <n v="0"/>
    <n v="0.60554789799999997"/>
    <s v="medium"/>
    <n v="-22.242056000000002"/>
    <n v="-10.786842"/>
    <m/>
  </r>
  <r>
    <n v="2024"/>
    <x v="540"/>
    <x v="2"/>
    <x v="39"/>
    <n v="0.75226308600000003"/>
    <n v="28.801931159999999"/>
    <n v="30"/>
    <n v="45.674721150000003"/>
    <x v="3"/>
    <n v="0"/>
    <n v="3.4697054889999999"/>
    <n v="1"/>
    <n v="0.45713154299999997"/>
    <s v="low"/>
    <n v="-12.726566"/>
    <n v="15.811935999999999"/>
    <m/>
  </r>
  <r>
    <n v="2024"/>
    <x v="541"/>
    <x v="2"/>
    <x v="408"/>
    <n v="0.649533684"/>
    <n v="33.612136100000001"/>
    <n v="127"/>
    <n v="55.429095750000002"/>
    <x v="3"/>
    <n v="1"/>
    <n v="4.6002667239999999"/>
    <n v="0"/>
    <n v="0.44276684199999999"/>
    <s v="low"/>
    <n v="11.289033"/>
    <n v="-4.8817890000000004"/>
    <m/>
  </r>
  <r>
    <n v="2024"/>
    <x v="542"/>
    <x v="0"/>
    <x v="409"/>
    <n v="0.486213495"/>
    <n v="24.946248919999999"/>
    <n v="95"/>
    <n v="60.705325019999997"/>
    <x v="2"/>
    <n v="1"/>
    <n v="8.005053062"/>
    <n v="1"/>
    <n v="0.67110674699999995"/>
    <s v="medium"/>
    <n v="21.179327000000001"/>
    <n v="-1.8455758"/>
    <m/>
  </r>
  <r>
    <n v="2024"/>
    <x v="543"/>
    <x v="1"/>
    <x v="410"/>
    <n v="0.40446644500000001"/>
    <n v="19.60501841"/>
    <n v="109"/>
    <n v="98.424738070000004"/>
    <x v="2"/>
    <n v="1"/>
    <n v="9.4709322470000004"/>
    <n v="1"/>
    <n v="0.59873322200000001"/>
    <s v="medium"/>
    <n v="-13.256802"/>
    <n v="3.5708760000000002"/>
    <m/>
  </r>
  <r>
    <n v="2024"/>
    <x v="544"/>
    <x v="0"/>
    <x v="411"/>
    <n v="0.38903983399999997"/>
    <n v="15.891276469999999"/>
    <n v="142"/>
    <n v="86.550595200000004"/>
    <x v="2"/>
    <n v="0"/>
    <n v="8.7569229800000006"/>
    <n v="0"/>
    <n v="0.332519917"/>
    <s v="low"/>
    <n v="-1.8068445"/>
    <n v="-6.9847859999999997"/>
    <m/>
  </r>
  <r>
    <n v="2024"/>
    <x v="545"/>
    <x v="2"/>
    <x v="412"/>
    <n v="0.90526227400000003"/>
    <n v="23.312843730000001"/>
    <n v="144"/>
    <n v="81.618696099999994"/>
    <x v="2"/>
    <n v="1"/>
    <n v="6.0785515160000001"/>
    <n v="1"/>
    <n v="0.63213113700000001"/>
    <s v="medium"/>
    <n v="7.4379964000000003"/>
    <n v="-12.612643"/>
    <m/>
  </r>
  <r>
    <n v="2024"/>
    <x v="546"/>
    <x v="1"/>
    <x v="413"/>
    <n v="0.47043457799999999"/>
    <n v="21.038333999999999"/>
    <n v="141"/>
    <n v="67.592892030000002"/>
    <x v="1"/>
    <n v="1"/>
    <n v="4.6926352260000002"/>
    <n v="1"/>
    <n v="0.30871728900000001"/>
    <s v="low"/>
    <n v="-1.7622788"/>
    <n v="-21.602492999999999"/>
    <m/>
  </r>
  <r>
    <n v="2024"/>
    <x v="547"/>
    <x v="2"/>
    <x v="294"/>
    <n v="0.75619745400000005"/>
    <n v="30.221766120000002"/>
    <n v="113"/>
    <n v="88.799843240000001"/>
    <x v="2"/>
    <n v="1"/>
    <n v="3.9966095290000001"/>
    <n v="1"/>
    <n v="0.43009872700000001"/>
    <s v="low"/>
    <n v="-8.5550250000000005"/>
    <n v="8.5070669999999993"/>
    <m/>
  </r>
  <r>
    <n v="2024"/>
    <x v="548"/>
    <x v="1"/>
    <x v="139"/>
    <n v="0.86748015000000001"/>
    <n v="22.0853553"/>
    <n v="122"/>
    <n v="53.752598499999998"/>
    <x v="1"/>
    <n v="1"/>
    <n v="2.1246090949999998"/>
    <n v="0"/>
    <n v="0.76974007499999997"/>
    <s v="medium"/>
    <n v="19.963224"/>
    <n v="17.408570000000001"/>
    <m/>
  </r>
  <r>
    <n v="2024"/>
    <x v="549"/>
    <x v="0"/>
    <x v="243"/>
    <n v="0.72985691799999997"/>
    <n v="33.981423929999998"/>
    <n v="50"/>
    <n v="79.622937890000003"/>
    <x v="0"/>
    <n v="1"/>
    <n v="1.9589612249999999"/>
    <n v="1"/>
    <n v="0.72142845899999997"/>
    <s v="medium"/>
    <n v="30.845120999999999"/>
    <n v="-2.1287419999999999"/>
    <m/>
  </r>
  <r>
    <n v="2024"/>
    <x v="550"/>
    <x v="1"/>
    <x v="371"/>
    <n v="0.90169566199999995"/>
    <n v="34.246204059999997"/>
    <n v="71"/>
    <n v="99.564878280000002"/>
    <x v="3"/>
    <n v="1"/>
    <n v="7.1952186239999998"/>
    <n v="0"/>
    <n v="0.854347831"/>
    <s v="high"/>
    <n v="16.450717999999998"/>
    <n v="-12.0722"/>
    <m/>
  </r>
  <r>
    <n v="2024"/>
    <x v="551"/>
    <x v="1"/>
    <x v="414"/>
    <n v="0.57467560500000003"/>
    <n v="27.4181718"/>
    <n v="108"/>
    <n v="52.024023630000002"/>
    <x v="1"/>
    <n v="1"/>
    <n v="3.338149746"/>
    <n v="0"/>
    <n v="0.51483780300000004"/>
    <s v="medium"/>
    <n v="-20.282139000000001"/>
    <n v="15.165886"/>
    <m/>
  </r>
  <r>
    <n v="2024"/>
    <x v="552"/>
    <x v="1"/>
    <x v="179"/>
    <n v="0.96935553299999999"/>
    <n v="33.573205739999999"/>
    <n v="95"/>
    <n v="77.181227440000001"/>
    <x v="0"/>
    <n v="1"/>
    <n v="3.2919551779999998"/>
    <n v="1"/>
    <n v="0.54367776700000003"/>
    <s v="medium"/>
    <n v="2.4712166999999998"/>
    <n v="-11.882386"/>
    <m/>
  </r>
  <r>
    <n v="2024"/>
    <x v="553"/>
    <x v="1"/>
    <x v="415"/>
    <n v="0.39320150300000001"/>
    <n v="30.217086890000001"/>
    <n v="148"/>
    <n v="89.102040489999993"/>
    <x v="0"/>
    <n v="1"/>
    <n v="9.9837554900000001"/>
    <n v="0"/>
    <n v="0.37710075100000001"/>
    <s v="low"/>
    <n v="19.855305000000001"/>
    <n v="-7.1815220000000002"/>
    <m/>
  </r>
  <r>
    <n v="2024"/>
    <x v="554"/>
    <x v="1"/>
    <x v="141"/>
    <n v="0.37150467100000001"/>
    <n v="25.93719282"/>
    <n v="41"/>
    <n v="94.106530829999997"/>
    <x v="1"/>
    <n v="0"/>
    <n v="2.6913336210000001"/>
    <n v="1"/>
    <n v="0.35475233499999997"/>
    <s v="low"/>
    <n v="-2.3606737"/>
    <n v="9.7104309999999998"/>
    <m/>
  </r>
  <r>
    <n v="2024"/>
    <x v="555"/>
    <x v="2"/>
    <x v="416"/>
    <n v="0.761084502"/>
    <n v="18.606158709999999"/>
    <n v="59"/>
    <n v="80.255288370000002"/>
    <x v="0"/>
    <n v="0"/>
    <n v="2.3325378350000001"/>
    <n v="0"/>
    <n v="0.78604225100000003"/>
    <s v="medium"/>
    <n v="-18.375516999999999"/>
    <n v="-8.865964"/>
    <m/>
  </r>
  <r>
    <n v="2024"/>
    <x v="556"/>
    <x v="1"/>
    <x v="6"/>
    <n v="0.95998179900000002"/>
    <n v="24.171958870000001"/>
    <n v="120"/>
    <n v="49.852554640000001"/>
    <x v="0"/>
    <n v="1"/>
    <n v="1.8881670500000001"/>
    <n v="1"/>
    <n v="0.77849089900000001"/>
    <s v="medium"/>
    <n v="-11.886396"/>
    <n v="-16.585156999999999"/>
    <m/>
  </r>
  <r>
    <n v="2024"/>
    <x v="557"/>
    <x v="1"/>
    <x v="417"/>
    <n v="0.86621842299999996"/>
    <n v="26.217489270000002"/>
    <n v="130"/>
    <n v="52.839750610000003"/>
    <x v="1"/>
    <n v="0"/>
    <n v="6.218248107"/>
    <n v="0"/>
    <n v="0.83310921199999999"/>
    <s v="high"/>
    <n v="-10.507115000000001"/>
    <n v="-4.6449537000000003"/>
    <m/>
  </r>
  <r>
    <n v="2024"/>
    <x v="558"/>
    <x v="0"/>
    <x v="262"/>
    <n v="0.35349180200000002"/>
    <n v="32.279231609999997"/>
    <n v="148"/>
    <n v="31.453062249999999"/>
    <x v="0"/>
    <n v="0"/>
    <n v="6.6507744339999997"/>
    <n v="1"/>
    <n v="0.27524590100000002"/>
    <s v="low"/>
    <n v="2.2713860000000001"/>
    <n v="-11.9695635"/>
    <m/>
  </r>
  <r>
    <n v="2024"/>
    <x v="559"/>
    <x v="1"/>
    <x v="418"/>
    <n v="0.49555739999999998"/>
    <n v="24.626667529999999"/>
    <n v="84"/>
    <n v="83.262018440000006"/>
    <x v="2"/>
    <n v="1"/>
    <n v="4.2870513360000002"/>
    <n v="1"/>
    <n v="0.50577870000000003"/>
    <s v="medium"/>
    <n v="2.3430222999999999"/>
    <n v="22.581347999999998"/>
    <m/>
  </r>
  <r>
    <n v="2024"/>
    <x v="560"/>
    <x v="0"/>
    <x v="419"/>
    <n v="0.95122321899999995"/>
    <n v="32.953493450000003"/>
    <n v="98"/>
    <n v="32.991772419999997"/>
    <x v="2"/>
    <n v="1"/>
    <n v="5.8187200199999998"/>
    <n v="1"/>
    <n v="0.86961160999999998"/>
    <s v="high"/>
    <n v="10.960957000000001"/>
    <n v="27.432827"/>
    <m/>
  </r>
  <r>
    <n v="2024"/>
    <x v="561"/>
    <x v="2"/>
    <x v="230"/>
    <n v="0.47714090300000001"/>
    <n v="28.48697958"/>
    <n v="41"/>
    <n v="90.525664820000003"/>
    <x v="3"/>
    <n v="1"/>
    <n v="8.0955957789999999"/>
    <n v="1"/>
    <n v="0.38507045099999998"/>
    <s v="low"/>
    <n v="-21.020804999999999"/>
    <n v="-9.3635429999999999"/>
    <m/>
  </r>
  <r>
    <n v="2024"/>
    <x v="562"/>
    <x v="1"/>
    <x v="318"/>
    <n v="0.84681929700000003"/>
    <n v="17.73998126"/>
    <n v="118"/>
    <n v="38.306243010000003"/>
    <x v="0"/>
    <n v="1"/>
    <n v="8.3629375150000005"/>
    <n v="0"/>
    <n v="0.69340964800000005"/>
    <s v="medium"/>
    <n v="21.759391999999998"/>
    <n v="-3.6945239999999999"/>
    <m/>
  </r>
  <r>
    <n v="2024"/>
    <x v="563"/>
    <x v="0"/>
    <x v="258"/>
    <n v="0.87759253699999995"/>
    <n v="34.899627389999999"/>
    <n v="27"/>
    <n v="42.031355849999997"/>
    <x v="3"/>
    <n v="1"/>
    <n v="9.6212086810000006"/>
    <n v="0"/>
    <n v="0.88779626899999997"/>
    <s v="high"/>
    <n v="0.75474289999999999"/>
    <n v="-12.500389"/>
    <m/>
  </r>
  <r>
    <n v="2024"/>
    <x v="564"/>
    <x v="0"/>
    <x v="420"/>
    <n v="0.64681647200000003"/>
    <n v="25.544653220000001"/>
    <n v="36"/>
    <n v="63.356852959999998"/>
    <x v="2"/>
    <n v="1"/>
    <n v="8.4184118730000002"/>
    <n v="1"/>
    <n v="0.60140823600000004"/>
    <s v="medium"/>
    <n v="-9.5323305000000005"/>
    <n v="21.018523999999999"/>
    <m/>
  </r>
  <r>
    <n v="2024"/>
    <x v="565"/>
    <x v="2"/>
    <x v="421"/>
    <n v="0.57044423700000002"/>
    <n v="22.837165930000001"/>
    <n v="36"/>
    <n v="81.651629060000005"/>
    <x v="2"/>
    <n v="0"/>
    <n v="6.0835729299999999"/>
    <n v="0"/>
    <n v="0.49222211799999999"/>
    <s v="low"/>
    <n v="2.8610299000000001"/>
    <n v="8.3460300000000007"/>
    <m/>
  </r>
  <r>
    <n v="2024"/>
    <x v="566"/>
    <x v="1"/>
    <x v="422"/>
    <n v="0.61508710300000002"/>
    <n v="28.18227529"/>
    <n v="109"/>
    <n v="39.73015436"/>
    <x v="2"/>
    <n v="1"/>
    <n v="2.6169126930000002"/>
    <n v="1"/>
    <n v="0.57304355100000004"/>
    <s v="medium"/>
    <n v="-24.395067000000001"/>
    <n v="8.1529319999999998"/>
    <m/>
  </r>
  <r>
    <n v="2024"/>
    <x v="567"/>
    <x v="1"/>
    <x v="370"/>
    <n v="0.45887528599999999"/>
    <n v="17.17786628"/>
    <n v="100"/>
    <n v="60.804975249999998"/>
    <x v="0"/>
    <n v="0"/>
    <n v="1.897872019"/>
    <n v="1"/>
    <n v="0.35443764300000002"/>
    <s v="low"/>
    <n v="-7.9300480000000002"/>
    <n v="-14.810174"/>
    <m/>
  </r>
  <r>
    <n v="2024"/>
    <x v="568"/>
    <x v="0"/>
    <x v="423"/>
    <n v="0.92257364100000006"/>
    <n v="27.730772940000001"/>
    <n v="97"/>
    <n v="63.799589210000001"/>
    <x v="0"/>
    <n v="1"/>
    <n v="1.4906070090000001"/>
    <n v="0"/>
    <n v="0.56278682099999999"/>
    <s v="medium"/>
    <n v="12.717858"/>
    <n v="4.4081463999999997"/>
    <m/>
  </r>
  <r>
    <n v="2024"/>
    <x v="569"/>
    <x v="1"/>
    <x v="424"/>
    <n v="0.61543376000000005"/>
    <n v="24.964720010000001"/>
    <n v="25"/>
    <n v="44.859994919999998"/>
    <x v="2"/>
    <n v="1"/>
    <n v="6.9987324859999998"/>
    <n v="0"/>
    <n v="0.55721688000000003"/>
    <s v="medium"/>
    <n v="8.3775569999999995"/>
    <n v="-16.418077"/>
    <m/>
  </r>
  <r>
    <n v="2024"/>
    <x v="570"/>
    <x v="0"/>
    <x v="247"/>
    <n v="0.91772160800000002"/>
    <n v="23.133481400000001"/>
    <n v="129"/>
    <n v="38.089086369999997"/>
    <x v="3"/>
    <n v="0"/>
    <n v="8.2678262989999993"/>
    <n v="1"/>
    <n v="0.73386080399999998"/>
    <s v="medium"/>
    <n v="16.030654999999999"/>
    <n v="-3.0900892999999998"/>
    <m/>
  </r>
  <r>
    <n v="2024"/>
    <x v="571"/>
    <x v="1"/>
    <x v="425"/>
    <n v="0.373985436"/>
    <n v="34.060400420000001"/>
    <n v="33"/>
    <n v="88.549464610000001"/>
    <x v="3"/>
    <n v="1"/>
    <n v="5.5781555559999996"/>
    <n v="0"/>
    <n v="0.247992718"/>
    <s v="low"/>
    <n v="15.599418"/>
    <n v="13.274184999999999"/>
    <m/>
  </r>
  <r>
    <n v="2024"/>
    <x v="572"/>
    <x v="0"/>
    <x v="426"/>
    <n v="0.99179269000000003"/>
    <n v="25.450794330000001"/>
    <n v="91"/>
    <n v="65.172595479999998"/>
    <x v="1"/>
    <n v="1"/>
    <n v="1.4924275739999999"/>
    <n v="1"/>
    <n v="0.87689634500000002"/>
    <s v="high"/>
    <n v="16.70543"/>
    <n v="-12.353005"/>
    <m/>
  </r>
  <r>
    <n v="2024"/>
    <x v="573"/>
    <x v="1"/>
    <x v="90"/>
    <n v="0.61029116100000003"/>
    <n v="19.38234959"/>
    <n v="73"/>
    <n v="31.006686519999999"/>
    <x v="2"/>
    <n v="0"/>
    <n v="5.8192351709999999"/>
    <n v="0"/>
    <n v="0.47764558099999999"/>
    <s v="low"/>
    <n v="-13.032159999999999"/>
    <n v="-7.5166510000000004"/>
    <m/>
  </r>
  <r>
    <n v="2024"/>
    <x v="574"/>
    <x v="2"/>
    <x v="383"/>
    <n v="0.333481574"/>
    <n v="24.179269590000001"/>
    <n v="46"/>
    <n v="86.208691090000002"/>
    <x v="3"/>
    <n v="1"/>
    <n v="9.4217433540000002"/>
    <n v="0"/>
    <n v="0.199740787"/>
    <s v="low"/>
    <n v="20.225273000000001"/>
    <n v="15.048505"/>
    <m/>
  </r>
  <r>
    <n v="2024"/>
    <x v="575"/>
    <x v="1"/>
    <x v="427"/>
    <n v="0.326615294"/>
    <n v="33.387748090000002"/>
    <n v="32"/>
    <n v="98.655566379999996"/>
    <x v="2"/>
    <n v="0"/>
    <n v="6.3785187179999996"/>
    <n v="0"/>
    <n v="0.50830764699999997"/>
    <s v="medium"/>
    <n v="-1.8257601999999999"/>
    <n v="-2.0610274999999998"/>
    <m/>
  </r>
  <r>
    <n v="2024"/>
    <x v="576"/>
    <x v="1"/>
    <x v="428"/>
    <n v="0.82234507999999995"/>
    <n v="18.521909430000001"/>
    <n v="79"/>
    <n v="72.414833680000001"/>
    <x v="3"/>
    <n v="1"/>
    <n v="8.284847396"/>
    <n v="0"/>
    <n v="0.54417254000000004"/>
    <s v="medium"/>
    <n v="-19.878506000000002"/>
    <n v="20.010750000000002"/>
    <m/>
  </r>
  <r>
    <n v="2024"/>
    <x v="577"/>
    <x v="2"/>
    <x v="429"/>
    <n v="0.76132487400000004"/>
    <n v="19.279140770000001"/>
    <n v="25"/>
    <n v="65.259587100000005"/>
    <x v="1"/>
    <n v="1"/>
    <n v="8.2013738360000001"/>
    <n v="0"/>
    <n v="0.43566243700000001"/>
    <s v="low"/>
    <n v="-17.952856000000001"/>
    <n v="-26.899132000000002"/>
    <m/>
  </r>
  <r>
    <n v="2024"/>
    <x v="578"/>
    <x v="1"/>
    <x v="240"/>
    <n v="0.86149139100000005"/>
    <n v="15.260591359999999"/>
    <n v="77"/>
    <n v="91.489110409999995"/>
    <x v="1"/>
    <n v="0"/>
    <n v="9.3891618979999993"/>
    <n v="1"/>
    <n v="0.92474569500000003"/>
    <s v="high"/>
    <n v="20.237134999999999"/>
    <n v="21.698301000000001"/>
    <m/>
  </r>
  <r>
    <n v="2024"/>
    <x v="579"/>
    <x v="2"/>
    <x v="115"/>
    <n v="0.37375727399999997"/>
    <n v="15.28380099"/>
    <n v="68"/>
    <n v="96.676175279999995"/>
    <x v="2"/>
    <n v="1"/>
    <n v="7.9320588909999996"/>
    <n v="0"/>
    <n v="0.51937863699999998"/>
    <s v="medium"/>
    <n v="6.189794"/>
    <n v="16.064074000000002"/>
    <m/>
  </r>
  <r>
    <n v="2024"/>
    <x v="580"/>
    <x v="1"/>
    <x v="111"/>
    <n v="0.32489960699999998"/>
    <n v="31.587832540000001"/>
    <n v="45"/>
    <n v="82.817584109999999"/>
    <x v="3"/>
    <n v="0"/>
    <n v="7.7293046260000002"/>
    <n v="0"/>
    <n v="0.20794980299999999"/>
    <s v="low"/>
    <n v="-6.7401543000000004"/>
    <n v="6.4435305999999999"/>
    <m/>
  </r>
  <r>
    <n v="2024"/>
    <x v="581"/>
    <x v="0"/>
    <x v="244"/>
    <n v="0.65600550300000005"/>
    <n v="29.64245214"/>
    <n v="66"/>
    <n v="61.18170508"/>
    <x v="0"/>
    <n v="0"/>
    <n v="3.1069239849999999"/>
    <n v="1"/>
    <n v="0.36500275100000001"/>
    <s v="low"/>
    <n v="-27.462862000000001"/>
    <n v="0.22174247"/>
    <m/>
  </r>
  <r>
    <n v="2024"/>
    <x v="582"/>
    <x v="0"/>
    <x v="130"/>
    <n v="0.57131666199999998"/>
    <n v="22.10082113"/>
    <n v="24"/>
    <n v="71.455497949999994"/>
    <x v="1"/>
    <n v="0"/>
    <n v="1.539326398"/>
    <n v="1"/>
    <n v="0.32965833100000003"/>
    <s v="low"/>
    <n v="-0.80338763999999996"/>
    <n v="-11.072115999999999"/>
    <m/>
  </r>
  <r>
    <n v="2024"/>
    <x v="583"/>
    <x v="1"/>
    <x v="229"/>
    <n v="0.62336285599999997"/>
    <n v="28.96622314"/>
    <n v="39"/>
    <n v="79.065475550000002"/>
    <x v="2"/>
    <n v="1"/>
    <n v="5.6583951849999998"/>
    <n v="1"/>
    <n v="0.73768142800000003"/>
    <s v="medium"/>
    <n v="-23.552233000000001"/>
    <n v="10.431642999999999"/>
    <m/>
  </r>
  <r>
    <n v="2024"/>
    <x v="584"/>
    <x v="1"/>
    <x v="430"/>
    <n v="0.994111886"/>
    <n v="22.904118530000002"/>
    <n v="78"/>
    <n v="43.599149969999999"/>
    <x v="2"/>
    <n v="1"/>
    <n v="2.1199078720000002"/>
    <n v="0"/>
    <n v="0.58705594299999997"/>
    <s v="medium"/>
    <n v="31.254694000000001"/>
    <n v="16.618936999999999"/>
    <m/>
  </r>
  <r>
    <n v="2024"/>
    <x v="585"/>
    <x v="1"/>
    <x v="431"/>
    <n v="0.97952497000000005"/>
    <n v="34.057935919999998"/>
    <n v="36"/>
    <n v="61.304072259999998"/>
    <x v="3"/>
    <n v="0"/>
    <n v="9.6597628869999994"/>
    <n v="0"/>
    <n v="0.76326248500000005"/>
    <s v="medium"/>
    <n v="-0.21327260000000001"/>
    <n v="16.844985999999999"/>
    <m/>
  </r>
  <r>
    <n v="2024"/>
    <x v="586"/>
    <x v="0"/>
    <x v="5"/>
    <n v="0.95962077300000004"/>
    <n v="34.341053629999998"/>
    <n v="33"/>
    <n v="88.087488530000002"/>
    <x v="2"/>
    <n v="1"/>
    <n v="3.6093228640000001"/>
    <n v="1"/>
    <n v="0.61881038600000005"/>
    <s v="medium"/>
    <n v="27.23311"/>
    <n v="-10.721209"/>
    <m/>
  </r>
  <r>
    <n v="2024"/>
    <x v="587"/>
    <x v="1"/>
    <x v="432"/>
    <n v="0.84868987399999996"/>
    <n v="22.855875520000001"/>
    <n v="32"/>
    <n v="75.830774390000002"/>
    <x v="1"/>
    <n v="1"/>
    <n v="8.6764978300000006"/>
    <n v="1"/>
    <n v="0.50284493699999999"/>
    <s v="medium"/>
    <n v="-26.592808000000002"/>
    <n v="19.439260000000001"/>
    <m/>
  </r>
  <r>
    <n v="2024"/>
    <x v="588"/>
    <x v="0"/>
    <x v="61"/>
    <n v="0.54838895200000004"/>
    <n v="32.084438130000002"/>
    <n v="147"/>
    <n v="58.784284700000001"/>
    <x v="2"/>
    <n v="1"/>
    <n v="4.4886216269999997"/>
    <n v="1"/>
    <n v="0.38469447600000001"/>
    <s v="low"/>
    <n v="11.600410999999999"/>
    <n v="22.118849000000001"/>
    <m/>
  </r>
  <r>
    <n v="2024"/>
    <x v="589"/>
    <x v="2"/>
    <x v="28"/>
    <n v="0.588491651"/>
    <n v="30.461780829999999"/>
    <n v="63"/>
    <n v="76.435377380000006"/>
    <x v="2"/>
    <n v="0"/>
    <n v="3.9087482489999998"/>
    <n v="1"/>
    <n v="0.53624582600000004"/>
    <s v="medium"/>
    <n v="11.774395"/>
    <n v="13.213302000000001"/>
    <m/>
  </r>
  <r>
    <n v="2024"/>
    <x v="590"/>
    <x v="0"/>
    <x v="142"/>
    <n v="0.684731231"/>
    <n v="21.199998740000002"/>
    <n v="138"/>
    <n v="38.275568849999999"/>
    <x v="0"/>
    <n v="1"/>
    <n v="9.4164271510000006"/>
    <n v="0"/>
    <n v="0.60586561500000002"/>
    <s v="medium"/>
    <n v="11.788491"/>
    <n v="-3.851788"/>
    <m/>
  </r>
  <r>
    <n v="2024"/>
    <x v="591"/>
    <x v="0"/>
    <x v="433"/>
    <n v="0.88137411899999996"/>
    <n v="19.64079658"/>
    <n v="38"/>
    <n v="58.104832739999999"/>
    <x v="0"/>
    <n v="0"/>
    <n v="4.2699031490000001"/>
    <n v="0"/>
    <n v="0.51618706000000003"/>
    <s v="medium"/>
    <n v="24.506224"/>
    <n v="11.471170000000001"/>
    <m/>
  </r>
  <r>
    <n v="2024"/>
    <x v="592"/>
    <x v="2"/>
    <x v="434"/>
    <n v="0.34809898299999997"/>
    <n v="24.164693010000001"/>
    <n v="82"/>
    <n v="85.518997659999997"/>
    <x v="1"/>
    <n v="1"/>
    <n v="4.5125911780000001"/>
    <n v="0"/>
    <n v="0.63154949100000002"/>
    <s v="medium"/>
    <n v="7.8303289999999999"/>
    <n v="-7.4000529999999998"/>
    <m/>
  </r>
  <r>
    <n v="2024"/>
    <x v="593"/>
    <x v="0"/>
    <x v="435"/>
    <n v="0.59700781999999997"/>
    <n v="30.626976809999999"/>
    <n v="100"/>
    <n v="45.4356151"/>
    <x v="3"/>
    <n v="1"/>
    <n v="1.954826017"/>
    <n v="0"/>
    <n v="0.58500390999999996"/>
    <s v="medium"/>
    <n v="7.2700871999999999"/>
    <n v="-0.23655638000000001"/>
    <m/>
  </r>
  <r>
    <n v="2024"/>
    <x v="594"/>
    <x v="1"/>
    <x v="436"/>
    <n v="0.35783236400000001"/>
    <n v="34.203355690000002"/>
    <n v="119"/>
    <n v="43.017305530000002"/>
    <x v="0"/>
    <n v="0"/>
    <n v="7.0340199879999998"/>
    <n v="0"/>
    <n v="0.34091618200000001"/>
    <s v="low"/>
    <n v="-11.804357"/>
    <n v="-4.5431485"/>
    <m/>
  </r>
  <r>
    <n v="2024"/>
    <x v="595"/>
    <x v="1"/>
    <x v="69"/>
    <n v="0.66026031100000004"/>
    <n v="30.271581380000001"/>
    <n v="141"/>
    <n v="96.557306190000006"/>
    <x v="3"/>
    <n v="1"/>
    <n v="3.5995547299999999"/>
    <n v="1"/>
    <n v="0.66113015500000005"/>
    <s v="medium"/>
    <n v="7.1340519999999996"/>
    <n v="5.0529055999999999"/>
    <m/>
  </r>
  <r>
    <n v="2024"/>
    <x v="596"/>
    <x v="0"/>
    <x v="437"/>
    <n v="0.929230577"/>
    <n v="32.104139699999998"/>
    <n v="63"/>
    <n v="44.692834070000004"/>
    <x v="1"/>
    <n v="0"/>
    <n v="6.2704375109999999"/>
    <n v="0"/>
    <n v="0.51111528799999995"/>
    <s v="medium"/>
    <n v="-2.1543958000000001"/>
    <n v="-26.771158"/>
    <m/>
  </r>
  <r>
    <n v="2024"/>
    <x v="597"/>
    <x v="1"/>
    <x v="76"/>
    <n v="0.84773944700000003"/>
    <n v="27.061286119999998"/>
    <n v="123"/>
    <n v="48.264300579999997"/>
    <x v="0"/>
    <n v="1"/>
    <n v="6.3221653360000003"/>
    <n v="1"/>
    <n v="0.85686972400000005"/>
    <s v="high"/>
    <n v="-1.2669363"/>
    <n v="-21.893146999999999"/>
    <m/>
  </r>
  <r>
    <n v="2024"/>
    <x v="598"/>
    <x v="0"/>
    <x v="383"/>
    <n v="0.45948969200000001"/>
    <n v="31.70815662"/>
    <n v="80"/>
    <n v="97.873115720000001"/>
    <x v="3"/>
    <n v="0"/>
    <n v="7.4727972600000001"/>
    <n v="1"/>
    <n v="0.26274484599999998"/>
    <s v="low"/>
    <n v="2.3131615999999999"/>
    <n v="-16.735517999999999"/>
    <m/>
  </r>
  <r>
    <n v="2024"/>
    <x v="599"/>
    <x v="1"/>
    <x v="326"/>
    <n v="0.98319359500000003"/>
    <n v="30.68841716"/>
    <n v="144"/>
    <n v="81.429599920000001"/>
    <x v="0"/>
    <n v="1"/>
    <n v="7.7071733760000001"/>
    <n v="1"/>
    <n v="0.68109679700000003"/>
    <s v="medium"/>
    <n v="-16.413997999999999"/>
    <n v="-13.164574999999999"/>
    <m/>
  </r>
  <r>
    <n v="2024"/>
    <x v="600"/>
    <x v="1"/>
    <x v="438"/>
    <n v="0.76714527899999996"/>
    <n v="22.539710840000001"/>
    <n v="90"/>
    <n v="78.971757310000001"/>
    <x v="1"/>
    <n v="1"/>
    <n v="5.6300719099999998"/>
    <n v="0"/>
    <n v="0.69257263899999999"/>
    <s v="medium"/>
    <n v="-27.035820000000001"/>
    <n v="12.371454"/>
    <m/>
  </r>
  <r>
    <n v="2024"/>
    <x v="601"/>
    <x v="0"/>
    <x v="323"/>
    <n v="0.30729939000000001"/>
    <n v="26.039806039999998"/>
    <n v="126"/>
    <n v="89.704846869999997"/>
    <x v="1"/>
    <n v="1"/>
    <n v="3.9789275279999998"/>
    <n v="1"/>
    <n v="0.58964969499999997"/>
    <s v="medium"/>
    <n v="32.764732000000002"/>
    <n v="11.926384000000001"/>
    <m/>
  </r>
  <r>
    <n v="2024"/>
    <x v="602"/>
    <x v="1"/>
    <x v="439"/>
    <n v="0.47878943899999998"/>
    <n v="31.09506244"/>
    <n v="69"/>
    <n v="38.107615760000002"/>
    <x v="0"/>
    <n v="0"/>
    <n v="8.5370580539999992"/>
    <n v="0"/>
    <n v="0.51239471999999997"/>
    <s v="medium"/>
    <n v="11.518212"/>
    <n v="-7.741962"/>
    <m/>
  </r>
  <r>
    <n v="2024"/>
    <x v="603"/>
    <x v="0"/>
    <x v="160"/>
    <n v="0.48249931000000001"/>
    <n v="15.92113468"/>
    <n v="84"/>
    <n v="79.416936559999996"/>
    <x v="3"/>
    <n v="0"/>
    <n v="3.7887908449999999"/>
    <n v="1"/>
    <n v="0.673249655"/>
    <s v="medium"/>
    <n v="-15.1673355"/>
    <n v="9.6288599999999995"/>
    <m/>
  </r>
  <r>
    <n v="2024"/>
    <x v="604"/>
    <x v="1"/>
    <x v="440"/>
    <n v="0.348478014"/>
    <n v="31.161585649999999"/>
    <n v="118"/>
    <n v="65.258202650000001"/>
    <x v="2"/>
    <n v="0"/>
    <n v="5.5675818499999998"/>
    <n v="0"/>
    <n v="0.204739007"/>
    <s v="low"/>
    <n v="-19.715216000000002"/>
    <n v="4.1585007000000003"/>
    <m/>
  </r>
  <r>
    <n v="2024"/>
    <x v="605"/>
    <x v="1"/>
    <x v="78"/>
    <n v="0.97187856299999997"/>
    <n v="18.557762480000001"/>
    <n v="51"/>
    <n v="88.040544819999994"/>
    <x v="2"/>
    <n v="1"/>
    <n v="4.6112732489999999"/>
    <n v="1"/>
    <n v="0.66943928100000005"/>
    <s v="medium"/>
    <n v="6.4983554000000003"/>
    <n v="-22.181380999999998"/>
    <m/>
  </r>
  <r>
    <n v="2024"/>
    <x v="606"/>
    <x v="2"/>
    <x v="441"/>
    <n v="0.63477870599999997"/>
    <n v="25.293672340000001"/>
    <n v="77"/>
    <n v="65.569920310000001"/>
    <x v="0"/>
    <n v="0"/>
    <n v="8.6957054740000004"/>
    <n v="0"/>
    <n v="0.63788935300000005"/>
    <s v="medium"/>
    <n v="-16.944997999999998"/>
    <n v="16.914712999999999"/>
    <m/>
  </r>
  <r>
    <n v="2024"/>
    <x v="607"/>
    <x v="2"/>
    <x v="163"/>
    <n v="0.927070218"/>
    <n v="31.165508790000001"/>
    <n v="147"/>
    <n v="73.416894799999994"/>
    <x v="3"/>
    <n v="0"/>
    <n v="4.88726678"/>
    <n v="1"/>
    <n v="0.59603510900000001"/>
    <s v="medium"/>
    <n v="0.72435963000000003"/>
    <n v="13.359294"/>
    <m/>
  </r>
  <r>
    <n v="2024"/>
    <x v="608"/>
    <x v="0"/>
    <x v="442"/>
    <n v="0.52555085199999996"/>
    <n v="20.07642156"/>
    <n v="131"/>
    <n v="63.441948850000003"/>
    <x v="2"/>
    <n v="0"/>
    <n v="4.4748926999999998"/>
    <n v="1"/>
    <n v="0.45677542599999998"/>
    <s v="low"/>
    <n v="3.894218"/>
    <n v="-15.235823"/>
    <m/>
  </r>
  <r>
    <n v="2024"/>
    <x v="609"/>
    <x v="2"/>
    <x v="443"/>
    <n v="0.38766349900000002"/>
    <n v="19.916148790000001"/>
    <n v="87"/>
    <n v="63.47112465"/>
    <x v="1"/>
    <n v="0"/>
    <n v="7.2084132360000002"/>
    <n v="1"/>
    <n v="0.60633174999999995"/>
    <s v="medium"/>
    <n v="-16.493863999999999"/>
    <n v="-16.187930000000001"/>
    <m/>
  </r>
  <r>
    <n v="2024"/>
    <x v="610"/>
    <x v="0"/>
    <x v="220"/>
    <n v="0.63203527699999995"/>
    <n v="23.055287969999998"/>
    <n v="59"/>
    <n v="83.757898460000007"/>
    <x v="3"/>
    <n v="0"/>
    <n v="6.4219699889999999"/>
    <n v="1"/>
    <n v="0.67101763800000003"/>
    <s v="medium"/>
    <n v="31.906374"/>
    <n v="-1.8302854"/>
    <m/>
  </r>
  <r>
    <n v="2024"/>
    <x v="611"/>
    <x v="2"/>
    <x v="444"/>
    <n v="0.37976964400000002"/>
    <n v="32.892855949999998"/>
    <n v="109"/>
    <n v="73.999648050000005"/>
    <x v="2"/>
    <n v="0"/>
    <n v="1.965221501"/>
    <n v="0"/>
    <n v="0.25488482200000001"/>
    <s v="low"/>
    <n v="-21.120728"/>
    <n v="-1.5928156"/>
    <m/>
  </r>
  <r>
    <n v="2024"/>
    <x v="612"/>
    <x v="1"/>
    <x v="360"/>
    <n v="0.64021085200000005"/>
    <n v="15.008855629999999"/>
    <n v="47"/>
    <n v="74.32842411"/>
    <x v="3"/>
    <n v="0"/>
    <n v="5.5735192570000001"/>
    <n v="0"/>
    <n v="0.70810542600000004"/>
    <s v="medium"/>
    <n v="-23.987411000000002"/>
    <n v="-8.6796439999999997"/>
    <m/>
  </r>
  <r>
    <n v="2024"/>
    <x v="613"/>
    <x v="0"/>
    <x v="445"/>
    <n v="0.94420802699999995"/>
    <n v="33.027661930000001"/>
    <n v="115"/>
    <n v="61.519773870000002"/>
    <x v="0"/>
    <n v="0"/>
    <n v="7.6193054949999999"/>
    <n v="0"/>
    <n v="0.73910401299999995"/>
    <s v="medium"/>
    <n v="7.9683409999999997"/>
    <n v="9.9448939999999997"/>
    <m/>
  </r>
  <r>
    <n v="2024"/>
    <x v="614"/>
    <x v="0"/>
    <x v="446"/>
    <n v="0.66453769900000004"/>
    <n v="18.07614049"/>
    <n v="50"/>
    <n v="67.177664739999997"/>
    <x v="3"/>
    <n v="0"/>
    <n v="9.9286728810000007"/>
    <n v="1"/>
    <n v="0.54376884999999997"/>
    <s v="medium"/>
    <n v="24.479165999999999"/>
    <n v="21.025469999999999"/>
    <m/>
  </r>
  <r>
    <n v="2024"/>
    <x v="615"/>
    <x v="1"/>
    <x v="246"/>
    <n v="0.731549809"/>
    <n v="34.80172752"/>
    <n v="22"/>
    <n v="82.200236630000006"/>
    <x v="2"/>
    <n v="0"/>
    <n v="6.6623215059999996"/>
    <n v="1"/>
    <n v="0.74527490399999996"/>
    <s v="medium"/>
    <n v="-6.2944845999999997"/>
    <n v="-37.091254999999997"/>
    <m/>
  </r>
  <r>
    <n v="2024"/>
    <x v="616"/>
    <x v="0"/>
    <x v="447"/>
    <n v="0.40964690599999998"/>
    <n v="34.096939859999999"/>
    <n v="43"/>
    <n v="87.815864340000005"/>
    <x v="0"/>
    <n v="1"/>
    <n v="4.3326375979999998"/>
    <n v="1"/>
    <n v="0.32932345299999999"/>
    <s v="low"/>
    <n v="-9.1118310000000005"/>
    <n v="18.624165000000001"/>
    <m/>
  </r>
  <r>
    <n v="2024"/>
    <x v="617"/>
    <x v="0"/>
    <x v="231"/>
    <n v="0.33061493800000002"/>
    <n v="24.89350379"/>
    <n v="34"/>
    <n v="78.759298150000006"/>
    <x v="3"/>
    <n v="1"/>
    <n v="3.035364398"/>
    <n v="1"/>
    <n v="0.45830746900000002"/>
    <s v="low"/>
    <n v="22.819555000000001"/>
    <n v="-9.3684440000000002"/>
    <m/>
  </r>
  <r>
    <n v="2024"/>
    <x v="618"/>
    <x v="2"/>
    <x v="448"/>
    <n v="0.37756557400000001"/>
    <n v="25.254404959999999"/>
    <n v="64"/>
    <n v="94.685109220000001"/>
    <x v="1"/>
    <n v="0"/>
    <n v="8.8554721070000006"/>
    <n v="1"/>
    <n v="0.44628278700000001"/>
    <s v="low"/>
    <n v="4.0057099999999997"/>
    <n v="17.952038000000002"/>
    <m/>
  </r>
  <r>
    <n v="2024"/>
    <x v="619"/>
    <x v="0"/>
    <x v="112"/>
    <n v="0.71897210300000003"/>
    <n v="24.63098681"/>
    <n v="27"/>
    <n v="87.422686170000006"/>
    <x v="2"/>
    <n v="1"/>
    <n v="8.3310869089999997"/>
    <n v="1"/>
    <n v="0.42848605099999998"/>
    <s v="low"/>
    <n v="19.434916000000001"/>
    <n v="-3.0130371999999999"/>
    <m/>
  </r>
  <r>
    <n v="2024"/>
    <x v="620"/>
    <x v="1"/>
    <x v="392"/>
    <n v="0.36650818899999998"/>
    <n v="27.70887291"/>
    <n v="90"/>
    <n v="69.330465290000006"/>
    <x v="0"/>
    <n v="1"/>
    <n v="3.105305387"/>
    <n v="0"/>
    <n v="0.34175409499999998"/>
    <s v="low"/>
    <n v="26.434539999999998"/>
    <n v="13.615963000000001"/>
    <m/>
  </r>
  <r>
    <n v="2024"/>
    <x v="621"/>
    <x v="2"/>
    <x v="449"/>
    <n v="0.56319502300000002"/>
    <n v="16.814434039999998"/>
    <n v="127"/>
    <n v="76.998425089999998"/>
    <x v="3"/>
    <n v="0"/>
    <n v="2.805688811"/>
    <n v="0"/>
    <n v="0.63359751099999995"/>
    <s v="medium"/>
    <n v="-1.8074158"/>
    <n v="29.374289999999998"/>
    <m/>
  </r>
  <r>
    <n v="2024"/>
    <x v="622"/>
    <x v="2"/>
    <x v="450"/>
    <n v="0.68506435799999998"/>
    <n v="15.65235897"/>
    <n v="134"/>
    <n v="94.841579379999999"/>
    <x v="1"/>
    <n v="0"/>
    <n v="7.4362309910000004"/>
    <n v="0"/>
    <n v="0.65253217900000005"/>
    <s v="medium"/>
    <n v="-30.497530000000001"/>
    <n v="-14.007135"/>
    <m/>
  </r>
  <r>
    <n v="2024"/>
    <x v="623"/>
    <x v="1"/>
    <x v="396"/>
    <n v="0.57205695899999998"/>
    <n v="16.15405857"/>
    <n v="122"/>
    <n v="73.341763099999994"/>
    <x v="2"/>
    <n v="0"/>
    <n v="3.8345685569999999"/>
    <n v="0"/>
    <n v="0.77152847999999996"/>
    <s v="medium"/>
    <n v="11.992706999999999"/>
    <n v="22.898396999999999"/>
    <m/>
  </r>
  <r>
    <n v="2024"/>
    <x v="624"/>
    <x v="1"/>
    <x v="451"/>
    <n v="0.41457866100000001"/>
    <n v="23.887306980000002"/>
    <n v="144"/>
    <n v="87.736486360000001"/>
    <x v="1"/>
    <n v="1"/>
    <n v="3.7575891850000001"/>
    <n v="0"/>
    <n v="0.47628933099999998"/>
    <s v="low"/>
    <n v="11.400010999999999"/>
    <n v="10.468417000000001"/>
    <m/>
  </r>
  <r>
    <n v="2024"/>
    <x v="625"/>
    <x v="2"/>
    <x v="162"/>
    <n v="0.491653915"/>
    <n v="20.510958779999999"/>
    <n v="76"/>
    <n v="78.216735249999999"/>
    <x v="3"/>
    <n v="0"/>
    <n v="2.3706122239999998"/>
    <n v="0"/>
    <n v="0.70882695799999995"/>
    <s v="medium"/>
    <n v="20.151555999999999"/>
    <n v="17.249348000000001"/>
    <m/>
  </r>
  <r>
    <n v="2024"/>
    <x v="626"/>
    <x v="0"/>
    <x v="452"/>
    <n v="0.94982227299999999"/>
    <n v="27.44079125"/>
    <n v="49"/>
    <n v="68.635545269999994"/>
    <x v="3"/>
    <n v="1"/>
    <n v="3.3757796770000001"/>
    <n v="0"/>
    <n v="0.76841113599999999"/>
    <s v="medium"/>
    <n v="-15.538923"/>
    <n v="-24.681767000000001"/>
    <m/>
  </r>
  <r>
    <n v="2024"/>
    <x v="627"/>
    <x v="2"/>
    <x v="167"/>
    <n v="0.77318759299999995"/>
    <n v="34.848845789999999"/>
    <n v="133"/>
    <n v="46.928673680000003"/>
    <x v="0"/>
    <n v="0"/>
    <n v="4.8475680179999996"/>
    <n v="0"/>
    <n v="0.43459379599999998"/>
    <s v="low"/>
    <n v="-2.2352085000000002"/>
    <n v="16.809467000000001"/>
    <m/>
  </r>
  <r>
    <n v="2024"/>
    <x v="628"/>
    <x v="1"/>
    <x v="316"/>
    <n v="0.64723348700000005"/>
    <n v="22.726463460000002"/>
    <n v="136"/>
    <n v="59.81982636"/>
    <x v="1"/>
    <n v="1"/>
    <n v="7.5955450349999998"/>
    <n v="1"/>
    <n v="0.49211674399999999"/>
    <s v="low"/>
    <n v="13.402685999999999"/>
    <n v="-21.104579999999999"/>
    <m/>
  </r>
  <r>
    <n v="2024"/>
    <x v="629"/>
    <x v="2"/>
    <x v="297"/>
    <n v="0.30890042299999998"/>
    <n v="26.476825080000001"/>
    <n v="79"/>
    <n v="97.741997740000002"/>
    <x v="0"/>
    <n v="1"/>
    <n v="4.0267728500000004"/>
    <n v="1"/>
    <n v="0.56795021099999998"/>
    <s v="medium"/>
    <n v="-7.3532786000000003"/>
    <n v="-9.1010430000000007"/>
    <m/>
  </r>
  <r>
    <n v="2024"/>
    <x v="630"/>
    <x v="1"/>
    <x v="453"/>
    <n v="0.99469078"/>
    <n v="23.31207792"/>
    <n v="117"/>
    <n v="76.043576830000006"/>
    <x v="2"/>
    <n v="0"/>
    <n v="3.957439055"/>
    <n v="1"/>
    <n v="0.52984538999999997"/>
    <s v="medium"/>
    <n v="-11.970046"/>
    <n v="10.727906000000001"/>
    <m/>
  </r>
  <r>
    <n v="2024"/>
    <x v="631"/>
    <x v="2"/>
    <x v="454"/>
    <n v="0.77001845400000002"/>
    <n v="31.945433349999998"/>
    <n v="145"/>
    <n v="69.507676619999998"/>
    <x v="0"/>
    <n v="0"/>
    <n v="3.564219273"/>
    <n v="1"/>
    <n v="0.76500922699999996"/>
    <s v="medium"/>
    <n v="-11.582687"/>
    <n v="-12.412863"/>
    <m/>
  </r>
  <r>
    <n v="2024"/>
    <x v="632"/>
    <x v="0"/>
    <x v="395"/>
    <n v="0.52184573400000001"/>
    <n v="33.044728069999998"/>
    <n v="113"/>
    <n v="95.306963789999998"/>
    <x v="2"/>
    <n v="1"/>
    <n v="5.3045530080000001"/>
    <n v="1"/>
    <n v="0.48592286699999998"/>
    <s v="low"/>
    <n v="24.728867999999999"/>
    <n v="-16.198166000000001"/>
    <m/>
  </r>
  <r>
    <n v="2024"/>
    <x v="633"/>
    <x v="2"/>
    <x v="59"/>
    <n v="0.91548806199999999"/>
    <n v="32.547112239999997"/>
    <n v="141"/>
    <n v="71.055824670000007"/>
    <x v="3"/>
    <n v="1"/>
    <n v="2.6257302810000001"/>
    <n v="1"/>
    <n v="0.94174403100000004"/>
    <s v="high"/>
    <n v="-24.048940000000002"/>
    <n v="-23.386590000000002"/>
    <m/>
  </r>
  <r>
    <n v="2024"/>
    <x v="634"/>
    <x v="2"/>
    <x v="176"/>
    <n v="0.48090213399999998"/>
    <n v="34.487444770000003"/>
    <n v="127"/>
    <n v="66.825776289999993"/>
    <x v="3"/>
    <n v="0"/>
    <n v="5.370676606"/>
    <n v="1"/>
    <n v="0.66195106699999995"/>
    <s v="medium"/>
    <n v="-16.893198000000002"/>
    <n v="23.836487000000002"/>
    <m/>
  </r>
  <r>
    <n v="2024"/>
    <x v="635"/>
    <x v="1"/>
    <x v="455"/>
    <n v="0.68081160500000004"/>
    <n v="15.550383699999999"/>
    <n v="23"/>
    <n v="83.151759859999999"/>
    <x v="1"/>
    <n v="0"/>
    <n v="7.3375800059999996"/>
    <n v="0"/>
    <n v="0.40790580300000001"/>
    <s v="low"/>
    <n v="-5.8775560000000002"/>
    <n v="-23.195917000000001"/>
    <m/>
  </r>
  <r>
    <n v="2024"/>
    <x v="636"/>
    <x v="1"/>
    <x v="456"/>
    <n v="0.74524953500000002"/>
    <n v="31.79632324"/>
    <n v="112"/>
    <n v="79.886593329999997"/>
    <x v="2"/>
    <n v="1"/>
    <n v="1.2681145359999999"/>
    <n v="0"/>
    <n v="0.52212476699999999"/>
    <s v="medium"/>
    <n v="0.85349399999999997"/>
    <n v="-30.707321"/>
    <m/>
  </r>
  <r>
    <n v="2024"/>
    <x v="637"/>
    <x v="1"/>
    <x v="133"/>
    <n v="0.45474436000000001"/>
    <n v="30.03544346"/>
    <n v="25"/>
    <n v="43.521200589999999"/>
    <x v="3"/>
    <n v="0"/>
    <n v="1.088014423"/>
    <n v="1"/>
    <n v="0.44737218000000001"/>
    <s v="low"/>
    <n v="-14.470527000000001"/>
    <n v="18.531821999999998"/>
    <m/>
  </r>
  <r>
    <n v="2024"/>
    <x v="638"/>
    <x v="2"/>
    <x v="457"/>
    <n v="0.98487809500000001"/>
    <n v="19.573888190000002"/>
    <n v="51"/>
    <n v="62.991579219999998"/>
    <x v="1"/>
    <n v="1"/>
    <n v="1.6761061909999999"/>
    <n v="0"/>
    <n v="0.90793904800000003"/>
    <s v="high"/>
    <n v="27.903683000000001"/>
    <n v="-3.2824629999999999"/>
    <m/>
  </r>
  <r>
    <n v="2024"/>
    <x v="639"/>
    <x v="0"/>
    <x v="458"/>
    <n v="0.82373433399999996"/>
    <n v="34.126401870000002"/>
    <n v="125"/>
    <n v="63.076081000000002"/>
    <x v="1"/>
    <n v="0"/>
    <n v="5.820940556"/>
    <n v="0"/>
    <n v="0.60386716699999998"/>
    <s v="medium"/>
    <n v="5.5097933000000001"/>
    <n v="33.65287"/>
    <m/>
  </r>
  <r>
    <n v="2024"/>
    <x v="640"/>
    <x v="1"/>
    <x v="387"/>
    <n v="0.69046925800000003"/>
    <n v="17.963558559999999"/>
    <n v="34"/>
    <n v="56.475716069999997"/>
    <x v="0"/>
    <n v="0"/>
    <n v="8.6900957489999993"/>
    <n v="0"/>
    <n v="0.68423462899999998"/>
    <s v="medium"/>
    <n v="-9.2096250000000008"/>
    <n v="13.242467"/>
    <m/>
  </r>
  <r>
    <n v="2024"/>
    <x v="641"/>
    <x v="1"/>
    <x v="459"/>
    <n v="0.42641621899999999"/>
    <n v="28.590998540000001"/>
    <n v="141"/>
    <n v="66.210543749999999"/>
    <x v="1"/>
    <n v="0"/>
    <n v="1.0439601940000001"/>
    <n v="0"/>
    <n v="0.49720810900000001"/>
    <s v="low"/>
    <n v="-10.391102999999999"/>
    <n v="21.185749999999999"/>
    <m/>
  </r>
  <r>
    <n v="2024"/>
    <x v="642"/>
    <x v="2"/>
    <x v="85"/>
    <n v="0.33770074500000002"/>
    <n v="19.497804339999998"/>
    <n v="115"/>
    <n v="58.917517840000002"/>
    <x v="3"/>
    <n v="1"/>
    <n v="9.429951741"/>
    <n v="0"/>
    <n v="0.261850372"/>
    <s v="low"/>
    <n v="-33.887569999999997"/>
    <n v="15.818336499999999"/>
    <m/>
  </r>
  <r>
    <n v="2024"/>
    <x v="643"/>
    <x v="1"/>
    <x v="460"/>
    <n v="0.52404188299999999"/>
    <n v="23.627612979999999"/>
    <n v="25"/>
    <n v="43.954184259999998"/>
    <x v="0"/>
    <n v="0"/>
    <n v="1.9565066040000001"/>
    <n v="1"/>
    <n v="0.72802094100000003"/>
    <s v="medium"/>
    <n v="-23.882507"/>
    <n v="0.49591590000000002"/>
    <m/>
  </r>
  <r>
    <n v="2024"/>
    <x v="644"/>
    <x v="0"/>
    <x v="461"/>
    <n v="0.82723113500000001"/>
    <n v="29.383197939999999"/>
    <n v="131"/>
    <n v="58.865654110000001"/>
    <x v="2"/>
    <n v="1"/>
    <n v="8.5778517529999991"/>
    <n v="0"/>
    <n v="0.78211556800000004"/>
    <s v="medium"/>
    <n v="6.8243460000000002"/>
    <n v="-26.476787999999999"/>
    <m/>
  </r>
  <r>
    <n v="2024"/>
    <x v="645"/>
    <x v="0"/>
    <x v="95"/>
    <n v="0.48853190899999999"/>
    <n v="26.266492840000002"/>
    <n v="139"/>
    <n v="35.059386330000002"/>
    <x v="2"/>
    <n v="0"/>
    <n v="5.3456928850000001"/>
    <n v="1"/>
    <n v="0.68876595399999996"/>
    <s v="medium"/>
    <n v="5.7930812999999999"/>
    <n v="14.117799"/>
    <m/>
  </r>
  <r>
    <n v="2024"/>
    <x v="646"/>
    <x v="1"/>
    <x v="431"/>
    <n v="0.67768935399999997"/>
    <n v="23.550036630000001"/>
    <n v="142"/>
    <n v="70.305010390000007"/>
    <x v="3"/>
    <n v="1"/>
    <n v="6.9342164860000004"/>
    <n v="1"/>
    <n v="0.61234467699999995"/>
    <s v="medium"/>
    <n v="-31.057908999999999"/>
    <n v="-15.603173999999999"/>
    <m/>
  </r>
  <r>
    <n v="2024"/>
    <x v="647"/>
    <x v="1"/>
    <x v="462"/>
    <n v="0.80956302400000002"/>
    <n v="21.526768619999999"/>
    <n v="86"/>
    <n v="89.755818430000005"/>
    <x v="3"/>
    <n v="1"/>
    <n v="5.5961468600000002"/>
    <n v="1"/>
    <n v="0.84278151199999995"/>
    <s v="high"/>
    <n v="-11.431196"/>
    <n v="2.0987841999999999"/>
    <m/>
  </r>
  <r>
    <n v="2024"/>
    <x v="648"/>
    <x v="2"/>
    <x v="360"/>
    <n v="0.37556060000000002"/>
    <n v="31.793193110000001"/>
    <n v="125"/>
    <n v="80.770095900000001"/>
    <x v="0"/>
    <n v="0"/>
    <n v="5.293434027"/>
    <n v="0"/>
    <n v="0.57578030000000002"/>
    <s v="medium"/>
    <n v="0.41372894999999998"/>
    <n v="6.21936"/>
    <m/>
  </r>
  <r>
    <n v="2024"/>
    <x v="649"/>
    <x v="0"/>
    <x v="278"/>
    <n v="0.779708611"/>
    <n v="17.876287009999999"/>
    <n v="62"/>
    <n v="55.2275828"/>
    <x v="0"/>
    <n v="1"/>
    <n v="8.5140948549999997"/>
    <n v="1"/>
    <n v="0.65285430600000005"/>
    <s v="medium"/>
    <n v="-5.9842787"/>
    <n v="6.1430069999999999"/>
    <m/>
  </r>
  <r>
    <n v="2024"/>
    <x v="650"/>
    <x v="0"/>
    <x v="463"/>
    <n v="0.36430962099999997"/>
    <n v="23.60205753"/>
    <n v="115"/>
    <n v="36.09498439"/>
    <x v="3"/>
    <n v="1"/>
    <n v="7.8029774160000001"/>
    <n v="1"/>
    <n v="0.50365481099999998"/>
    <s v="medium"/>
    <n v="11.675433999999999"/>
    <n v="-12.307842000000001"/>
    <m/>
  </r>
  <r>
    <n v="2024"/>
    <x v="651"/>
    <x v="1"/>
    <x v="8"/>
    <n v="0.975590819"/>
    <n v="33.075151439999999"/>
    <n v="100"/>
    <n v="44.150457950000003"/>
    <x v="3"/>
    <n v="1"/>
    <n v="5.3506201290000002"/>
    <n v="1"/>
    <n v="0.62379541000000005"/>
    <s v="medium"/>
    <n v="3.7673233000000002"/>
    <n v="3.2794867000000001"/>
    <m/>
  </r>
  <r>
    <n v="2024"/>
    <x v="652"/>
    <x v="2"/>
    <x v="464"/>
    <n v="0.64187589099999998"/>
    <n v="31.91699101"/>
    <n v="60"/>
    <n v="68.184323829999997"/>
    <x v="2"/>
    <n v="1"/>
    <n v="2.0047233649999998"/>
    <n v="1"/>
    <n v="0.53143794600000005"/>
    <s v="medium"/>
    <n v="-2.1282722999999999"/>
    <n v="1.5768882"/>
    <m/>
  </r>
  <r>
    <n v="2024"/>
    <x v="653"/>
    <x v="0"/>
    <x v="465"/>
    <n v="0.40547327500000002"/>
    <n v="23.018835249999999"/>
    <n v="54"/>
    <n v="44.493995839999997"/>
    <x v="2"/>
    <n v="0"/>
    <n v="2.0386266339999999"/>
    <n v="0"/>
    <n v="0.69473663799999996"/>
    <s v="medium"/>
    <n v="-19.373919000000001"/>
    <n v="19.327487999999999"/>
    <m/>
  </r>
  <r>
    <n v="2024"/>
    <x v="654"/>
    <x v="0"/>
    <x v="113"/>
    <n v="0.53966854500000006"/>
    <n v="30.262167269999999"/>
    <n v="41"/>
    <n v="68.078117789999993"/>
    <x v="2"/>
    <n v="0"/>
    <n v="8.2138551460000002"/>
    <n v="1"/>
    <n v="0.49533427299999999"/>
    <s v="low"/>
    <n v="-8.6567609999999995"/>
    <n v="12.310271999999999"/>
    <m/>
  </r>
  <r>
    <n v="2024"/>
    <x v="655"/>
    <x v="2"/>
    <x v="307"/>
    <n v="0.58939151499999998"/>
    <n v="31.46321661"/>
    <n v="131"/>
    <n v="46.211931730000003"/>
    <x v="3"/>
    <n v="0"/>
    <n v="5.7645155920000004"/>
    <n v="1"/>
    <n v="0.54069575700000005"/>
    <s v="medium"/>
    <n v="2.4107691999999998"/>
    <n v="-19.0976"/>
    <m/>
  </r>
  <r>
    <n v="2024"/>
    <x v="656"/>
    <x v="2"/>
    <x v="466"/>
    <n v="0.83072950800000001"/>
    <n v="32.77774848"/>
    <n v="30"/>
    <n v="89.424670860000006"/>
    <x v="1"/>
    <n v="1"/>
    <n v="5.3343022619999996"/>
    <n v="1"/>
    <n v="0.68486475400000002"/>
    <s v="medium"/>
    <n v="-7.3726880000000001"/>
    <n v="21.186406999999999"/>
    <m/>
  </r>
  <r>
    <n v="2024"/>
    <x v="657"/>
    <x v="0"/>
    <x v="467"/>
    <n v="0.82039664999999995"/>
    <n v="25.890115380000001"/>
    <n v="22"/>
    <n v="57.809003099999998"/>
    <x v="3"/>
    <n v="1"/>
    <n v="7.1251015720000002"/>
    <n v="1"/>
    <n v="0.74219832500000005"/>
    <s v="medium"/>
    <n v="-25.131826"/>
    <n v="3.8171794000000001"/>
    <m/>
  </r>
  <r>
    <n v="2024"/>
    <x v="658"/>
    <x v="0"/>
    <x v="468"/>
    <n v="0.72835835400000004"/>
    <n v="19.089217720000001"/>
    <n v="79"/>
    <n v="47.18854382"/>
    <x v="3"/>
    <n v="0"/>
    <n v="8.7295742510000007"/>
    <n v="0"/>
    <n v="0.52517917700000005"/>
    <s v="medium"/>
    <n v="26.011263"/>
    <n v="4.2715880000000004"/>
    <m/>
  </r>
  <r>
    <n v="2024"/>
    <x v="659"/>
    <x v="2"/>
    <x v="116"/>
    <n v="0.374151499"/>
    <n v="20.106181530000001"/>
    <n v="95"/>
    <n v="86.862832620000006"/>
    <x v="2"/>
    <n v="0"/>
    <n v="6.6598582999999998"/>
    <n v="1"/>
    <n v="0.47457574899999999"/>
    <s v="low"/>
    <n v="11.392288000000001"/>
    <n v="26.94415"/>
    <m/>
  </r>
  <r>
    <n v="2024"/>
    <x v="660"/>
    <x v="0"/>
    <x v="159"/>
    <n v="0.40609856"/>
    <n v="20.913893479999999"/>
    <n v="106"/>
    <n v="53.998727539999997"/>
    <x v="3"/>
    <n v="1"/>
    <n v="7.8656311209999998"/>
    <n v="1"/>
    <n v="0.30704927999999998"/>
    <s v="low"/>
    <n v="2.3670711999999998"/>
    <n v="-6.674436"/>
    <m/>
  </r>
  <r>
    <n v="2024"/>
    <x v="661"/>
    <x v="1"/>
    <x v="469"/>
    <n v="0.36562984399999998"/>
    <n v="26.87604962"/>
    <n v="33"/>
    <n v="37.80413815"/>
    <x v="0"/>
    <n v="0"/>
    <n v="7.8874347169999997"/>
    <n v="1"/>
    <n v="0.28331492200000002"/>
    <s v="low"/>
    <n v="-15.115812"/>
    <n v="-18.195848000000002"/>
    <m/>
  </r>
  <r>
    <n v="2024"/>
    <x v="662"/>
    <x v="1"/>
    <x v="470"/>
    <n v="0.70402094800000004"/>
    <n v="15.65619248"/>
    <n v="37"/>
    <n v="69.928664400000002"/>
    <x v="3"/>
    <n v="0"/>
    <n v="4.2063530389999997"/>
    <n v="1"/>
    <n v="0.68651047399999998"/>
    <s v="medium"/>
    <n v="-10.277278000000001"/>
    <n v="27.80968"/>
    <m/>
  </r>
  <r>
    <n v="2024"/>
    <x v="663"/>
    <x v="2"/>
    <x v="471"/>
    <n v="0.91399690899999997"/>
    <n v="27.720849380000001"/>
    <n v="132"/>
    <n v="70.709494309999997"/>
    <x v="3"/>
    <n v="1"/>
    <n v="3.4667487609999998"/>
    <n v="1"/>
    <n v="0.57549845499999996"/>
    <s v="medium"/>
    <n v="9.1784599999999994"/>
    <n v="-11.827501"/>
    <m/>
  </r>
  <r>
    <n v="2024"/>
    <x v="664"/>
    <x v="2"/>
    <x v="472"/>
    <n v="0.60366035900000004"/>
    <n v="22.28708477"/>
    <n v="92"/>
    <n v="80.028697269999995"/>
    <x v="3"/>
    <n v="0"/>
    <n v="8.2104766050000002"/>
    <n v="1"/>
    <n v="0.73283017900000003"/>
    <s v="medium"/>
    <n v="31.581202000000001"/>
    <n v="-7.1135345000000001"/>
    <m/>
  </r>
  <r>
    <n v="2024"/>
    <x v="665"/>
    <x v="2"/>
    <x v="413"/>
    <n v="0.412593722"/>
    <n v="20.90483605"/>
    <n v="42"/>
    <n v="46.815360320000003"/>
    <x v="3"/>
    <n v="1"/>
    <n v="4.3946091259999998"/>
    <n v="0"/>
    <n v="0.27979686100000001"/>
    <s v="low"/>
    <n v="-25.430938999999999"/>
    <n v="0.50769894999999998"/>
    <m/>
  </r>
  <r>
    <n v="2024"/>
    <x v="666"/>
    <x v="1"/>
    <x v="430"/>
    <n v="0.69062962800000005"/>
    <n v="32.589931409999998"/>
    <n v="102"/>
    <n v="61.063993740000001"/>
    <x v="1"/>
    <n v="0"/>
    <n v="9.1300240590000001"/>
    <n v="1"/>
    <n v="0.43531481399999999"/>
    <s v="low"/>
    <n v="11.466573"/>
    <n v="-17.993856000000001"/>
    <m/>
  </r>
  <r>
    <n v="2024"/>
    <x v="667"/>
    <x v="0"/>
    <x v="47"/>
    <n v="0.86822655199999998"/>
    <n v="24.200047909999999"/>
    <n v="144"/>
    <n v="49.76575433"/>
    <x v="3"/>
    <n v="1"/>
    <n v="1.627216271"/>
    <n v="0"/>
    <n v="0.86111327599999998"/>
    <s v="high"/>
    <n v="-12.530575000000001"/>
    <n v="8.9961605000000002"/>
    <m/>
  </r>
  <r>
    <n v="2024"/>
    <x v="668"/>
    <x v="1"/>
    <x v="473"/>
    <n v="0.819198443"/>
    <n v="16.901060910000002"/>
    <n v="88"/>
    <n v="35.666761530000002"/>
    <x v="0"/>
    <n v="1"/>
    <n v="1.523957609"/>
    <n v="0"/>
    <n v="0.51959922199999997"/>
    <s v="medium"/>
    <n v="-10.310378"/>
    <n v="-23.038650000000001"/>
    <m/>
  </r>
  <r>
    <n v="2024"/>
    <x v="669"/>
    <x v="0"/>
    <x v="219"/>
    <n v="0.91701554600000001"/>
    <n v="31.534935359999999"/>
    <n v="66"/>
    <n v="91.362967889999993"/>
    <x v="0"/>
    <n v="1"/>
    <n v="9.3430374409999999"/>
    <n v="1"/>
    <n v="0.95100777299999995"/>
    <s v="high"/>
    <n v="0.57366585999999997"/>
    <n v="32.074497000000001"/>
    <m/>
  </r>
  <r>
    <n v="2024"/>
    <x v="670"/>
    <x v="1"/>
    <x v="474"/>
    <n v="0.49453146799999997"/>
    <n v="15.952825150000001"/>
    <n v="135"/>
    <n v="81.020886309999995"/>
    <x v="3"/>
    <n v="1"/>
    <n v="6.8360942280000003"/>
    <n v="0"/>
    <n v="0.36326573400000001"/>
    <s v="low"/>
    <n v="-8.0677710000000005"/>
    <n v="-19.547965999999999"/>
    <m/>
  </r>
  <r>
    <n v="2024"/>
    <x v="671"/>
    <x v="0"/>
    <x v="353"/>
    <n v="0.435767707"/>
    <n v="29.534984479999999"/>
    <n v="49"/>
    <n v="51.102414160000002"/>
    <x v="2"/>
    <n v="1"/>
    <n v="4.4163942079999998"/>
    <n v="1"/>
    <n v="0.424383854"/>
    <s v="low"/>
    <n v="2.5613142999999998"/>
    <n v="27.1524"/>
    <m/>
  </r>
  <r>
    <n v="2024"/>
    <x v="672"/>
    <x v="1"/>
    <x v="130"/>
    <n v="0.91587154000000004"/>
    <n v="30.478124439999998"/>
    <n v="44"/>
    <n v="71.956109499999997"/>
    <x v="1"/>
    <n v="0"/>
    <n v="7.7955437329999997"/>
    <n v="0"/>
    <n v="0.50193577"/>
    <s v="medium"/>
    <n v="-22.730094999999999"/>
    <n v="17.440235000000001"/>
    <m/>
  </r>
  <r>
    <n v="2024"/>
    <x v="673"/>
    <x v="2"/>
    <x v="475"/>
    <n v="0.76029221899999999"/>
    <n v="22.052052119999999"/>
    <n v="131"/>
    <n v="44.088465169999999"/>
    <x v="3"/>
    <n v="0"/>
    <n v="7.0509412899999999"/>
    <n v="1"/>
    <n v="0.66814610900000004"/>
    <s v="medium"/>
    <n v="26.450562999999999"/>
    <n v="13.112533000000001"/>
    <m/>
  </r>
  <r>
    <n v="2024"/>
    <x v="674"/>
    <x v="1"/>
    <x v="196"/>
    <n v="0.51765025099999995"/>
    <n v="31.495757130000001"/>
    <n v="44"/>
    <n v="92.316563529999996"/>
    <x v="3"/>
    <n v="0"/>
    <n v="5.7808094209999998"/>
    <n v="0"/>
    <n v="0.72732512599999999"/>
    <s v="medium"/>
    <n v="34.970039999999997"/>
    <n v="3.1613517"/>
    <m/>
  </r>
  <r>
    <n v="2024"/>
    <x v="675"/>
    <x v="0"/>
    <x v="439"/>
    <n v="0.81964363500000004"/>
    <n v="25.31318812"/>
    <n v="93"/>
    <n v="38.043444039999997"/>
    <x v="3"/>
    <n v="1"/>
    <n v="1.8898600839999999"/>
    <n v="0"/>
    <n v="0.68282181799999997"/>
    <s v="medium"/>
    <n v="-8.0807439999999993"/>
    <n v="28.765706999999999"/>
    <m/>
  </r>
  <r>
    <n v="2024"/>
    <x v="676"/>
    <x v="1"/>
    <x v="476"/>
    <n v="0.87058286900000004"/>
    <n v="24.265873070000001"/>
    <n v="77"/>
    <n v="30.268600190000001"/>
    <x v="2"/>
    <n v="0"/>
    <n v="8.3096162860000007"/>
    <n v="1"/>
    <n v="0.71779143499999998"/>
    <s v="medium"/>
    <n v="32.250155999999997"/>
    <n v="-8.175808"/>
    <m/>
  </r>
  <r>
    <n v="2024"/>
    <x v="677"/>
    <x v="1"/>
    <x v="94"/>
    <n v="0.73048476799999995"/>
    <n v="15.908065629999999"/>
    <n v="113"/>
    <n v="65.140573840000002"/>
    <x v="2"/>
    <n v="1"/>
    <n v="8.794208716"/>
    <n v="0"/>
    <n v="0.56424238400000004"/>
    <s v="medium"/>
    <n v="-26.321394000000002"/>
    <n v="-19.197317000000002"/>
    <m/>
  </r>
  <r>
    <n v="2024"/>
    <x v="678"/>
    <x v="1"/>
    <x v="477"/>
    <n v="0.781518877"/>
    <n v="20.800583870000001"/>
    <n v="138"/>
    <n v="70.818947640000005"/>
    <x v="2"/>
    <n v="1"/>
    <n v="2.5495181969999998"/>
    <n v="0"/>
    <n v="0.875759438"/>
    <s v="high"/>
    <n v="13.257774"/>
    <n v="15.772169"/>
    <m/>
  </r>
  <r>
    <n v="2024"/>
    <x v="679"/>
    <x v="2"/>
    <x v="478"/>
    <n v="0.56268193300000002"/>
    <n v="33.620199419999999"/>
    <n v="146"/>
    <n v="70.527572419999998"/>
    <x v="1"/>
    <n v="0"/>
    <n v="8.6546048679999998"/>
    <n v="0"/>
    <n v="0.50434096699999997"/>
    <s v="medium"/>
    <n v="-11.930565"/>
    <n v="16.400478"/>
    <m/>
  </r>
  <r>
    <n v="2024"/>
    <x v="680"/>
    <x v="1"/>
    <x v="479"/>
    <n v="0.67708696700000004"/>
    <n v="22.836479270000002"/>
    <n v="44"/>
    <n v="33.81583492"/>
    <x v="0"/>
    <n v="1"/>
    <n v="8.9006257990000002"/>
    <n v="0"/>
    <n v="0.72404348399999996"/>
    <s v="medium"/>
    <n v="-26.166779999999999"/>
    <n v="5.5316514999999997"/>
    <m/>
  </r>
  <r>
    <n v="2024"/>
    <x v="681"/>
    <x v="2"/>
    <x v="249"/>
    <n v="0.66691142000000003"/>
    <n v="25.934010409999999"/>
    <n v="97"/>
    <n v="51.983066479999998"/>
    <x v="1"/>
    <n v="0"/>
    <n v="5.9448575110000004"/>
    <n v="0"/>
    <n v="0.43845571"/>
    <s v="low"/>
    <n v="7.2518415000000003"/>
    <n v="28.388839999999998"/>
    <m/>
  </r>
  <r>
    <n v="2024"/>
    <x v="682"/>
    <x v="2"/>
    <x v="453"/>
    <n v="0.89363345400000005"/>
    <n v="25.64043358"/>
    <n v="118"/>
    <n v="64.943926279999999"/>
    <x v="2"/>
    <n v="1"/>
    <n v="6.9056113259999998"/>
    <n v="1"/>
    <n v="0.479316727"/>
    <s v="low"/>
    <n v="-5.3837004000000004"/>
    <n v="-6.9860800000000003"/>
    <m/>
  </r>
  <r>
    <n v="2024"/>
    <x v="683"/>
    <x v="1"/>
    <x v="480"/>
    <n v="0.88797478600000002"/>
    <n v="26.808621800000001"/>
    <n v="135"/>
    <n v="45.160542990000003"/>
    <x v="0"/>
    <n v="1"/>
    <n v="4.4401358799999997"/>
    <n v="0"/>
    <n v="0.71498739300000003"/>
    <s v="medium"/>
    <n v="-29.265701"/>
    <n v="-9.6094240000000006"/>
    <m/>
  </r>
  <r>
    <n v="2024"/>
    <x v="684"/>
    <x v="1"/>
    <x v="481"/>
    <n v="0.88287632900000002"/>
    <n v="16.226619110000001"/>
    <n v="67"/>
    <n v="91.083811979999993"/>
    <x v="0"/>
    <n v="0"/>
    <n v="3.5361248280000002"/>
    <n v="0"/>
    <n v="0.67893816399999996"/>
    <s v="medium"/>
    <n v="-27.943928"/>
    <n v="8.8585670000000007"/>
    <m/>
  </r>
  <r>
    <n v="2024"/>
    <x v="685"/>
    <x v="1"/>
    <x v="432"/>
    <n v="0.30772212999999998"/>
    <n v="22.243525099999999"/>
    <n v="29"/>
    <n v="36.097650260000002"/>
    <x v="2"/>
    <n v="1"/>
    <n v="7.4978483230000004"/>
    <n v="1"/>
    <n v="0.23236106500000001"/>
    <s v="low"/>
    <n v="2.841526"/>
    <n v="-31.361004000000001"/>
    <m/>
  </r>
  <r>
    <n v="2024"/>
    <x v="686"/>
    <x v="0"/>
    <x v="48"/>
    <n v="0.82468183900000003"/>
    <n v="29.462565479999999"/>
    <n v="118"/>
    <n v="64.116910919999995"/>
    <x v="2"/>
    <n v="0"/>
    <n v="8.7568763409999999"/>
    <n v="1"/>
    <n v="0.88384092000000003"/>
    <s v="high"/>
    <n v="-9.1293439999999997"/>
    <n v="7.1513270000000002"/>
    <m/>
  </r>
  <r>
    <n v="2024"/>
    <x v="687"/>
    <x v="1"/>
    <x v="424"/>
    <n v="0.83107347300000001"/>
    <n v="19.011205019999998"/>
    <n v="30"/>
    <n v="78.399124029999996"/>
    <x v="1"/>
    <n v="1"/>
    <n v="6.8866979769999999"/>
    <n v="1"/>
    <n v="0.66503673699999999"/>
    <s v="medium"/>
    <n v="15.126875"/>
    <n v="-29.210920000000002"/>
    <m/>
  </r>
  <r>
    <n v="2024"/>
    <x v="688"/>
    <x v="2"/>
    <x v="482"/>
    <n v="0.77486517600000004"/>
    <n v="19.071567550000001"/>
    <n v="104"/>
    <n v="48.322577010000003"/>
    <x v="2"/>
    <n v="0"/>
    <n v="5.6043154959999999"/>
    <n v="0"/>
    <n v="0.56743258799999996"/>
    <s v="medium"/>
    <n v="8.4036329999999992"/>
    <n v="8.7452950000000005"/>
    <m/>
  </r>
  <r>
    <n v="2024"/>
    <x v="689"/>
    <x v="1"/>
    <x v="419"/>
    <n v="0.82938526099999998"/>
    <n v="15.20181213"/>
    <n v="145"/>
    <n v="73.696851589999994"/>
    <x v="0"/>
    <n v="1"/>
    <n v="2.4303229019999999"/>
    <n v="0"/>
    <n v="0.80869263000000002"/>
    <s v="high"/>
    <n v="18.068102"/>
    <n v="14.543971000000001"/>
    <m/>
  </r>
  <r>
    <n v="2024"/>
    <x v="690"/>
    <x v="0"/>
    <x v="483"/>
    <n v="0.88937926"/>
    <n v="23.749638529999999"/>
    <n v="83"/>
    <n v="88.056960509999996"/>
    <x v="3"/>
    <n v="0"/>
    <n v="1.481128413"/>
    <n v="0"/>
    <n v="0.55418962999999999"/>
    <s v="medium"/>
    <n v="-19.432490999999999"/>
    <n v="18.458399"/>
    <m/>
  </r>
  <r>
    <n v="2024"/>
    <x v="691"/>
    <x v="1"/>
    <x v="484"/>
    <n v="0.62922333799999997"/>
    <n v="32.654687610000003"/>
    <n v="21"/>
    <n v="43.323588260000001"/>
    <x v="2"/>
    <n v="0"/>
    <n v="5.0112261120000001"/>
    <n v="0"/>
    <n v="0.61211166900000002"/>
    <s v="medium"/>
    <n v="4.5591889999999999"/>
    <n v="-31.170414000000001"/>
    <m/>
  </r>
  <r>
    <n v="2024"/>
    <x v="692"/>
    <x v="0"/>
    <x v="485"/>
    <n v="0.65143514899999999"/>
    <n v="16.038018869999998"/>
    <n v="95"/>
    <n v="94.205441429999993"/>
    <x v="2"/>
    <n v="1"/>
    <n v="1.444146073"/>
    <n v="1"/>
    <n v="0.55721757500000002"/>
    <s v="medium"/>
    <n v="-29.124233"/>
    <n v="-15.652905000000001"/>
    <m/>
  </r>
  <r>
    <n v="2024"/>
    <x v="693"/>
    <x v="0"/>
    <x v="486"/>
    <n v="0.38729984000000001"/>
    <n v="18.822374190000001"/>
    <n v="140"/>
    <n v="68.749097289999995"/>
    <x v="1"/>
    <n v="0"/>
    <n v="6.1240116870000003"/>
    <n v="1"/>
    <n v="0.34364992"/>
    <s v="low"/>
    <n v="-4.9474992999999996"/>
    <n v="-29.810886"/>
    <m/>
  </r>
  <r>
    <n v="2024"/>
    <x v="694"/>
    <x v="1"/>
    <x v="0"/>
    <n v="0.56976311800000001"/>
    <n v="21.201690769999999"/>
    <n v="61"/>
    <n v="50.946240299999999"/>
    <x v="1"/>
    <n v="1"/>
    <n v="4.4445627219999997"/>
    <n v="0"/>
    <n v="0.68888155900000003"/>
    <s v="medium"/>
    <n v="-6.1736034999999996"/>
    <n v="10.022470999999999"/>
    <m/>
  </r>
  <r>
    <n v="2024"/>
    <x v="695"/>
    <x v="2"/>
    <x v="487"/>
    <n v="0.75035562600000005"/>
    <n v="29.63449473"/>
    <n v="73"/>
    <n v="60.160079279999998"/>
    <x v="2"/>
    <n v="1"/>
    <n v="7.8147020769999997"/>
    <n v="0"/>
    <n v="0.79017781300000001"/>
    <s v="medium"/>
    <n v="1.9748015000000001"/>
    <n v="0.18955208000000001"/>
    <m/>
  </r>
  <r>
    <n v="2024"/>
    <x v="696"/>
    <x v="0"/>
    <x v="190"/>
    <n v="0.84627984300000003"/>
    <n v="27.81271186"/>
    <n v="94"/>
    <n v="51.853431870000001"/>
    <x v="0"/>
    <n v="0"/>
    <n v="3.750836472"/>
    <n v="0"/>
    <n v="0.51813992200000003"/>
    <s v="medium"/>
    <n v="4.4070524999999998"/>
    <n v="-3.4757980000000002"/>
    <m/>
  </r>
  <r>
    <n v="2024"/>
    <x v="697"/>
    <x v="1"/>
    <x v="488"/>
    <n v="0.45204636799999998"/>
    <n v="23.318878089999998"/>
    <n v="35"/>
    <n v="80.757781199999997"/>
    <x v="0"/>
    <n v="0"/>
    <n v="6.336844309"/>
    <n v="0"/>
    <n v="0.38752318400000002"/>
    <s v="low"/>
    <n v="-24.992926000000001"/>
    <n v="-18.664427"/>
    <m/>
  </r>
  <r>
    <n v="2024"/>
    <x v="698"/>
    <x v="1"/>
    <x v="489"/>
    <n v="0.39647602900000001"/>
    <n v="30.18137879"/>
    <n v="37"/>
    <n v="85.741046440000005"/>
    <x v="3"/>
    <n v="0"/>
    <n v="5.8391516960000001"/>
    <n v="1"/>
    <n v="0.43073801499999997"/>
    <s v="low"/>
    <n v="12.272733000000001"/>
    <n v="4.0331070000000002"/>
    <m/>
  </r>
  <r>
    <n v="2024"/>
    <x v="699"/>
    <x v="2"/>
    <x v="490"/>
    <n v="0.76412940299999998"/>
    <n v="27.192620229999999"/>
    <n v="109"/>
    <n v="88.305617459999993"/>
    <x v="2"/>
    <n v="0"/>
    <n v="1.04241183"/>
    <n v="1"/>
    <n v="0.71056470199999999"/>
    <s v="medium"/>
    <n v="-6.8755030000000001"/>
    <n v="-9.7512030000000003"/>
    <m/>
  </r>
  <r>
    <n v="2024"/>
    <x v="700"/>
    <x v="0"/>
    <x v="419"/>
    <n v="0.30131591800000002"/>
    <n v="32.920815990000001"/>
    <n v="25"/>
    <n v="99.003777470000003"/>
    <x v="1"/>
    <n v="0"/>
    <n v="1.651504584"/>
    <n v="0"/>
    <n v="0.54465795900000002"/>
    <s v="medium"/>
    <n v="0.85337573"/>
    <n v="22.743646999999999"/>
    <m/>
  </r>
  <r>
    <n v="2024"/>
    <x v="701"/>
    <x v="0"/>
    <x v="272"/>
    <n v="0.42486080900000001"/>
    <n v="31.360534980000001"/>
    <n v="127"/>
    <n v="85.389900470000001"/>
    <x v="0"/>
    <n v="1"/>
    <n v="3.6133139120000002"/>
    <n v="1"/>
    <n v="0.68243040499999996"/>
    <s v="medium"/>
    <n v="-32.241157999999999"/>
    <n v="-10.843026999999999"/>
    <m/>
  </r>
  <r>
    <n v="2024"/>
    <x v="702"/>
    <x v="1"/>
    <x v="130"/>
    <n v="0.32034996599999999"/>
    <n v="20.056272119999999"/>
    <n v="67"/>
    <n v="72.096884950000003"/>
    <x v="3"/>
    <n v="0"/>
    <n v="8.9401157290000004"/>
    <n v="0"/>
    <n v="0.204174983"/>
    <s v="low"/>
    <n v="-0.16786554000000001"/>
    <n v="4.5323130000000003"/>
    <m/>
  </r>
  <r>
    <n v="2024"/>
    <x v="703"/>
    <x v="1"/>
    <x v="210"/>
    <n v="0.41681958200000002"/>
    <n v="20.42877155"/>
    <n v="61"/>
    <n v="53.745420889999998"/>
    <x v="2"/>
    <n v="1"/>
    <n v="2.3231345939999999"/>
    <n v="0"/>
    <n v="0.63990979100000001"/>
    <s v="medium"/>
    <n v="-5.9331849999999999"/>
    <n v="21.460735"/>
    <m/>
  </r>
  <r>
    <n v="2024"/>
    <x v="704"/>
    <x v="2"/>
    <x v="204"/>
    <n v="0.42692349600000001"/>
    <n v="17.507129519999999"/>
    <n v="95"/>
    <n v="68.121681409999994"/>
    <x v="0"/>
    <n v="0"/>
    <n v="7.3980489739999999"/>
    <n v="1"/>
    <n v="0.25246174799999999"/>
    <s v="low"/>
    <n v="-7.2743324999999999"/>
    <n v="-17.184339999999999"/>
    <m/>
  </r>
  <r>
    <n v="2024"/>
    <x v="705"/>
    <x v="2"/>
    <x v="278"/>
    <n v="0.57137151600000002"/>
    <n v="21.739294510000001"/>
    <n v="96"/>
    <n v="32.874772100000001"/>
    <x v="2"/>
    <n v="0"/>
    <n v="9.7602990950000006"/>
    <n v="0"/>
    <n v="0.54868575799999997"/>
    <s v="medium"/>
    <n v="24.105497"/>
    <n v="-6.2920100000000003"/>
    <m/>
  </r>
  <r>
    <n v="2024"/>
    <x v="706"/>
    <x v="0"/>
    <x v="78"/>
    <n v="0.58162898699999999"/>
    <n v="34.990878369999997"/>
    <n v="149"/>
    <n v="82.137755290000001"/>
    <x v="2"/>
    <n v="0"/>
    <n v="8.1151079740000007"/>
    <n v="1"/>
    <n v="0.47431449399999998"/>
    <s v="low"/>
    <n v="24.694832000000002"/>
    <n v="17.435575"/>
    <m/>
  </r>
  <r>
    <n v="2024"/>
    <x v="707"/>
    <x v="0"/>
    <x v="491"/>
    <n v="0.91198372900000002"/>
    <n v="23.115023369999999"/>
    <n v="78"/>
    <n v="61.216888160000003"/>
    <x v="0"/>
    <n v="1"/>
    <n v="3.1865082550000001"/>
    <n v="0"/>
    <n v="0.60299186500000002"/>
    <s v="medium"/>
    <n v="-32.354280000000003"/>
    <n v="16.558230999999999"/>
    <m/>
  </r>
  <r>
    <n v="2024"/>
    <x v="708"/>
    <x v="1"/>
    <x v="492"/>
    <n v="0.65707679900000004"/>
    <n v="19.40976869"/>
    <n v="46"/>
    <n v="31.40162608"/>
    <x v="0"/>
    <n v="0"/>
    <n v="9.1752873439999991"/>
    <n v="1"/>
    <n v="0.727038399"/>
    <s v="medium"/>
    <n v="-17.593342"/>
    <n v="9.6785289999999993"/>
    <m/>
  </r>
  <r>
    <n v="2024"/>
    <x v="709"/>
    <x v="0"/>
    <x v="493"/>
    <n v="0.80638333600000001"/>
    <n v="30.249657689999999"/>
    <n v="98"/>
    <n v="34.375485910000002"/>
    <x v="0"/>
    <n v="1"/>
    <n v="1.837964409"/>
    <n v="0"/>
    <n v="0.77619166799999995"/>
    <s v="medium"/>
    <n v="-7.4851426999999999"/>
    <n v="23.3506"/>
    <m/>
  </r>
  <r>
    <n v="2024"/>
    <x v="710"/>
    <x v="2"/>
    <x v="494"/>
    <n v="0.37289615100000001"/>
    <n v="25.849420070000001"/>
    <n v="91"/>
    <n v="57.122652469999998"/>
    <x v="2"/>
    <n v="1"/>
    <n v="5.2132774770000001"/>
    <n v="1"/>
    <n v="0.34694807500000002"/>
    <s v="low"/>
    <n v="-1.1676753"/>
    <n v="-11.397074"/>
    <m/>
  </r>
  <r>
    <n v="2024"/>
    <x v="711"/>
    <x v="2"/>
    <x v="495"/>
    <n v="0.45780712899999998"/>
    <n v="17.992028990000001"/>
    <n v="26"/>
    <n v="70.839506330000006"/>
    <x v="2"/>
    <n v="1"/>
    <n v="8.9878771700000009"/>
    <n v="0"/>
    <n v="0.473403564"/>
    <s v="low"/>
    <n v="0.23485429999999999"/>
    <n v="-14.264965"/>
    <m/>
  </r>
  <r>
    <n v="2024"/>
    <x v="712"/>
    <x v="1"/>
    <x v="492"/>
    <n v="0.79206040899999997"/>
    <n v="22.613793619999999"/>
    <n v="130"/>
    <n v="62.494276429999999"/>
    <x v="3"/>
    <n v="0"/>
    <n v="6.7713913830000001"/>
    <n v="0"/>
    <n v="0.79453020399999996"/>
    <s v="medium"/>
    <n v="6.4860926000000001"/>
    <n v="-15.589368"/>
    <m/>
  </r>
  <r>
    <n v="2024"/>
    <x v="713"/>
    <x v="2"/>
    <x v="312"/>
    <n v="0.33696277200000002"/>
    <n v="23.289394309999999"/>
    <n v="138"/>
    <n v="73.344302209999995"/>
    <x v="1"/>
    <n v="1"/>
    <n v="4.7228010830000002"/>
    <n v="1"/>
    <n v="0.31248138600000003"/>
    <s v="low"/>
    <n v="14.934842"/>
    <n v="9.4937450000000005"/>
    <m/>
  </r>
  <r>
    <n v="2024"/>
    <x v="714"/>
    <x v="2"/>
    <x v="496"/>
    <n v="0.64061836400000005"/>
    <n v="30.076594010000001"/>
    <n v="82"/>
    <n v="63.620598119999997"/>
    <x v="2"/>
    <n v="0"/>
    <n v="3.635315801"/>
    <n v="0"/>
    <n v="0.53330918199999999"/>
    <s v="medium"/>
    <n v="22.126726000000001"/>
    <n v="8.6449995000000008"/>
    <m/>
  </r>
  <r>
    <n v="2024"/>
    <x v="715"/>
    <x v="2"/>
    <x v="497"/>
    <n v="0.719558276"/>
    <n v="15.41342738"/>
    <n v="143"/>
    <n v="76.319269180000006"/>
    <x v="1"/>
    <n v="1"/>
    <n v="4.3758946480000001"/>
    <n v="1"/>
    <n v="0.51727913800000003"/>
    <s v="medium"/>
    <n v="-1.6794461000000001"/>
    <n v="-6.1193530000000003"/>
    <m/>
  </r>
  <r>
    <n v="2024"/>
    <x v="716"/>
    <x v="2"/>
    <x v="498"/>
    <n v="0.72150195100000003"/>
    <n v="20.38039294"/>
    <n v="31"/>
    <n v="45.338824529999997"/>
    <x v="0"/>
    <n v="0"/>
    <n v="5.5804760289999997"/>
    <n v="1"/>
    <n v="0.84825097500000002"/>
    <s v="high"/>
    <n v="-32.329279999999997"/>
    <n v="-13.815172"/>
    <m/>
  </r>
  <r>
    <n v="2024"/>
    <x v="717"/>
    <x v="1"/>
    <x v="477"/>
    <n v="0.31605296799999999"/>
    <n v="25.351926030000001"/>
    <n v="62"/>
    <n v="37.899023100000001"/>
    <x v="2"/>
    <n v="1"/>
    <n v="3.871395369"/>
    <n v="0"/>
    <n v="0.64302648399999995"/>
    <s v="medium"/>
    <n v="26.948301000000001"/>
    <n v="-3.1233175000000002"/>
    <m/>
  </r>
  <r>
    <n v="2024"/>
    <x v="718"/>
    <x v="1"/>
    <x v="369"/>
    <n v="0.52547560299999996"/>
    <n v="20.376934850000001"/>
    <n v="36"/>
    <n v="71.75037682"/>
    <x v="3"/>
    <n v="0"/>
    <n v="9.7207107589999993"/>
    <n v="0"/>
    <n v="0.46673780100000001"/>
    <s v="low"/>
    <n v="19.808035"/>
    <n v="-17.249766999999999"/>
    <m/>
  </r>
  <r>
    <n v="2024"/>
    <x v="719"/>
    <x v="0"/>
    <x v="499"/>
    <n v="0.74554345600000005"/>
    <n v="27.568680950000001"/>
    <n v="82"/>
    <n v="63.928266190000002"/>
    <x v="3"/>
    <n v="0"/>
    <n v="9.3976988779999999"/>
    <n v="0"/>
    <n v="0.56727172800000003"/>
    <s v="medium"/>
    <n v="-27.815922"/>
    <n v="17.781721000000001"/>
    <m/>
  </r>
  <r>
    <n v="2024"/>
    <x v="720"/>
    <x v="2"/>
    <x v="500"/>
    <n v="0.40429981500000001"/>
    <n v="24.637349589999999"/>
    <n v="139"/>
    <n v="31.880735779999998"/>
    <x v="1"/>
    <n v="0"/>
    <n v="8.836043214"/>
    <n v="0"/>
    <n v="0.42114990800000002"/>
    <s v="low"/>
    <n v="6.2615857000000004"/>
    <n v="22.555166"/>
    <m/>
  </r>
  <r>
    <n v="2024"/>
    <x v="721"/>
    <x v="0"/>
    <x v="501"/>
    <n v="0.78679095399999999"/>
    <n v="22.2342051"/>
    <n v="55"/>
    <n v="56.63373198"/>
    <x v="0"/>
    <n v="1"/>
    <n v="4.7964685200000003"/>
    <n v="1"/>
    <n v="0.70639547700000005"/>
    <s v="medium"/>
    <n v="-27.903288"/>
    <n v="-18.336575"/>
    <m/>
  </r>
  <r>
    <n v="2024"/>
    <x v="722"/>
    <x v="1"/>
    <x v="261"/>
    <n v="0.82214764600000001"/>
    <n v="33.984172540000003"/>
    <n v="27"/>
    <n v="37.428790980000002"/>
    <x v="1"/>
    <n v="1"/>
    <n v="7.2217159239999997"/>
    <n v="0"/>
    <n v="0.78007382300000006"/>
    <s v="medium"/>
    <n v="-17.500219999999999"/>
    <n v="2.749177"/>
    <m/>
  </r>
  <r>
    <n v="2024"/>
    <x v="723"/>
    <x v="1"/>
    <x v="502"/>
    <n v="0.98737843300000006"/>
    <n v="27.643189979999999"/>
    <n v="88"/>
    <n v="67.194978219999996"/>
    <x v="0"/>
    <n v="0"/>
    <n v="9.1254637630000008"/>
    <n v="0"/>
    <n v="0.51968921700000004"/>
    <s v="medium"/>
    <n v="20.458300000000001"/>
    <n v="2.3801071999999999"/>
    <m/>
  </r>
  <r>
    <n v="2024"/>
    <x v="724"/>
    <x v="1"/>
    <x v="277"/>
    <n v="0.44688939599999999"/>
    <n v="17.598827450000002"/>
    <n v="109"/>
    <n v="57.704437579999997"/>
    <x v="3"/>
    <n v="1"/>
    <n v="8.6538653889999999"/>
    <n v="0"/>
    <n v="0.46244469799999999"/>
    <s v="low"/>
    <n v="2.553496"/>
    <n v="-27.784212"/>
    <m/>
  </r>
  <r>
    <n v="2024"/>
    <x v="725"/>
    <x v="1"/>
    <x v="503"/>
    <n v="0.87759146700000001"/>
    <n v="26.201833950000001"/>
    <n v="55"/>
    <n v="72.920633780000003"/>
    <x v="1"/>
    <n v="1"/>
    <n v="4.7289431259999999"/>
    <n v="1"/>
    <n v="0.53429573399999997"/>
    <s v="medium"/>
    <n v="-26.078598"/>
    <n v="-16.356425999999999"/>
    <m/>
  </r>
  <r>
    <n v="2024"/>
    <x v="726"/>
    <x v="1"/>
    <x v="83"/>
    <n v="0.66420760400000001"/>
    <n v="30.61463706"/>
    <n v="47"/>
    <n v="86.392155310000007"/>
    <x v="3"/>
    <n v="1"/>
    <n v="2.0114744440000001"/>
    <n v="0"/>
    <n v="0.54460380200000003"/>
    <s v="medium"/>
    <n v="2.0174439999999998"/>
    <n v="-9.1623359999999998"/>
    <m/>
  </r>
  <r>
    <n v="2024"/>
    <x v="727"/>
    <x v="1"/>
    <x v="275"/>
    <n v="0.56142381699999999"/>
    <n v="29.169793949999999"/>
    <n v="137"/>
    <n v="50.976807870000002"/>
    <x v="3"/>
    <n v="1"/>
    <n v="1.680673275"/>
    <n v="1"/>
    <n v="0.64021190900000002"/>
    <s v="medium"/>
    <n v="10.631765"/>
    <n v="0.69630283000000004"/>
    <m/>
  </r>
  <r>
    <n v="2024"/>
    <x v="728"/>
    <x v="1"/>
    <x v="168"/>
    <n v="0.38566372999999998"/>
    <n v="18.441784590000001"/>
    <n v="112"/>
    <n v="97.347147289999995"/>
    <x v="0"/>
    <n v="1"/>
    <n v="6.1935764070000001"/>
    <n v="0"/>
    <n v="0.37933186499999999"/>
    <s v="low"/>
    <n v="-19.116257000000001"/>
    <n v="-6.0689826"/>
    <m/>
  </r>
  <r>
    <n v="2024"/>
    <x v="729"/>
    <x v="2"/>
    <x v="379"/>
    <n v="0.81485392499999998"/>
    <n v="34.448399979999998"/>
    <n v="95"/>
    <n v="67.494415040000007"/>
    <x v="1"/>
    <n v="1"/>
    <n v="6.7836514169999997"/>
    <n v="1"/>
    <n v="0.50492696199999998"/>
    <s v="medium"/>
    <n v="19.658318000000001"/>
    <n v="-23.075074999999998"/>
    <m/>
  </r>
  <r>
    <n v="2024"/>
    <x v="730"/>
    <x v="0"/>
    <x v="504"/>
    <n v="0.46510031899999998"/>
    <n v="23.976272909999999"/>
    <n v="120"/>
    <n v="73.280355909999997"/>
    <x v="1"/>
    <n v="1"/>
    <n v="8.6485834409999995"/>
    <n v="0"/>
    <n v="0.40355015999999999"/>
    <s v="low"/>
    <n v="4.6239604999999999"/>
    <n v="-22.335773"/>
    <m/>
  </r>
  <r>
    <n v="2024"/>
    <x v="731"/>
    <x v="1"/>
    <x v="125"/>
    <n v="0.559995401"/>
    <n v="18.180500070000001"/>
    <n v="33"/>
    <n v="77.647066129999999"/>
    <x v="3"/>
    <n v="0"/>
    <n v="3.6326351830000001"/>
    <n v="0"/>
    <n v="0.63699770099999997"/>
    <s v="medium"/>
    <n v="-10.289203000000001"/>
    <n v="-25.507242000000002"/>
    <m/>
  </r>
  <r>
    <n v="2024"/>
    <x v="732"/>
    <x v="2"/>
    <x v="505"/>
    <n v="0.34377955900000001"/>
    <n v="18.60391508"/>
    <n v="90"/>
    <n v="76.671207089999996"/>
    <x v="3"/>
    <n v="0"/>
    <n v="2.5072344150000001"/>
    <n v="1"/>
    <n v="0.41238977900000001"/>
    <s v="low"/>
    <n v="19.759815"/>
    <n v="4.3682512999999998"/>
    <m/>
  </r>
  <r>
    <n v="2024"/>
    <x v="733"/>
    <x v="2"/>
    <x v="402"/>
    <n v="0.86095684100000003"/>
    <n v="16.964699840000002"/>
    <n v="143"/>
    <n v="65.767952010000002"/>
    <x v="0"/>
    <n v="1"/>
    <n v="4.4110524990000002"/>
    <n v="0"/>
    <n v="0.807478421"/>
    <s v="high"/>
    <n v="-22.642002000000002"/>
    <n v="-3.7985947000000002"/>
    <m/>
  </r>
  <r>
    <n v="2024"/>
    <x v="734"/>
    <x v="0"/>
    <x v="506"/>
    <n v="0.83661196699999996"/>
    <n v="31.070362169999999"/>
    <n v="144"/>
    <n v="60.013500380000004"/>
    <x v="2"/>
    <n v="0"/>
    <n v="4.1821761129999997"/>
    <n v="0"/>
    <n v="0.91730598299999999"/>
    <s v="high"/>
    <n v="-11.643216000000001"/>
    <n v="12.521113"/>
    <m/>
  </r>
  <r>
    <n v="2024"/>
    <x v="735"/>
    <x v="1"/>
    <x v="507"/>
    <n v="0.81353108100000004"/>
    <n v="17.440609890000001"/>
    <n v="56"/>
    <n v="33.764737490000002"/>
    <x v="2"/>
    <n v="0"/>
    <n v="2.1922205859999999"/>
    <n v="0"/>
    <n v="0.72376554100000001"/>
    <s v="medium"/>
    <n v="-11.6221"/>
    <n v="-1.4769019999999999"/>
    <m/>
  </r>
  <r>
    <n v="2024"/>
    <x v="736"/>
    <x v="0"/>
    <x v="508"/>
    <n v="0.50961045699999996"/>
    <n v="17.50250514"/>
    <n v="48"/>
    <n v="31.546009170000001"/>
    <x v="3"/>
    <n v="0"/>
    <n v="7.0505438729999996"/>
    <n v="1"/>
    <n v="0.478805229"/>
    <s v="low"/>
    <n v="-12.303929"/>
    <n v="11.694240000000001"/>
    <m/>
  </r>
  <r>
    <n v="2024"/>
    <x v="737"/>
    <x v="1"/>
    <x v="76"/>
    <n v="0.42143605200000001"/>
    <n v="32.0094323"/>
    <n v="38"/>
    <n v="55.05728362"/>
    <x v="2"/>
    <n v="1"/>
    <n v="5.5782274669999996"/>
    <n v="0"/>
    <n v="0.64371802600000005"/>
    <s v="medium"/>
    <n v="22.801909999999999"/>
    <n v="1.6327541999999999"/>
    <m/>
  </r>
  <r>
    <n v="2024"/>
    <x v="738"/>
    <x v="2"/>
    <x v="509"/>
    <n v="0.74628728499999997"/>
    <n v="21.892081690000001"/>
    <n v="125"/>
    <n v="53.356262340000001"/>
    <x v="2"/>
    <n v="1"/>
    <n v="7.4901048049999996"/>
    <n v="1"/>
    <n v="0.842143643"/>
    <s v="high"/>
    <n v="9.0826290000000007"/>
    <n v="-2.9367046000000001"/>
    <m/>
  </r>
  <r>
    <n v="2024"/>
    <x v="739"/>
    <x v="2"/>
    <x v="510"/>
    <n v="0.64731646899999995"/>
    <n v="15.61715809"/>
    <n v="40"/>
    <n v="57.13866084"/>
    <x v="2"/>
    <n v="1"/>
    <n v="4.1742200819999997"/>
    <n v="1"/>
    <n v="0.52015823400000005"/>
    <s v="medium"/>
    <n v="13.883094"/>
    <n v="18.249365000000001"/>
    <m/>
  </r>
  <r>
    <n v="2024"/>
    <x v="740"/>
    <x v="2"/>
    <x v="40"/>
    <n v="0.42477672700000002"/>
    <n v="16.037905989999999"/>
    <n v="83"/>
    <n v="39.68577406"/>
    <x v="2"/>
    <n v="1"/>
    <n v="3.931319904"/>
    <n v="1"/>
    <n v="0.306888363"/>
    <s v="low"/>
    <n v="20.567781"/>
    <n v="-15.863197"/>
    <m/>
  </r>
  <r>
    <n v="2024"/>
    <x v="741"/>
    <x v="2"/>
    <x v="408"/>
    <n v="0.78013789"/>
    <n v="17.843408929999999"/>
    <n v="46"/>
    <n v="81.671778939999996"/>
    <x v="3"/>
    <n v="1"/>
    <n v="5.2531826769999999"/>
    <n v="0"/>
    <n v="0.50806894499999999"/>
    <s v="medium"/>
    <n v="0.80453545000000004"/>
    <n v="-3.1256745000000001"/>
    <m/>
  </r>
  <r>
    <n v="2024"/>
    <x v="742"/>
    <x v="0"/>
    <x v="47"/>
    <n v="0.99378850200000002"/>
    <n v="19.267866959999999"/>
    <n v="74"/>
    <n v="89.987509029999998"/>
    <x v="2"/>
    <n v="0"/>
    <n v="8.8966661089999999"/>
    <n v="1"/>
    <n v="0.923894251"/>
    <s v="high"/>
    <n v="-18.931953"/>
    <n v="-9.391629"/>
    <m/>
  </r>
  <r>
    <n v="2024"/>
    <x v="743"/>
    <x v="1"/>
    <x v="429"/>
    <n v="0.82305371100000002"/>
    <n v="28.302923880000002"/>
    <n v="48"/>
    <n v="95.710024480000001"/>
    <x v="2"/>
    <n v="1"/>
    <n v="1.3625317610000001"/>
    <n v="1"/>
    <n v="0.46652685599999999"/>
    <s v="low"/>
    <n v="-5.6727920000000003"/>
    <n v="13.325824000000001"/>
    <m/>
  </r>
  <r>
    <n v="2025"/>
    <x v="744"/>
    <x v="1"/>
    <x v="240"/>
    <n v="0.817990471"/>
    <n v="18.1465256"/>
    <n v="44"/>
    <n v="64.465361250000001"/>
    <x v="0"/>
    <n v="0"/>
    <n v="8.2434953560000004"/>
    <n v="0"/>
    <n v="0.90299523500000001"/>
    <s v="high"/>
    <n v="-0.42472836000000003"/>
    <n v="-22.215197"/>
    <m/>
  </r>
  <r>
    <n v="2025"/>
    <x v="745"/>
    <x v="0"/>
    <x v="301"/>
    <n v="0.965218927"/>
    <n v="17.377487819999999"/>
    <n v="89"/>
    <n v="79.060598940000006"/>
    <x v="3"/>
    <n v="1"/>
    <n v="4.320888514"/>
    <n v="1"/>
    <n v="0.69710946399999996"/>
    <s v="medium"/>
    <n v="6.6743617000000004"/>
    <n v="20.271591000000001"/>
    <m/>
  </r>
  <r>
    <n v="2025"/>
    <x v="746"/>
    <x v="1"/>
    <x v="246"/>
    <n v="0.44205545699999998"/>
    <n v="30.29438283"/>
    <n v="82"/>
    <n v="89.888578640000006"/>
    <x v="1"/>
    <n v="0"/>
    <n v="8.6915712319999994"/>
    <n v="1"/>
    <n v="0.60052772899999995"/>
    <s v="medium"/>
    <n v="1.7624451000000001"/>
    <n v="18.7577"/>
    <m/>
  </r>
  <r>
    <n v="2025"/>
    <x v="747"/>
    <x v="2"/>
    <x v="409"/>
    <n v="0.69588497500000002"/>
    <n v="28.42110568"/>
    <n v="149"/>
    <n v="59.280377780000002"/>
    <x v="1"/>
    <n v="1"/>
    <n v="8.21982708"/>
    <n v="0"/>
    <n v="0.77594248799999999"/>
    <s v="medium"/>
    <n v="17.409421999999999"/>
    <n v="20.962613999999999"/>
    <m/>
  </r>
  <r>
    <n v="2025"/>
    <x v="748"/>
    <x v="1"/>
    <x v="495"/>
    <n v="0.98575270100000001"/>
    <n v="23.70648443"/>
    <n v="35"/>
    <n v="51.658895639999997"/>
    <x v="0"/>
    <n v="1"/>
    <n v="4.138851227"/>
    <n v="0"/>
    <n v="0.73737635000000001"/>
    <s v="medium"/>
    <n v="25.329231"/>
    <n v="3.2257812000000001"/>
    <m/>
  </r>
  <r>
    <n v="2025"/>
    <x v="749"/>
    <x v="2"/>
    <x v="68"/>
    <n v="0.41570587799999997"/>
    <n v="25.986195429999999"/>
    <n v="119"/>
    <n v="95.570718909999997"/>
    <x v="0"/>
    <n v="1"/>
    <n v="7.2448888179999997"/>
    <n v="1"/>
    <n v="0.39185293900000001"/>
    <s v="low"/>
    <n v="-3.1818697"/>
    <n v="20.236682999999999"/>
    <m/>
  </r>
  <r>
    <n v="2025"/>
    <x v="750"/>
    <x v="0"/>
    <x v="186"/>
    <n v="0.79017637200000002"/>
    <n v="21.239680409999998"/>
    <n v="49"/>
    <n v="66.097358580000005"/>
    <x v="3"/>
    <n v="1"/>
    <n v="2.4366948110000002"/>
    <n v="0"/>
    <n v="0.57058818600000005"/>
    <s v="medium"/>
    <n v="-6.948251"/>
    <n v="-26.303467000000001"/>
    <m/>
  </r>
  <r>
    <n v="2025"/>
    <x v="751"/>
    <x v="1"/>
    <x v="510"/>
    <n v="0.71006710200000001"/>
    <n v="24.650008400000001"/>
    <n v="64"/>
    <n v="64.807772060000005"/>
    <x v="1"/>
    <n v="1"/>
    <n v="9.066533969"/>
    <n v="0"/>
    <n v="0.55153355100000001"/>
    <s v="medium"/>
    <n v="-31.361343000000002"/>
    <n v="11.780977999999999"/>
    <m/>
  </r>
  <r>
    <n v="2025"/>
    <x v="752"/>
    <x v="0"/>
    <x v="181"/>
    <n v="0.71053536500000003"/>
    <n v="25.133452980000001"/>
    <n v="38"/>
    <n v="42.489126759999998"/>
    <x v="2"/>
    <n v="1"/>
    <n v="4.6404195799999997"/>
    <n v="0"/>
    <n v="0.385267682"/>
    <s v="low"/>
    <n v="-10.476618999999999"/>
    <n v="1.8708452"/>
    <m/>
  </r>
  <r>
    <n v="2025"/>
    <x v="753"/>
    <x v="1"/>
    <x v="511"/>
    <n v="0.78836943900000001"/>
    <n v="22.744745420000001"/>
    <n v="53"/>
    <n v="37.570851019999999"/>
    <x v="0"/>
    <n v="0"/>
    <n v="5.1006305379999999"/>
    <n v="1"/>
    <n v="0.44968471999999998"/>
    <s v="low"/>
    <n v="16.049945999999998"/>
    <n v="-15.900634"/>
    <m/>
  </r>
  <r>
    <n v="2025"/>
    <x v="754"/>
    <x v="2"/>
    <x v="52"/>
    <n v="0.95073184600000005"/>
    <n v="33.131444209999998"/>
    <n v="81"/>
    <n v="88.947480369999994"/>
    <x v="1"/>
    <n v="1"/>
    <n v="7.3518314589999996"/>
    <n v="1"/>
    <n v="0.92236592299999998"/>
    <s v="high"/>
    <n v="-14.527894999999999"/>
    <n v="4.8275022999999999"/>
    <m/>
  </r>
  <r>
    <n v="2025"/>
    <x v="755"/>
    <x v="0"/>
    <x v="347"/>
    <n v="0.84780735799999996"/>
    <n v="15.3212373"/>
    <n v="137"/>
    <n v="72.989322329999993"/>
    <x v="3"/>
    <n v="0"/>
    <n v="8.3875621299999992"/>
    <n v="0"/>
    <n v="0.56140367899999999"/>
    <s v="medium"/>
    <n v="-21.050550000000001"/>
    <n v="10.2719345"/>
    <m/>
  </r>
  <r>
    <n v="2025"/>
    <x v="756"/>
    <x v="1"/>
    <x v="385"/>
    <n v="0.33929527199999998"/>
    <n v="30.643425260000001"/>
    <n v="119"/>
    <n v="52.807720879999998"/>
    <x v="2"/>
    <n v="1"/>
    <n v="3.1270846899999998"/>
    <n v="1"/>
    <n v="0.27064763600000002"/>
    <s v="low"/>
    <n v="-15.566222"/>
    <n v="19.869831000000001"/>
    <m/>
  </r>
  <r>
    <n v="2025"/>
    <x v="757"/>
    <x v="2"/>
    <x v="454"/>
    <n v="0.89690961400000002"/>
    <n v="17.487656619999999"/>
    <n v="41"/>
    <n v="43.421535220000003"/>
    <x v="3"/>
    <n v="0"/>
    <n v="6.9521512589999999"/>
    <n v="0"/>
    <n v="0.82845480699999996"/>
    <s v="high"/>
    <n v="14.1391735"/>
    <n v="-17.406445999999999"/>
    <m/>
  </r>
  <r>
    <n v="2025"/>
    <x v="758"/>
    <x v="0"/>
    <x v="512"/>
    <n v="0.45787893099999999"/>
    <n v="30.950947209999999"/>
    <n v="130"/>
    <n v="68.884809610000005"/>
    <x v="0"/>
    <n v="0"/>
    <n v="4.5279823950000004"/>
    <n v="0"/>
    <n v="0.53543946499999995"/>
    <s v="medium"/>
    <n v="16.137636000000001"/>
    <n v="24.030425999999999"/>
    <m/>
  </r>
  <r>
    <n v="2025"/>
    <x v="759"/>
    <x v="0"/>
    <x v="513"/>
    <n v="0.56383991499999997"/>
    <n v="27.318238310000002"/>
    <n v="92"/>
    <n v="70.874350250000006"/>
    <x v="1"/>
    <n v="0"/>
    <n v="4.3183263160000003"/>
    <n v="0"/>
    <n v="0.692419958"/>
    <s v="medium"/>
    <n v="13.774308"/>
    <n v="-20.13936"/>
    <m/>
  </r>
  <r>
    <n v="2025"/>
    <x v="760"/>
    <x v="1"/>
    <x v="450"/>
    <n v="0.62321296999999998"/>
    <n v="31.86556182"/>
    <n v="57"/>
    <n v="44.489552089999997"/>
    <x v="1"/>
    <n v="0"/>
    <n v="7.2102324150000001"/>
    <n v="0"/>
    <n v="0.62160648500000004"/>
    <s v="medium"/>
    <n v="0.73788595000000001"/>
    <n v="-27.326768999999999"/>
    <m/>
  </r>
  <r>
    <n v="2025"/>
    <x v="761"/>
    <x v="1"/>
    <x v="514"/>
    <n v="0.63663420100000001"/>
    <n v="16.950286510000002"/>
    <n v="89"/>
    <n v="89.598402350000001"/>
    <x v="1"/>
    <n v="0"/>
    <n v="4.4846494669999997"/>
    <n v="0"/>
    <n v="0.63481710000000002"/>
    <s v="medium"/>
    <n v="-4.3574020000000004"/>
    <n v="11.632486"/>
    <m/>
  </r>
  <r>
    <n v="2025"/>
    <x v="762"/>
    <x v="1"/>
    <x v="180"/>
    <n v="0.60462627899999999"/>
    <n v="26.179612680000002"/>
    <n v="135"/>
    <n v="35.898505630000002"/>
    <x v="1"/>
    <n v="0"/>
    <n v="4.1149765010000001"/>
    <n v="1"/>
    <n v="0.65681314000000002"/>
    <s v="medium"/>
    <n v="2.0379119999999999"/>
    <n v="2.7967621999999999"/>
    <m/>
  </r>
  <r>
    <n v="2025"/>
    <x v="763"/>
    <x v="2"/>
    <x v="515"/>
    <n v="0.95614730599999997"/>
    <n v="25.021757610000002"/>
    <n v="98"/>
    <n v="54.926515960000003"/>
    <x v="2"/>
    <n v="1"/>
    <n v="8.5229956730000005"/>
    <n v="1"/>
    <n v="0.933073653"/>
    <s v="high"/>
    <n v="-26.429506"/>
    <n v="9.9394639999999992"/>
    <m/>
  </r>
  <r>
    <n v="2025"/>
    <x v="764"/>
    <x v="1"/>
    <x v="123"/>
    <n v="0.79421330499999998"/>
    <n v="29.123863660000001"/>
    <n v="28"/>
    <n v="77.626908959999994"/>
    <x v="2"/>
    <n v="0"/>
    <n v="1.911485114"/>
    <n v="1"/>
    <n v="0.70910665299999998"/>
    <s v="medium"/>
    <n v="33.940759999999997"/>
    <n v="2.9654999000000002"/>
    <m/>
  </r>
  <r>
    <n v="2025"/>
    <x v="765"/>
    <x v="0"/>
    <x v="412"/>
    <n v="0.74181945199999999"/>
    <n v="25.685811040000001"/>
    <n v="51"/>
    <n v="49.188425469999999"/>
    <x v="3"/>
    <n v="1"/>
    <n v="7.0830336049999998"/>
    <n v="1"/>
    <n v="0.55040972600000004"/>
    <s v="medium"/>
    <n v="-26.554836000000002"/>
    <n v="-6.9979323999999998"/>
    <m/>
  </r>
  <r>
    <n v="2025"/>
    <x v="766"/>
    <x v="0"/>
    <x v="82"/>
    <n v="0.33488941900000002"/>
    <n v="25.81469134"/>
    <n v="69"/>
    <n v="87.937263630000004"/>
    <x v="2"/>
    <n v="1"/>
    <n v="3.2385285439999998"/>
    <n v="0"/>
    <n v="0.63444471000000002"/>
    <s v="medium"/>
    <n v="9.8138660000000009"/>
    <n v="11.804346000000001"/>
    <m/>
  </r>
  <r>
    <n v="2025"/>
    <x v="767"/>
    <x v="1"/>
    <x v="2"/>
    <n v="0.93273933099999995"/>
    <n v="23.591918870000001"/>
    <n v="101"/>
    <n v="81.790747859999996"/>
    <x v="0"/>
    <n v="0"/>
    <n v="1.1394841760000001"/>
    <n v="0"/>
    <n v="0.61236966599999998"/>
    <s v="medium"/>
    <n v="-16.30735"/>
    <n v="-13.327942999999999"/>
    <m/>
  </r>
  <r>
    <n v="2025"/>
    <x v="768"/>
    <x v="1"/>
    <x v="480"/>
    <n v="0.93657313399999997"/>
    <n v="21.176688479999999"/>
    <n v="24"/>
    <n v="85.231599119999998"/>
    <x v="0"/>
    <n v="0"/>
    <n v="2.5008784199999998"/>
    <n v="1"/>
    <n v="0.73928656699999995"/>
    <s v="medium"/>
    <n v="0.63789759999999995"/>
    <n v="-26.818657000000002"/>
    <m/>
  </r>
  <r>
    <n v="2025"/>
    <x v="769"/>
    <x v="0"/>
    <x v="516"/>
    <n v="0.84614914399999996"/>
    <n v="24.645287230000001"/>
    <n v="106"/>
    <n v="38.33745751"/>
    <x v="1"/>
    <n v="1"/>
    <n v="6.4599537680000001"/>
    <n v="1"/>
    <n v="0.630574572"/>
    <s v="medium"/>
    <n v="-15.350706000000001"/>
    <n v="2.03668"/>
    <m/>
  </r>
  <r>
    <n v="2025"/>
    <x v="770"/>
    <x v="2"/>
    <x v="326"/>
    <n v="0.30492044299999999"/>
    <n v="17.369847180000001"/>
    <n v="145"/>
    <n v="39.838298960000003"/>
    <x v="0"/>
    <n v="0"/>
    <n v="7.3821447229999997"/>
    <n v="0"/>
    <n v="0.34196022100000001"/>
    <s v="low"/>
    <n v="-30.150354"/>
    <n v="2.4296277000000002"/>
    <m/>
  </r>
  <r>
    <n v="2025"/>
    <x v="771"/>
    <x v="1"/>
    <x v="517"/>
    <n v="0.34009617599999997"/>
    <n v="34.230266780000001"/>
    <n v="94"/>
    <n v="50.053161639999999"/>
    <x v="3"/>
    <n v="0"/>
    <n v="1.189520052"/>
    <n v="0"/>
    <n v="0.248048088"/>
    <s v="low"/>
    <n v="-23.278396999999998"/>
    <n v="-23.651447000000001"/>
    <m/>
  </r>
  <r>
    <n v="2025"/>
    <x v="772"/>
    <x v="1"/>
    <x v="347"/>
    <n v="0.45765659199999997"/>
    <n v="29.288215269999998"/>
    <n v="41"/>
    <n v="66.265401560000001"/>
    <x v="2"/>
    <n v="0"/>
    <n v="1.32782899"/>
    <n v="0"/>
    <n v="0.366328296"/>
    <s v="low"/>
    <n v="-2.5267267000000002"/>
    <n v="22.489211999999998"/>
    <m/>
  </r>
  <r>
    <n v="2025"/>
    <x v="773"/>
    <x v="0"/>
    <x v="214"/>
    <n v="0.39194458599999998"/>
    <n v="34.049342330000002"/>
    <n v="87"/>
    <n v="82.361125369999996"/>
    <x v="2"/>
    <n v="0"/>
    <n v="9.1228790340000003"/>
    <n v="1"/>
    <n v="0.63297229300000002"/>
    <s v="medium"/>
    <n v="14.374617000000001"/>
    <n v="7.8132777000000004"/>
    <m/>
  </r>
  <r>
    <n v="2025"/>
    <x v="774"/>
    <x v="1"/>
    <x v="189"/>
    <n v="0.57918522100000003"/>
    <n v="19.53454765"/>
    <n v="63"/>
    <n v="88.557162349999999"/>
    <x v="2"/>
    <n v="0"/>
    <n v="1.659752363"/>
    <n v="0"/>
    <n v="0.42309260999999998"/>
    <s v="low"/>
    <n v="-15.137790000000001"/>
    <n v="-2.0339835000000002"/>
    <m/>
  </r>
  <r>
    <n v="2025"/>
    <x v="775"/>
    <x v="2"/>
    <x v="228"/>
    <n v="0.94583614100000002"/>
    <n v="32.586820400000001"/>
    <n v="53"/>
    <n v="79.303472119999995"/>
    <x v="0"/>
    <n v="0"/>
    <n v="9.0476394280000001"/>
    <n v="0"/>
    <n v="0.96591806999999996"/>
    <s v="high"/>
    <n v="-7.982151"/>
    <n v="15.568339"/>
    <m/>
  </r>
  <r>
    <n v="2025"/>
    <x v="776"/>
    <x v="0"/>
    <x v="518"/>
    <n v="0.63044230400000001"/>
    <n v="31.175799690000002"/>
    <n v="96"/>
    <n v="95.001781710000003"/>
    <x v="2"/>
    <n v="0"/>
    <n v="3.0534932239999999"/>
    <n v="1"/>
    <n v="0.71622115200000003"/>
    <s v="medium"/>
    <n v="-11.036238000000001"/>
    <n v="10.946747"/>
    <m/>
  </r>
  <r>
    <n v="2025"/>
    <x v="777"/>
    <x v="1"/>
    <x v="351"/>
    <n v="0.30938183899999999"/>
    <n v="28.543048249999998"/>
    <n v="61"/>
    <n v="81.712045669999995"/>
    <x v="1"/>
    <n v="1"/>
    <n v="7.6601602010000001"/>
    <n v="1"/>
    <n v="0.43219091900000001"/>
    <s v="low"/>
    <n v="-10.4001255"/>
    <n v="-8.5787370000000003"/>
    <m/>
  </r>
  <r>
    <n v="2025"/>
    <x v="778"/>
    <x v="0"/>
    <x v="53"/>
    <n v="0.49792198300000001"/>
    <n v="27.500583720000002"/>
    <n v="125"/>
    <n v="51.438752090000001"/>
    <x v="1"/>
    <n v="0"/>
    <n v="3.7875992410000001"/>
    <n v="1"/>
    <n v="0.40296099099999999"/>
    <s v="low"/>
    <n v="4.1794989999999999"/>
    <n v="-1.5355595"/>
    <m/>
  </r>
  <r>
    <n v="2025"/>
    <x v="779"/>
    <x v="1"/>
    <x v="196"/>
    <n v="0.331216436"/>
    <n v="21.33099331"/>
    <n v="114"/>
    <n v="48.555689899999997"/>
    <x v="1"/>
    <n v="1"/>
    <n v="8.72876823"/>
    <n v="0"/>
    <n v="0.63410821799999995"/>
    <s v="medium"/>
    <n v="0.43389707999999999"/>
    <n v="-19.75027"/>
    <m/>
  </r>
  <r>
    <n v="2025"/>
    <x v="780"/>
    <x v="1"/>
    <x v="519"/>
    <n v="0.32540133599999999"/>
    <n v="31.328215700000001"/>
    <n v="87"/>
    <n v="78.733471519999995"/>
    <x v="0"/>
    <n v="1"/>
    <n v="7.3040937890000004"/>
    <n v="0"/>
    <n v="0.57420066800000003"/>
    <s v="medium"/>
    <n v="-28.880026000000001"/>
    <n v="17.730640000000001"/>
    <m/>
  </r>
  <r>
    <n v="2025"/>
    <x v="781"/>
    <x v="1"/>
    <x v="154"/>
    <n v="0.49300389700000002"/>
    <n v="25.03030923"/>
    <n v="147"/>
    <n v="43.500939809999998"/>
    <x v="2"/>
    <n v="1"/>
    <n v="4.616321127"/>
    <n v="1"/>
    <n v="0.52950194900000003"/>
    <s v="medium"/>
    <n v="5.4464445000000001"/>
    <n v="-25.85031"/>
    <m/>
  </r>
  <r>
    <n v="2025"/>
    <x v="782"/>
    <x v="2"/>
    <x v="520"/>
    <n v="0.492928637"/>
    <n v="16.41783152"/>
    <n v="104"/>
    <n v="36.490036760000002"/>
    <x v="0"/>
    <n v="1"/>
    <n v="1.686722088"/>
    <n v="0"/>
    <n v="0.65746431900000002"/>
    <s v="medium"/>
    <n v="-7.5567890000000002"/>
    <n v="1.4065932000000001"/>
    <m/>
  </r>
  <r>
    <n v="2025"/>
    <x v="783"/>
    <x v="2"/>
    <x v="310"/>
    <n v="0.85098862200000003"/>
    <n v="21.257263219999999"/>
    <n v="102"/>
    <n v="67.255601240000004"/>
    <x v="2"/>
    <n v="0"/>
    <n v="7.5943016549999998"/>
    <n v="0"/>
    <n v="0.476994311"/>
    <s v="low"/>
    <n v="26.237348999999998"/>
    <n v="5.9529195000000001"/>
    <m/>
  </r>
  <r>
    <n v="2025"/>
    <x v="784"/>
    <x v="0"/>
    <x v="167"/>
    <n v="0.98238425699999998"/>
    <n v="33.705941969999998"/>
    <n v="114"/>
    <n v="87.514909880000005"/>
    <x v="3"/>
    <n v="1"/>
    <n v="6.5519628040000004"/>
    <n v="0"/>
    <n v="0.53919212800000005"/>
    <s v="medium"/>
    <n v="25.124099999999999"/>
    <n v="9.2613325"/>
    <m/>
  </r>
  <r>
    <n v="2025"/>
    <x v="785"/>
    <x v="1"/>
    <x v="360"/>
    <n v="0.559844966"/>
    <n v="32.013605210000001"/>
    <n v="51"/>
    <n v="37.096588969999999"/>
    <x v="3"/>
    <n v="1"/>
    <n v="1.026205461"/>
    <n v="1"/>
    <n v="0.66792248300000001"/>
    <s v="medium"/>
    <n v="7.8807564000000001"/>
    <n v="-20.748144"/>
    <m/>
  </r>
  <r>
    <n v="2025"/>
    <x v="786"/>
    <x v="1"/>
    <x v="261"/>
    <n v="0.60022081500000002"/>
    <n v="34.638113959999998"/>
    <n v="85"/>
    <n v="85.432392669999999"/>
    <x v="0"/>
    <n v="1"/>
    <n v="1.0847787040000001"/>
    <n v="1"/>
    <n v="0.66911040799999999"/>
    <s v="medium"/>
    <n v="-15.870687"/>
    <n v="-5.4310989999999997"/>
    <m/>
  </r>
  <r>
    <n v="2025"/>
    <x v="787"/>
    <x v="2"/>
    <x v="365"/>
    <n v="0.89135260500000002"/>
    <n v="27.559867650000001"/>
    <n v="135"/>
    <n v="86.810040299999997"/>
    <x v="1"/>
    <n v="1"/>
    <n v="8.279136759"/>
    <n v="0"/>
    <n v="0.73067630299999997"/>
    <s v="medium"/>
    <n v="4.4796319999999996"/>
    <n v="7.6311464000000004"/>
    <m/>
  </r>
  <r>
    <n v="2025"/>
    <x v="788"/>
    <x v="1"/>
    <x v="521"/>
    <n v="0.48769731399999999"/>
    <n v="19.950201459999999"/>
    <n v="149"/>
    <n v="63.759180010000001"/>
    <x v="0"/>
    <n v="1"/>
    <n v="3.334597649"/>
    <n v="0"/>
    <n v="0.31784865699999998"/>
    <s v="low"/>
    <n v="-17.532900000000001"/>
    <n v="17.576847000000001"/>
    <m/>
  </r>
  <r>
    <n v="2025"/>
    <x v="789"/>
    <x v="2"/>
    <x v="522"/>
    <n v="0.40946726300000003"/>
    <n v="18.25630099"/>
    <n v="79"/>
    <n v="34.011721700000002"/>
    <x v="1"/>
    <n v="0"/>
    <n v="6.7252030100000004"/>
    <n v="0"/>
    <n v="0.239233632"/>
    <s v="low"/>
    <n v="27.28764"/>
    <n v="-4.2457450000000003"/>
    <m/>
  </r>
  <r>
    <n v="2025"/>
    <x v="790"/>
    <x v="1"/>
    <x v="523"/>
    <n v="0.89716273599999996"/>
    <n v="18.73828881"/>
    <n v="36"/>
    <n v="42.221289589999998"/>
    <x v="2"/>
    <n v="0"/>
    <n v="5.0879297780000003"/>
    <n v="0"/>
    <n v="0.91808136799999995"/>
    <s v="high"/>
    <n v="-13.286839499999999"/>
    <n v="-9.0364895000000001"/>
    <m/>
  </r>
  <r>
    <n v="2025"/>
    <x v="791"/>
    <x v="0"/>
    <x v="518"/>
    <n v="0.33255041099999999"/>
    <n v="15.39591317"/>
    <n v="115"/>
    <n v="79.519839259999998"/>
    <x v="1"/>
    <n v="1"/>
    <n v="8.7708701310000006"/>
    <n v="1"/>
    <n v="0.56727520499999995"/>
    <s v="medium"/>
    <n v="-10.484114"/>
    <n v="-28.537655000000001"/>
    <m/>
  </r>
  <r>
    <n v="2025"/>
    <x v="792"/>
    <x v="1"/>
    <x v="524"/>
    <n v="0.73378960800000004"/>
    <n v="22.813642219999998"/>
    <n v="35"/>
    <n v="79.824456150000003"/>
    <x v="1"/>
    <n v="0"/>
    <n v="9.2526500180000006"/>
    <n v="1"/>
    <n v="0.67789480400000002"/>
    <s v="medium"/>
    <n v="-6.1868695999999996"/>
    <n v="10.909725999999999"/>
    <m/>
  </r>
  <r>
    <n v="2025"/>
    <x v="793"/>
    <x v="1"/>
    <x v="272"/>
    <n v="0.69339499299999996"/>
    <n v="18.82855361"/>
    <n v="65"/>
    <n v="92.884869260000002"/>
    <x v="2"/>
    <n v="0"/>
    <n v="9.971269414"/>
    <n v="0"/>
    <n v="0.81669749700000005"/>
    <s v="high"/>
    <n v="-1.1987414000000001"/>
    <n v="-13.692536"/>
    <m/>
  </r>
  <r>
    <n v="2025"/>
    <x v="794"/>
    <x v="2"/>
    <x v="466"/>
    <n v="0.54214431299999999"/>
    <n v="23.233109209999999"/>
    <n v="126"/>
    <n v="70.788030259999999"/>
    <x v="3"/>
    <n v="1"/>
    <n v="2.3831572219999999"/>
    <n v="0"/>
    <n v="0.54057215700000005"/>
    <s v="medium"/>
    <n v="-13.698290999999999"/>
    <n v="15.938431"/>
    <m/>
  </r>
  <r>
    <n v="2025"/>
    <x v="795"/>
    <x v="1"/>
    <x v="74"/>
    <n v="0.52063266500000005"/>
    <n v="33.699888639999998"/>
    <n v="107"/>
    <n v="38.687515740000002"/>
    <x v="2"/>
    <n v="1"/>
    <n v="8.7666764179999994"/>
    <n v="1"/>
    <n v="0.49431633200000002"/>
    <s v="low"/>
    <n v="-24.290427999999999"/>
    <n v="-11.586803"/>
    <m/>
  </r>
  <r>
    <n v="2025"/>
    <x v="796"/>
    <x v="1"/>
    <x v="56"/>
    <n v="0.84030040800000005"/>
    <n v="23.61080419"/>
    <n v="148"/>
    <n v="38.499043389999997"/>
    <x v="0"/>
    <n v="1"/>
    <n v="3.3941923909999998"/>
    <n v="0"/>
    <n v="0.78965020399999997"/>
    <s v="medium"/>
    <n v="20.596436000000001"/>
    <n v="20.951784"/>
    <m/>
  </r>
  <r>
    <n v="2025"/>
    <x v="797"/>
    <x v="2"/>
    <x v="525"/>
    <n v="0.360497228"/>
    <n v="32.559689939999998"/>
    <n v="138"/>
    <n v="80.479265010000006"/>
    <x v="0"/>
    <n v="0"/>
    <n v="6.3173428740000004"/>
    <n v="1"/>
    <n v="0.62974861400000004"/>
    <s v="medium"/>
    <n v="6.5948156999999998"/>
    <n v="-8.2238829999999999E-2"/>
    <m/>
  </r>
  <r>
    <n v="2025"/>
    <x v="798"/>
    <x v="0"/>
    <x v="511"/>
    <n v="0.46574901699999999"/>
    <n v="27.11009533"/>
    <n v="104"/>
    <n v="42.864926560000001"/>
    <x v="0"/>
    <n v="1"/>
    <n v="5.5519555049999996"/>
    <n v="0"/>
    <n v="0.28837450799999997"/>
    <s v="low"/>
    <n v="22.839072999999999"/>
    <n v="6.4988190000000001"/>
    <m/>
  </r>
  <r>
    <n v="2025"/>
    <x v="799"/>
    <x v="0"/>
    <x v="126"/>
    <n v="0.81271411199999999"/>
    <n v="19.942631089999999"/>
    <n v="23"/>
    <n v="52.986984970000002"/>
    <x v="0"/>
    <n v="0"/>
    <n v="1.161893184"/>
    <n v="1"/>
    <n v="0.50335705600000002"/>
    <s v="medium"/>
    <n v="-7.4928527000000003"/>
    <n v="6.8368792999999997"/>
    <m/>
  </r>
  <r>
    <n v="2025"/>
    <x v="800"/>
    <x v="2"/>
    <x v="163"/>
    <n v="0.68382440899999997"/>
    <n v="22.117095190000001"/>
    <n v="90"/>
    <n v="64.104840479999993"/>
    <x v="0"/>
    <n v="0"/>
    <n v="9.3949415189999996"/>
    <n v="0"/>
    <n v="0.474412204"/>
    <s v="low"/>
    <n v="5.3132999999999999"/>
    <n v="10.302778999999999"/>
    <m/>
  </r>
  <r>
    <n v="2025"/>
    <x v="801"/>
    <x v="2"/>
    <x v="502"/>
    <n v="0.38959174600000002"/>
    <n v="16.678390719999999"/>
    <n v="130"/>
    <n v="31.733541429999999"/>
    <x v="3"/>
    <n v="0"/>
    <n v="1.7049434960000001"/>
    <n v="0"/>
    <n v="0.220795873"/>
    <s v="low"/>
    <n v="-16.69136"/>
    <n v="6.6175265000000003"/>
    <m/>
  </r>
  <r>
    <n v="2025"/>
    <x v="802"/>
    <x v="2"/>
    <x v="526"/>
    <n v="0.91749493000000004"/>
    <n v="21.66925187"/>
    <n v="69"/>
    <n v="47.41733189"/>
    <x v="3"/>
    <n v="1"/>
    <n v="7.1939702749999999"/>
    <n v="1"/>
    <n v="0.563247465"/>
    <s v="medium"/>
    <n v="-20.365870999999999"/>
    <n v="17.684711"/>
    <m/>
  </r>
  <r>
    <n v="2025"/>
    <x v="803"/>
    <x v="2"/>
    <x v="419"/>
    <n v="0.575413493"/>
    <n v="28.55081891"/>
    <n v="114"/>
    <n v="58.552272600000002"/>
    <x v="1"/>
    <n v="0"/>
    <n v="8.0650615259999991"/>
    <n v="1"/>
    <n v="0.68170674600000003"/>
    <s v="medium"/>
    <n v="-10.105853"/>
    <n v="3.0391268999999999"/>
    <m/>
  </r>
  <r>
    <n v="2025"/>
    <x v="804"/>
    <x v="2"/>
    <x v="487"/>
    <n v="0.87950786299999995"/>
    <n v="16.44222186"/>
    <n v="111"/>
    <n v="49.574542289999997"/>
    <x v="0"/>
    <n v="1"/>
    <n v="8.1575906410000005"/>
    <n v="0"/>
    <n v="0.85475393099999997"/>
    <s v="high"/>
    <n v="19.325966000000001"/>
    <n v="22.416070000000001"/>
    <m/>
  </r>
  <r>
    <n v="2025"/>
    <x v="805"/>
    <x v="0"/>
    <x v="317"/>
    <n v="0.85139911099999999"/>
    <n v="19.108028170000001"/>
    <n v="84"/>
    <n v="39.545922920000002"/>
    <x v="2"/>
    <n v="1"/>
    <n v="2.2194506700000001"/>
    <n v="0"/>
    <n v="0.51019955500000003"/>
    <s v="medium"/>
    <n v="-24.742182"/>
    <n v="3.0296443000000002"/>
    <m/>
  </r>
  <r>
    <n v="2025"/>
    <x v="806"/>
    <x v="0"/>
    <x v="527"/>
    <n v="0.73709781299999999"/>
    <n v="22.628820829999999"/>
    <n v="66"/>
    <n v="80.960858049999999"/>
    <x v="0"/>
    <n v="1"/>
    <n v="5.0281295549999996"/>
    <n v="1"/>
    <n v="0.83954890599999998"/>
    <s v="high"/>
    <n v="-1.9082885999999999"/>
    <n v="26.651862999999999"/>
    <m/>
  </r>
  <r>
    <n v="2025"/>
    <x v="807"/>
    <x v="2"/>
    <x v="112"/>
    <n v="0.64613679199999996"/>
    <n v="34.640990739999999"/>
    <n v="125"/>
    <n v="86.920335859999994"/>
    <x v="3"/>
    <n v="1"/>
    <n v="8.4648598340000003"/>
    <n v="1"/>
    <n v="0.39206839599999999"/>
    <s v="low"/>
    <n v="-29.681439999999998"/>
    <n v="13.987209"/>
    <m/>
  </r>
  <r>
    <n v="2025"/>
    <x v="808"/>
    <x v="1"/>
    <x v="70"/>
    <n v="0.98568558799999995"/>
    <n v="30.697236459999999"/>
    <n v="149"/>
    <n v="48.023528329999998"/>
    <x v="0"/>
    <n v="1"/>
    <n v="3.724112893"/>
    <n v="0"/>
    <n v="0.68184279400000003"/>
    <s v="medium"/>
    <n v="-13.535826999999999"/>
    <n v="-19.500419999999998"/>
    <m/>
  </r>
  <r>
    <n v="2025"/>
    <x v="809"/>
    <x v="2"/>
    <x v="528"/>
    <n v="0.40147555099999999"/>
    <n v="29.669734930000001"/>
    <n v="125"/>
    <n v="84.209364620000002"/>
    <x v="3"/>
    <n v="0"/>
    <n v="5.209738078"/>
    <n v="0"/>
    <n v="0.51523777500000001"/>
    <s v="medium"/>
    <n v="-1.8784559000000001"/>
    <n v="6.8965439999999996"/>
    <m/>
  </r>
  <r>
    <n v="2025"/>
    <x v="810"/>
    <x v="1"/>
    <x v="321"/>
    <n v="0.80760900899999999"/>
    <n v="17.32381913"/>
    <n v="43"/>
    <n v="56.988749509999998"/>
    <x v="1"/>
    <n v="0"/>
    <n v="3.4551450340000001"/>
    <n v="1"/>
    <n v="0.88330450500000002"/>
    <s v="high"/>
    <n v="17.35389"/>
    <n v="-21.214030999999999"/>
    <m/>
  </r>
  <r>
    <n v="2025"/>
    <x v="811"/>
    <x v="2"/>
    <x v="529"/>
    <n v="0.43383349100000002"/>
    <n v="30.619917869999998"/>
    <n v="23"/>
    <n v="65.468005360000006"/>
    <x v="1"/>
    <n v="0"/>
    <n v="5.1719627609999996"/>
    <n v="1"/>
    <n v="0.41991674600000001"/>
    <s v="low"/>
    <n v="-24.600895000000001"/>
    <n v="-3.5138069999999999"/>
    <m/>
  </r>
  <r>
    <n v="2025"/>
    <x v="812"/>
    <x v="2"/>
    <x v="377"/>
    <n v="0.536784174"/>
    <n v="30.705376229999999"/>
    <n v="127"/>
    <n v="89.920075240000003"/>
    <x v="1"/>
    <n v="0"/>
    <n v="8.9905413030000005"/>
    <n v="1"/>
    <n v="0.59789208699999996"/>
    <s v="medium"/>
    <n v="32.384439999999998"/>
    <n v="7.6267769999999997"/>
    <m/>
  </r>
  <r>
    <n v="2025"/>
    <x v="813"/>
    <x v="0"/>
    <x v="530"/>
    <n v="0.51608911999999996"/>
    <n v="27.02205391"/>
    <n v="38"/>
    <n v="82.496757729999999"/>
    <x v="3"/>
    <n v="0"/>
    <n v="5.096118079"/>
    <n v="1"/>
    <n v="0.41604456000000001"/>
    <s v="low"/>
    <n v="-4.9249729999999996"/>
    <n v="26.710650999999999"/>
    <m/>
  </r>
  <r>
    <n v="2025"/>
    <x v="814"/>
    <x v="1"/>
    <x v="531"/>
    <n v="0.96292519099999996"/>
    <n v="34.807235640000002"/>
    <n v="59"/>
    <n v="86.358179590000006"/>
    <x v="0"/>
    <n v="1"/>
    <n v="6.0032081540000002"/>
    <n v="1"/>
    <n v="0.81446259600000004"/>
    <s v="high"/>
    <n v="15.168774000000001"/>
    <n v="-13.234558"/>
    <m/>
  </r>
  <r>
    <n v="2025"/>
    <x v="815"/>
    <x v="1"/>
    <x v="532"/>
    <n v="0.97714932399999999"/>
    <n v="21.50507812"/>
    <n v="69"/>
    <n v="39.579161659999997"/>
    <x v="0"/>
    <n v="1"/>
    <n v="4.6357865499999997"/>
    <n v="0"/>
    <n v="0.67457466200000005"/>
    <s v="medium"/>
    <n v="-24.997969000000001"/>
    <n v="-15.719621999999999"/>
    <m/>
  </r>
  <r>
    <n v="2025"/>
    <x v="816"/>
    <x v="0"/>
    <x v="155"/>
    <n v="0.42811081099999998"/>
    <n v="33.825448960000003"/>
    <n v="94"/>
    <n v="34.880359810000002"/>
    <x v="2"/>
    <n v="0"/>
    <n v="5.141054649"/>
    <n v="0"/>
    <n v="0.55605540499999995"/>
    <s v="medium"/>
    <n v="23.346551999999999"/>
    <n v="16.703989"/>
    <m/>
  </r>
  <r>
    <n v="2025"/>
    <x v="817"/>
    <x v="0"/>
    <x v="533"/>
    <n v="0.31542461199999999"/>
    <n v="33.2946223"/>
    <n v="31"/>
    <n v="92.538331040000003"/>
    <x v="3"/>
    <n v="0"/>
    <n v="1.136567791"/>
    <n v="1"/>
    <n v="0.45271230600000001"/>
    <s v="low"/>
    <n v="24.992007999999998"/>
    <n v="17.870346000000001"/>
    <m/>
  </r>
  <r>
    <n v="2025"/>
    <x v="818"/>
    <x v="0"/>
    <x v="534"/>
    <n v="0.80400562799999997"/>
    <n v="15.22961319"/>
    <n v="46"/>
    <n v="57.148398870000001"/>
    <x v="2"/>
    <n v="0"/>
    <n v="3.55370959"/>
    <n v="0"/>
    <n v="0.75100281400000002"/>
    <s v="medium"/>
    <n v="8.3690870000000004"/>
    <n v="-10.493269"/>
    <m/>
  </r>
  <r>
    <n v="2025"/>
    <x v="819"/>
    <x v="0"/>
    <x v="535"/>
    <n v="0.59259295400000001"/>
    <n v="24.002330529999998"/>
    <n v="132"/>
    <n v="50.151577459999999"/>
    <x v="1"/>
    <n v="1"/>
    <n v="4.9292354960000004"/>
    <n v="0"/>
    <n v="0.418296477"/>
    <s v="low"/>
    <n v="4.7582930000000001"/>
    <n v="-10.471034"/>
    <m/>
  </r>
  <r>
    <n v="2025"/>
    <x v="820"/>
    <x v="1"/>
    <x v="477"/>
    <n v="0.36218817199999997"/>
    <n v="34.54208466"/>
    <n v="68"/>
    <n v="80.728737800000005"/>
    <x v="0"/>
    <n v="1"/>
    <n v="6.7041727839999998"/>
    <n v="1"/>
    <n v="0.66609408599999997"/>
    <s v="medium"/>
    <n v="0.10415803999999999"/>
    <n v="-22.624012"/>
    <m/>
  </r>
  <r>
    <n v="2025"/>
    <x v="821"/>
    <x v="1"/>
    <x v="536"/>
    <n v="0.778627874"/>
    <n v="17.062427249999999"/>
    <n v="149"/>
    <n v="88.549091759999996"/>
    <x v="3"/>
    <n v="1"/>
    <n v="5.0504673750000002"/>
    <n v="0"/>
    <n v="0.78281393700000002"/>
    <s v="medium"/>
    <n v="19.660048"/>
    <n v="-21.710394000000001"/>
    <m/>
  </r>
  <r>
    <n v="2025"/>
    <x v="822"/>
    <x v="2"/>
    <x v="537"/>
    <n v="0.68157387000000003"/>
    <n v="25.955693889999999"/>
    <n v="79"/>
    <n v="90.374273529999996"/>
    <x v="2"/>
    <n v="0"/>
    <n v="4.0403533899999999"/>
    <n v="0"/>
    <n v="0.53128693500000002"/>
    <s v="medium"/>
    <n v="13.606398"/>
    <n v="-17.409697000000001"/>
    <m/>
  </r>
  <r>
    <n v="2025"/>
    <x v="823"/>
    <x v="2"/>
    <x v="483"/>
    <n v="0.986361775"/>
    <n v="34.579150140000003"/>
    <n v="49"/>
    <n v="52.119799880000002"/>
    <x v="2"/>
    <n v="0"/>
    <n v="4.4928886180000003"/>
    <n v="0"/>
    <n v="0.60268088799999997"/>
    <s v="medium"/>
    <n v="16.108512999999999"/>
    <n v="20.21893"/>
    <m/>
  </r>
  <r>
    <n v="2025"/>
    <x v="824"/>
    <x v="0"/>
    <x v="365"/>
    <n v="0.459186647"/>
    <n v="26.109908480000001"/>
    <n v="103"/>
    <n v="89.654867379999999"/>
    <x v="2"/>
    <n v="0"/>
    <n v="3.180639963"/>
    <n v="1"/>
    <n v="0.51459332400000002"/>
    <s v="medium"/>
    <n v="-9.256907"/>
    <n v="4.7440952999999997"/>
    <m/>
  </r>
  <r>
    <n v="2025"/>
    <x v="825"/>
    <x v="0"/>
    <x v="538"/>
    <n v="0.582784513"/>
    <n v="18.796306059999999"/>
    <n v="47"/>
    <n v="32.86537611"/>
    <x v="0"/>
    <n v="0"/>
    <n v="9.3204485449999996"/>
    <n v="1"/>
    <n v="0.54739225700000005"/>
    <s v="medium"/>
    <n v="-12.004236000000001"/>
    <n v="21.765688000000001"/>
    <m/>
  </r>
  <r>
    <n v="2025"/>
    <x v="826"/>
    <x v="0"/>
    <x v="4"/>
    <n v="0.67978206200000002"/>
    <n v="26.643664600000001"/>
    <n v="44"/>
    <n v="33.476304399999997"/>
    <x v="0"/>
    <n v="1"/>
    <n v="5.6956890319999998"/>
    <n v="0"/>
    <n v="0.38439103099999999"/>
    <s v="low"/>
    <n v="-21.997862000000001"/>
    <n v="-3.8344724000000001"/>
    <m/>
  </r>
  <r>
    <n v="2025"/>
    <x v="827"/>
    <x v="2"/>
    <x v="231"/>
    <n v="0.85418999200000001"/>
    <n v="19.08881148"/>
    <n v="115"/>
    <n v="73.646343659999999"/>
    <x v="0"/>
    <n v="0"/>
    <n v="1.1206850850000001"/>
    <n v="0"/>
    <n v="0.72009499600000004"/>
    <s v="medium"/>
    <n v="17.657349"/>
    <n v="14.359491999999999"/>
    <m/>
  </r>
  <r>
    <n v="2025"/>
    <x v="828"/>
    <x v="2"/>
    <x v="58"/>
    <n v="0.68418705999999996"/>
    <n v="25.394085260000001"/>
    <n v="144"/>
    <n v="34.417445839999999"/>
    <x v="3"/>
    <n v="0"/>
    <n v="1.1750163259999999"/>
    <n v="0"/>
    <n v="0.49709353000000001"/>
    <s v="low"/>
    <n v="29.637471999999999"/>
    <n v="2.1105876000000001"/>
    <m/>
  </r>
  <r>
    <n v="2025"/>
    <x v="829"/>
    <x v="2"/>
    <x v="539"/>
    <n v="0.72903011299999998"/>
    <n v="16.480844359999999"/>
    <n v="29"/>
    <n v="52.722641799999998"/>
    <x v="0"/>
    <n v="0"/>
    <n v="9.7566547149999998"/>
    <n v="0"/>
    <n v="0.58651505599999998"/>
    <s v="medium"/>
    <n v="-23.997778"/>
    <n v="21.565204999999999"/>
    <m/>
  </r>
  <r>
    <n v="2025"/>
    <x v="830"/>
    <x v="2"/>
    <x v="347"/>
    <n v="0.45830293599999999"/>
    <n v="27.109653380000001"/>
    <n v="61"/>
    <n v="77.092919039999998"/>
    <x v="3"/>
    <n v="1"/>
    <n v="2.993058022"/>
    <n v="0"/>
    <n v="0.36665146799999998"/>
    <s v="low"/>
    <n v="0.21542501"/>
    <n v="32.072825999999999"/>
    <m/>
  </r>
  <r>
    <n v="2025"/>
    <x v="831"/>
    <x v="2"/>
    <x v="540"/>
    <n v="0.89284311000000005"/>
    <n v="25.335798780000001"/>
    <n v="59"/>
    <n v="53.608682719999997"/>
    <x v="2"/>
    <n v="1"/>
    <n v="8.2504745990000004"/>
    <n v="0"/>
    <n v="0.53292155500000005"/>
    <s v="medium"/>
    <n v="-19.607115"/>
    <n v="-5.7117833999999998"/>
    <m/>
  </r>
  <r>
    <n v="2025"/>
    <x v="832"/>
    <x v="2"/>
    <x v="541"/>
    <n v="0.60004138299999998"/>
    <n v="29.803227379999999"/>
    <n v="96"/>
    <n v="42.571984700000002"/>
    <x v="2"/>
    <n v="0"/>
    <n v="1.5244777140000001"/>
    <n v="1"/>
    <n v="0.34352069099999999"/>
    <s v="low"/>
    <n v="10.65992"/>
    <n v="10.517737"/>
    <m/>
  </r>
  <r>
    <n v="2025"/>
    <x v="833"/>
    <x v="2"/>
    <x v="309"/>
    <n v="0.39867173900000002"/>
    <n v="27.614009419999999"/>
    <n v="124"/>
    <n v="49.694543529999997"/>
    <x v="1"/>
    <n v="1"/>
    <n v="9.2904646300000007"/>
    <n v="0"/>
    <n v="0.38783587000000003"/>
    <s v="low"/>
    <n v="8.5645330000000008"/>
    <n v="17.466995000000001"/>
    <m/>
  </r>
  <r>
    <n v="2025"/>
    <x v="834"/>
    <x v="0"/>
    <x v="486"/>
    <n v="0.76493153999999997"/>
    <n v="25.99212537"/>
    <n v="137"/>
    <n v="62.030273260000001"/>
    <x v="0"/>
    <n v="1"/>
    <n v="8.8697530330000003"/>
    <n v="0"/>
    <n v="0.53246576999999995"/>
    <s v="medium"/>
    <n v="-21.065909999999999"/>
    <n v="0.2190183"/>
    <m/>
  </r>
  <r>
    <n v="2025"/>
    <x v="835"/>
    <x v="0"/>
    <x v="542"/>
    <n v="0.451263317"/>
    <n v="28.79557698"/>
    <n v="61"/>
    <n v="63.277009870000001"/>
    <x v="2"/>
    <n v="1"/>
    <n v="6.1398384620000002"/>
    <n v="1"/>
    <n v="0.70063165900000002"/>
    <s v="medium"/>
    <n v="29.323018999999999"/>
    <n v="-0.11511346"/>
    <m/>
  </r>
  <r>
    <n v="2025"/>
    <x v="836"/>
    <x v="0"/>
    <x v="543"/>
    <n v="0.368293757"/>
    <n v="17.878838269999999"/>
    <n v="66"/>
    <n v="84.810016189999999"/>
    <x v="0"/>
    <n v="1"/>
    <n v="1.080987916"/>
    <n v="0"/>
    <n v="0.29664687899999997"/>
    <s v="low"/>
    <n v="14.902965999999999"/>
    <n v="15.960247000000001"/>
    <m/>
  </r>
  <r>
    <n v="2025"/>
    <x v="837"/>
    <x v="0"/>
    <x v="232"/>
    <n v="0.90339083600000003"/>
    <n v="26.907193230000001"/>
    <n v="41"/>
    <n v="82.510726059999996"/>
    <x v="3"/>
    <n v="1"/>
    <n v="3.3202978660000002"/>
    <n v="0"/>
    <n v="0.77719541800000003"/>
    <s v="medium"/>
    <n v="19.565483"/>
    <n v="22.889019000000001"/>
    <m/>
  </r>
  <r>
    <n v="2025"/>
    <x v="838"/>
    <x v="2"/>
    <x v="544"/>
    <n v="0.62211358500000002"/>
    <n v="18.442212059999999"/>
    <n v="126"/>
    <n v="61.977246319999999"/>
    <x v="2"/>
    <n v="0"/>
    <n v="4.661403827"/>
    <n v="0"/>
    <n v="0.79255679300000004"/>
    <s v="medium"/>
    <n v="-22.403872"/>
    <n v="-11.0273"/>
    <m/>
  </r>
  <r>
    <n v="2025"/>
    <x v="839"/>
    <x v="1"/>
    <x v="545"/>
    <n v="0.824498599"/>
    <n v="33.510444159999999"/>
    <n v="46"/>
    <n v="89.196714439999994"/>
    <x v="0"/>
    <n v="0"/>
    <n v="5.1405770510000002"/>
    <n v="0"/>
    <n v="0.66374929900000001"/>
    <s v="medium"/>
    <n v="19.004132999999999"/>
    <n v="10.636426999999999"/>
    <m/>
  </r>
  <r>
    <n v="2025"/>
    <x v="840"/>
    <x v="2"/>
    <x v="546"/>
    <n v="0.50341129200000001"/>
    <n v="16.366682099999998"/>
    <n v="60"/>
    <n v="37.996599699999997"/>
    <x v="2"/>
    <n v="0"/>
    <n v="3.6791088269999999"/>
    <n v="1"/>
    <n v="0.29470564599999999"/>
    <s v="low"/>
    <n v="11.061913000000001"/>
    <n v="1.3086302999999999"/>
    <m/>
  </r>
  <r>
    <n v="2025"/>
    <x v="841"/>
    <x v="1"/>
    <x v="547"/>
    <n v="0.85087909399999995"/>
    <n v="23.607494989999999"/>
    <n v="99"/>
    <n v="47.874734519999997"/>
    <x v="2"/>
    <n v="1"/>
    <n v="1.296530814"/>
    <n v="0"/>
    <n v="0.60793954699999997"/>
    <s v="medium"/>
    <n v="9.3008170000000003"/>
    <n v="-19.183033000000002"/>
    <m/>
  </r>
  <r>
    <n v="2025"/>
    <x v="842"/>
    <x v="0"/>
    <x v="461"/>
    <n v="0.378355149"/>
    <n v="28.915949550000001"/>
    <n v="108"/>
    <n v="87.958352450000007"/>
    <x v="0"/>
    <n v="1"/>
    <n v="6.3111466529999998"/>
    <n v="1"/>
    <n v="0.55767757399999995"/>
    <s v="medium"/>
    <n v="17.840613999999999"/>
    <n v="-8.8472209999999993"/>
    <m/>
  </r>
  <r>
    <n v="2025"/>
    <x v="843"/>
    <x v="2"/>
    <x v="548"/>
    <n v="0.54918136200000001"/>
    <n v="24.16044423"/>
    <n v="85"/>
    <n v="56.459582699999999"/>
    <x v="2"/>
    <n v="1"/>
    <n v="5.7173920090000001"/>
    <n v="0"/>
    <n v="0.69709068100000005"/>
    <s v="medium"/>
    <n v="-23.104977000000002"/>
    <n v="15.700702"/>
    <m/>
  </r>
  <r>
    <n v="2025"/>
    <x v="844"/>
    <x v="0"/>
    <x v="355"/>
    <n v="0.98464327299999999"/>
    <n v="16.841905059999998"/>
    <n v="31"/>
    <n v="98.682709119999998"/>
    <x v="2"/>
    <n v="1"/>
    <n v="3.5470057189999999"/>
    <n v="0"/>
    <n v="0.81332163599999996"/>
    <s v="high"/>
    <n v="-10.395846000000001"/>
    <n v="5.1562457000000004"/>
    <m/>
  </r>
  <r>
    <n v="2025"/>
    <x v="845"/>
    <x v="2"/>
    <x v="287"/>
    <n v="0.85579280099999999"/>
    <n v="26.067580320000001"/>
    <n v="92"/>
    <n v="62.637729710000002"/>
    <x v="2"/>
    <n v="0"/>
    <n v="1.3417837079999999"/>
    <n v="1"/>
    <n v="0.50939640100000005"/>
    <s v="medium"/>
    <n v="33.473460000000003"/>
    <n v="2.8096670000000001"/>
    <m/>
  </r>
  <r>
    <n v="2025"/>
    <x v="846"/>
    <x v="0"/>
    <x v="4"/>
    <n v="0.64807915100000002"/>
    <n v="27.83263818"/>
    <n v="95"/>
    <n v="85.435493609999995"/>
    <x v="2"/>
    <n v="0"/>
    <n v="9.951347685"/>
    <n v="0"/>
    <n v="0.36853957599999998"/>
    <s v="low"/>
    <n v="2.9190309999999999"/>
    <n v="14.793654"/>
    <m/>
  </r>
  <r>
    <n v="2025"/>
    <x v="847"/>
    <x v="1"/>
    <x v="549"/>
    <n v="0.53784423000000003"/>
    <n v="29.075846219999999"/>
    <n v="109"/>
    <n v="58.161492899999999"/>
    <x v="3"/>
    <n v="0"/>
    <n v="5.3378756809999999"/>
    <n v="1"/>
    <n v="0.44392211500000001"/>
    <s v="low"/>
    <n v="3.5346217000000002"/>
    <n v="-11.590336000000001"/>
    <m/>
  </r>
  <r>
    <n v="2025"/>
    <x v="848"/>
    <x v="1"/>
    <x v="550"/>
    <n v="0.91049499"/>
    <n v="22.465196290000002"/>
    <n v="29"/>
    <n v="59.746746330000001"/>
    <x v="2"/>
    <n v="0"/>
    <n v="7.8040381759999997"/>
    <n v="1"/>
    <n v="0.59174749500000001"/>
    <s v="medium"/>
    <n v="4.4643329999999999"/>
    <n v="-8.9872999999999994"/>
    <m/>
  </r>
  <r>
    <n v="2025"/>
    <x v="849"/>
    <x v="1"/>
    <x v="78"/>
    <n v="0.68139343100000005"/>
    <n v="26.273199420000001"/>
    <n v="115"/>
    <n v="56.801820309999997"/>
    <x v="1"/>
    <n v="0"/>
    <n v="5.0708263149999997"/>
    <n v="1"/>
    <n v="0.52419671599999995"/>
    <s v="medium"/>
    <n v="-11.338781000000001"/>
    <n v="25.067813999999998"/>
    <m/>
  </r>
  <r>
    <n v="2025"/>
    <x v="850"/>
    <x v="2"/>
    <x v="94"/>
    <n v="0.83089751300000003"/>
    <n v="24.0137295"/>
    <n v="39"/>
    <n v="80.335293440000001"/>
    <x v="2"/>
    <n v="0"/>
    <n v="1.3885326179999999"/>
    <n v="0"/>
    <n v="0.61444875600000004"/>
    <s v="medium"/>
    <n v="-5.0786639999999998"/>
    <n v="12.493164"/>
    <m/>
  </r>
  <r>
    <n v="2025"/>
    <x v="851"/>
    <x v="1"/>
    <x v="363"/>
    <n v="0.82787537600000005"/>
    <n v="28.441120779999999"/>
    <n v="58"/>
    <n v="68.326251880000001"/>
    <x v="0"/>
    <n v="1"/>
    <n v="3.7864067060000002"/>
    <n v="0"/>
    <n v="0.49593768799999999"/>
    <s v="low"/>
    <n v="-21.083244000000001"/>
    <n v="-22.479195000000001"/>
    <m/>
  </r>
  <r>
    <n v="2025"/>
    <x v="852"/>
    <x v="2"/>
    <x v="551"/>
    <n v="0.31256197499999999"/>
    <n v="26.671139350000001"/>
    <n v="79"/>
    <n v="96.064467800000003"/>
    <x v="1"/>
    <n v="1"/>
    <n v="3.8809912689999999"/>
    <n v="0"/>
    <n v="0.52978098699999998"/>
    <s v="medium"/>
    <n v="5.8681064000000003"/>
    <n v="1.2570333"/>
    <m/>
  </r>
  <r>
    <n v="2025"/>
    <x v="853"/>
    <x v="1"/>
    <x v="532"/>
    <n v="0.38837764800000002"/>
    <n v="25.51512439"/>
    <n v="85"/>
    <n v="47.562322160000001"/>
    <x v="3"/>
    <n v="0"/>
    <n v="8.5451761360000003"/>
    <n v="0"/>
    <n v="0.38018882399999998"/>
    <s v="low"/>
    <n v="-18.742249000000001"/>
    <n v="-20.06908"/>
    <m/>
  </r>
  <r>
    <n v="2025"/>
    <x v="854"/>
    <x v="1"/>
    <x v="552"/>
    <n v="0.76174055600000001"/>
    <n v="19.990487340000001"/>
    <n v="84"/>
    <n v="37.039391250000001"/>
    <x v="1"/>
    <n v="1"/>
    <n v="6.8880698020000004"/>
    <n v="1"/>
    <n v="0.68937027799999995"/>
    <s v="medium"/>
    <n v="-20.256443000000001"/>
    <n v="4.3413250000000003"/>
    <m/>
  </r>
  <r>
    <n v="2025"/>
    <x v="855"/>
    <x v="2"/>
    <x v="4"/>
    <n v="0.41313386800000002"/>
    <n v="15.04037035"/>
    <n v="143"/>
    <n v="57.528303960000002"/>
    <x v="1"/>
    <n v="0"/>
    <n v="3.4788691329999999"/>
    <n v="0"/>
    <n v="0.25106693400000002"/>
    <s v="low"/>
    <n v="4.8004756000000004"/>
    <n v="-22.705663999999999"/>
    <m/>
  </r>
  <r>
    <n v="2025"/>
    <x v="856"/>
    <x v="2"/>
    <x v="434"/>
    <n v="0.47884534099999998"/>
    <n v="18.481633510000002"/>
    <n v="149"/>
    <n v="73.16988954"/>
    <x v="1"/>
    <n v="0"/>
    <n v="9.7096595919999995"/>
    <n v="0"/>
    <n v="0.69692267100000005"/>
    <s v="medium"/>
    <n v="18.859757999999999"/>
    <n v="-18.520800000000001"/>
    <m/>
  </r>
  <r>
    <n v="2025"/>
    <x v="857"/>
    <x v="1"/>
    <x v="4"/>
    <n v="0.96264656800000004"/>
    <n v="17.341320830000001"/>
    <n v="76"/>
    <n v="90.255925579999996"/>
    <x v="0"/>
    <n v="1"/>
    <n v="3.893876492"/>
    <n v="1"/>
    <n v="0.525823284"/>
    <s v="medium"/>
    <n v="36.351399999999998"/>
    <n v="-2.6160002000000002"/>
    <m/>
  </r>
  <r>
    <n v="2025"/>
    <x v="858"/>
    <x v="2"/>
    <x v="553"/>
    <n v="0.69212758100000005"/>
    <n v="23.981694900000001"/>
    <n v="97"/>
    <n v="54.233782069999997"/>
    <x v="0"/>
    <n v="0"/>
    <n v="9.9841062320000002"/>
    <n v="1"/>
    <n v="0.80006379000000005"/>
    <s v="high"/>
    <n v="-31.035124"/>
    <n v="14.107956"/>
    <m/>
  </r>
  <r>
    <n v="2025"/>
    <x v="859"/>
    <x v="1"/>
    <x v="110"/>
    <n v="0.82551065499999998"/>
    <n v="27.24516302"/>
    <n v="48"/>
    <n v="75.765072579999995"/>
    <x v="0"/>
    <n v="0"/>
    <n v="9.9654732389999996"/>
    <n v="0"/>
    <n v="0.81175532699999997"/>
    <s v="high"/>
    <n v="-7.1707834999999998"/>
    <n v="-29.763114999999999"/>
    <m/>
  </r>
  <r>
    <n v="2025"/>
    <x v="860"/>
    <x v="2"/>
    <x v="141"/>
    <n v="0.69058651699999996"/>
    <n v="19.261700170000001"/>
    <n v="34"/>
    <n v="54.513907670000002"/>
    <x v="3"/>
    <n v="0"/>
    <n v="2.7208946599999999"/>
    <n v="1"/>
    <n v="0.514293259"/>
    <s v="medium"/>
    <n v="19.846422"/>
    <n v="25.496769"/>
    <m/>
  </r>
  <r>
    <n v="2025"/>
    <x v="861"/>
    <x v="0"/>
    <x v="554"/>
    <n v="0.68675953000000001"/>
    <n v="33.781141920000003"/>
    <n v="31"/>
    <n v="73.205370810000005"/>
    <x v="0"/>
    <n v="1"/>
    <n v="3.8146700459999998"/>
    <n v="1"/>
    <n v="0.49887976499999998"/>
    <s v="low"/>
    <n v="32.541499999999999"/>
    <n v="6.5445060000000002"/>
    <m/>
  </r>
  <r>
    <n v="2025"/>
    <x v="862"/>
    <x v="0"/>
    <x v="163"/>
    <n v="0.36590633700000003"/>
    <n v="15.13364258"/>
    <n v="120"/>
    <n v="91.936556289999999"/>
    <x v="0"/>
    <n v="1"/>
    <n v="5.3743977860000003"/>
    <n v="1"/>
    <n v="0.31545316899999998"/>
    <s v="low"/>
    <n v="4.9588140000000003"/>
    <n v="11.067195999999999"/>
    <m/>
  </r>
  <r>
    <n v="2025"/>
    <x v="863"/>
    <x v="0"/>
    <x v="330"/>
    <n v="0.54056423499999995"/>
    <n v="30.446020300000001"/>
    <n v="103"/>
    <n v="46.195034960000001"/>
    <x v="1"/>
    <n v="1"/>
    <n v="6.9769060400000003"/>
    <n v="1"/>
    <n v="0.36828211700000002"/>
    <s v="low"/>
    <n v="-4.7561096999999997"/>
    <n v="-27.789504999999998"/>
    <m/>
  </r>
  <r>
    <n v="2025"/>
    <x v="864"/>
    <x v="0"/>
    <x v="555"/>
    <n v="0.49770162899999998"/>
    <n v="27.50409539"/>
    <n v="144"/>
    <n v="58.296914950000001"/>
    <x v="0"/>
    <n v="1"/>
    <n v="5.7524270409999998"/>
    <n v="1"/>
    <n v="0.44135081500000001"/>
    <s v="low"/>
    <n v="13.644029"/>
    <n v="2.6528108000000001"/>
    <m/>
  </r>
  <r>
    <n v="2025"/>
    <x v="865"/>
    <x v="0"/>
    <x v="64"/>
    <n v="0.57350985600000004"/>
    <n v="22.471096020000001"/>
    <n v="122"/>
    <n v="99.528563750000004"/>
    <x v="2"/>
    <n v="0"/>
    <n v="9.7249732219999991"/>
    <n v="0"/>
    <n v="0.39525492800000001"/>
    <s v="low"/>
    <n v="-15.840712"/>
    <n v="12.547415000000001"/>
    <m/>
  </r>
  <r>
    <n v="2025"/>
    <x v="866"/>
    <x v="1"/>
    <x v="556"/>
    <n v="0.858840932"/>
    <n v="16.00977889"/>
    <n v="43"/>
    <n v="90.798991979999997"/>
    <x v="0"/>
    <n v="1"/>
    <n v="7.5159024780000001"/>
    <n v="0"/>
    <n v="0.49992046600000001"/>
    <s v="low"/>
    <n v="20.901496999999999"/>
    <n v="-8.7540099999999992"/>
    <m/>
  </r>
  <r>
    <n v="2025"/>
    <x v="867"/>
    <x v="0"/>
    <x v="557"/>
    <n v="0.56035286799999995"/>
    <n v="27.549731439999999"/>
    <n v="129"/>
    <n v="69.524790049999993"/>
    <x v="3"/>
    <n v="1"/>
    <n v="2.9084036439999998"/>
    <n v="0"/>
    <n v="0.48117643399999999"/>
    <s v="low"/>
    <n v="-7.8978868000000002"/>
    <n v="23.534609"/>
    <m/>
  </r>
  <r>
    <n v="2025"/>
    <x v="868"/>
    <x v="0"/>
    <x v="450"/>
    <n v="0.61618777300000005"/>
    <n v="22.71227026"/>
    <n v="97"/>
    <n v="66.163931430000005"/>
    <x v="3"/>
    <n v="1"/>
    <n v="1.945877952"/>
    <n v="0"/>
    <n v="0.61809388700000001"/>
    <s v="medium"/>
    <n v="-19.485834000000001"/>
    <n v="-22.106907"/>
    <m/>
  </r>
  <r>
    <n v="2025"/>
    <x v="869"/>
    <x v="0"/>
    <x v="450"/>
    <n v="0.57816697299999997"/>
    <n v="33.725342789999999"/>
    <n v="120"/>
    <n v="49.922026760000001"/>
    <x v="2"/>
    <n v="0"/>
    <n v="7.1956116159999999"/>
    <n v="0"/>
    <n v="0.59908348700000003"/>
    <s v="medium"/>
    <n v="-29.124175999999999"/>
    <n v="18.332723999999999"/>
    <m/>
  </r>
  <r>
    <n v="2025"/>
    <x v="870"/>
    <x v="0"/>
    <x v="558"/>
    <n v="0.36538557999999999"/>
    <n v="25.8398015"/>
    <n v="147"/>
    <n v="66.204659939999999"/>
    <x v="3"/>
    <n v="1"/>
    <n v="2.426071962"/>
    <n v="0"/>
    <n v="0.61519279000000004"/>
    <s v="medium"/>
    <n v="20.561869000000002"/>
    <n v="15.53787"/>
    <m/>
  </r>
  <r>
    <n v="2025"/>
    <x v="871"/>
    <x v="2"/>
    <x v="559"/>
    <n v="0.60875051099999999"/>
    <n v="33.793030229999999"/>
    <n v="77"/>
    <n v="89.372704880000001"/>
    <x v="3"/>
    <n v="1"/>
    <n v="8.0890915630000002"/>
    <n v="0"/>
    <n v="0.66937525499999995"/>
    <s v="medium"/>
    <n v="-16.884689999999999"/>
    <n v="23.669875999999999"/>
    <m/>
  </r>
  <r>
    <n v="2025"/>
    <x v="872"/>
    <x v="1"/>
    <x v="487"/>
    <n v="0.43692649099999997"/>
    <n v="19.409673869999999"/>
    <n v="95"/>
    <n v="77.962215929999999"/>
    <x v="1"/>
    <n v="0"/>
    <n v="3.7993300049999998"/>
    <n v="1"/>
    <n v="0.63346324600000004"/>
    <s v="medium"/>
    <n v="13.116827000000001"/>
    <n v="18.042635000000001"/>
    <m/>
  </r>
  <r>
    <n v="2025"/>
    <x v="873"/>
    <x v="0"/>
    <x v="187"/>
    <n v="0.43070630700000001"/>
    <n v="29.514518209999999"/>
    <n v="55"/>
    <n v="50.303081970000001"/>
    <x v="2"/>
    <n v="0"/>
    <n v="3.9420393680000001"/>
    <n v="0"/>
    <n v="0.42135315400000001"/>
    <s v="low"/>
    <n v="-9.4836589999999994"/>
    <n v="-11.787884"/>
    <m/>
  </r>
  <r>
    <n v="2025"/>
    <x v="874"/>
    <x v="0"/>
    <x v="560"/>
    <n v="0.36582527300000001"/>
    <n v="27.344980419999999"/>
    <n v="41"/>
    <n v="44.102474469999997"/>
    <x v="1"/>
    <n v="0"/>
    <n v="1.0971855319999999"/>
    <n v="0"/>
    <n v="0.48591263699999998"/>
    <s v="low"/>
    <n v="-11.643155999999999"/>
    <n v="-16.082232999999999"/>
    <m/>
  </r>
  <r>
    <n v="2025"/>
    <x v="875"/>
    <x v="0"/>
    <x v="561"/>
    <n v="0.54966968199999999"/>
    <n v="29.788164600000002"/>
    <n v="146"/>
    <n v="48.564597589999998"/>
    <x v="1"/>
    <n v="0"/>
    <n v="7.3091014039999997"/>
    <n v="0"/>
    <n v="0.471834841"/>
    <s v="low"/>
    <n v="20.046785"/>
    <n v="-0.6321599"/>
    <m/>
  </r>
  <r>
    <n v="2025"/>
    <x v="876"/>
    <x v="1"/>
    <x v="404"/>
    <n v="0.83023731899999997"/>
    <n v="19.293357279999999"/>
    <n v="99"/>
    <n v="41.883144100000003"/>
    <x v="0"/>
    <n v="1"/>
    <n v="2.0194277779999998"/>
    <n v="1"/>
    <n v="0.78611865999999997"/>
    <s v="medium"/>
    <n v="21.086614999999998"/>
    <n v="3.9376166000000001"/>
    <m/>
  </r>
  <r>
    <n v="2025"/>
    <x v="877"/>
    <x v="2"/>
    <x v="483"/>
    <n v="0.49350918300000002"/>
    <n v="28.299890319999999"/>
    <n v="119"/>
    <n v="36.694848720000003"/>
    <x v="2"/>
    <n v="0"/>
    <n v="7.955925197"/>
    <n v="0"/>
    <n v="0.35625459199999998"/>
    <s v="low"/>
    <n v="17.629984"/>
    <n v="-6.0926"/>
    <m/>
  </r>
  <r>
    <n v="2025"/>
    <x v="878"/>
    <x v="1"/>
    <x v="194"/>
    <n v="0.51864437100000005"/>
    <n v="24.960807859999999"/>
    <n v="115"/>
    <n v="59.339532210000002"/>
    <x v="0"/>
    <n v="1"/>
    <n v="5.4268103969999997"/>
    <n v="0"/>
    <n v="0.46182218600000002"/>
    <s v="low"/>
    <n v="-5.5175720000000004"/>
    <n v="8.8080219999999994"/>
    <m/>
  </r>
  <r>
    <n v="2025"/>
    <x v="879"/>
    <x v="2"/>
    <x v="562"/>
    <n v="0.74987225999999996"/>
    <n v="29.856499500000002"/>
    <n v="37"/>
    <n v="37.930972310000001"/>
    <x v="0"/>
    <n v="1"/>
    <n v="8.0585183350000005"/>
    <n v="1"/>
    <n v="0.49493612999999997"/>
    <s v="low"/>
    <n v="22.14377"/>
    <n v="8.4977540000000005"/>
    <m/>
  </r>
  <r>
    <n v="2025"/>
    <x v="880"/>
    <x v="0"/>
    <x v="563"/>
    <n v="0.43708856899999998"/>
    <n v="21.540892880000001"/>
    <n v="57"/>
    <n v="42.033879040000002"/>
    <x v="1"/>
    <n v="1"/>
    <n v="6.2553388529999996"/>
    <n v="0"/>
    <n v="0.57654428400000002"/>
    <s v="medium"/>
    <n v="10.189697000000001"/>
    <n v="14.224055"/>
    <m/>
  </r>
  <r>
    <n v="2025"/>
    <x v="881"/>
    <x v="0"/>
    <x v="120"/>
    <n v="0.92787055100000004"/>
    <n v="32.801140510000003"/>
    <n v="128"/>
    <n v="68.312727899999999"/>
    <x v="3"/>
    <n v="1"/>
    <n v="1.7418994480000001"/>
    <n v="0"/>
    <n v="0.69943527599999999"/>
    <s v="medium"/>
    <n v="10.594833"/>
    <n v="-23.51943"/>
    <m/>
  </r>
  <r>
    <n v="2025"/>
    <x v="882"/>
    <x v="1"/>
    <x v="334"/>
    <n v="0.66413336599999995"/>
    <n v="16.686026290000001"/>
    <n v="142"/>
    <n v="41.521949159999998"/>
    <x v="2"/>
    <n v="1"/>
    <n v="7.8908710299999996"/>
    <n v="1"/>
    <n v="0.70656668300000003"/>
    <s v="medium"/>
    <n v="31.931276"/>
    <n v="15.213537000000001"/>
    <m/>
  </r>
  <r>
    <n v="2025"/>
    <x v="883"/>
    <x v="1"/>
    <x v="325"/>
    <n v="0.61332205799999995"/>
    <n v="31.143786380000002"/>
    <n v="123"/>
    <n v="34.471583719999998"/>
    <x v="3"/>
    <n v="0"/>
    <n v="1.628195364"/>
    <n v="0"/>
    <n v="0.334661029"/>
    <s v="low"/>
    <n v="10.400297"/>
    <n v="-15.160795999999999"/>
    <m/>
  </r>
  <r>
    <n v="2025"/>
    <x v="884"/>
    <x v="2"/>
    <x v="195"/>
    <n v="0.69047413400000002"/>
    <n v="32.226392519999997"/>
    <n v="100"/>
    <n v="52.217219499999999"/>
    <x v="1"/>
    <n v="1"/>
    <n v="5.3083154849999996"/>
    <n v="1"/>
    <n v="0.43623706699999998"/>
    <s v="low"/>
    <n v="-19.715336000000001"/>
    <n v="-1.0425371999999999"/>
    <m/>
  </r>
  <r>
    <n v="2025"/>
    <x v="885"/>
    <x v="2"/>
    <x v="564"/>
    <n v="0.416224019"/>
    <n v="31.345046230000001"/>
    <n v="106"/>
    <n v="45.422336899999998"/>
    <x v="1"/>
    <n v="1"/>
    <n v="2.5511429269999999"/>
    <n v="0"/>
    <n v="0.60611201000000003"/>
    <s v="medium"/>
    <n v="-8.4243480000000002"/>
    <n v="-28.596976999999999"/>
    <m/>
  </r>
  <r>
    <n v="2025"/>
    <x v="886"/>
    <x v="1"/>
    <x v="560"/>
    <n v="0.72943119700000003"/>
    <n v="25.254527889999999"/>
    <n v="80"/>
    <n v="66.071363160000004"/>
    <x v="1"/>
    <n v="1"/>
    <n v="7.7710166020000004"/>
    <n v="0"/>
    <n v="0.66771559899999999"/>
    <s v="medium"/>
    <n v="19.167556999999999"/>
    <n v="10.541175000000001"/>
    <m/>
  </r>
  <r>
    <n v="2025"/>
    <x v="887"/>
    <x v="2"/>
    <x v="565"/>
    <n v="0.554170516"/>
    <n v="23.7676996"/>
    <n v="65"/>
    <n v="37.165695919999997"/>
    <x v="1"/>
    <n v="0"/>
    <n v="9.2043210500000008"/>
    <n v="0"/>
    <n v="0.71458525799999995"/>
    <s v="medium"/>
    <n v="4.6940739999999996"/>
    <n v="-20.046897999999999"/>
    <m/>
  </r>
  <r>
    <n v="2025"/>
    <x v="888"/>
    <x v="1"/>
    <x v="311"/>
    <n v="0.92803043900000004"/>
    <n v="34.92524573"/>
    <n v="51"/>
    <n v="82.623955140000007"/>
    <x v="1"/>
    <n v="1"/>
    <n v="5.9871354700000001"/>
    <n v="1"/>
    <n v="0.86901521900000001"/>
    <s v="high"/>
    <n v="-4.4045750000000004"/>
    <n v="-27.846769999999999"/>
    <m/>
  </r>
  <r>
    <n v="2025"/>
    <x v="889"/>
    <x v="2"/>
    <x v="566"/>
    <n v="0.41819794500000002"/>
    <n v="19.58343902"/>
    <n v="34"/>
    <n v="93.436346360000002"/>
    <x v="1"/>
    <n v="1"/>
    <n v="5.7443256490000003"/>
    <n v="1"/>
    <n v="0.249098972"/>
    <s v="low"/>
    <n v="-14.489962"/>
    <n v="14.605103"/>
    <m/>
  </r>
  <r>
    <n v="2025"/>
    <x v="890"/>
    <x v="1"/>
    <x v="567"/>
    <n v="0.65493577300000005"/>
    <n v="25.93751932"/>
    <n v="63"/>
    <n v="82.040462180000006"/>
    <x v="3"/>
    <n v="0"/>
    <n v="7.8756687669999996"/>
    <n v="1"/>
    <n v="0.61946788600000002"/>
    <s v="medium"/>
    <n v="6.6679044000000003"/>
    <n v="30.377189999999999"/>
    <m/>
  </r>
  <r>
    <n v="2025"/>
    <x v="891"/>
    <x v="1"/>
    <x v="481"/>
    <n v="0.71867884100000001"/>
    <n v="28.413510509999998"/>
    <n v="73"/>
    <n v="67.297892619999999"/>
    <x v="0"/>
    <n v="1"/>
    <n v="1.045709317"/>
    <n v="0"/>
    <n v="0.59683942000000001"/>
    <s v="medium"/>
    <n v="-0.65808933999999997"/>
    <n v="2.1928177"/>
    <m/>
  </r>
  <r>
    <n v="2025"/>
    <x v="892"/>
    <x v="1"/>
    <x v="568"/>
    <n v="0.32336852100000002"/>
    <n v="29.017352720000002"/>
    <n v="63"/>
    <n v="90.246747529999993"/>
    <x v="3"/>
    <n v="1"/>
    <n v="9.2598277840000005"/>
    <n v="0"/>
    <n v="0.38318426100000003"/>
    <s v="low"/>
    <n v="-24.584322"/>
    <n v="9.9613209999999999"/>
    <m/>
  </r>
  <r>
    <n v="2025"/>
    <x v="893"/>
    <x v="2"/>
    <x v="569"/>
    <n v="0.55458518700000003"/>
    <n v="19.080493310000001"/>
    <n v="117"/>
    <n v="78.644286579999999"/>
    <x v="2"/>
    <n v="0"/>
    <n v="2.7770393539999998"/>
    <n v="1"/>
    <n v="0.63779259399999999"/>
    <s v="medium"/>
    <n v="-24.770568999999998"/>
    <n v="8.0180235"/>
    <m/>
  </r>
  <r>
    <n v="2025"/>
    <x v="894"/>
    <x v="2"/>
    <x v="187"/>
    <n v="0.81284466399999999"/>
    <n v="28.07988185"/>
    <n v="24"/>
    <n v="30.738578570000001"/>
    <x v="3"/>
    <n v="1"/>
    <n v="9.857069954"/>
    <n v="1"/>
    <n v="0.61242233199999996"/>
    <s v="medium"/>
    <n v="21.375086"/>
    <n v="12.689358"/>
    <m/>
  </r>
  <r>
    <n v="2025"/>
    <x v="895"/>
    <x v="2"/>
    <x v="570"/>
    <n v="0.87426425500000005"/>
    <n v="31.36739133"/>
    <n v="128"/>
    <n v="57.586310689999998"/>
    <x v="1"/>
    <n v="1"/>
    <n v="7.6262855319999998"/>
    <n v="0"/>
    <n v="0.680132128"/>
    <s v="medium"/>
    <n v="-25.244864"/>
    <n v="-7.4970894000000001"/>
    <m/>
  </r>
  <r>
    <n v="2025"/>
    <x v="896"/>
    <x v="1"/>
    <x v="275"/>
    <n v="0.51921339600000005"/>
    <n v="16.00037154"/>
    <n v="46"/>
    <n v="89.566632960000007"/>
    <x v="3"/>
    <n v="1"/>
    <n v="7.9682603289999996"/>
    <n v="0"/>
    <n v="0.61910669799999996"/>
    <s v="medium"/>
    <n v="-4.0859930000000002"/>
    <n v="-12.203461000000001"/>
    <m/>
  </r>
  <r>
    <n v="2025"/>
    <x v="897"/>
    <x v="2"/>
    <x v="571"/>
    <n v="0.85901529099999996"/>
    <n v="33.230425869999998"/>
    <n v="135"/>
    <n v="54.210120060000001"/>
    <x v="0"/>
    <n v="1"/>
    <n v="6.9058268229999999"/>
    <n v="0"/>
    <n v="0.72950764499999998"/>
    <s v="medium"/>
    <n v="15.133388500000001"/>
    <n v="19.1569"/>
    <m/>
  </r>
  <r>
    <n v="2025"/>
    <x v="898"/>
    <x v="2"/>
    <x v="572"/>
    <n v="0.97742911399999999"/>
    <n v="15.590081100000001"/>
    <n v="106"/>
    <n v="32.465062150000001"/>
    <x v="2"/>
    <n v="1"/>
    <n v="5.2449686450000002"/>
    <n v="0"/>
    <n v="0.97671455699999998"/>
    <s v="high"/>
    <n v="-19.042111999999999"/>
    <n v="7.5873156000000002"/>
    <m/>
  </r>
  <r>
    <n v="2025"/>
    <x v="899"/>
    <x v="1"/>
    <x v="335"/>
    <n v="0.89981175499999999"/>
    <n v="22.119420649999999"/>
    <n v="123"/>
    <n v="82.232574700000001"/>
    <x v="3"/>
    <n v="0"/>
    <n v="6.1446492399999997"/>
    <n v="1"/>
    <n v="0.51540587800000004"/>
    <s v="medium"/>
    <n v="10.027908999999999"/>
    <n v="-14.120668"/>
    <m/>
  </r>
  <r>
    <n v="2025"/>
    <x v="900"/>
    <x v="0"/>
    <x v="194"/>
    <n v="0.38235079199999999"/>
    <n v="15.316263920000001"/>
    <n v="142"/>
    <n v="86.142678919999994"/>
    <x v="0"/>
    <n v="0"/>
    <n v="1.4176259739999999"/>
    <n v="0"/>
    <n v="0.39367539600000001"/>
    <s v="low"/>
    <n v="-7.7591495999999998"/>
    <n v="8.8363800000000001"/>
    <m/>
  </r>
  <r>
    <n v="2025"/>
    <x v="901"/>
    <x v="1"/>
    <x v="573"/>
    <n v="0.81781123200000005"/>
    <n v="16.542903370000001"/>
    <n v="98"/>
    <n v="41.241558650000002"/>
    <x v="3"/>
    <n v="0"/>
    <n v="6.6156355849999997"/>
    <n v="0"/>
    <n v="0.56240561600000005"/>
    <s v="medium"/>
    <n v="10.588430000000001"/>
    <n v="-10.901972000000001"/>
    <m/>
  </r>
  <r>
    <n v="2025"/>
    <x v="902"/>
    <x v="2"/>
    <x v="574"/>
    <n v="0.52376678300000001"/>
    <n v="33.223365700000002"/>
    <n v="62"/>
    <n v="67.613834780000005"/>
    <x v="2"/>
    <n v="1"/>
    <n v="6.6348829179999997"/>
    <n v="0"/>
    <n v="0.64538339099999997"/>
    <s v="medium"/>
    <n v="-3.7417517"/>
    <n v="-26.113676000000002"/>
    <m/>
  </r>
  <r>
    <n v="2025"/>
    <x v="903"/>
    <x v="1"/>
    <x v="575"/>
    <n v="0.99189119299999995"/>
    <n v="22.09721661"/>
    <n v="116"/>
    <n v="43.436880729999999"/>
    <x v="3"/>
    <n v="1"/>
    <n v="9.020807177"/>
    <n v="0"/>
    <n v="0.81494559600000005"/>
    <s v="high"/>
    <n v="5.5166626000000001"/>
    <n v="-30.906157"/>
    <m/>
  </r>
  <r>
    <n v="2025"/>
    <x v="904"/>
    <x v="0"/>
    <x v="435"/>
    <n v="0.63975128800000003"/>
    <n v="23.49543061"/>
    <n v="50"/>
    <n v="80.34640933"/>
    <x v="1"/>
    <n v="1"/>
    <n v="5.5509072169999998"/>
    <n v="0"/>
    <n v="0.60637564399999999"/>
    <s v="medium"/>
    <n v="8.3697269999999993"/>
    <n v="-17.870224"/>
    <m/>
  </r>
  <r>
    <n v="2025"/>
    <x v="905"/>
    <x v="1"/>
    <x v="114"/>
    <n v="0.385703729"/>
    <n v="19.306887629999999"/>
    <n v="118"/>
    <n v="49.008531859999998"/>
    <x v="3"/>
    <n v="0"/>
    <n v="1.6942993669999999"/>
    <n v="0"/>
    <n v="0.36485186400000003"/>
    <s v="low"/>
    <n v="29.416111000000001"/>
    <n v="0.25827615999999998"/>
    <m/>
  </r>
  <r>
    <n v="2025"/>
    <x v="906"/>
    <x v="2"/>
    <x v="550"/>
    <n v="0.80762988400000002"/>
    <n v="26.941915399999999"/>
    <n v="36"/>
    <n v="52.135058579999999"/>
    <x v="0"/>
    <n v="1"/>
    <n v="3.7557632839999999"/>
    <n v="0"/>
    <n v="0.54031494199999996"/>
    <s v="medium"/>
    <n v="28.149488000000002"/>
    <n v="9.3514590000000002"/>
    <m/>
  </r>
  <r>
    <n v="2025"/>
    <x v="907"/>
    <x v="0"/>
    <x v="576"/>
    <n v="0.52610783900000002"/>
    <n v="26.896064290000002"/>
    <n v="102"/>
    <n v="89.147959749999998"/>
    <x v="3"/>
    <n v="1"/>
    <n v="6.900664709"/>
    <n v="1"/>
    <n v="0.550053919"/>
    <s v="medium"/>
    <n v="-4.4418069999999998"/>
    <n v="3.4330142000000001"/>
    <m/>
  </r>
  <r>
    <n v="2025"/>
    <x v="908"/>
    <x v="2"/>
    <x v="577"/>
    <n v="0.99795471000000002"/>
    <n v="22.444007840000001"/>
    <n v="129"/>
    <n v="63.34256465"/>
    <x v="0"/>
    <n v="1"/>
    <n v="3.1533297650000001"/>
    <n v="1"/>
    <n v="0.54647735500000005"/>
    <s v="medium"/>
    <n v="-28.862095"/>
    <n v="8.0398700000000005"/>
    <m/>
  </r>
  <r>
    <n v="2025"/>
    <x v="909"/>
    <x v="0"/>
    <x v="563"/>
    <n v="0.98584771999999998"/>
    <n v="21.66069744"/>
    <n v="51"/>
    <n v="76.882811590000003"/>
    <x v="2"/>
    <n v="0"/>
    <n v="3.524750397"/>
    <n v="1"/>
    <n v="0.85092385999999998"/>
    <s v="high"/>
    <n v="11.550896"/>
    <n v="5.205425"/>
    <m/>
  </r>
  <r>
    <n v="2025"/>
    <x v="910"/>
    <x v="0"/>
    <x v="39"/>
    <n v="0.75929381299999998"/>
    <n v="32.69928616"/>
    <n v="54"/>
    <n v="58.166113549999999"/>
    <x v="3"/>
    <n v="0"/>
    <n v="8.3842211469999999"/>
    <n v="0"/>
    <n v="0.46064690600000002"/>
    <s v="low"/>
    <n v="-11.954783000000001"/>
    <n v="8.8878489999999992"/>
    <m/>
  </r>
  <r>
    <n v="2025"/>
    <x v="911"/>
    <x v="1"/>
    <x v="578"/>
    <n v="0.39087851400000001"/>
    <n v="22.66568479"/>
    <n v="48"/>
    <n v="50.860480000000003"/>
    <x v="2"/>
    <n v="1"/>
    <n v="6.2588775859999997"/>
    <n v="1"/>
    <n v="0.33643925699999999"/>
    <s v="low"/>
    <n v="-32.448239999999998"/>
    <n v="14.967107"/>
    <m/>
  </r>
  <r>
    <n v="2025"/>
    <x v="912"/>
    <x v="1"/>
    <x v="383"/>
    <n v="0.78080269800000002"/>
    <n v="24.870019840000001"/>
    <n v="89"/>
    <n v="73.783464230000007"/>
    <x v="2"/>
    <n v="1"/>
    <n v="5.5767468859999996"/>
    <n v="0"/>
    <n v="0.42340134899999998"/>
    <s v="low"/>
    <n v="21.756695000000001"/>
    <n v="-7.1281059999999998"/>
    <m/>
  </r>
  <r>
    <n v="2025"/>
    <x v="913"/>
    <x v="2"/>
    <x v="267"/>
    <n v="0.36512134099999999"/>
    <n v="20.666095250000001"/>
    <n v="114"/>
    <n v="40.84003019"/>
    <x v="3"/>
    <n v="1"/>
    <n v="3.866067701"/>
    <n v="0"/>
    <n v="0.38706067"/>
    <s v="low"/>
    <n v="-1.5770633000000001"/>
    <n v="11.429626000000001"/>
    <m/>
  </r>
  <r>
    <n v="2025"/>
    <x v="914"/>
    <x v="1"/>
    <x v="8"/>
    <n v="0.320554911"/>
    <n v="30.735390070000001"/>
    <n v="41"/>
    <n v="56.109988489999999"/>
    <x v="0"/>
    <n v="0"/>
    <n v="7.5783523229999998"/>
    <n v="0"/>
    <n v="0.29627745599999999"/>
    <s v="low"/>
    <n v="-16.056115999999999"/>
    <n v="2.3234558000000001"/>
    <m/>
  </r>
  <r>
    <n v="2025"/>
    <x v="915"/>
    <x v="1"/>
    <x v="434"/>
    <n v="0.87607091199999998"/>
    <n v="22.94896314"/>
    <n v="88"/>
    <n v="44.632592619999997"/>
    <x v="2"/>
    <n v="0"/>
    <n v="3.5894659099999999"/>
    <n v="0"/>
    <n v="0.89553545599999995"/>
    <s v="high"/>
    <n v="5.6199764999999999"/>
    <n v="-24.960025999999999"/>
    <m/>
  </r>
  <r>
    <n v="2025"/>
    <x v="916"/>
    <x v="0"/>
    <x v="334"/>
    <n v="0.44682706300000002"/>
    <n v="25.27222093"/>
    <n v="108"/>
    <n v="78.705647690000006"/>
    <x v="2"/>
    <n v="0"/>
    <n v="7.6335716590000002"/>
    <n v="1"/>
    <n v="0.59791353199999997"/>
    <s v="medium"/>
    <n v="2.3315354999999999E-2"/>
    <n v="-0.99281319999999995"/>
    <m/>
  </r>
  <r>
    <n v="2025"/>
    <x v="917"/>
    <x v="1"/>
    <x v="136"/>
    <n v="0.56531898800000002"/>
    <n v="20.067143399999999"/>
    <n v="91"/>
    <n v="96.094618679999996"/>
    <x v="3"/>
    <n v="1"/>
    <n v="1.6309133220000001"/>
    <n v="0"/>
    <n v="0.53115949399999995"/>
    <s v="medium"/>
    <n v="-26.763079999999999"/>
    <n v="1.9211863"/>
    <m/>
  </r>
  <r>
    <n v="2025"/>
    <x v="918"/>
    <x v="0"/>
    <x v="248"/>
    <n v="0.98142017299999995"/>
    <n v="34.75319185"/>
    <n v="148"/>
    <n v="99.685767760000005"/>
    <x v="3"/>
    <n v="0"/>
    <n v="8.7808720739999995"/>
    <n v="0"/>
    <n v="0.943210086"/>
    <s v="high"/>
    <n v="10.411530000000001"/>
    <n v="13.732888000000001"/>
    <m/>
  </r>
  <r>
    <n v="2025"/>
    <x v="919"/>
    <x v="0"/>
    <x v="421"/>
    <n v="0.535788351"/>
    <n v="20.829914819999999"/>
    <n v="106"/>
    <n v="61.519376729999998"/>
    <x v="3"/>
    <n v="1"/>
    <n v="5.4960981699999998"/>
    <n v="1"/>
    <n v="0.474894176"/>
    <s v="low"/>
    <n v="-31.120543999999999"/>
    <n v="-15.070465"/>
    <m/>
  </r>
  <r>
    <n v="2025"/>
    <x v="920"/>
    <x v="0"/>
    <x v="579"/>
    <n v="0.50754284699999996"/>
    <n v="30.414850619999999"/>
    <n v="115"/>
    <n v="47.67712727"/>
    <x v="3"/>
    <n v="1"/>
    <n v="4.9465721499999997"/>
    <n v="1"/>
    <n v="0.61577142299999998"/>
    <s v="medium"/>
    <n v="5.7390756999999999"/>
    <n v="-5.2787613999999996"/>
    <m/>
  </r>
  <r>
    <n v="2025"/>
    <x v="921"/>
    <x v="2"/>
    <x v="32"/>
    <n v="0.94274559999999996"/>
    <n v="23.549913010000001"/>
    <n v="94"/>
    <n v="60.99805593"/>
    <x v="3"/>
    <n v="0"/>
    <n v="6.4992107040000002"/>
    <n v="1"/>
    <n v="0.65887280000000004"/>
    <s v="medium"/>
    <n v="-22.189945000000002"/>
    <n v="6.7195720000000003"/>
    <m/>
  </r>
  <r>
    <n v="2025"/>
    <x v="922"/>
    <x v="2"/>
    <x v="418"/>
    <n v="0.37752391200000002"/>
    <n v="19.124348099999999"/>
    <n v="73"/>
    <n v="89.308858700000002"/>
    <x v="1"/>
    <n v="1"/>
    <n v="6.6177286559999997"/>
    <n v="0"/>
    <n v="0.44676195600000002"/>
    <s v="low"/>
    <n v="13.591302000000001"/>
    <n v="-1.5646464"/>
    <m/>
  </r>
  <r>
    <n v="2025"/>
    <x v="923"/>
    <x v="2"/>
    <x v="485"/>
    <n v="0.83170768699999997"/>
    <n v="30.99437528"/>
    <n v="107"/>
    <n v="44.4203975"/>
    <x v="3"/>
    <n v="0"/>
    <n v="2.1883165920000001"/>
    <n v="1"/>
    <n v="0.64735384399999996"/>
    <s v="medium"/>
    <n v="17.557676000000001"/>
    <n v="11.442128"/>
    <m/>
  </r>
  <r>
    <n v="2025"/>
    <x v="924"/>
    <x v="0"/>
    <x v="393"/>
    <n v="0.99164589700000005"/>
    <n v="21.672135780000001"/>
    <n v="73"/>
    <n v="96.646695620000003"/>
    <x v="0"/>
    <n v="1"/>
    <n v="7.8061023079999998"/>
    <n v="0"/>
    <n v="0.74782294800000004"/>
    <s v="medium"/>
    <n v="10.387478"/>
    <n v="-22.510846999999998"/>
    <m/>
  </r>
  <r>
    <n v="2025"/>
    <x v="925"/>
    <x v="2"/>
    <x v="580"/>
    <n v="0.93090720800000004"/>
    <n v="32.30386695"/>
    <n v="35"/>
    <n v="53.930603820000002"/>
    <x v="2"/>
    <n v="1"/>
    <n v="3.4833546819999999"/>
    <n v="0"/>
    <n v="0.78295360400000003"/>
    <s v="medium"/>
    <n v="20.412213999999999"/>
    <n v="2.5979176000000002"/>
    <m/>
  </r>
  <r>
    <n v="2025"/>
    <x v="926"/>
    <x v="2"/>
    <x v="578"/>
    <n v="0.756167543"/>
    <n v="33.305143700000002"/>
    <n v="118"/>
    <n v="99.006256160000007"/>
    <x v="0"/>
    <n v="0"/>
    <n v="9.1446569219999994"/>
    <n v="1"/>
    <n v="0.519083772"/>
    <s v="medium"/>
    <n v="-1.3322634"/>
    <n v="16.243228999999999"/>
    <m/>
  </r>
  <r>
    <n v="2025"/>
    <x v="927"/>
    <x v="1"/>
    <x v="550"/>
    <n v="0.51984255599999996"/>
    <n v="32.196476709999999"/>
    <n v="39"/>
    <n v="88.702622129999995"/>
    <x v="0"/>
    <n v="1"/>
    <n v="8.3606559709999999"/>
    <n v="1"/>
    <n v="0.39642127799999999"/>
    <s v="low"/>
    <n v="1.4143456999999999"/>
    <n v="-10.314348000000001"/>
    <m/>
  </r>
  <r>
    <n v="2025"/>
    <x v="928"/>
    <x v="2"/>
    <x v="215"/>
    <n v="0.47802538700000002"/>
    <n v="15.7001583"/>
    <n v="65"/>
    <n v="86.599937389999994"/>
    <x v="1"/>
    <n v="1"/>
    <n v="4.1163943740000004"/>
    <n v="1"/>
    <n v="0.679012693"/>
    <s v="medium"/>
    <n v="-0.41466170000000002"/>
    <n v="17.574615000000001"/>
    <m/>
  </r>
  <r>
    <n v="2025"/>
    <x v="929"/>
    <x v="2"/>
    <x v="581"/>
    <n v="0.87347857299999998"/>
    <n v="30.747466899999999"/>
    <n v="146"/>
    <n v="52.253327159999998"/>
    <x v="3"/>
    <n v="1"/>
    <n v="8.2696536389999995"/>
    <n v="0"/>
    <n v="0.66723928700000001"/>
    <s v="medium"/>
    <n v="-13.126232"/>
    <n v="6.2751749999999999"/>
    <m/>
  </r>
  <r>
    <n v="2025"/>
    <x v="930"/>
    <x v="0"/>
    <x v="92"/>
    <n v="0.91587534000000004"/>
    <n v="23.226789329999999"/>
    <n v="77"/>
    <n v="30.614404839999999"/>
    <x v="2"/>
    <n v="1"/>
    <n v="4.2075144939999998"/>
    <n v="0"/>
    <n v="0.76843766999999996"/>
    <s v="medium"/>
    <n v="23.434591000000001"/>
    <n v="-16.089983"/>
    <m/>
  </r>
  <r>
    <n v="2025"/>
    <x v="931"/>
    <x v="0"/>
    <x v="458"/>
    <n v="0.66780443899999997"/>
    <n v="32.474458400000003"/>
    <n v="130"/>
    <n v="56.749303619999999"/>
    <x v="0"/>
    <n v="1"/>
    <n v="1.908529135"/>
    <n v="0"/>
    <n v="0.525902219"/>
    <s v="medium"/>
    <n v="3.9259762999999999"/>
    <n v="-25.854918000000001"/>
    <m/>
  </r>
  <r>
    <n v="2025"/>
    <x v="932"/>
    <x v="0"/>
    <x v="288"/>
    <n v="0.47103795900000001"/>
    <n v="27.759085249999998"/>
    <n v="148"/>
    <n v="51.126655880000001"/>
    <x v="3"/>
    <n v="1"/>
    <n v="9.6569941490000009"/>
    <n v="0"/>
    <n v="0.37101897900000003"/>
    <s v="low"/>
    <n v="8.7131139999999991"/>
    <n v="13.502202"/>
    <m/>
  </r>
  <r>
    <n v="2025"/>
    <x v="933"/>
    <x v="0"/>
    <x v="546"/>
    <n v="0.37906024599999999"/>
    <n v="31.672862680000001"/>
    <n v="100"/>
    <n v="32.617789330000001"/>
    <x v="3"/>
    <n v="1"/>
    <n v="6.8734181369999998"/>
    <n v="0"/>
    <n v="0.23253012300000001"/>
    <s v="low"/>
    <n v="5.4883559999999996"/>
    <n v="6.1335300000000004"/>
    <m/>
  </r>
  <r>
    <n v="2025"/>
    <x v="934"/>
    <x v="0"/>
    <x v="372"/>
    <n v="0.36102562700000002"/>
    <n v="24.9886354"/>
    <n v="103"/>
    <n v="65.375567959999998"/>
    <x v="1"/>
    <n v="1"/>
    <n v="5.1048957399999999"/>
    <n v="0"/>
    <n v="0.344012814"/>
    <s v="low"/>
    <n v="0.53935986999999996"/>
    <n v="-15.98259"/>
    <m/>
  </r>
  <r>
    <n v="2025"/>
    <x v="935"/>
    <x v="0"/>
    <x v="150"/>
    <n v="0.80335421299999998"/>
    <n v="25.700510090000002"/>
    <n v="89"/>
    <n v="58.212191789999999"/>
    <x v="1"/>
    <n v="0"/>
    <n v="4.5799601640000001"/>
    <n v="1"/>
    <n v="0.52417710699999998"/>
    <s v="medium"/>
    <n v="17.330090999999999"/>
    <n v="-6.3010479999999998"/>
    <m/>
  </r>
  <r>
    <n v="2025"/>
    <x v="936"/>
    <x v="2"/>
    <x v="338"/>
    <n v="0.59408310900000005"/>
    <n v="17.887752639999999"/>
    <n v="27"/>
    <n v="74.418952739999995"/>
    <x v="1"/>
    <n v="0"/>
    <n v="3.9223480080000002"/>
    <n v="0"/>
    <n v="0.779541555"/>
    <s v="medium"/>
    <n v="25.443666"/>
    <n v="-17.914629000000001"/>
    <m/>
  </r>
  <r>
    <n v="2025"/>
    <x v="937"/>
    <x v="0"/>
    <x v="582"/>
    <n v="0.93375191199999996"/>
    <n v="30.679747169999999"/>
    <n v="48"/>
    <n v="73.483042549999993"/>
    <x v="2"/>
    <n v="1"/>
    <n v="9.8330283590000001"/>
    <n v="1"/>
    <n v="0.923375956"/>
    <s v="high"/>
    <n v="-26.809593"/>
    <n v="-12.879721"/>
    <m/>
  </r>
  <r>
    <n v="2025"/>
    <x v="938"/>
    <x v="0"/>
    <x v="583"/>
    <n v="0.81776991099999996"/>
    <n v="23.387792229999999"/>
    <n v="131"/>
    <n v="38.452264509999999"/>
    <x v="0"/>
    <n v="1"/>
    <n v="2.2127253859999998"/>
    <n v="1"/>
    <n v="0.67538495499999995"/>
    <s v="medium"/>
    <n v="30.681170999999999"/>
    <n v="-1.7064109000000001"/>
    <m/>
  </r>
  <r>
    <n v="2025"/>
    <x v="939"/>
    <x v="1"/>
    <x v="584"/>
    <n v="0.43388229299999997"/>
    <n v="25.001602370000001"/>
    <n v="127"/>
    <n v="98.387588230000006"/>
    <x v="1"/>
    <n v="0"/>
    <n v="3.8332455300000001"/>
    <n v="1"/>
    <n v="0.36244114599999999"/>
    <s v="low"/>
    <n v="35.893050000000002"/>
    <n v="-1.3176584"/>
    <m/>
  </r>
  <r>
    <n v="2025"/>
    <x v="940"/>
    <x v="2"/>
    <x v="168"/>
    <n v="0.72964419300000005"/>
    <n v="30.701954279999999"/>
    <n v="128"/>
    <n v="43.085200059999998"/>
    <x v="1"/>
    <n v="1"/>
    <n v="5.369478763"/>
    <n v="1"/>
    <n v="0.55132209700000001"/>
    <s v="medium"/>
    <n v="5.0780215000000002"/>
    <n v="33.340380000000003"/>
    <m/>
  </r>
  <r>
    <n v="2025"/>
    <x v="941"/>
    <x v="2"/>
    <x v="391"/>
    <n v="0.60485381800000004"/>
    <n v="26.976908000000002"/>
    <n v="39"/>
    <n v="61.169181729999998"/>
    <x v="1"/>
    <n v="0"/>
    <n v="5.3019959050000001"/>
    <n v="1"/>
    <n v="0.69242690900000003"/>
    <s v="medium"/>
    <n v="-28.068686"/>
    <n v="-10.929519000000001"/>
    <m/>
  </r>
  <r>
    <n v="2025"/>
    <x v="942"/>
    <x v="2"/>
    <x v="585"/>
    <n v="0.70407481199999999"/>
    <n v="19.021974549999999"/>
    <n v="92"/>
    <n v="64.168228040000002"/>
    <x v="0"/>
    <n v="0"/>
    <n v="5.2422983600000004"/>
    <n v="0"/>
    <n v="0.47253740599999999"/>
    <s v="low"/>
    <n v="-3.3272211999999999"/>
    <n v="-3.5367953999999999"/>
    <m/>
  </r>
  <r>
    <n v="2025"/>
    <x v="943"/>
    <x v="0"/>
    <x v="383"/>
    <n v="0.816648386"/>
    <n v="26.804653179999999"/>
    <n v="23"/>
    <n v="86.914395799999994"/>
    <x v="0"/>
    <n v="0"/>
    <n v="2.5820543420000002"/>
    <n v="0"/>
    <n v="0.44132419299999998"/>
    <s v="low"/>
    <n v="17.046980000000001"/>
    <n v="1.2271643999999999"/>
    <m/>
  </r>
  <r>
    <n v="2025"/>
    <x v="944"/>
    <x v="0"/>
    <x v="435"/>
    <n v="0.86433711700000004"/>
    <n v="23.15265716"/>
    <n v="38"/>
    <n v="36.94607173"/>
    <x v="1"/>
    <n v="1"/>
    <n v="2.3043927439999998"/>
    <n v="0"/>
    <n v="0.71866855799999996"/>
    <s v="medium"/>
    <n v="19.805595"/>
    <n v="-11.311377999999999"/>
    <m/>
  </r>
  <r>
    <n v="2025"/>
    <x v="945"/>
    <x v="0"/>
    <x v="91"/>
    <n v="0.89061612800000001"/>
    <n v="24.390510840000001"/>
    <n v="121"/>
    <n v="60.005099540000003"/>
    <x v="1"/>
    <n v="1"/>
    <n v="3.292908277"/>
    <n v="0"/>
    <n v="0.92880806400000004"/>
    <s v="high"/>
    <n v="18.122261000000002"/>
    <n v="9.2201400000000007"/>
    <m/>
  </r>
  <r>
    <n v="2025"/>
    <x v="946"/>
    <x v="1"/>
    <x v="395"/>
    <n v="0.47778241199999999"/>
    <n v="15.566225490000001"/>
    <n v="105"/>
    <n v="73.995151919999998"/>
    <x v="3"/>
    <n v="1"/>
    <n v="9.2307353840000008"/>
    <n v="1"/>
    <n v="0.463891206"/>
    <s v="low"/>
    <n v="-1.169556"/>
    <n v="-33.060569999999998"/>
    <m/>
  </r>
  <r>
    <n v="2025"/>
    <x v="947"/>
    <x v="0"/>
    <x v="394"/>
    <n v="0.32178092000000003"/>
    <n v="19.200586990000001"/>
    <n v="71"/>
    <n v="45.06089351"/>
    <x v="1"/>
    <n v="0"/>
    <n v="2.017476711"/>
    <n v="1"/>
    <n v="0.63839045999999999"/>
    <s v="medium"/>
    <n v="7.5280690000000003"/>
    <n v="11.643729"/>
    <m/>
  </r>
  <r>
    <n v="2025"/>
    <x v="948"/>
    <x v="1"/>
    <x v="586"/>
    <n v="0.81750631500000004"/>
    <n v="20.620761630000001"/>
    <n v="130"/>
    <n v="73.92275291"/>
    <x v="2"/>
    <n v="0"/>
    <n v="7.8168259300000003"/>
    <n v="1"/>
    <n v="0.87625315699999995"/>
    <s v="high"/>
    <n v="-17.092813"/>
    <n v="-26.485468000000001"/>
    <m/>
  </r>
  <r>
    <n v="2025"/>
    <x v="949"/>
    <x v="2"/>
    <x v="402"/>
    <n v="0.37444060800000001"/>
    <n v="29.259200159999999"/>
    <n v="128"/>
    <n v="94.65653863"/>
    <x v="2"/>
    <n v="0"/>
    <n v="7.8179355380000004"/>
    <n v="0"/>
    <n v="0.56422030400000001"/>
    <s v="medium"/>
    <n v="1.5810864"/>
    <n v="-23.520440000000001"/>
    <m/>
  </r>
  <r>
    <n v="2025"/>
    <x v="950"/>
    <x v="0"/>
    <x v="587"/>
    <n v="0.52044371199999995"/>
    <n v="15.22984947"/>
    <n v="105"/>
    <n v="99.826269179999997"/>
    <x v="1"/>
    <n v="1"/>
    <n v="8.2879336349999999"/>
    <n v="0"/>
    <n v="0.29572185600000001"/>
    <s v="low"/>
    <n v="24.524049999999999"/>
    <n v="-1.0775250999999999"/>
    <m/>
  </r>
  <r>
    <n v="2025"/>
    <x v="951"/>
    <x v="1"/>
    <x v="588"/>
    <n v="0.302671994"/>
    <n v="23.17554522"/>
    <n v="62"/>
    <n v="32.271575380000002"/>
    <x v="0"/>
    <n v="0"/>
    <n v="8.9795394010000003"/>
    <n v="0"/>
    <n v="0.41283599700000001"/>
    <s v="low"/>
    <n v="-22.86985"/>
    <n v="-16.095255000000002"/>
    <m/>
  </r>
  <r>
    <n v="2025"/>
    <x v="952"/>
    <x v="1"/>
    <x v="317"/>
    <n v="0.77716863800000002"/>
    <n v="33.480537409999997"/>
    <n v="61"/>
    <n v="46.491175980000001"/>
    <x v="3"/>
    <n v="0"/>
    <n v="3.3673255979999999"/>
    <n v="0"/>
    <n v="0.47308431899999998"/>
    <s v="low"/>
    <n v="-2.4484167000000001"/>
    <n v="8.7119440000000008"/>
    <m/>
  </r>
  <r>
    <n v="2025"/>
    <x v="953"/>
    <x v="0"/>
    <x v="191"/>
    <n v="0.41699240799999998"/>
    <n v="17.237612330000001"/>
    <n v="109"/>
    <n v="51.721498109999999"/>
    <x v="0"/>
    <n v="1"/>
    <n v="3.0210352230000002"/>
    <n v="1"/>
    <n v="0.33799620400000002"/>
    <s v="low"/>
    <n v="2.0101613999999999"/>
    <n v="-23.542919999999999"/>
    <m/>
  </r>
  <r>
    <n v="2025"/>
    <x v="954"/>
    <x v="2"/>
    <x v="589"/>
    <n v="0.75869768699999995"/>
    <n v="25.328487760000002"/>
    <n v="134"/>
    <n v="57.938827029999999"/>
    <x v="1"/>
    <n v="0"/>
    <n v="5.1895509989999997"/>
    <n v="1"/>
    <n v="0.55684884300000004"/>
    <s v="medium"/>
    <n v="7.582713"/>
    <n v="-17.555707999999999"/>
    <m/>
  </r>
  <r>
    <n v="2025"/>
    <x v="955"/>
    <x v="2"/>
    <x v="98"/>
    <n v="0.99421983199999997"/>
    <n v="30.730447649999999"/>
    <n v="45"/>
    <n v="46.958001029999998"/>
    <x v="2"/>
    <n v="0"/>
    <n v="3.3858025189999998"/>
    <n v="0"/>
    <n v="0.65660991599999996"/>
    <s v="medium"/>
    <n v="-23.905730999999999"/>
    <n v="-8.6399150000000002"/>
    <m/>
  </r>
  <r>
    <n v="2025"/>
    <x v="956"/>
    <x v="2"/>
    <x v="590"/>
    <n v="0.35086961"/>
    <n v="33.850626149999997"/>
    <n v="62"/>
    <n v="44.244159619999998"/>
    <x v="3"/>
    <n v="1"/>
    <n v="7.6087899009999997"/>
    <n v="0"/>
    <n v="0.55193480500000003"/>
    <s v="medium"/>
    <n v="-4.2336497"/>
    <n v="-4.4423459999999997"/>
    <m/>
  </r>
  <r>
    <n v="2025"/>
    <x v="957"/>
    <x v="1"/>
    <x v="591"/>
    <n v="0.353954608"/>
    <n v="29.93553279"/>
    <n v="96"/>
    <n v="96.818768969999994"/>
    <x v="0"/>
    <n v="1"/>
    <n v="6.7234561910000004"/>
    <n v="1"/>
    <n v="0.544977304"/>
    <s v="medium"/>
    <n v="18.615853999999999"/>
    <n v="-5.3272313999999996"/>
    <m/>
  </r>
  <r>
    <n v="2025"/>
    <x v="958"/>
    <x v="1"/>
    <x v="251"/>
    <n v="0.53826606499999996"/>
    <n v="29.411310969999999"/>
    <n v="39"/>
    <n v="94.296512190000001"/>
    <x v="0"/>
    <n v="0"/>
    <n v="8.8748891919999995"/>
    <n v="1"/>
    <n v="0.43613303199999998"/>
    <s v="low"/>
    <n v="6.339645"/>
    <n v="22.582623000000002"/>
    <m/>
  </r>
  <r>
    <n v="2025"/>
    <x v="959"/>
    <x v="1"/>
    <x v="592"/>
    <n v="0.90647056000000004"/>
    <n v="31.529761799999999"/>
    <n v="58"/>
    <n v="33.289475070000002"/>
    <x v="1"/>
    <n v="1"/>
    <n v="1.7446447309999999"/>
    <n v="1"/>
    <n v="0.83573527999999997"/>
    <s v="high"/>
    <n v="32.178733999999999"/>
    <n v="9.7740679999999998"/>
    <m/>
  </r>
  <r>
    <n v="2025"/>
    <x v="960"/>
    <x v="1"/>
    <x v="407"/>
    <n v="0.45087090800000001"/>
    <n v="23.924024419999999"/>
    <n v="31"/>
    <n v="53.716911510000003"/>
    <x v="3"/>
    <n v="0"/>
    <n v="9.2357499999999995"/>
    <n v="1"/>
    <n v="0.58793545400000002"/>
    <s v="medium"/>
    <n v="-6.969258"/>
    <n v="12.949287999999999"/>
    <m/>
  </r>
  <r>
    <n v="2025"/>
    <x v="961"/>
    <x v="2"/>
    <x v="242"/>
    <n v="0.55226447400000001"/>
    <n v="31.116890649999998"/>
    <n v="30"/>
    <n v="58.360398760000002"/>
    <x v="2"/>
    <n v="1"/>
    <n v="3.6401376399999998"/>
    <n v="0"/>
    <n v="0.68213223700000003"/>
    <s v="medium"/>
    <n v="-11.127624000000001"/>
    <n v="-1.5288273999999999"/>
    <m/>
  </r>
  <r>
    <n v="2025"/>
    <x v="962"/>
    <x v="0"/>
    <x v="411"/>
    <n v="0.34795378500000002"/>
    <n v="15.15928809"/>
    <n v="61"/>
    <n v="46.731017430000001"/>
    <x v="1"/>
    <n v="0"/>
    <n v="5.4162491130000001"/>
    <n v="1"/>
    <n v="0.31197689200000001"/>
    <s v="low"/>
    <n v="21.340154999999999"/>
    <n v="-19.338549"/>
    <m/>
  </r>
  <r>
    <n v="2025"/>
    <x v="963"/>
    <x v="1"/>
    <x v="164"/>
    <n v="0.83420870400000002"/>
    <n v="33.491221109999998"/>
    <n v="30"/>
    <n v="74.02110279"/>
    <x v="3"/>
    <n v="1"/>
    <n v="4.9475029230000001"/>
    <n v="1"/>
    <n v="0.91560435200000001"/>
    <s v="high"/>
    <n v="-5.3124989999999999"/>
    <n v="-38.647120000000001"/>
    <m/>
  </r>
  <r>
    <n v="2025"/>
    <x v="964"/>
    <x v="1"/>
    <x v="332"/>
    <n v="0.58581444000000005"/>
    <n v="23.86613019"/>
    <n v="57"/>
    <n v="74.826652269999997"/>
    <x v="0"/>
    <n v="0"/>
    <n v="7.8428048600000002"/>
    <n v="1"/>
    <n v="0.50790721999999999"/>
    <s v="medium"/>
    <n v="24.647345000000001"/>
    <n v="0.22446498000000001"/>
    <m/>
  </r>
  <r>
    <n v="2025"/>
    <x v="965"/>
    <x v="2"/>
    <x v="193"/>
    <n v="0.83147411299999996"/>
    <n v="26.067603760000001"/>
    <n v="117"/>
    <n v="89.535295980000001"/>
    <x v="1"/>
    <n v="1"/>
    <n v="4.7829997850000003"/>
    <n v="1"/>
    <n v="0.67023705700000002"/>
    <s v="medium"/>
    <n v="14.247553999999999"/>
    <n v="-9.8433980000000005"/>
    <m/>
  </r>
  <r>
    <n v="2025"/>
    <x v="966"/>
    <x v="0"/>
    <x v="325"/>
    <n v="0.93252549100000004"/>
    <n v="20.097644979999998"/>
    <n v="38"/>
    <n v="81.860848790000006"/>
    <x v="0"/>
    <n v="1"/>
    <n v="9.4919783110000004"/>
    <n v="0"/>
    <n v="0.49426274599999998"/>
    <s v="low"/>
    <n v="-21.316960000000002"/>
    <n v="-14.756104000000001"/>
    <m/>
  </r>
  <r>
    <n v="2025"/>
    <x v="967"/>
    <x v="0"/>
    <x v="204"/>
    <n v="0.46293420299999999"/>
    <n v="29.85061666"/>
    <n v="135"/>
    <n v="67.980132889999993"/>
    <x v="0"/>
    <n v="1"/>
    <n v="9.1228049440000003"/>
    <n v="0"/>
    <n v="0.27046710099999999"/>
    <s v="low"/>
    <n v="-3.4889804999999998"/>
    <n v="15.981667"/>
    <m/>
  </r>
  <r>
    <n v="2025"/>
    <x v="968"/>
    <x v="2"/>
    <x v="593"/>
    <n v="0.86517722100000005"/>
    <n v="16.532716130000001"/>
    <n v="132"/>
    <n v="75.751073899999994"/>
    <x v="1"/>
    <n v="1"/>
    <n v="8.8494503679999994"/>
    <n v="0"/>
    <n v="0.91058861099999999"/>
    <s v="high"/>
    <n v="-21.404191999999998"/>
    <n v="11.088556000000001"/>
    <m/>
  </r>
  <r>
    <n v="2025"/>
    <x v="969"/>
    <x v="2"/>
    <x v="594"/>
    <n v="0.34136572300000001"/>
    <n v="32.452716049999999"/>
    <n v="84"/>
    <n v="49.179214709999997"/>
    <x v="1"/>
    <n v="1"/>
    <n v="1.6413249940000001"/>
    <n v="0"/>
    <n v="0.211682862"/>
    <s v="low"/>
    <n v="-17.595321999999999"/>
    <n v="6.5280193999999998"/>
    <m/>
  </r>
  <r>
    <n v="2025"/>
    <x v="970"/>
    <x v="0"/>
    <x v="16"/>
    <n v="0.92919317199999996"/>
    <n v="31.56233658"/>
    <n v="118"/>
    <n v="71.513933300000005"/>
    <x v="1"/>
    <n v="1"/>
    <n v="8.6883225540000009"/>
    <n v="0"/>
    <n v="0.81209658600000001"/>
    <s v="high"/>
    <n v="7.1446705000000001"/>
    <n v="14.077114"/>
    <m/>
  </r>
  <r>
    <n v="2025"/>
    <x v="971"/>
    <x v="1"/>
    <x v="595"/>
    <n v="0.75553798299999997"/>
    <n v="19.321202320000001"/>
    <n v="91"/>
    <n v="64.245907829999993"/>
    <x v="1"/>
    <n v="1"/>
    <n v="8.0347190089999998"/>
    <n v="0"/>
    <n v="0.84176899199999999"/>
    <s v="high"/>
    <n v="-18.496003999999999"/>
    <n v="13.794146"/>
    <m/>
  </r>
  <r>
    <n v="2025"/>
    <x v="972"/>
    <x v="0"/>
    <x v="596"/>
    <n v="0.91195870700000004"/>
    <n v="31.186487970000002"/>
    <n v="71"/>
    <n v="39.334112709999999"/>
    <x v="1"/>
    <n v="0"/>
    <n v="1.931616523"/>
    <n v="1"/>
    <n v="0.51997935299999998"/>
    <s v="medium"/>
    <n v="24.051045999999999"/>
    <n v="-6.3079210000000003"/>
    <m/>
  </r>
  <r>
    <n v="2025"/>
    <x v="973"/>
    <x v="2"/>
    <x v="597"/>
    <n v="0.30013188000000002"/>
    <n v="30.72715466"/>
    <n v="137"/>
    <n v="46.978099360000002"/>
    <x v="0"/>
    <n v="0"/>
    <n v="1.9667289290000001"/>
    <n v="1"/>
    <n v="0.63856594"/>
    <s v="medium"/>
    <n v="-22.076505999999998"/>
    <n v="-2.3820815"/>
    <m/>
  </r>
  <r>
    <n v="2025"/>
    <x v="974"/>
    <x v="1"/>
    <x v="21"/>
    <n v="0.41835674899999997"/>
    <n v="27.644331959999999"/>
    <n v="139"/>
    <n v="50.41854155"/>
    <x v="2"/>
    <n v="1"/>
    <n v="1.9104743040000001"/>
    <n v="1"/>
    <n v="0.70717837500000003"/>
    <s v="medium"/>
    <n v="-1.4222481"/>
    <n v="-32.032584999999997"/>
    <m/>
  </r>
  <r>
    <n v="2025"/>
    <x v="975"/>
    <x v="1"/>
    <x v="84"/>
    <n v="0.57283157100000004"/>
    <n v="22.47040354"/>
    <n v="26"/>
    <n v="94.701669690000003"/>
    <x v="2"/>
    <n v="1"/>
    <n v="1.1019933390000001"/>
    <n v="1"/>
    <n v="0.54041578599999995"/>
    <s v="medium"/>
    <n v="-16.361820000000002"/>
    <n v="-6.6601533999999996"/>
    <m/>
  </r>
  <r>
    <n v="2025"/>
    <x v="976"/>
    <x v="2"/>
    <x v="598"/>
    <n v="0.56565203200000003"/>
    <n v="20.429975079999998"/>
    <n v="30"/>
    <n v="46.127064760000003"/>
    <x v="1"/>
    <n v="0"/>
    <n v="5.9377087470000003"/>
    <n v="0"/>
    <n v="0.59232601600000001"/>
    <s v="medium"/>
    <n v="-14.004251500000001"/>
    <n v="-18.276371000000001"/>
    <m/>
  </r>
  <r>
    <n v="2025"/>
    <x v="977"/>
    <x v="2"/>
    <x v="452"/>
    <n v="0.45871126800000001"/>
    <n v="19.635671810000002"/>
    <n v="122"/>
    <n v="50.247073200000003"/>
    <x v="0"/>
    <n v="0"/>
    <n v="9.760548623"/>
    <n v="1"/>
    <n v="0.52285563400000001"/>
    <s v="medium"/>
    <n v="29.925212999999999"/>
    <n v="1.1707003"/>
    <m/>
  </r>
  <r>
    <n v="2025"/>
    <x v="978"/>
    <x v="2"/>
    <x v="422"/>
    <n v="0.56712835800000005"/>
    <n v="21.372179259999999"/>
    <n v="80"/>
    <n v="55.854789109999999"/>
    <x v="2"/>
    <n v="1"/>
    <n v="4.9481623260000003"/>
    <n v="0"/>
    <n v="0.54906417900000004"/>
    <s v="medium"/>
    <n v="-6.2888713000000003"/>
    <n v="18.371986"/>
    <m/>
  </r>
  <r>
    <n v="2025"/>
    <x v="979"/>
    <x v="0"/>
    <x v="599"/>
    <n v="0.39019409799999999"/>
    <n v="33.071168870000001"/>
    <n v="87"/>
    <n v="76.461991699999999"/>
    <x v="2"/>
    <n v="0"/>
    <n v="5.8668175170000003"/>
    <n v="1"/>
    <n v="0.43459704900000001"/>
    <s v="low"/>
    <n v="-22.574964999999999"/>
    <n v="15.301964"/>
    <m/>
  </r>
  <r>
    <n v="2025"/>
    <x v="980"/>
    <x v="0"/>
    <x v="536"/>
    <n v="0.58893278999999998"/>
    <n v="16.552815519999999"/>
    <n v="121"/>
    <n v="38.276687469999999"/>
    <x v="2"/>
    <n v="0"/>
    <n v="9.7117281710000007"/>
    <n v="1"/>
    <n v="0.68796639500000001"/>
    <s v="medium"/>
    <n v="16.303470000000001"/>
    <n v="-15.835526"/>
    <m/>
  </r>
  <r>
    <n v="2025"/>
    <x v="981"/>
    <x v="1"/>
    <x v="251"/>
    <n v="0.86164803000000001"/>
    <n v="31.577425529999999"/>
    <n v="129"/>
    <n v="96.776164870000002"/>
    <x v="0"/>
    <n v="1"/>
    <n v="3.296640059"/>
    <n v="1"/>
    <n v="0.59782401500000004"/>
    <s v="medium"/>
    <n v="-18.270851"/>
    <n v="-2.1037430000000001"/>
    <m/>
  </r>
  <r>
    <n v="2025"/>
    <x v="982"/>
    <x v="2"/>
    <x v="476"/>
    <n v="0.63534904400000003"/>
    <n v="21.977801500000002"/>
    <n v="70"/>
    <n v="90.589985409999997"/>
    <x v="1"/>
    <n v="1"/>
    <n v="8.7262322730000008"/>
    <n v="0"/>
    <n v="0.60017452199999999"/>
    <s v="medium"/>
    <n v="-14.653349"/>
    <n v="13.567909999999999"/>
    <m/>
  </r>
  <r>
    <n v="2025"/>
    <x v="983"/>
    <x v="1"/>
    <x v="521"/>
    <n v="0.31260006200000001"/>
    <n v="25.431987920000001"/>
    <n v="136"/>
    <n v="70.40512511"/>
    <x v="1"/>
    <n v="1"/>
    <n v="5.9175142049999998"/>
    <n v="1"/>
    <n v="0.23030003099999999"/>
    <s v="low"/>
    <n v="-9.9223689999999998"/>
    <n v="-4.3610572999999997"/>
    <m/>
  </r>
  <r>
    <n v="2025"/>
    <x v="984"/>
    <x v="1"/>
    <x v="478"/>
    <n v="0.59501082900000002"/>
    <n v="30.889712670000002"/>
    <n v="65"/>
    <n v="77.182650719999998"/>
    <x v="1"/>
    <n v="0"/>
    <n v="6.1252886320000002"/>
    <n v="0"/>
    <n v="0.52050541500000003"/>
    <s v="medium"/>
    <n v="-6.9166889999999999"/>
    <n v="3.8363166"/>
    <m/>
  </r>
  <r>
    <n v="2025"/>
    <x v="985"/>
    <x v="1"/>
    <x v="451"/>
    <n v="0.31902251100000001"/>
    <n v="32.687530940000002"/>
    <n v="72"/>
    <n v="31.166232990000001"/>
    <x v="3"/>
    <n v="1"/>
    <n v="4.0885647150000004"/>
    <n v="0"/>
    <n v="0.42851125600000001"/>
    <s v="low"/>
    <n v="1.9364273999999999"/>
    <n v="-28.013515000000002"/>
    <m/>
  </r>
  <r>
    <n v="2025"/>
    <x v="986"/>
    <x v="1"/>
    <x v="130"/>
    <n v="0.97637038700000001"/>
    <n v="21.8956284"/>
    <n v="107"/>
    <n v="53.726134270000003"/>
    <x v="3"/>
    <n v="1"/>
    <n v="6.0542592490000002"/>
    <n v="1"/>
    <n v="0.53218519399999997"/>
    <s v="medium"/>
    <n v="-18.801624"/>
    <n v="8.6524199999999993"/>
    <m/>
  </r>
  <r>
    <n v="2025"/>
    <x v="987"/>
    <x v="2"/>
    <x v="600"/>
    <n v="0.38921777200000002"/>
    <n v="24.236869630000001"/>
    <n v="140"/>
    <n v="85.696216149999998"/>
    <x v="3"/>
    <n v="0"/>
    <n v="1.658282585"/>
    <n v="0"/>
    <n v="0.35460888600000001"/>
    <s v="low"/>
    <n v="26.336957999999999"/>
    <n v="-10.066561999999999"/>
    <m/>
  </r>
  <r>
    <n v="2025"/>
    <x v="988"/>
    <x v="1"/>
    <x v="601"/>
    <n v="0.79538182800000001"/>
    <n v="23.290321299999999"/>
    <n v="32"/>
    <n v="35.423808170000001"/>
    <x v="0"/>
    <n v="1"/>
    <n v="7.8817921540000002"/>
    <n v="0"/>
    <n v="0.86569091399999998"/>
    <s v="high"/>
    <n v="-6.9184903999999996"/>
    <n v="-18.281697999999999"/>
    <m/>
  </r>
  <r>
    <n v="2025"/>
    <x v="989"/>
    <x v="2"/>
    <x v="602"/>
    <n v="0.98094342599999995"/>
    <n v="15.26502067"/>
    <n v="108"/>
    <n v="49.76196839"/>
    <x v="2"/>
    <n v="0"/>
    <n v="3.5621898540000001"/>
    <n v="1"/>
    <n v="0.91347171299999996"/>
    <s v="high"/>
    <n v="10.585391"/>
    <n v="-18.118259999999999"/>
    <m/>
  </r>
  <r>
    <n v="2025"/>
    <x v="990"/>
    <x v="2"/>
    <x v="146"/>
    <n v="0.87822733600000003"/>
    <n v="20.91885778"/>
    <n v="144"/>
    <n v="70.970777979999994"/>
    <x v="2"/>
    <n v="0"/>
    <n v="8.988474965"/>
    <n v="1"/>
    <n v="0.54211366800000005"/>
    <s v="medium"/>
    <n v="27.999655000000001"/>
    <n v="17.307587000000002"/>
    <m/>
  </r>
  <r>
    <n v="2025"/>
    <x v="991"/>
    <x v="0"/>
    <x v="13"/>
    <n v="0.78952076299999996"/>
    <n v="24.183784670000001"/>
    <n v="137"/>
    <n v="47.948911940000002"/>
    <x v="0"/>
    <n v="0"/>
    <n v="4.3106562510000002"/>
    <n v="1"/>
    <n v="0.45676038099999999"/>
    <s v="low"/>
    <n v="-24.595285000000001"/>
    <n v="-12.077809"/>
    <m/>
  </r>
  <r>
    <n v="2025"/>
    <x v="992"/>
    <x v="2"/>
    <x v="603"/>
    <n v="0.88762263699999999"/>
    <n v="23.221872179999998"/>
    <n v="73"/>
    <n v="95.378458190000003"/>
    <x v="0"/>
    <n v="0"/>
    <n v="2.2854169940000002"/>
    <n v="1"/>
    <n v="0.91031131799999998"/>
    <s v="high"/>
    <n v="21.653199999999998"/>
    <n v="-3.0872449999999998"/>
    <m/>
  </r>
  <r>
    <n v="2025"/>
    <x v="993"/>
    <x v="0"/>
    <x v="117"/>
    <n v="0.98725908500000004"/>
    <n v="29.438584550000002"/>
    <n v="135"/>
    <n v="39.174104159999999"/>
    <x v="1"/>
    <n v="0"/>
    <n v="7.2629341690000002"/>
    <n v="1"/>
    <n v="0.91812954300000005"/>
    <s v="high"/>
    <n v="-3.9920754000000001"/>
    <n v="26.903134999999999"/>
    <m/>
  </r>
  <r>
    <n v="2025"/>
    <x v="994"/>
    <x v="2"/>
    <x v="171"/>
    <n v="0.73494114799999999"/>
    <n v="22.696072340000001"/>
    <n v="137"/>
    <n v="85.817605049999997"/>
    <x v="1"/>
    <n v="0"/>
    <n v="2.4812033019999999"/>
    <n v="1"/>
    <n v="0.45697057400000002"/>
    <s v="low"/>
    <n v="6.022335"/>
    <n v="21.513601000000001"/>
    <m/>
  </r>
  <r>
    <n v="2025"/>
    <x v="995"/>
    <x v="2"/>
    <x v="591"/>
    <n v="0.69142936499999996"/>
    <n v="24.787528980000001"/>
    <n v="23"/>
    <n v="65.556408430000005"/>
    <x v="3"/>
    <n v="1"/>
    <n v="7.7831246399999996"/>
    <n v="0"/>
    <n v="0.71371468199999999"/>
    <s v="medium"/>
    <n v="-20.761213000000001"/>
    <n v="21.240262999999999"/>
    <m/>
  </r>
  <r>
    <n v="2025"/>
    <x v="996"/>
    <x v="2"/>
    <x v="259"/>
    <n v="0.73976667699999998"/>
    <n v="23.592171839999999"/>
    <n v="94"/>
    <n v="82.523154309999995"/>
    <x v="3"/>
    <n v="1"/>
    <n v="9.7130101280000005"/>
    <n v="1"/>
    <n v="0.43638333899999998"/>
    <s v="low"/>
    <n v="-31.116968"/>
    <n v="1.6951305999999999"/>
    <m/>
  </r>
  <r>
    <n v="2025"/>
    <x v="997"/>
    <x v="0"/>
    <x v="587"/>
    <n v="0.67287312099999996"/>
    <n v="29.812522980000001"/>
    <n v="68"/>
    <n v="51.750072979999999"/>
    <x v="0"/>
    <n v="1"/>
    <n v="8.0159758189999994"/>
    <n v="1"/>
    <n v="0.37193656000000003"/>
    <s v="low"/>
    <n v="-7.5603449999999999"/>
    <n v="-26.537669999999999"/>
    <m/>
  </r>
  <r>
    <n v="2025"/>
    <x v="998"/>
    <x v="0"/>
    <x v="84"/>
    <n v="0.74456237400000003"/>
    <n v="32.259447979999997"/>
    <n v="26"/>
    <n v="66.014272160000004"/>
    <x v="3"/>
    <n v="0"/>
    <n v="1.202043236"/>
    <n v="0"/>
    <n v="0.62628118700000002"/>
    <s v="medium"/>
    <n v="-31.14255"/>
    <n v="-7.1456356000000003"/>
    <m/>
  </r>
  <r>
    <n v="2025"/>
    <x v="999"/>
    <x v="1"/>
    <x v="604"/>
    <n v="0.61488954600000001"/>
    <n v="25.637781579999999"/>
    <n v="129"/>
    <n v="89.978474480000003"/>
    <x v="2"/>
    <n v="1"/>
    <n v="6.3989720920000002"/>
    <n v="1"/>
    <n v="0.60144477299999999"/>
    <s v="medium"/>
    <n v="2.0881493"/>
    <n v="-6.9239420000000003"/>
    <m/>
  </r>
  <r>
    <n v="1900"/>
    <x v="1000"/>
    <x v="3"/>
    <x v="605"/>
    <m/>
    <m/>
    <m/>
    <m/>
    <x v="4"/>
    <m/>
    <m/>
    <m/>
    <m/>
    <m/>
    <m/>
    <m/>
    <m/>
  </r>
  <r>
    <m/>
    <x v="1000"/>
    <x v="3"/>
    <x v="605"/>
    <m/>
    <m/>
    <m/>
    <m/>
    <x v="4"/>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2">
  <r>
    <x v="0"/>
  </r>
  <r>
    <x v="0"/>
  </r>
  <r>
    <x v="0"/>
  </r>
  <r>
    <x v="0"/>
  </r>
  <r>
    <x v="0"/>
  </r>
  <r>
    <x v="0"/>
  </r>
  <r>
    <x v="0"/>
  </r>
  <r>
    <x v="0"/>
  </r>
  <r>
    <x v="0"/>
  </r>
  <r>
    <x v="0"/>
  </r>
  <r>
    <x v="0"/>
  </r>
  <r>
    <x v="0"/>
  </r>
  <r>
    <x v="0"/>
  </r>
  <r>
    <x v="0"/>
  </r>
  <r>
    <x v="0"/>
  </r>
  <r>
    <x v="0"/>
  </r>
  <r>
    <x v="0"/>
  </r>
  <r>
    <x v="0"/>
  </r>
  <r>
    <x v="0"/>
  </r>
  <r>
    <x v="0"/>
  </r>
  <r>
    <x v="0"/>
  </r>
  <r>
    <x v="0"/>
  </r>
  <r>
    <x v="0"/>
  </r>
  <r>
    <x v="0"/>
  </r>
  <r>
    <x v="0"/>
  </r>
  <r>
    <x v="0"/>
  </r>
  <r>
    <x v="0"/>
  </r>
  <r>
    <x v="0"/>
  </r>
  <r>
    <x v="0"/>
  </r>
  <r>
    <x v="0"/>
  </r>
  <r>
    <x v="0"/>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1"/>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2"/>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3"/>
  </r>
  <r>
    <x v="4"/>
  </r>
  <r>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AE61B70-2031-4D7C-AA1C-82BCA3090BA0}"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rowHeaderCaption="Seasons">
  <location ref="E3:F7" firstHeaderRow="1" firstDataRow="1" firstDataCol="1"/>
  <pivotFields count="17">
    <pivotField showAll="0"/>
    <pivotField showAll="0">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t="default"/>
      </items>
    </pivotField>
    <pivotField showAll="0"/>
    <pivotField dataField="1" showAll="0"/>
    <pivotField showAll="0"/>
    <pivotField showAll="0"/>
    <pivotField showAll="0"/>
    <pivotField showAll="0"/>
    <pivotField axis="axisRow" showAll="0">
      <items count="6">
        <item h="1" x="1"/>
        <item x="3"/>
        <item x="0"/>
        <item x="2"/>
        <item h="1" x="4"/>
        <item t="default"/>
      </items>
    </pivotField>
    <pivotField showAll="0"/>
    <pivotField showAll="0"/>
    <pivotField showAll="0"/>
    <pivotField showAll="0"/>
    <pivotField showAll="0"/>
    <pivotField showAll="0"/>
    <pivotField showAll="0"/>
    <pivotField showAll="0"/>
  </pivotFields>
  <rowFields count="1">
    <field x="8"/>
  </rowFields>
  <rowItems count="4">
    <i>
      <x v="1"/>
    </i>
    <i>
      <x v="2"/>
    </i>
    <i>
      <x v="3"/>
    </i>
    <i t="grand">
      <x/>
    </i>
  </rowItems>
  <colItems count="1">
    <i/>
  </colItems>
  <dataFields count="1">
    <dataField name="Sum of visitor_count" fld="3" baseField="0" baseItem="0"/>
  </dataFields>
  <chartFormats count="4">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186CE69-0742-43F8-9030-30E5FFD90582}"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24:B25" firstHeaderRow="1" firstDataRow="1" firstDataCol="0"/>
  <pivotFields count="17">
    <pivotField showAll="0"/>
    <pivotField showAll="0">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Items count="1">
    <i/>
  </colItems>
  <dataFields count="1">
    <dataField name="Sum of visitor_coun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98D086D-5A8D-4C44-90B6-C82E2A307177}"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rowHeaderCaption="Location">
  <location ref="K3:L7" firstHeaderRow="1" firstDataRow="1" firstDataCol="1"/>
  <pivotFields count="17">
    <pivotField showAll="0"/>
    <pivotField showAll="0">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t="default"/>
      </items>
    </pivotField>
    <pivotField axis="axisRow" showAll="0">
      <items count="5">
        <item x="1"/>
        <item x="2"/>
        <item x="0"/>
        <item h="1" x="3"/>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s>
  <rowFields count="1">
    <field x="2"/>
  </rowFields>
  <rowItems count="4">
    <i>
      <x/>
    </i>
    <i>
      <x v="1"/>
    </i>
    <i>
      <x v="2"/>
    </i>
    <i t="grand">
      <x/>
    </i>
  </rowItems>
  <colItems count="1">
    <i/>
  </colItems>
  <dataFields count="1">
    <dataField name="Sum of visitor_satisfaction" fld="10"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23DB6CC-688A-4375-9A82-D5A7348B055F}"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rowHeaderCaption="Season">
  <location ref="E14:H18" firstHeaderRow="0" firstDataRow="1" firstDataCol="1"/>
  <pivotFields count="17">
    <pivotField showAll="0"/>
    <pivotField showAll="0">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t="default"/>
      </items>
    </pivotField>
    <pivotField showAll="0"/>
    <pivotField showAll="0">
      <items count="607">
        <item x="42"/>
        <item x="502"/>
        <item x="14"/>
        <item x="104"/>
        <item x="9"/>
        <item x="325"/>
        <item x="304"/>
        <item x="57"/>
        <item x="181"/>
        <item x="440"/>
        <item x="63"/>
        <item x="138"/>
        <item x="453"/>
        <item x="383"/>
        <item x="283"/>
        <item x="282"/>
        <item x="522"/>
        <item x="587"/>
        <item x="122"/>
        <item x="244"/>
        <item x="27"/>
        <item x="389"/>
        <item x="204"/>
        <item x="566"/>
        <item x="274"/>
        <item x="594"/>
        <item x="382"/>
        <item x="546"/>
        <item x="541"/>
        <item x="130"/>
        <item x="4"/>
        <item x="381"/>
        <item x="111"/>
        <item x="437"/>
        <item x="577"/>
        <item x="167"/>
        <item x="257"/>
        <item x="203"/>
        <item x="348"/>
        <item x="310"/>
        <item x="294"/>
        <item x="359"/>
        <item x="429"/>
        <item x="511"/>
        <item x="252"/>
        <item x="179"/>
        <item x="425"/>
        <item x="13"/>
        <item x="107"/>
        <item x="596"/>
        <item x="444"/>
        <item x="335"/>
        <item x="259"/>
        <item x="329"/>
        <item x="455"/>
        <item x="302"/>
        <item x="315"/>
        <item x="112"/>
        <item x="43"/>
        <item x="556"/>
        <item x="75"/>
        <item x="314"/>
        <item x="147"/>
        <item x="413"/>
        <item x="521"/>
        <item x="433"/>
        <item x="129"/>
        <item x="198"/>
        <item x="517"/>
        <item x="432"/>
        <item x="376"/>
        <item x="39"/>
        <item x="287"/>
        <item x="363"/>
        <item x="226"/>
        <item x="17"/>
        <item x="343"/>
        <item x="317"/>
        <item x="540"/>
        <item x="197"/>
        <item x="361"/>
        <item x="171"/>
        <item x="430"/>
        <item x="108"/>
        <item x="195"/>
        <item x="183"/>
        <item x="85"/>
        <item x="49"/>
        <item x="40"/>
        <item x="190"/>
        <item x="503"/>
        <item x="124"/>
        <item x="280"/>
        <item x="126"/>
        <item x="379"/>
        <item x="330"/>
        <item x="262"/>
        <item x="405"/>
        <item x="328"/>
        <item x="469"/>
        <item x="385"/>
        <item x="423"/>
        <item x="254"/>
        <item x="146"/>
        <item x="357"/>
        <item x="159"/>
        <item x="526"/>
        <item x="249"/>
        <item x="300"/>
        <item x="103"/>
        <item x="64"/>
        <item x="483"/>
        <item x="473"/>
        <item x="61"/>
        <item x="29"/>
        <item x="285"/>
        <item x="543"/>
        <item x="250"/>
        <item x="303"/>
        <item x="134"/>
        <item x="245"/>
        <item x="213"/>
        <item x="474"/>
        <item x="408"/>
        <item x="471"/>
        <item x="562"/>
        <item x="585"/>
        <item x="24"/>
        <item x="535"/>
        <item x="150"/>
        <item x="131"/>
        <item x="447"/>
        <item x="370"/>
        <item x="223"/>
        <item x="364"/>
        <item x="191"/>
        <item x="271"/>
        <item x="163"/>
        <item x="428"/>
        <item x="189"/>
        <item x="288"/>
        <item x="8"/>
        <item x="550"/>
        <item x="37"/>
        <item x="347"/>
        <item x="411"/>
        <item x="161"/>
        <item x="5"/>
        <item x="143"/>
        <item x="578"/>
        <item x="373"/>
        <item x="79"/>
        <item x="367"/>
        <item x="312"/>
        <item x="584"/>
        <item x="2"/>
        <item x="230"/>
        <item x="491"/>
        <item x="456"/>
        <item x="486"/>
        <item x="149"/>
        <item x="345"/>
        <item x="573"/>
        <item x="53"/>
        <item x="58"/>
        <item x="554"/>
        <item x="292"/>
        <item x="497"/>
        <item x="530"/>
        <item x="392"/>
        <item x="98"/>
        <item x="600"/>
        <item x="494"/>
        <item x="468"/>
        <item x="488"/>
        <item x="436"/>
        <item x="372"/>
        <item x="354"/>
        <item x="368"/>
        <item x="178"/>
        <item x="251"/>
        <item x="279"/>
        <item x="390"/>
        <item x="316"/>
        <item x="141"/>
        <item x="101"/>
        <item x="175"/>
        <item x="504"/>
        <item x="114"/>
        <item x="90"/>
        <item x="206"/>
        <item x="30"/>
        <item x="549"/>
        <item x="186"/>
        <item x="276"/>
        <item x="589"/>
        <item x="222"/>
        <item x="412"/>
        <item x="482"/>
        <item x="415"/>
        <item x="225"/>
        <item x="547"/>
        <item x="78"/>
        <item x="68"/>
        <item x="45"/>
        <item x="67"/>
        <item x="10"/>
        <item x="532"/>
        <item x="168"/>
        <item x="32"/>
        <item x="269"/>
        <item x="309"/>
        <item x="70"/>
        <item x="326"/>
        <item x="537"/>
        <item x="81"/>
        <item x="458"/>
        <item x="555"/>
        <item x="442"/>
        <item x="499"/>
        <item x="264"/>
        <item x="510"/>
        <item x="561"/>
        <item x="185"/>
        <item x="237"/>
        <item x="94"/>
        <item x="557"/>
        <item x="194"/>
        <item x="529"/>
        <item x="369"/>
        <item x="267"/>
        <item x="260"/>
        <item x="187"/>
        <item x="353"/>
        <item x="421"/>
        <item x="516"/>
        <item x="218"/>
        <item x="464"/>
        <item x="446"/>
        <item x="83"/>
        <item x="496"/>
        <item x="201"/>
        <item x="106"/>
        <item x="301"/>
        <item x="332"/>
        <item x="233"/>
        <item x="500"/>
        <item x="133"/>
        <item x="26"/>
        <item x="568"/>
        <item x="539"/>
        <item x="188"/>
        <item x="478"/>
        <item x="508"/>
        <item x="395"/>
        <item x="113"/>
        <item x="211"/>
        <item x="414"/>
        <item x="208"/>
        <item x="33"/>
        <item x="148"/>
        <item x="581"/>
        <item x="485"/>
        <item x="489"/>
        <item x="236"/>
        <item x="74"/>
        <item x="145"/>
        <item x="120"/>
        <item x="281"/>
        <item x="481"/>
        <item x="277"/>
        <item x="599"/>
        <item x="221"/>
        <item x="505"/>
        <item x="28"/>
        <item x="224"/>
        <item x="570"/>
        <item x="495"/>
        <item x="23"/>
        <item x="375"/>
        <item x="307"/>
        <item x="136"/>
        <item x="424"/>
        <item x="320"/>
        <item x="545"/>
        <item x="393"/>
        <item x="298"/>
        <item x="84"/>
        <item x="193"/>
        <item x="205"/>
        <item x="538"/>
        <item x="448"/>
        <item x="418"/>
        <item x="11"/>
        <item x="256"/>
        <item x="342"/>
        <item x="588"/>
        <item x="235"/>
        <item x="265"/>
        <item x="278"/>
        <item x="142"/>
        <item x="422"/>
        <item x="583"/>
        <item x="445"/>
        <item x="451"/>
        <item x="466"/>
        <item x="318"/>
        <item x="480"/>
        <item x="374"/>
        <item x="439"/>
        <item x="431"/>
        <item x="137"/>
        <item x="247"/>
        <item x="286"/>
        <item x="127"/>
        <item x="20"/>
        <item x="351"/>
        <item x="420"/>
        <item x="50"/>
        <item x="406"/>
        <item x="89"/>
        <item x="336"/>
        <item x="476"/>
        <item x="154"/>
        <item x="459"/>
        <item x="365"/>
        <item x="153"/>
        <item x="339"/>
        <item x="435"/>
        <item x="576"/>
        <item x="116"/>
        <item x="475"/>
        <item x="238"/>
        <item x="38"/>
        <item x="567"/>
        <item x="231"/>
        <item x="452"/>
        <item x="604"/>
        <item x="533"/>
        <item x="3"/>
        <item x="484"/>
        <item x="88"/>
        <item x="6"/>
        <item x="46"/>
        <item x="571"/>
        <item x="366"/>
        <item x="135"/>
        <item x="560"/>
        <item x="399"/>
        <item x="41"/>
        <item x="268"/>
        <item x="512"/>
        <item x="217"/>
        <item x="552"/>
        <item x="438"/>
        <item x="598"/>
        <item x="450"/>
        <item x="92"/>
        <item x="524"/>
        <item x="22"/>
        <item x="123"/>
        <item x="400"/>
        <item x="501"/>
        <item x="132"/>
        <item x="528"/>
        <item x="77"/>
        <item x="514"/>
        <item x="507"/>
        <item x="580"/>
        <item x="87"/>
        <item x="575"/>
        <item x="284"/>
        <item x="441"/>
        <item x="355"/>
        <item x="463"/>
        <item x="66"/>
        <item x="151"/>
        <item x="386"/>
        <item x="109"/>
        <item x="232"/>
        <item x="199"/>
        <item x="19"/>
        <item x="490"/>
        <item x="313"/>
        <item x="377"/>
        <item x="69"/>
        <item x="467"/>
        <item x="115"/>
        <item x="531"/>
        <item x="470"/>
        <item x="212"/>
        <item x="139"/>
        <item x="331"/>
        <item x="172"/>
        <item x="387"/>
        <item x="263"/>
        <item x="358"/>
        <item x="398"/>
        <item x="155"/>
        <item x="119"/>
        <item x="239"/>
        <item x="427"/>
        <item x="65"/>
        <item x="296"/>
        <item x="290"/>
        <item x="31"/>
        <item x="16"/>
        <item x="166"/>
        <item x="534"/>
        <item x="60"/>
        <item x="44"/>
        <item x="449"/>
        <item x="180"/>
        <item x="220"/>
        <item x="253"/>
        <item x="243"/>
        <item x="125"/>
        <item x="227"/>
        <item x="563"/>
        <item x="140"/>
        <item x="275"/>
        <item x="569"/>
        <item x="54"/>
        <item x="579"/>
        <item x="407"/>
        <item x="384"/>
        <item x="289"/>
        <item x="559"/>
        <item x="192"/>
        <item x="170"/>
        <item x="591"/>
        <item x="461"/>
        <item x="261"/>
        <item x="56"/>
        <item x="118"/>
        <item x="404"/>
        <item x="165"/>
        <item x="493"/>
        <item x="551"/>
        <item x="334"/>
        <item x="266"/>
        <item x="397"/>
        <item x="590"/>
        <item x="402"/>
        <item x="341"/>
        <item x="337"/>
        <item x="246"/>
        <item x="454"/>
        <item x="184"/>
        <item x="426"/>
        <item x="356"/>
        <item x="25"/>
        <item x="592"/>
        <item x="574"/>
        <item x="362"/>
        <item x="479"/>
        <item x="273"/>
        <item x="36"/>
        <item x="102"/>
        <item x="207"/>
        <item x="360"/>
        <item x="391"/>
        <item x="12"/>
        <item x="346"/>
        <item x="322"/>
        <item x="270"/>
        <item x="536"/>
        <item x="419"/>
        <item x="410"/>
        <item x="340"/>
        <item x="564"/>
        <item x="492"/>
        <item x="110"/>
        <item x="417"/>
        <item x="518"/>
        <item x="173"/>
        <item x="371"/>
        <item x="0"/>
        <item x="311"/>
        <item x="416"/>
        <item x="242"/>
        <item x="308"/>
        <item x="209"/>
        <item x="513"/>
        <item x="520"/>
        <item x="519"/>
        <item x="327"/>
        <item x="443"/>
        <item x="72"/>
        <item x="297"/>
        <item x="96"/>
        <item x="487"/>
        <item x="457"/>
        <item x="71"/>
        <item x="35"/>
        <item x="176"/>
        <item x="548"/>
        <item x="602"/>
        <item x="100"/>
        <item x="200"/>
        <item x="117"/>
        <item x="229"/>
        <item x="47"/>
        <item x="157"/>
        <item x="409"/>
        <item x="177"/>
        <item x="472"/>
        <item x="210"/>
        <item x="160"/>
        <item x="558"/>
        <item x="76"/>
        <item x="403"/>
        <item x="128"/>
        <item x="401"/>
        <item x="323"/>
        <item x="214"/>
        <item x="565"/>
        <item x="462"/>
        <item x="99"/>
        <item x="215"/>
        <item x="93"/>
        <item x="305"/>
        <item x="152"/>
        <item x="306"/>
        <item x="34"/>
        <item x="378"/>
        <item x="95"/>
        <item x="156"/>
        <item x="169"/>
        <item x="52"/>
        <item x="15"/>
        <item x="258"/>
        <item x="525"/>
        <item x="105"/>
        <item x="380"/>
        <item x="352"/>
        <item x="248"/>
        <item x="553"/>
        <item x="515"/>
        <item x="582"/>
        <item x="121"/>
        <item x="434"/>
        <item x="350"/>
        <item x="51"/>
        <item x="295"/>
        <item x="182"/>
        <item x="97"/>
        <item x="388"/>
        <item x="241"/>
        <item x="162"/>
        <item x="299"/>
        <item x="595"/>
        <item x="18"/>
        <item x="255"/>
        <item x="460"/>
        <item x="603"/>
        <item x="82"/>
        <item x="586"/>
        <item x="601"/>
        <item x="196"/>
        <item x="509"/>
        <item x="523"/>
        <item x="272"/>
        <item x="527"/>
        <item x="48"/>
        <item x="291"/>
        <item x="62"/>
        <item x="1"/>
        <item x="542"/>
        <item x="55"/>
        <item x="234"/>
        <item x="202"/>
        <item x="394"/>
        <item x="593"/>
        <item x="158"/>
        <item x="321"/>
        <item x="73"/>
        <item x="319"/>
        <item x="544"/>
        <item x="333"/>
        <item x="338"/>
        <item x="91"/>
        <item x="59"/>
        <item x="7"/>
        <item x="477"/>
        <item x="396"/>
        <item x="144"/>
        <item x="293"/>
        <item x="498"/>
        <item x="572"/>
        <item x="597"/>
        <item x="86"/>
        <item x="174"/>
        <item x="344"/>
        <item x="465"/>
        <item x="219"/>
        <item x="228"/>
        <item x="240"/>
        <item x="349"/>
        <item x="324"/>
        <item x="80"/>
        <item x="21"/>
        <item x="164"/>
        <item x="506"/>
        <item x="216"/>
        <item x="605"/>
        <item t="default"/>
      </items>
    </pivotField>
    <pivotField showAll="0"/>
    <pivotField dataField="1" showAll="0"/>
    <pivotField dataField="1" showAll="0"/>
    <pivotField dataField="1" showAll="0"/>
    <pivotField axis="axisRow" showAll="0">
      <items count="6">
        <item h="1" x="1"/>
        <item x="3"/>
        <item x="0"/>
        <item x="2"/>
        <item h="1" x="4"/>
        <item t="default"/>
      </items>
    </pivotField>
    <pivotField showAll="0"/>
    <pivotField showAll="0"/>
    <pivotField showAll="0"/>
    <pivotField showAll="0"/>
    <pivotField showAll="0"/>
    <pivotField showAll="0"/>
    <pivotField showAll="0"/>
    <pivotField showAll="0"/>
  </pivotFields>
  <rowFields count="1">
    <field x="8"/>
  </rowFields>
  <rowItems count="4">
    <i>
      <x v="1"/>
    </i>
    <i>
      <x v="2"/>
    </i>
    <i>
      <x v="3"/>
    </i>
    <i t="grand">
      <x/>
    </i>
  </rowItems>
  <colFields count="1">
    <field x="-2"/>
  </colFields>
  <colItems count="3">
    <i>
      <x/>
    </i>
    <i i="1">
      <x v="1"/>
    </i>
    <i i="2">
      <x v="2"/>
    </i>
  </colItems>
  <dataFields count="3">
    <dataField name="Average of temperature" fld="5" subtotal="average" baseField="8" baseItem="0"/>
    <dataField name="Average of air_quality_index" fld="6" subtotal="average" baseField="8" baseItem="0"/>
    <dataField name="Average of noise_level" fld="7" subtotal="average" baseField="8" baseItem="0"/>
  </dataFields>
  <chartFormats count="3">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38FB0BA-7F5E-4E7F-9B0E-0A671B4E4324}"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rowHeaderCaption="Location">
  <location ref="H3:I8" firstHeaderRow="1" firstDataRow="1" firstDataCol="1"/>
  <pivotFields count="17">
    <pivotField showAll="0"/>
    <pivotField showAll="0">
      <items count="100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t="default"/>
      </items>
    </pivotField>
    <pivotField axis="axisRow" showAll="0">
      <items count="5">
        <item x="1"/>
        <item x="2"/>
        <item x="0"/>
        <item x="3"/>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5">
    <i>
      <x/>
    </i>
    <i>
      <x v="1"/>
    </i>
    <i>
      <x v="2"/>
    </i>
    <i>
      <x v="3"/>
    </i>
    <i t="grand">
      <x/>
    </i>
  </rowItems>
  <colItems count="1">
    <i/>
  </colItems>
  <dataFields count="1">
    <dataField name="Sum of visitor_count" fld="3" baseField="0" baseItem="0"/>
  </dataFields>
  <chartFormats count="5">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2" count="1" selected="0">
            <x v="0"/>
          </reference>
        </references>
      </pivotArea>
    </chartFormat>
    <chartFormat chart="3" format="8">
      <pivotArea type="data" outline="0" fieldPosition="0">
        <references count="2">
          <reference field="4294967294" count="1" selected="0">
            <x v="0"/>
          </reference>
          <reference field="2" count="1" selected="0">
            <x v="1"/>
          </reference>
        </references>
      </pivotArea>
    </chartFormat>
    <chartFormat chart="3" format="9">
      <pivotArea type="data" outline="0" fieldPosition="0">
        <references count="2">
          <reference field="4294967294" count="1" selected="0">
            <x v="0"/>
          </reference>
          <reference field="2" count="1" selected="0">
            <x v="2"/>
          </reference>
        </references>
      </pivotArea>
    </chartFormat>
    <chartFormat chart="3" format="10">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2679265-BA49-4610-870D-EEED2E6A2860}"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C2:C3" firstHeaderRow="1" firstDataRow="1" firstDataCol="0"/>
  <pivotFields count="1">
    <pivotField dataField="1" showAll="0">
      <items count="7">
        <item h="1" x="4"/>
        <item h="1" x="0"/>
        <item x="1"/>
        <item h="1" x="2"/>
        <item h="1" x="3"/>
        <item h="1" x="5"/>
        <item t="default"/>
      </items>
    </pivotField>
  </pivotFields>
  <rowItems count="1">
    <i/>
  </rowItems>
  <colItems count="1">
    <i/>
  </colItems>
  <dataFields count="1">
    <dataField name="Sum of Year"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2" xr16:uid="{E85E1E79-C634-4151-A1F7-4C94B4D2FF1C}" autoFormatId="16" applyNumberFormats="0" applyBorderFormats="0" applyFontFormats="0" applyPatternFormats="0" applyAlignmentFormats="0" applyWidthHeightFormats="0">
  <queryTableRefresh nextId="2">
    <queryTableFields count="1">
      <queryTableField id="1" name="Column1"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CA2E2971-C59A-4A96-92E2-C4366E98511D}" sourceName="Year">
  <pivotTables>
    <pivotTable tabId="4" name="PivotTable1"/>
  </pivotTables>
  <data>
    <tabular pivotCacheId="288012475">
      <items count="6">
        <i x="4"/>
        <i x="0"/>
        <i x="1" s="1"/>
        <i x="2"/>
        <i x="3"/>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8A761290-0A3B-4496-97AD-7E17E478945D}" cache="Slicer_Year1" caption="Year" rowHeight="2349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13555BA-0B1F-474C-B5F2-3D81974FA54E}" name="tourism_resource_dataset" displayName="tourism_resource_dataset" ref="A1:R1002" totalsRowShown="0">
  <autoFilter ref="A1:R1002" xr:uid="{413555BA-0B1F-474C-B5F2-3D81974FA54E}">
    <filterColumn colId="0">
      <filters>
        <filter val="2027"/>
      </filters>
    </filterColumn>
  </autoFilter>
  <tableColumns count="18">
    <tableColumn id="1" xr3:uid="{03FEA7B2-0F3D-4664-BFDA-050A7A093D1D}" name="Year"/>
    <tableColumn id="2" xr3:uid="{56A6122A-6CB6-423B-90F5-01744EB9F096}" name="Time &amp; Day" dataDxfId="5"/>
    <tableColumn id="19" xr3:uid="{837984A9-888D-49E7-9102-833BB6972776}" name="month" dataDxfId="4">
      <calculatedColumnFormula>MONTH(tourism_resource_dataset[[#This Row],[Time &amp; Day]])</calculatedColumnFormula>
    </tableColumn>
    <tableColumn id="4" xr3:uid="{F0EDA6FF-5660-4541-AE0F-2FB62C6AD4FB}" name="location_id" dataDxfId="3"/>
    <tableColumn id="5" xr3:uid="{2513CDF1-6347-4EF0-B117-74CE2CC24B7B}" name="visitor_count"/>
    <tableColumn id="6" xr3:uid="{79CA625B-AA50-4DE5-8B0E-C771466D03DD}" name="resource_usage_rate"/>
    <tableColumn id="7" xr3:uid="{331AFAF3-6176-4819-99AB-9846726ADFB1}" name="temperature"/>
    <tableColumn id="8" xr3:uid="{89984CBF-753E-4A65-A510-9B1A3B75138A}" name="air_quality_index"/>
    <tableColumn id="9" xr3:uid="{D51B182F-31CA-42F6-9B9F-5425CA700846}" name="noise_level"/>
    <tableColumn id="10" xr3:uid="{A6AE5DB3-9761-4D34-854A-D484A241B6DB}" name="season" dataDxfId="2"/>
    <tableColumn id="11" xr3:uid="{E86DC281-C619-4AAE-BD02-BE0DE54B012E}" name="peak_hour_flag"/>
    <tableColumn id="12" xr3:uid="{A2F6ED24-B792-49DC-A9F9-F2FEDFC14111}" name="visitor_satisfaction"/>
    <tableColumn id="13" xr3:uid="{ABD46860-03E5-414F-A822-9B59D1DC0D7A}" name="sensor_noise_flag"/>
    <tableColumn id="14" xr3:uid="{D1CDE32F-6175-4E43-A587-8E743111D529}" name="resource_prediction"/>
    <tableColumn id="15" xr3:uid="{71ABE239-8D78-4759-B0FF-80EDC438B89D}" name="resource_allocation" dataDxfId="1"/>
    <tableColumn id="16" xr3:uid="{DDF04133-77C2-40E6-BCA0-0A7EA84B2922}" name="t_sne_dim1"/>
    <tableColumn id="17" xr3:uid="{E7893975-34EF-43C3-8DEF-B68B9C35814B}" name="t_sne_dim2"/>
    <tableColumn id="18" xr3:uid="{5515FF72-F4D9-487D-81B8-2C4352B4D4B7}" name="Column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D88D4A3-0F96-4235-A1E7-64B783742F9D}" name="Sheet2" displayName="Sheet2" ref="A1:A7" tableType="queryTable" totalsRowShown="0">
  <autoFilter ref="A1:A7" xr:uid="{9D88D4A3-0F96-4235-A1E7-64B783742F9D}"/>
  <tableColumns count="1">
    <tableColumn id="1" xr3:uid="{F24AAE61-4701-4387-858C-79C654AB1875}" uniqueName="1" name="Column1"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Time___Day" xr10:uid="{5EE61F72-7A06-4DE4-9D5E-A1E016F47514}" sourceName="Time &amp; Day">
  <pivotTables>
    <pivotTable tabId="7" name="PivotTable1"/>
    <pivotTable tabId="7" name="PivotTable2"/>
    <pivotTable tabId="7" name="PivotTable3"/>
    <pivotTable tabId="7" name="PivotTable4"/>
    <pivotTable tabId="7" name="PivotTable5"/>
  </pivotTables>
  <state minimalRefreshVersion="6" lastRefreshVersion="6" pivotCacheId="2051206941" filterType="unknown">
    <bounds startDate="2024-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ime &amp; Day" xr10:uid="{9F2067D6-5E27-4E78-A761-B284DE64E55C}" cache="NativeTimeline_Time___Day" caption="Time &amp; Day" level="2" selectionLevel="2" scrollPosition="2024-03-20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Time &amp; Day 1" xr10:uid="{A158D7A1-5CD9-4B03-A804-6F2FBE51B22D}" cache="NativeTimeline_Time___Day" caption="Time &amp; Day" level="0" selectionLevel="0" scrollPosition="2024-01-01T00:00:00" style="TimeSlicerStyleDark6"/>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11/relationships/timeline" Target="../timelines/timelin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ivotTable" Target="../pivotTables/pivotTable6.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2" Type="http://schemas.microsoft.com/office/2011/relationships/timeline" Target="../timelines/timelin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64426-8030-43BC-A753-E6C8CD79AE8B}">
  <dimension ref="A1:R1002"/>
  <sheetViews>
    <sheetView workbookViewId="0">
      <selection activeCell="B1" sqref="B1:B1048576"/>
    </sheetView>
  </sheetViews>
  <sheetFormatPr defaultRowHeight="14.4" x14ac:dyDescent="0.3"/>
  <cols>
    <col min="1" max="1" width="10.77734375" bestFit="1" customWidth="1"/>
    <col min="2" max="2" width="16.33203125" bestFit="1" customWidth="1"/>
    <col min="3" max="3" width="15.44140625" customWidth="1"/>
    <col min="4" max="4" width="12.5546875" bestFit="1" customWidth="1"/>
    <col min="5" max="5" width="14.21875" bestFit="1" customWidth="1"/>
    <col min="6" max="6" width="20.88671875" bestFit="1" customWidth="1"/>
    <col min="7" max="7" width="13.77734375" bestFit="1" customWidth="1"/>
    <col min="8" max="8" width="17.77734375" bestFit="1" customWidth="1"/>
    <col min="9" max="9" width="12.5546875" bestFit="1" customWidth="1"/>
    <col min="10" max="10" width="9" bestFit="1" customWidth="1"/>
    <col min="11" max="11" width="16.5546875" bestFit="1" customWidth="1"/>
    <col min="12" max="12" width="19" bestFit="1" customWidth="1"/>
    <col min="13" max="13" width="18.33203125" bestFit="1" customWidth="1"/>
    <col min="14" max="14" width="20.21875" bestFit="1" customWidth="1"/>
    <col min="15" max="15" width="19.88671875" bestFit="1" customWidth="1"/>
    <col min="16" max="17" width="13" bestFit="1" customWidth="1"/>
    <col min="18" max="18" width="11.77734375" bestFit="1" customWidth="1"/>
  </cols>
  <sheetData>
    <row r="1" spans="1:18" x14ac:dyDescent="0.3">
      <c r="A1" t="s">
        <v>40</v>
      </c>
      <c r="B1" t="s">
        <v>39</v>
      </c>
      <c r="C1" t="s">
        <v>43</v>
      </c>
      <c r="D1" t="s">
        <v>0</v>
      </c>
      <c r="E1" t="s">
        <v>1</v>
      </c>
      <c r="F1" t="s">
        <v>2</v>
      </c>
      <c r="G1" t="s">
        <v>3</v>
      </c>
      <c r="H1" t="s">
        <v>4</v>
      </c>
      <c r="I1" t="s">
        <v>5</v>
      </c>
      <c r="J1" t="s">
        <v>6</v>
      </c>
      <c r="K1" t="s">
        <v>7</v>
      </c>
      <c r="L1" t="s">
        <v>8</v>
      </c>
      <c r="M1" t="s">
        <v>9</v>
      </c>
      <c r="N1" t="s">
        <v>10</v>
      </c>
      <c r="O1" t="s">
        <v>11</v>
      </c>
      <c r="P1" t="s">
        <v>12</v>
      </c>
      <c r="Q1" t="s">
        <v>13</v>
      </c>
      <c r="R1" t="s">
        <v>38</v>
      </c>
    </row>
    <row r="2" spans="1:18" hidden="1" x14ac:dyDescent="0.3">
      <c r="A2">
        <f>YEAR(tourism_resource_dataset[[#This Row],[Time &amp; Day]])</f>
        <v>2024</v>
      </c>
      <c r="B2" s="2">
        <v>45627</v>
      </c>
      <c r="C2">
        <f>MONTH(tourism_resource_dataset[[#This Row],[Time &amp; Day]])</f>
        <v>12</v>
      </c>
      <c r="D2" t="s">
        <v>14</v>
      </c>
      <c r="E2">
        <v>808</v>
      </c>
      <c r="F2">
        <v>0.90763802599999999</v>
      </c>
      <c r="G2">
        <v>19.368863659999999</v>
      </c>
      <c r="H2">
        <v>127</v>
      </c>
      <c r="I2">
        <v>51.506727329999997</v>
      </c>
      <c r="J2" t="s">
        <v>15</v>
      </c>
      <c r="K2">
        <v>0</v>
      </c>
      <c r="L2">
        <v>5.5026146679999997</v>
      </c>
      <c r="M2">
        <v>1</v>
      </c>
      <c r="N2">
        <v>0.85781901299999996</v>
      </c>
      <c r="O2" t="s">
        <v>16</v>
      </c>
      <c r="P2">
        <v>-4.5763369999999997</v>
      </c>
      <c r="Q2">
        <v>0.58273589999999997</v>
      </c>
    </row>
    <row r="3" spans="1:18" hidden="1" x14ac:dyDescent="0.3">
      <c r="A3">
        <f>YEAR(tourism_resource_dataset[[#This Row],[Time &amp; Day]])</f>
        <v>2024</v>
      </c>
      <c r="B3" s="2">
        <v>45628</v>
      </c>
      <c r="C3">
        <f>MONTH(tourism_resource_dataset[[#This Row],[Time &amp; Day]])</f>
        <v>12</v>
      </c>
      <c r="D3" t="s">
        <v>17</v>
      </c>
      <c r="E3">
        <v>948</v>
      </c>
      <c r="F3">
        <v>0.97426565700000001</v>
      </c>
      <c r="G3">
        <v>17.404944530000002</v>
      </c>
      <c r="H3">
        <v>37</v>
      </c>
      <c r="I3">
        <v>55.901716690000001</v>
      </c>
      <c r="J3" t="s">
        <v>18</v>
      </c>
      <c r="K3">
        <v>0</v>
      </c>
      <c r="L3">
        <v>4.7364010849999998</v>
      </c>
      <c r="M3">
        <v>0</v>
      </c>
      <c r="N3">
        <v>0.96113282899999997</v>
      </c>
      <c r="O3" t="s">
        <v>16</v>
      </c>
      <c r="P3">
        <v>-28.314084999999999</v>
      </c>
      <c r="Q3">
        <v>20.022819999999999</v>
      </c>
    </row>
    <row r="4" spans="1:18" hidden="1" x14ac:dyDescent="0.3">
      <c r="A4">
        <f>YEAR(tourism_resource_dataset[[#This Row],[Time &amp; Day]])</f>
        <v>2024</v>
      </c>
      <c r="B4" s="2">
        <v>45629</v>
      </c>
      <c r="C4">
        <f>MONTH(tourism_resource_dataset[[#This Row],[Time &amp; Day]])</f>
        <v>12</v>
      </c>
      <c r="D4" t="s">
        <v>14</v>
      </c>
      <c r="E4">
        <v>292</v>
      </c>
      <c r="F4">
        <v>0.32191162000000001</v>
      </c>
      <c r="G4">
        <v>16.36681871</v>
      </c>
      <c r="H4">
        <v>113</v>
      </c>
      <c r="I4">
        <v>68.533024400000002</v>
      </c>
      <c r="J4" t="s">
        <v>19</v>
      </c>
      <c r="K4">
        <v>1</v>
      </c>
      <c r="L4">
        <v>2.5228274650000002</v>
      </c>
      <c r="M4">
        <v>0</v>
      </c>
      <c r="N4">
        <v>0.30695581</v>
      </c>
      <c r="O4" t="s">
        <v>20</v>
      </c>
      <c r="P4">
        <v>1.3299475999999999</v>
      </c>
      <c r="Q4">
        <v>5.8811026000000002</v>
      </c>
    </row>
    <row r="5" spans="1:18" hidden="1" x14ac:dyDescent="0.3">
      <c r="A5">
        <f>YEAR(tourism_resource_dataset[[#This Row],[Time &amp; Day]])</f>
        <v>2024</v>
      </c>
      <c r="B5" s="2">
        <v>45630</v>
      </c>
      <c r="C5">
        <f>MONTH(tourism_resource_dataset[[#This Row],[Time &amp; Day]])</f>
        <v>12</v>
      </c>
      <c r="D5" t="s">
        <v>14</v>
      </c>
      <c r="E5">
        <v>592</v>
      </c>
      <c r="F5">
        <v>0.81188904699999997</v>
      </c>
      <c r="G5">
        <v>20.266315680000002</v>
      </c>
      <c r="H5">
        <v>52</v>
      </c>
      <c r="I5">
        <v>85.301038910000003</v>
      </c>
      <c r="J5" t="s">
        <v>18</v>
      </c>
      <c r="K5">
        <v>1</v>
      </c>
      <c r="L5">
        <v>2.6877450060000001</v>
      </c>
      <c r="M5">
        <v>1</v>
      </c>
      <c r="N5">
        <v>0.70194452299999999</v>
      </c>
      <c r="O5" t="s">
        <v>21</v>
      </c>
      <c r="P5">
        <v>-11.921675</v>
      </c>
      <c r="Q5">
        <v>20.376535000000001</v>
      </c>
    </row>
    <row r="6" spans="1:18" hidden="1" x14ac:dyDescent="0.3">
      <c r="A6">
        <f>YEAR(tourism_resource_dataset[[#This Row],[Time &amp; Day]])</f>
        <v>2024</v>
      </c>
      <c r="B6" s="2">
        <v>45631</v>
      </c>
      <c r="C6">
        <f>MONTH(tourism_resource_dataset[[#This Row],[Time &amp; Day]])</f>
        <v>12</v>
      </c>
      <c r="D6" t="s">
        <v>17</v>
      </c>
      <c r="E6">
        <v>89</v>
      </c>
      <c r="F6">
        <v>0.936667158</v>
      </c>
      <c r="G6">
        <v>15.922471290000001</v>
      </c>
      <c r="H6">
        <v>145</v>
      </c>
      <c r="I6">
        <v>52.258778589999999</v>
      </c>
      <c r="J6" t="s">
        <v>15</v>
      </c>
      <c r="K6">
        <v>1</v>
      </c>
      <c r="L6">
        <v>1.0949647309999999</v>
      </c>
      <c r="M6">
        <v>1</v>
      </c>
      <c r="N6">
        <v>0.51283357900000004</v>
      </c>
      <c r="O6" t="s">
        <v>21</v>
      </c>
      <c r="P6">
        <v>-6.0688250000000004</v>
      </c>
      <c r="Q6">
        <v>-4.7930580000000003</v>
      </c>
    </row>
    <row r="7" spans="1:18" hidden="1" x14ac:dyDescent="0.3">
      <c r="A7">
        <f>YEAR(tourism_resource_dataset[[#This Row],[Time &amp; Day]])</f>
        <v>2024</v>
      </c>
      <c r="B7" s="2">
        <v>45632</v>
      </c>
      <c r="C7">
        <f>MONTH(tourism_resource_dataset[[#This Row],[Time &amp; Day]])</f>
        <v>12</v>
      </c>
      <c r="D7" t="s">
        <v>17</v>
      </c>
      <c r="E7">
        <v>278</v>
      </c>
      <c r="F7">
        <v>0.90015206400000003</v>
      </c>
      <c r="G7">
        <v>26.3434156</v>
      </c>
      <c r="H7">
        <v>141</v>
      </c>
      <c r="I7">
        <v>70.581181630000003</v>
      </c>
      <c r="J7" t="s">
        <v>22</v>
      </c>
      <c r="K7">
        <v>1</v>
      </c>
      <c r="L7">
        <v>1.82283642</v>
      </c>
      <c r="M7">
        <v>0</v>
      </c>
      <c r="N7">
        <v>0.58907603200000003</v>
      </c>
      <c r="O7" t="s">
        <v>21</v>
      </c>
      <c r="P7">
        <v>-30.603321000000001</v>
      </c>
      <c r="Q7">
        <v>2.0035880000000001</v>
      </c>
    </row>
    <row r="8" spans="1:18" hidden="1" x14ac:dyDescent="0.3">
      <c r="A8">
        <f>YEAR(tourism_resource_dataset[[#This Row],[Time &amp; Day]])</f>
        <v>2024</v>
      </c>
      <c r="B8" s="2">
        <v>45633</v>
      </c>
      <c r="C8">
        <f>MONTH(tourism_resource_dataset[[#This Row],[Time &amp; Day]])</f>
        <v>12</v>
      </c>
      <c r="D8" t="s">
        <v>14</v>
      </c>
      <c r="E8">
        <v>597</v>
      </c>
      <c r="F8">
        <v>0.975164331</v>
      </c>
      <c r="G8">
        <v>20.676568939999999</v>
      </c>
      <c r="H8">
        <v>134</v>
      </c>
      <c r="I8">
        <v>54.19374955</v>
      </c>
      <c r="J8" t="s">
        <v>15</v>
      </c>
      <c r="K8">
        <v>1</v>
      </c>
      <c r="L8">
        <v>6.0115482519999999</v>
      </c>
      <c r="M8">
        <v>0</v>
      </c>
      <c r="N8">
        <v>0.78608216500000005</v>
      </c>
      <c r="O8" t="s">
        <v>21</v>
      </c>
      <c r="P8">
        <v>-1.9281883</v>
      </c>
      <c r="Q8">
        <v>-13.306153</v>
      </c>
    </row>
    <row r="9" spans="1:18" hidden="1" x14ac:dyDescent="0.3">
      <c r="A9">
        <f>YEAR(tourism_resource_dataset[[#This Row],[Time &amp; Day]])</f>
        <v>2024</v>
      </c>
      <c r="B9" s="2">
        <v>45634</v>
      </c>
      <c r="C9">
        <f>MONTH(tourism_resource_dataset[[#This Row],[Time &amp; Day]])</f>
        <v>12</v>
      </c>
      <c r="D9" t="s">
        <v>23</v>
      </c>
      <c r="E9">
        <v>969</v>
      </c>
      <c r="F9">
        <v>0.83206585499999997</v>
      </c>
      <c r="G9">
        <v>31.490696159999999</v>
      </c>
      <c r="H9">
        <v>47</v>
      </c>
      <c r="I9">
        <v>87.103858320000001</v>
      </c>
      <c r="J9" t="s">
        <v>22</v>
      </c>
      <c r="K9">
        <v>0</v>
      </c>
      <c r="L9">
        <v>9.0268581700000006</v>
      </c>
      <c r="M9">
        <v>0</v>
      </c>
      <c r="N9">
        <v>0.90053292699999998</v>
      </c>
      <c r="O9" t="s">
        <v>16</v>
      </c>
      <c r="P9">
        <v>-22.911472</v>
      </c>
      <c r="Q9">
        <v>6.4163246000000003</v>
      </c>
    </row>
    <row r="10" spans="1:18" hidden="1" x14ac:dyDescent="0.3">
      <c r="A10">
        <f>YEAR(tourism_resource_dataset[[#This Row],[Time &amp; Day]])</f>
        <v>2024</v>
      </c>
      <c r="B10" s="2">
        <v>45635</v>
      </c>
      <c r="C10">
        <f>MONTH(tourism_resource_dataset[[#This Row],[Time &amp; Day]])</f>
        <v>12</v>
      </c>
      <c r="D10" t="s">
        <v>14</v>
      </c>
      <c r="E10">
        <v>272</v>
      </c>
      <c r="F10">
        <v>0.60960913400000005</v>
      </c>
      <c r="G10">
        <v>16.484817459999999</v>
      </c>
      <c r="H10">
        <v>30</v>
      </c>
      <c r="I10">
        <v>62.670966559999997</v>
      </c>
      <c r="J10" t="s">
        <v>22</v>
      </c>
      <c r="K10">
        <v>0</v>
      </c>
      <c r="L10">
        <v>3.584482886</v>
      </c>
      <c r="M10">
        <v>0</v>
      </c>
      <c r="N10">
        <v>0.44080456699999998</v>
      </c>
      <c r="O10" t="s">
        <v>20</v>
      </c>
      <c r="P10">
        <v>15.556006</v>
      </c>
      <c r="Q10">
        <v>3.5165012</v>
      </c>
    </row>
    <row r="11" spans="1:18" hidden="1" x14ac:dyDescent="0.3">
      <c r="A11">
        <f>YEAR(tourism_resource_dataset[[#This Row],[Time &amp; Day]])</f>
        <v>2024</v>
      </c>
      <c r="B11" s="2">
        <v>45636</v>
      </c>
      <c r="C11">
        <f>MONTH(tourism_resource_dataset[[#This Row],[Time &amp; Day]])</f>
        <v>12</v>
      </c>
      <c r="D11" t="s">
        <v>14</v>
      </c>
      <c r="E11">
        <v>55</v>
      </c>
      <c r="F11">
        <v>0.51836639299999998</v>
      </c>
      <c r="G11">
        <v>19.527029890000001</v>
      </c>
      <c r="H11">
        <v>66</v>
      </c>
      <c r="I11">
        <v>35.370597879999998</v>
      </c>
      <c r="J11" t="s">
        <v>18</v>
      </c>
      <c r="K11">
        <v>0</v>
      </c>
      <c r="L11">
        <v>3.949725033</v>
      </c>
      <c r="M11">
        <v>1</v>
      </c>
      <c r="N11">
        <v>0.286683197</v>
      </c>
      <c r="O11" t="s">
        <v>20</v>
      </c>
      <c r="P11">
        <v>-4.0179567</v>
      </c>
      <c r="Q11">
        <v>-26.208872</v>
      </c>
    </row>
    <row r="12" spans="1:18" hidden="1" x14ac:dyDescent="0.3">
      <c r="A12">
        <f>YEAR(tourism_resource_dataset[[#This Row],[Time &amp; Day]])</f>
        <v>2024</v>
      </c>
      <c r="B12" s="2">
        <v>45637</v>
      </c>
      <c r="C12">
        <f>MONTH(tourism_resource_dataset[[#This Row],[Time &amp; Day]])</f>
        <v>12</v>
      </c>
      <c r="D12" t="s">
        <v>14</v>
      </c>
      <c r="E12">
        <v>371</v>
      </c>
      <c r="F12">
        <v>0.52451991799999997</v>
      </c>
      <c r="G12">
        <v>29.604922940000002</v>
      </c>
      <c r="H12">
        <v>146</v>
      </c>
      <c r="I12">
        <v>41.623676500000002</v>
      </c>
      <c r="J12" t="s">
        <v>18</v>
      </c>
      <c r="K12">
        <v>1</v>
      </c>
      <c r="L12">
        <v>2.0404504960000001</v>
      </c>
      <c r="M12">
        <v>0</v>
      </c>
      <c r="N12">
        <v>0.44775995899999999</v>
      </c>
      <c r="O12" t="s">
        <v>20</v>
      </c>
      <c r="P12">
        <v>12.416195999999999</v>
      </c>
      <c r="Q12">
        <v>23.404834999999999</v>
      </c>
    </row>
    <row r="13" spans="1:18" hidden="1" x14ac:dyDescent="0.3">
      <c r="A13">
        <f>YEAR(tourism_resource_dataset[[#This Row],[Time &amp; Day]])</f>
        <v>2024</v>
      </c>
      <c r="B13" s="2">
        <v>45638</v>
      </c>
      <c r="C13">
        <f>MONTH(tourism_resource_dataset[[#This Row],[Time &amp; Day]])</f>
        <v>12</v>
      </c>
      <c r="D13" t="s">
        <v>14</v>
      </c>
      <c r="E13">
        <v>517</v>
      </c>
      <c r="F13">
        <v>0.80709587100000002</v>
      </c>
      <c r="G13">
        <v>26.976165930000001</v>
      </c>
      <c r="H13">
        <v>137</v>
      </c>
      <c r="I13">
        <v>34.277326729999999</v>
      </c>
      <c r="J13" t="s">
        <v>18</v>
      </c>
      <c r="K13">
        <v>0</v>
      </c>
      <c r="L13">
        <v>4.4976785100000001</v>
      </c>
      <c r="M13">
        <v>1</v>
      </c>
      <c r="N13">
        <v>0.66204793500000003</v>
      </c>
      <c r="O13" t="s">
        <v>21</v>
      </c>
      <c r="P13">
        <v>-12.318193000000001</v>
      </c>
      <c r="Q13">
        <v>6.6209053999999998</v>
      </c>
    </row>
    <row r="14" spans="1:18" hidden="1" x14ac:dyDescent="0.3">
      <c r="A14">
        <f>YEAR(tourism_resource_dataset[[#This Row],[Time &amp; Day]])</f>
        <v>2024</v>
      </c>
      <c r="B14" s="2">
        <v>45639</v>
      </c>
      <c r="C14">
        <f>MONTH(tourism_resource_dataset[[#This Row],[Time &amp; Day]])</f>
        <v>12</v>
      </c>
      <c r="D14" t="s">
        <v>17</v>
      </c>
      <c r="E14">
        <v>781</v>
      </c>
      <c r="F14">
        <v>0.82208590800000003</v>
      </c>
      <c r="G14">
        <v>16.28982542</v>
      </c>
      <c r="H14">
        <v>145</v>
      </c>
      <c r="I14">
        <v>64.951206220000003</v>
      </c>
      <c r="J14" t="s">
        <v>19</v>
      </c>
      <c r="K14">
        <v>1</v>
      </c>
      <c r="L14">
        <v>1.3349953409999999</v>
      </c>
      <c r="M14">
        <v>1</v>
      </c>
      <c r="N14">
        <v>0.80154295399999997</v>
      </c>
      <c r="O14" t="s">
        <v>16</v>
      </c>
      <c r="P14">
        <v>-22.944617999999998</v>
      </c>
      <c r="Q14">
        <v>-4.731617</v>
      </c>
    </row>
    <row r="15" spans="1:18" hidden="1" x14ac:dyDescent="0.3">
      <c r="A15">
        <f>YEAR(tourism_resource_dataset[[#This Row],[Time &amp; Day]])</f>
        <v>2024</v>
      </c>
      <c r="B15" s="2">
        <v>45640</v>
      </c>
      <c r="C15">
        <f>MONTH(tourism_resource_dataset[[#This Row],[Time &amp; Day]])</f>
        <v>12</v>
      </c>
      <c r="D15" t="s">
        <v>14</v>
      </c>
      <c r="E15">
        <v>124</v>
      </c>
      <c r="F15">
        <v>0.44025140000000001</v>
      </c>
      <c r="G15">
        <v>32.544789139999999</v>
      </c>
      <c r="H15">
        <v>91</v>
      </c>
      <c r="I15">
        <v>37.443610810000003</v>
      </c>
      <c r="J15" t="s">
        <v>18</v>
      </c>
      <c r="K15">
        <v>0</v>
      </c>
      <c r="L15">
        <v>9.2584062659999997</v>
      </c>
      <c r="M15">
        <v>0</v>
      </c>
      <c r="N15">
        <v>0.28212569999999998</v>
      </c>
      <c r="O15" t="s">
        <v>20</v>
      </c>
      <c r="P15">
        <v>25.723369999999999</v>
      </c>
      <c r="Q15">
        <v>6.4516787999999998</v>
      </c>
    </row>
    <row r="16" spans="1:18" hidden="1" x14ac:dyDescent="0.3">
      <c r="A16">
        <f>YEAR(tourism_resource_dataset[[#This Row],[Time &amp; Day]])</f>
        <v>2024</v>
      </c>
      <c r="B16" s="2">
        <v>45641</v>
      </c>
      <c r="C16">
        <f>MONTH(tourism_resource_dataset[[#This Row],[Time &amp; Day]])</f>
        <v>12</v>
      </c>
      <c r="D16" t="s">
        <v>23</v>
      </c>
      <c r="E16">
        <v>53</v>
      </c>
      <c r="F16">
        <v>0.90768596899999998</v>
      </c>
      <c r="G16">
        <v>32.545235259999998</v>
      </c>
      <c r="H16">
        <v>126</v>
      </c>
      <c r="I16">
        <v>37.989797850000002</v>
      </c>
      <c r="J16" t="s">
        <v>19</v>
      </c>
      <c r="K16">
        <v>0</v>
      </c>
      <c r="L16">
        <v>7.0580021329999996</v>
      </c>
      <c r="M16">
        <v>0</v>
      </c>
      <c r="N16">
        <v>0.480342985</v>
      </c>
      <c r="O16" t="s">
        <v>20</v>
      </c>
      <c r="P16">
        <v>-17.651205000000001</v>
      </c>
      <c r="Q16">
        <v>14.436826</v>
      </c>
    </row>
    <row r="17" spans="1:17" hidden="1" x14ac:dyDescent="0.3">
      <c r="A17">
        <f>YEAR(tourism_resource_dataset[[#This Row],[Time &amp; Day]])</f>
        <v>2024</v>
      </c>
      <c r="B17" s="2">
        <v>45642</v>
      </c>
      <c r="C17">
        <f>MONTH(tourism_resource_dataset[[#This Row],[Time &amp; Day]])</f>
        <v>12</v>
      </c>
      <c r="D17" t="s">
        <v>17</v>
      </c>
      <c r="E17">
        <v>896</v>
      </c>
      <c r="F17">
        <v>0.800446828</v>
      </c>
      <c r="G17">
        <v>21.608160080000001</v>
      </c>
      <c r="H17">
        <v>52</v>
      </c>
      <c r="I17">
        <v>95.873378200000005</v>
      </c>
      <c r="J17" t="s">
        <v>18</v>
      </c>
      <c r="K17">
        <v>1</v>
      </c>
      <c r="L17">
        <v>9.9167392850000002</v>
      </c>
      <c r="M17">
        <v>0</v>
      </c>
      <c r="N17">
        <v>0.84822341400000001</v>
      </c>
      <c r="O17" t="s">
        <v>16</v>
      </c>
      <c r="P17">
        <v>-26.809235000000001</v>
      </c>
      <c r="Q17">
        <v>18.505389999999998</v>
      </c>
    </row>
    <row r="18" spans="1:17" hidden="1" x14ac:dyDescent="0.3">
      <c r="A18">
        <f>YEAR(tourism_resource_dataset[[#This Row],[Time &amp; Day]])</f>
        <v>2024</v>
      </c>
      <c r="B18" s="2">
        <v>45643</v>
      </c>
      <c r="C18">
        <f>MONTH(tourism_resource_dataset[[#This Row],[Time &amp; Day]])</f>
        <v>12</v>
      </c>
      <c r="D18" t="s">
        <v>23</v>
      </c>
      <c r="E18">
        <v>695</v>
      </c>
      <c r="F18">
        <v>0.69392520000000002</v>
      </c>
      <c r="G18">
        <v>21.808116869999999</v>
      </c>
      <c r="H18">
        <v>38</v>
      </c>
      <c r="I18">
        <v>91.085855050000006</v>
      </c>
      <c r="J18" t="s">
        <v>22</v>
      </c>
      <c r="K18">
        <v>1</v>
      </c>
      <c r="L18">
        <v>8.9454084639999998</v>
      </c>
      <c r="M18">
        <v>0</v>
      </c>
      <c r="N18">
        <v>0.69446260000000004</v>
      </c>
      <c r="O18" t="s">
        <v>21</v>
      </c>
      <c r="P18">
        <v>-22.733675000000002</v>
      </c>
      <c r="Q18">
        <v>-3.4021810000000001</v>
      </c>
    </row>
    <row r="19" spans="1:17" hidden="1" x14ac:dyDescent="0.3">
      <c r="A19">
        <f>YEAR(tourism_resource_dataset[[#This Row],[Time &amp; Day]])</f>
        <v>2024</v>
      </c>
      <c r="B19" s="2">
        <v>45644</v>
      </c>
      <c r="C19">
        <f>MONTH(tourism_resource_dataset[[#This Row],[Time &amp; Day]])</f>
        <v>12</v>
      </c>
      <c r="D19" t="s">
        <v>23</v>
      </c>
      <c r="E19">
        <v>167</v>
      </c>
      <c r="F19">
        <v>0.63007272199999997</v>
      </c>
      <c r="G19">
        <v>34.780567169999998</v>
      </c>
      <c r="H19">
        <v>93</v>
      </c>
      <c r="I19">
        <v>61.646061779999997</v>
      </c>
      <c r="J19" t="s">
        <v>19</v>
      </c>
      <c r="K19">
        <v>0</v>
      </c>
      <c r="L19">
        <v>5.2569153430000002</v>
      </c>
      <c r="M19">
        <v>1</v>
      </c>
      <c r="N19">
        <v>0.39853636100000001</v>
      </c>
      <c r="O19" t="s">
        <v>20</v>
      </c>
      <c r="P19">
        <v>0.21240138</v>
      </c>
      <c r="Q19">
        <v>-9.865062</v>
      </c>
    </row>
    <row r="20" spans="1:17" hidden="1" x14ac:dyDescent="0.3">
      <c r="A20">
        <f>YEAR(tourism_resource_dataset[[#This Row],[Time &amp; Day]])</f>
        <v>2024</v>
      </c>
      <c r="B20" s="2">
        <v>45645</v>
      </c>
      <c r="C20">
        <f>MONTH(tourism_resource_dataset[[#This Row],[Time &amp; Day]])</f>
        <v>12</v>
      </c>
      <c r="D20" t="s">
        <v>23</v>
      </c>
      <c r="E20">
        <v>930</v>
      </c>
      <c r="F20">
        <v>0.68026296399999997</v>
      </c>
      <c r="G20">
        <v>27.523523430000001</v>
      </c>
      <c r="H20">
        <v>117</v>
      </c>
      <c r="I20">
        <v>99.006372459999994</v>
      </c>
      <c r="J20" t="s">
        <v>15</v>
      </c>
      <c r="K20">
        <v>0</v>
      </c>
      <c r="L20">
        <v>5.6771652799999996</v>
      </c>
      <c r="M20">
        <v>1</v>
      </c>
      <c r="N20">
        <v>0.80513148199999995</v>
      </c>
      <c r="O20" t="s">
        <v>16</v>
      </c>
      <c r="P20">
        <v>-24.683983000000001</v>
      </c>
      <c r="Q20">
        <v>-11.094842</v>
      </c>
    </row>
    <row r="21" spans="1:17" hidden="1" x14ac:dyDescent="0.3">
      <c r="A21">
        <f>YEAR(tourism_resource_dataset[[#This Row],[Time &amp; Day]])</f>
        <v>2024</v>
      </c>
      <c r="B21" s="2">
        <v>45646</v>
      </c>
      <c r="C21">
        <f>MONTH(tourism_resource_dataset[[#This Row],[Time &amp; Day]])</f>
        <v>12</v>
      </c>
      <c r="D21" t="s">
        <v>23</v>
      </c>
      <c r="E21">
        <v>655</v>
      </c>
      <c r="F21">
        <v>0.41147201700000002</v>
      </c>
      <c r="G21">
        <v>25.626330410000001</v>
      </c>
      <c r="H21">
        <v>148</v>
      </c>
      <c r="I21">
        <v>30.013056970000001</v>
      </c>
      <c r="J21" t="s">
        <v>19</v>
      </c>
      <c r="K21">
        <v>0</v>
      </c>
      <c r="L21">
        <v>2.7151844189999998</v>
      </c>
      <c r="M21">
        <v>1</v>
      </c>
      <c r="N21">
        <v>0.53323600800000004</v>
      </c>
      <c r="O21" t="s">
        <v>21</v>
      </c>
      <c r="P21">
        <v>0.62345379999999995</v>
      </c>
      <c r="Q21">
        <v>-20.628077000000001</v>
      </c>
    </row>
    <row r="22" spans="1:17" hidden="1" x14ac:dyDescent="0.3">
      <c r="A22">
        <f>YEAR(tourism_resource_dataset[[#This Row],[Time &amp; Day]])</f>
        <v>2024</v>
      </c>
      <c r="B22" s="2">
        <v>45647</v>
      </c>
      <c r="C22">
        <f>MONTH(tourism_resource_dataset[[#This Row],[Time &amp; Day]])</f>
        <v>12</v>
      </c>
      <c r="D22" t="s">
        <v>17</v>
      </c>
      <c r="E22">
        <v>553</v>
      </c>
      <c r="F22">
        <v>0.44259087400000002</v>
      </c>
      <c r="G22">
        <v>31.763043669999998</v>
      </c>
      <c r="H22">
        <v>112</v>
      </c>
      <c r="I22">
        <v>72.978561940000006</v>
      </c>
      <c r="J22" t="s">
        <v>19</v>
      </c>
      <c r="K22">
        <v>0</v>
      </c>
      <c r="L22">
        <v>5.1583540860000001</v>
      </c>
      <c r="M22">
        <v>0</v>
      </c>
      <c r="N22">
        <v>0.49779543700000001</v>
      </c>
      <c r="O22" t="s">
        <v>20</v>
      </c>
      <c r="P22">
        <v>1.8731641999999999</v>
      </c>
      <c r="Q22">
        <v>22.724504</v>
      </c>
    </row>
    <row r="23" spans="1:17" hidden="1" x14ac:dyDescent="0.3">
      <c r="A23">
        <f>YEAR(tourism_resource_dataset[[#This Row],[Time &amp; Day]])</f>
        <v>2024</v>
      </c>
      <c r="B23" s="2">
        <v>45648</v>
      </c>
      <c r="C23">
        <f>MONTH(tourism_resource_dataset[[#This Row],[Time &amp; Day]])</f>
        <v>12</v>
      </c>
      <c r="D23" t="s">
        <v>17</v>
      </c>
      <c r="E23">
        <v>996</v>
      </c>
      <c r="F23">
        <v>0.36381514300000001</v>
      </c>
      <c r="G23">
        <v>20.705806769999999</v>
      </c>
      <c r="H23">
        <v>67</v>
      </c>
      <c r="I23">
        <v>73.149972419999997</v>
      </c>
      <c r="J23" t="s">
        <v>15</v>
      </c>
      <c r="K23">
        <v>0</v>
      </c>
      <c r="L23">
        <v>9.1272508610000003</v>
      </c>
      <c r="M23">
        <v>1</v>
      </c>
      <c r="N23">
        <v>0.67990757199999996</v>
      </c>
      <c r="O23" t="s">
        <v>21</v>
      </c>
      <c r="P23">
        <v>-24.109162999999999</v>
      </c>
      <c r="Q23">
        <v>17.384867</v>
      </c>
    </row>
    <row r="24" spans="1:17" hidden="1" x14ac:dyDescent="0.3">
      <c r="A24">
        <f>YEAR(tourism_resource_dataset[[#This Row],[Time &amp; Day]])</f>
        <v>2024</v>
      </c>
      <c r="B24" s="2">
        <v>45649</v>
      </c>
      <c r="C24">
        <f>MONTH(tourism_resource_dataset[[#This Row],[Time &amp; Day]])</f>
        <v>12</v>
      </c>
      <c r="D24" t="s">
        <v>23</v>
      </c>
      <c r="E24">
        <v>623</v>
      </c>
      <c r="F24">
        <v>0.40756062700000001</v>
      </c>
      <c r="G24">
        <v>23.583651870000001</v>
      </c>
      <c r="H24">
        <v>83</v>
      </c>
      <c r="I24">
        <v>62.021013910000001</v>
      </c>
      <c r="J24" t="s">
        <v>19</v>
      </c>
      <c r="K24">
        <v>1</v>
      </c>
      <c r="L24">
        <v>1.4576808130000001</v>
      </c>
      <c r="M24">
        <v>0</v>
      </c>
      <c r="N24">
        <v>0.51528031299999999</v>
      </c>
      <c r="O24" t="s">
        <v>21</v>
      </c>
      <c r="P24">
        <v>-2.4536628999999999</v>
      </c>
      <c r="Q24">
        <v>-18.516933000000002</v>
      </c>
    </row>
    <row r="25" spans="1:17" hidden="1" x14ac:dyDescent="0.3">
      <c r="A25">
        <f>YEAR(tourism_resource_dataset[[#This Row],[Time &amp; Day]])</f>
        <v>2024</v>
      </c>
      <c r="B25" s="2">
        <v>45650</v>
      </c>
      <c r="C25">
        <f>MONTH(tourism_resource_dataset[[#This Row],[Time &amp; Day]])</f>
        <v>12</v>
      </c>
      <c r="D25" t="s">
        <v>23</v>
      </c>
      <c r="E25">
        <v>490</v>
      </c>
      <c r="F25">
        <v>0.61758554399999999</v>
      </c>
      <c r="G25">
        <v>20.355533510000001</v>
      </c>
      <c r="H25">
        <v>80</v>
      </c>
      <c r="I25">
        <v>57.786358110000002</v>
      </c>
      <c r="J25" t="s">
        <v>22</v>
      </c>
      <c r="K25">
        <v>1</v>
      </c>
      <c r="L25">
        <v>8.7720112270000001</v>
      </c>
      <c r="M25">
        <v>1</v>
      </c>
      <c r="N25">
        <v>0.55379277199999999</v>
      </c>
      <c r="O25" t="s">
        <v>21</v>
      </c>
      <c r="P25">
        <v>27.258216999999998</v>
      </c>
      <c r="Q25">
        <v>-5.6021229999999997</v>
      </c>
    </row>
    <row r="26" spans="1:17" hidden="1" x14ac:dyDescent="0.3">
      <c r="A26">
        <f>YEAR(tourism_resource_dataset[[#This Row],[Time &amp; Day]])</f>
        <v>2024</v>
      </c>
      <c r="B26" s="2">
        <v>45651</v>
      </c>
      <c r="C26">
        <f>MONTH(tourism_resource_dataset[[#This Row],[Time &amp; Day]])</f>
        <v>12</v>
      </c>
      <c r="D26" t="s">
        <v>17</v>
      </c>
      <c r="E26">
        <v>243</v>
      </c>
      <c r="F26">
        <v>0.67124807600000003</v>
      </c>
      <c r="G26">
        <v>30.783216929999998</v>
      </c>
      <c r="H26">
        <v>58</v>
      </c>
      <c r="I26">
        <v>61.876819480000002</v>
      </c>
      <c r="J26" t="s">
        <v>18</v>
      </c>
      <c r="K26">
        <v>1</v>
      </c>
      <c r="L26">
        <v>4.068530215</v>
      </c>
      <c r="M26">
        <v>0</v>
      </c>
      <c r="N26">
        <v>0.45712403800000001</v>
      </c>
      <c r="O26" t="s">
        <v>20</v>
      </c>
      <c r="P26">
        <v>-5.5318750000000003</v>
      </c>
      <c r="Q26">
        <v>-5.9393826000000001</v>
      </c>
    </row>
    <row r="27" spans="1:17" hidden="1" x14ac:dyDescent="0.3">
      <c r="A27">
        <f>YEAR(tourism_resource_dataset[[#This Row],[Time &amp; Day]])</f>
        <v>2024</v>
      </c>
      <c r="B27" s="2">
        <v>45652</v>
      </c>
      <c r="C27">
        <f>MONTH(tourism_resource_dataset[[#This Row],[Time &amp; Day]])</f>
        <v>12</v>
      </c>
      <c r="D27" t="s">
        <v>17</v>
      </c>
      <c r="E27">
        <v>896</v>
      </c>
      <c r="F27">
        <v>0.312503325</v>
      </c>
      <c r="G27">
        <v>26.466986909999999</v>
      </c>
      <c r="H27">
        <v>147</v>
      </c>
      <c r="I27">
        <v>59.04723053</v>
      </c>
      <c r="J27" t="s">
        <v>15</v>
      </c>
      <c r="K27">
        <v>1</v>
      </c>
      <c r="L27">
        <v>9.0956148859999999</v>
      </c>
      <c r="M27">
        <v>1</v>
      </c>
      <c r="N27">
        <v>0.60425166200000002</v>
      </c>
      <c r="O27" t="s">
        <v>21</v>
      </c>
      <c r="P27">
        <v>14.42328</v>
      </c>
      <c r="Q27">
        <v>19.928778000000001</v>
      </c>
    </row>
    <row r="28" spans="1:17" hidden="1" x14ac:dyDescent="0.3">
      <c r="A28">
        <f>YEAR(tourism_resource_dataset[[#This Row],[Time &amp; Day]])</f>
        <v>2024</v>
      </c>
      <c r="B28" s="2">
        <v>45653</v>
      </c>
      <c r="C28">
        <f>MONTH(tourism_resource_dataset[[#This Row],[Time &amp; Day]])</f>
        <v>12</v>
      </c>
      <c r="D28" t="s">
        <v>17</v>
      </c>
      <c r="E28">
        <v>764</v>
      </c>
      <c r="F28">
        <v>0.85775847999999999</v>
      </c>
      <c r="G28">
        <v>28.176501399999999</v>
      </c>
      <c r="H28">
        <v>107</v>
      </c>
      <c r="I28">
        <v>81.134473420000006</v>
      </c>
      <c r="J28" t="s">
        <v>18</v>
      </c>
      <c r="K28">
        <v>0</v>
      </c>
      <c r="L28">
        <v>9.4679191570000008</v>
      </c>
      <c r="M28">
        <v>1</v>
      </c>
      <c r="N28">
        <v>0.81087924</v>
      </c>
      <c r="O28" t="s">
        <v>16</v>
      </c>
      <c r="P28">
        <v>14.559298999999999</v>
      </c>
      <c r="Q28">
        <v>-29.387280000000001</v>
      </c>
    </row>
    <row r="29" spans="1:17" hidden="1" x14ac:dyDescent="0.3">
      <c r="A29">
        <f>YEAR(tourism_resource_dataset[[#This Row],[Time &amp; Day]])</f>
        <v>2024</v>
      </c>
      <c r="B29" s="2">
        <v>45654</v>
      </c>
      <c r="C29">
        <f>MONTH(tourism_resource_dataset[[#This Row],[Time &amp; Day]])</f>
        <v>12</v>
      </c>
      <c r="D29" t="s">
        <v>14</v>
      </c>
      <c r="E29">
        <v>441</v>
      </c>
      <c r="F29">
        <v>0.50591758099999995</v>
      </c>
      <c r="G29">
        <v>20.046144999999999</v>
      </c>
      <c r="H29">
        <v>45</v>
      </c>
      <c r="I29">
        <v>39.474880450000001</v>
      </c>
      <c r="J29" t="s">
        <v>22</v>
      </c>
      <c r="K29">
        <v>0</v>
      </c>
      <c r="L29">
        <v>7.0377839829999997</v>
      </c>
      <c r="M29">
        <v>0</v>
      </c>
      <c r="N29">
        <v>0.47345879099999999</v>
      </c>
      <c r="O29" t="s">
        <v>20</v>
      </c>
      <c r="P29">
        <v>9.543552</v>
      </c>
      <c r="Q29">
        <v>9.6500140000000005</v>
      </c>
    </row>
    <row r="30" spans="1:17" hidden="1" x14ac:dyDescent="0.3">
      <c r="A30">
        <f>YEAR(tourism_resource_dataset[[#This Row],[Time &amp; Day]])</f>
        <v>2024</v>
      </c>
      <c r="B30" s="2">
        <v>45655</v>
      </c>
      <c r="C30">
        <f>MONTH(tourism_resource_dataset[[#This Row],[Time &amp; Day]])</f>
        <v>12</v>
      </c>
      <c r="D30" t="s">
        <v>14</v>
      </c>
      <c r="E30">
        <v>75</v>
      </c>
      <c r="F30">
        <v>0.93828522400000003</v>
      </c>
      <c r="G30">
        <v>19.40450603</v>
      </c>
      <c r="H30">
        <v>36</v>
      </c>
      <c r="I30">
        <v>43.834745439999999</v>
      </c>
      <c r="J30" t="s">
        <v>15</v>
      </c>
      <c r="K30">
        <v>1</v>
      </c>
      <c r="L30">
        <v>6.9798140789999996</v>
      </c>
      <c r="M30">
        <v>1</v>
      </c>
      <c r="N30">
        <v>0.50664261200000005</v>
      </c>
      <c r="O30" t="s">
        <v>21</v>
      </c>
      <c r="P30">
        <v>-27.451910000000002</v>
      </c>
      <c r="Q30">
        <v>-18.397704999999998</v>
      </c>
    </row>
    <row r="31" spans="1:17" hidden="1" x14ac:dyDescent="0.3">
      <c r="A31">
        <f>YEAR(tourism_resource_dataset[[#This Row],[Time &amp; Day]])</f>
        <v>2024</v>
      </c>
      <c r="B31" s="2">
        <v>45656</v>
      </c>
      <c r="C31">
        <f>MONTH(tourism_resource_dataset[[#This Row],[Time &amp; Day]])</f>
        <v>12</v>
      </c>
      <c r="D31" t="s">
        <v>14</v>
      </c>
      <c r="E31">
        <v>484</v>
      </c>
      <c r="F31">
        <v>0.97725788499999999</v>
      </c>
      <c r="G31">
        <v>24.767492579999999</v>
      </c>
      <c r="H31">
        <v>90</v>
      </c>
      <c r="I31">
        <v>42.636275990000001</v>
      </c>
      <c r="J31" t="s">
        <v>18</v>
      </c>
      <c r="K31">
        <v>0</v>
      </c>
      <c r="L31">
        <v>5.0747890389999997</v>
      </c>
      <c r="M31">
        <v>1</v>
      </c>
      <c r="N31">
        <v>0.73062894199999995</v>
      </c>
      <c r="O31" t="s">
        <v>21</v>
      </c>
      <c r="P31">
        <v>-31.440739000000001</v>
      </c>
      <c r="Q31">
        <v>12.53884</v>
      </c>
    </row>
    <row r="32" spans="1:17" hidden="1" x14ac:dyDescent="0.3">
      <c r="A32">
        <f>YEAR(tourism_resource_dataset[[#This Row],[Time &amp; Day]])</f>
        <v>2024</v>
      </c>
      <c r="B32" s="2">
        <v>45657</v>
      </c>
      <c r="C32">
        <f>MONTH(tourism_resource_dataset[[#This Row],[Time &amp; Day]])</f>
        <v>12</v>
      </c>
      <c r="D32" t="s">
        <v>23</v>
      </c>
      <c r="E32">
        <v>222</v>
      </c>
      <c r="F32">
        <v>0.42982121200000001</v>
      </c>
      <c r="G32">
        <v>29.75131498</v>
      </c>
      <c r="H32">
        <v>32</v>
      </c>
      <c r="I32">
        <v>48.372940960000001</v>
      </c>
      <c r="J32" t="s">
        <v>18</v>
      </c>
      <c r="K32">
        <v>1</v>
      </c>
      <c r="L32">
        <v>8.5198620209999998</v>
      </c>
      <c r="M32">
        <v>0</v>
      </c>
      <c r="N32">
        <v>0.32591060599999999</v>
      </c>
      <c r="O32" t="s">
        <v>20</v>
      </c>
      <c r="P32">
        <v>24.964345999999999</v>
      </c>
      <c r="Q32">
        <v>-9.6676470000000005</v>
      </c>
    </row>
    <row r="33" spans="1:17" hidden="1" x14ac:dyDescent="0.3">
      <c r="A33">
        <f>YEAR(tourism_resource_dataset[[#This Row],[Time &amp; Day]])</f>
        <v>2025</v>
      </c>
      <c r="B33" s="2">
        <v>45658</v>
      </c>
      <c r="C33">
        <f>MONTH(tourism_resource_dataset[[#This Row],[Time &amp; Day]])</f>
        <v>1</v>
      </c>
      <c r="D33" t="s">
        <v>14</v>
      </c>
      <c r="E33">
        <v>349</v>
      </c>
      <c r="F33">
        <v>0.62346810399999997</v>
      </c>
      <c r="G33">
        <v>25.50479515</v>
      </c>
      <c r="H33">
        <v>88</v>
      </c>
      <c r="I33">
        <v>66.768089309999993</v>
      </c>
      <c r="J33" t="s">
        <v>22</v>
      </c>
      <c r="K33">
        <v>0</v>
      </c>
      <c r="L33">
        <v>9.6545148259999998</v>
      </c>
      <c r="M33">
        <v>0</v>
      </c>
      <c r="N33">
        <v>0.48623405200000003</v>
      </c>
      <c r="O33" t="s">
        <v>20</v>
      </c>
      <c r="P33">
        <v>-7.4028939999999999</v>
      </c>
      <c r="Q33">
        <v>13.693633</v>
      </c>
    </row>
    <row r="34" spans="1:17" hidden="1" x14ac:dyDescent="0.3">
      <c r="A34">
        <f>YEAR(tourism_resource_dataset[[#This Row],[Time &amp; Day]])</f>
        <v>2025</v>
      </c>
      <c r="B34" s="2">
        <v>45659</v>
      </c>
      <c r="C34">
        <f>MONTH(tourism_resource_dataset[[#This Row],[Time &amp; Day]])</f>
        <v>1</v>
      </c>
      <c r="D34" t="s">
        <v>23</v>
      </c>
      <c r="E34">
        <v>694</v>
      </c>
      <c r="F34">
        <v>0.30086228500000001</v>
      </c>
      <c r="G34">
        <v>15.652913549999999</v>
      </c>
      <c r="H34">
        <v>45</v>
      </c>
      <c r="I34">
        <v>37.78461231</v>
      </c>
      <c r="J34" t="s">
        <v>18</v>
      </c>
      <c r="K34">
        <v>0</v>
      </c>
      <c r="L34">
        <v>7.9757362030000003</v>
      </c>
      <c r="M34">
        <v>0</v>
      </c>
      <c r="N34">
        <v>0.49743114199999999</v>
      </c>
      <c r="O34" t="s">
        <v>20</v>
      </c>
      <c r="P34">
        <v>-11.730340999999999</v>
      </c>
      <c r="Q34">
        <v>-24.76634</v>
      </c>
    </row>
    <row r="35" spans="1:17" hidden="1" x14ac:dyDescent="0.3">
      <c r="A35">
        <f>YEAR(tourism_resource_dataset[[#This Row],[Time &amp; Day]])</f>
        <v>2025</v>
      </c>
      <c r="B35" s="2">
        <v>45660</v>
      </c>
      <c r="C35">
        <f>MONTH(tourism_resource_dataset[[#This Row],[Time &amp; Day]])</f>
        <v>1</v>
      </c>
      <c r="D35" t="s">
        <v>23</v>
      </c>
      <c r="E35">
        <v>375</v>
      </c>
      <c r="F35">
        <v>0.71882908599999995</v>
      </c>
      <c r="G35">
        <v>32.371030130000001</v>
      </c>
      <c r="H35">
        <v>68</v>
      </c>
      <c r="I35">
        <v>90.771850670000006</v>
      </c>
      <c r="J35" t="s">
        <v>22</v>
      </c>
      <c r="K35">
        <v>0</v>
      </c>
      <c r="L35">
        <v>6.5974306040000004</v>
      </c>
      <c r="M35">
        <v>0</v>
      </c>
      <c r="N35">
        <v>0.54691454299999998</v>
      </c>
      <c r="O35" t="s">
        <v>21</v>
      </c>
      <c r="P35">
        <v>9.4242899999999992</v>
      </c>
      <c r="Q35">
        <v>-2.3874526</v>
      </c>
    </row>
    <row r="36" spans="1:17" hidden="1" x14ac:dyDescent="0.3">
      <c r="A36">
        <f>YEAR(tourism_resource_dataset[[#This Row],[Time &amp; Day]])</f>
        <v>2025</v>
      </c>
      <c r="B36" s="2">
        <v>45661</v>
      </c>
      <c r="C36">
        <f>MONTH(tourism_resource_dataset[[#This Row],[Time &amp; Day]])</f>
        <v>1</v>
      </c>
      <c r="D36" t="s">
        <v>14</v>
      </c>
      <c r="E36">
        <v>459</v>
      </c>
      <c r="F36">
        <v>0.72511451400000004</v>
      </c>
      <c r="G36">
        <v>16.293737870000001</v>
      </c>
      <c r="H36">
        <v>26</v>
      </c>
      <c r="I36">
        <v>50.815307189999999</v>
      </c>
      <c r="J36" t="s">
        <v>19</v>
      </c>
      <c r="K36">
        <v>1</v>
      </c>
      <c r="L36">
        <v>6.4611360619999996</v>
      </c>
      <c r="M36">
        <v>0</v>
      </c>
      <c r="N36">
        <v>0.592057257</v>
      </c>
      <c r="O36" t="s">
        <v>21</v>
      </c>
      <c r="P36">
        <v>-21.886993</v>
      </c>
      <c r="Q36">
        <v>15.99837</v>
      </c>
    </row>
    <row r="37" spans="1:17" hidden="1" x14ac:dyDescent="0.3">
      <c r="A37">
        <f>YEAR(tourism_resource_dataset[[#This Row],[Time &amp; Day]])</f>
        <v>2025</v>
      </c>
      <c r="B37" s="2">
        <v>45662</v>
      </c>
      <c r="C37">
        <f>MONTH(tourism_resource_dataset[[#This Row],[Time &amp; Day]])</f>
        <v>1</v>
      </c>
      <c r="D37" t="s">
        <v>23</v>
      </c>
      <c r="E37">
        <v>167</v>
      </c>
      <c r="F37">
        <v>0.47327796900000002</v>
      </c>
      <c r="G37">
        <v>34.11648967</v>
      </c>
      <c r="H37">
        <v>77</v>
      </c>
      <c r="I37">
        <v>41.377659119999997</v>
      </c>
      <c r="J37" t="s">
        <v>22</v>
      </c>
      <c r="K37">
        <v>1</v>
      </c>
      <c r="L37">
        <v>8.6452291139999993</v>
      </c>
      <c r="M37">
        <v>1</v>
      </c>
      <c r="N37">
        <v>0.32013898400000002</v>
      </c>
      <c r="O37" t="s">
        <v>20</v>
      </c>
      <c r="P37">
        <v>-10.585554999999999</v>
      </c>
      <c r="Q37">
        <v>-16.333714000000001</v>
      </c>
    </row>
    <row r="38" spans="1:17" hidden="1" x14ac:dyDescent="0.3">
      <c r="A38">
        <f>YEAR(tourism_resource_dataset[[#This Row],[Time &amp; Day]])</f>
        <v>2025</v>
      </c>
      <c r="B38" s="2">
        <v>45663</v>
      </c>
      <c r="C38">
        <f>MONTH(tourism_resource_dataset[[#This Row],[Time &amp; Day]])</f>
        <v>1</v>
      </c>
      <c r="D38" t="s">
        <v>14</v>
      </c>
      <c r="E38">
        <v>885</v>
      </c>
      <c r="F38">
        <v>0.69088887099999996</v>
      </c>
      <c r="G38">
        <v>15.50283917</v>
      </c>
      <c r="H38">
        <v>68</v>
      </c>
      <c r="I38">
        <v>77.293491669999995</v>
      </c>
      <c r="J38" t="s">
        <v>19</v>
      </c>
      <c r="K38">
        <v>1</v>
      </c>
      <c r="L38">
        <v>5.8708338920000003</v>
      </c>
      <c r="M38">
        <v>0</v>
      </c>
      <c r="N38">
        <v>0.787944435</v>
      </c>
      <c r="O38" t="s">
        <v>21</v>
      </c>
      <c r="P38">
        <v>14.781167</v>
      </c>
      <c r="Q38">
        <v>4.4886537000000004</v>
      </c>
    </row>
    <row r="39" spans="1:17" hidden="1" x14ac:dyDescent="0.3">
      <c r="A39">
        <f>YEAR(tourism_resource_dataset[[#This Row],[Time &amp; Day]])</f>
        <v>2025</v>
      </c>
      <c r="B39" s="2">
        <v>45664</v>
      </c>
      <c r="C39">
        <f>MONTH(tourism_resource_dataset[[#This Row],[Time &amp; Day]])</f>
        <v>1</v>
      </c>
      <c r="D39" t="s">
        <v>14</v>
      </c>
      <c r="E39">
        <v>836</v>
      </c>
      <c r="F39">
        <v>0.45787810000000001</v>
      </c>
      <c r="G39">
        <v>28.889009120000001</v>
      </c>
      <c r="H39">
        <v>122</v>
      </c>
      <c r="I39">
        <v>32.666041040000003</v>
      </c>
      <c r="J39" t="s">
        <v>15</v>
      </c>
      <c r="K39">
        <v>1</v>
      </c>
      <c r="L39">
        <v>8.2347389759999992</v>
      </c>
      <c r="M39">
        <v>1</v>
      </c>
      <c r="N39">
        <v>0.64693904999999996</v>
      </c>
      <c r="O39" t="s">
        <v>21</v>
      </c>
      <c r="P39">
        <v>-17.589552000000001</v>
      </c>
      <c r="Q39">
        <v>-2.7249509999999999</v>
      </c>
    </row>
    <row r="40" spans="1:17" hidden="1" x14ac:dyDescent="0.3">
      <c r="A40">
        <f>YEAR(tourism_resource_dataset[[#This Row],[Time &amp; Day]])</f>
        <v>2025</v>
      </c>
      <c r="B40" s="2">
        <v>45665</v>
      </c>
      <c r="C40">
        <f>MONTH(tourism_resource_dataset[[#This Row],[Time &amp; Day]])</f>
        <v>1</v>
      </c>
      <c r="D40" t="s">
        <v>17</v>
      </c>
      <c r="E40">
        <v>773</v>
      </c>
      <c r="F40">
        <v>0.41257782799999998</v>
      </c>
      <c r="G40">
        <v>16.644141269999999</v>
      </c>
      <c r="H40">
        <v>72</v>
      </c>
      <c r="I40">
        <v>73.397799539999994</v>
      </c>
      <c r="J40" t="s">
        <v>18</v>
      </c>
      <c r="K40">
        <v>0</v>
      </c>
      <c r="L40">
        <v>5.5799672969999996</v>
      </c>
      <c r="M40">
        <v>1</v>
      </c>
      <c r="N40">
        <v>0.592788914</v>
      </c>
      <c r="O40" t="s">
        <v>21</v>
      </c>
      <c r="P40">
        <v>-23.207495000000002</v>
      </c>
      <c r="Q40">
        <v>-7.5372686</v>
      </c>
    </row>
    <row r="41" spans="1:17" hidden="1" x14ac:dyDescent="0.3">
      <c r="A41">
        <f>YEAR(tourism_resource_dataset[[#This Row],[Time &amp; Day]])</f>
        <v>2025</v>
      </c>
      <c r="B41" s="2">
        <v>45666</v>
      </c>
      <c r="C41">
        <f>MONTH(tourism_resource_dataset[[#This Row],[Time &amp; Day]])</f>
        <v>1</v>
      </c>
      <c r="D41" t="s">
        <v>14</v>
      </c>
      <c r="E41">
        <v>274</v>
      </c>
      <c r="F41">
        <v>0.75606362699999996</v>
      </c>
      <c r="G41">
        <v>33.213531590000002</v>
      </c>
      <c r="H41">
        <v>81</v>
      </c>
      <c r="I41">
        <v>78.873890149999994</v>
      </c>
      <c r="J41" t="s">
        <v>22</v>
      </c>
      <c r="K41">
        <v>0</v>
      </c>
      <c r="L41">
        <v>1.561998475</v>
      </c>
      <c r="M41">
        <v>0</v>
      </c>
      <c r="N41">
        <v>0.515031813</v>
      </c>
      <c r="O41" t="s">
        <v>21</v>
      </c>
      <c r="P41">
        <v>-8.4055789999999995</v>
      </c>
      <c r="Q41">
        <v>26.926105</v>
      </c>
    </row>
    <row r="42" spans="1:17" hidden="1" x14ac:dyDescent="0.3">
      <c r="A42">
        <f>YEAR(tourism_resource_dataset[[#This Row],[Time &amp; Day]])</f>
        <v>2025</v>
      </c>
      <c r="B42" s="2">
        <v>45667</v>
      </c>
      <c r="C42">
        <f>MONTH(tourism_resource_dataset[[#This Row],[Time &amp; Day]])</f>
        <v>1</v>
      </c>
      <c r="D42" t="s">
        <v>17</v>
      </c>
      <c r="E42">
        <v>581</v>
      </c>
      <c r="F42">
        <v>0.52814782500000002</v>
      </c>
      <c r="G42">
        <v>24.28866472</v>
      </c>
      <c r="H42">
        <v>36</v>
      </c>
      <c r="I42">
        <v>45.044157200000001</v>
      </c>
      <c r="J42" t="s">
        <v>22</v>
      </c>
      <c r="K42">
        <v>0</v>
      </c>
      <c r="L42">
        <v>4.4555230799999999</v>
      </c>
      <c r="M42">
        <v>1</v>
      </c>
      <c r="N42">
        <v>0.55457391199999995</v>
      </c>
      <c r="O42" t="s">
        <v>21</v>
      </c>
      <c r="P42">
        <v>-27.791027</v>
      </c>
      <c r="Q42">
        <v>-14.608665999999999</v>
      </c>
    </row>
    <row r="43" spans="1:17" hidden="1" x14ac:dyDescent="0.3">
      <c r="A43">
        <f>YEAR(tourism_resource_dataset[[#This Row],[Time &amp; Day]])</f>
        <v>2025</v>
      </c>
      <c r="B43" s="2">
        <v>45668</v>
      </c>
      <c r="C43">
        <f>MONTH(tourism_resource_dataset[[#This Row],[Time &amp; Day]])</f>
        <v>1</v>
      </c>
      <c r="D43" t="s">
        <v>14</v>
      </c>
      <c r="E43">
        <v>162</v>
      </c>
      <c r="F43">
        <v>0.71318475699999995</v>
      </c>
      <c r="G43">
        <v>17.7504755</v>
      </c>
      <c r="H43">
        <v>44</v>
      </c>
      <c r="I43">
        <v>32.93748514</v>
      </c>
      <c r="J43" t="s">
        <v>18</v>
      </c>
      <c r="K43">
        <v>0</v>
      </c>
      <c r="L43">
        <v>4.9999686189999997</v>
      </c>
      <c r="M43">
        <v>1</v>
      </c>
      <c r="N43">
        <v>0.43759237899999998</v>
      </c>
      <c r="O43" t="s">
        <v>20</v>
      </c>
      <c r="P43">
        <v>22.247786999999999</v>
      </c>
      <c r="Q43">
        <v>-3.1843995999999999</v>
      </c>
    </row>
    <row r="44" spans="1:17" hidden="1" x14ac:dyDescent="0.3">
      <c r="A44">
        <f>YEAR(tourism_resource_dataset[[#This Row],[Time &amp; Day]])</f>
        <v>2025</v>
      </c>
      <c r="B44" s="2">
        <v>45669</v>
      </c>
      <c r="C44">
        <f>MONTH(tourism_resource_dataset[[#This Row],[Time &amp; Day]])</f>
        <v>1</v>
      </c>
      <c r="D44" t="s">
        <v>14</v>
      </c>
      <c r="E44">
        <v>189</v>
      </c>
      <c r="F44">
        <v>0.60327272399999998</v>
      </c>
      <c r="G44">
        <v>21.816313999999998</v>
      </c>
      <c r="H44">
        <v>48</v>
      </c>
      <c r="I44">
        <v>55.45517512</v>
      </c>
      <c r="J44" t="s">
        <v>18</v>
      </c>
      <c r="K44">
        <v>1</v>
      </c>
      <c r="L44">
        <v>2.274555205</v>
      </c>
      <c r="M44">
        <v>0</v>
      </c>
      <c r="N44">
        <v>0.39613636200000002</v>
      </c>
      <c r="O44" t="s">
        <v>20</v>
      </c>
      <c r="P44">
        <v>7.1990429999999996</v>
      </c>
      <c r="Q44">
        <v>-12.185416999999999</v>
      </c>
    </row>
    <row r="45" spans="1:17" hidden="1" x14ac:dyDescent="0.3">
      <c r="A45">
        <f>YEAR(tourism_resource_dataset[[#This Row],[Time &amp; Day]])</f>
        <v>2025</v>
      </c>
      <c r="B45" s="2">
        <v>45670</v>
      </c>
      <c r="C45">
        <f>MONTH(tourism_resource_dataset[[#This Row],[Time &amp; Day]])</f>
        <v>1</v>
      </c>
      <c r="D45" t="s">
        <v>17</v>
      </c>
      <c r="E45">
        <v>608</v>
      </c>
      <c r="F45">
        <v>0.98904598499999996</v>
      </c>
      <c r="G45">
        <v>18.296493510000001</v>
      </c>
      <c r="H45">
        <v>136</v>
      </c>
      <c r="I45">
        <v>36.901596120000001</v>
      </c>
      <c r="J45" t="s">
        <v>15</v>
      </c>
      <c r="K45">
        <v>0</v>
      </c>
      <c r="L45">
        <v>1.922466963</v>
      </c>
      <c r="M45">
        <v>1</v>
      </c>
      <c r="N45">
        <v>0.79852299299999996</v>
      </c>
      <c r="O45" t="s">
        <v>21</v>
      </c>
      <c r="P45">
        <v>35.248919999999998</v>
      </c>
      <c r="Q45">
        <v>5.8170869999999999</v>
      </c>
    </row>
    <row r="46" spans="1:17" hidden="1" x14ac:dyDescent="0.3">
      <c r="A46">
        <f>YEAR(tourism_resource_dataset[[#This Row],[Time &amp; Day]])</f>
        <v>2025</v>
      </c>
      <c r="B46" s="2">
        <v>45671</v>
      </c>
      <c r="C46">
        <f>MONTH(tourism_resource_dataset[[#This Row],[Time &amp; Day]])</f>
        <v>1</v>
      </c>
      <c r="D46" t="s">
        <v>17</v>
      </c>
      <c r="E46">
        <v>50</v>
      </c>
      <c r="F46">
        <v>0.40470645</v>
      </c>
      <c r="G46">
        <v>18.411638230000001</v>
      </c>
      <c r="H46">
        <v>45</v>
      </c>
      <c r="I46">
        <v>38.153449479999999</v>
      </c>
      <c r="J46" t="s">
        <v>15</v>
      </c>
      <c r="K46">
        <v>0</v>
      </c>
      <c r="L46">
        <v>5.8191845469999999</v>
      </c>
      <c r="M46">
        <v>0</v>
      </c>
      <c r="N46">
        <v>0.22735322499999999</v>
      </c>
      <c r="O46" t="s">
        <v>20</v>
      </c>
      <c r="P46">
        <v>26.078576999999999</v>
      </c>
      <c r="Q46">
        <v>-20.80143</v>
      </c>
    </row>
    <row r="47" spans="1:17" hidden="1" x14ac:dyDescent="0.3">
      <c r="A47">
        <f>YEAR(tourism_resource_dataset[[#This Row],[Time &amp; Day]])</f>
        <v>2025</v>
      </c>
      <c r="B47" s="2">
        <v>45672</v>
      </c>
      <c r="C47">
        <f>MONTH(tourism_resource_dataset[[#This Row],[Time &amp; Day]])</f>
        <v>1</v>
      </c>
      <c r="D47" t="s">
        <v>14</v>
      </c>
      <c r="E47">
        <v>139</v>
      </c>
      <c r="F47">
        <v>0.62521901800000002</v>
      </c>
      <c r="G47">
        <v>33.962166400000001</v>
      </c>
      <c r="H47">
        <v>143</v>
      </c>
      <c r="I47">
        <v>47.7982862</v>
      </c>
      <c r="J47" t="s">
        <v>22</v>
      </c>
      <c r="K47">
        <v>0</v>
      </c>
      <c r="L47">
        <v>1.7662927289999999</v>
      </c>
      <c r="M47">
        <v>0</v>
      </c>
      <c r="N47">
        <v>0.38210950900000001</v>
      </c>
      <c r="O47" t="s">
        <v>20</v>
      </c>
      <c r="P47">
        <v>15.824773</v>
      </c>
      <c r="Q47">
        <v>0.45749879999999998</v>
      </c>
    </row>
    <row r="48" spans="1:17" hidden="1" x14ac:dyDescent="0.3">
      <c r="A48">
        <f>YEAR(tourism_resource_dataset[[#This Row],[Time &amp; Day]])</f>
        <v>2025</v>
      </c>
      <c r="B48" s="2">
        <v>45673</v>
      </c>
      <c r="C48">
        <f>MONTH(tourism_resource_dataset[[#This Row],[Time &amp; Day]])</f>
        <v>1</v>
      </c>
      <c r="D48" t="s">
        <v>23</v>
      </c>
      <c r="E48">
        <v>703</v>
      </c>
      <c r="F48">
        <v>0.77631963800000003</v>
      </c>
      <c r="G48">
        <v>23.904922249999998</v>
      </c>
      <c r="H48">
        <v>44</v>
      </c>
      <c r="I48">
        <v>50.682754719999998</v>
      </c>
      <c r="J48" t="s">
        <v>15</v>
      </c>
      <c r="K48">
        <v>1</v>
      </c>
      <c r="L48">
        <v>3.7265065110000002</v>
      </c>
      <c r="M48">
        <v>0</v>
      </c>
      <c r="N48">
        <v>0.739659819</v>
      </c>
      <c r="O48" t="s">
        <v>21</v>
      </c>
      <c r="P48">
        <v>6.4064209999999999</v>
      </c>
      <c r="Q48">
        <v>-4.1316465999999998</v>
      </c>
    </row>
    <row r="49" spans="1:17" hidden="1" x14ac:dyDescent="0.3">
      <c r="A49">
        <f>YEAR(tourism_resource_dataset[[#This Row],[Time &amp; Day]])</f>
        <v>2025</v>
      </c>
      <c r="B49" s="2">
        <v>45674</v>
      </c>
      <c r="C49">
        <f>MONTH(tourism_resource_dataset[[#This Row],[Time &amp; Day]])</f>
        <v>1</v>
      </c>
      <c r="D49" t="s">
        <v>17</v>
      </c>
      <c r="E49">
        <v>369</v>
      </c>
      <c r="F49">
        <v>0.57688155900000004</v>
      </c>
      <c r="G49">
        <v>30.776045280000002</v>
      </c>
      <c r="H49">
        <v>73</v>
      </c>
      <c r="I49">
        <v>67.097923870000002</v>
      </c>
      <c r="J49" t="s">
        <v>19</v>
      </c>
      <c r="K49">
        <v>1</v>
      </c>
      <c r="L49">
        <v>7.7013727840000001</v>
      </c>
      <c r="M49">
        <v>1</v>
      </c>
      <c r="N49">
        <v>0.47294077899999998</v>
      </c>
      <c r="O49" t="s">
        <v>20</v>
      </c>
      <c r="P49">
        <v>-10.839881999999999</v>
      </c>
      <c r="Q49">
        <v>26.927229000000001</v>
      </c>
    </row>
    <row r="50" spans="1:17" hidden="1" x14ac:dyDescent="0.3">
      <c r="A50">
        <f>YEAR(tourism_resource_dataset[[#This Row],[Time &amp; Day]])</f>
        <v>2025</v>
      </c>
      <c r="B50" s="2">
        <v>45675</v>
      </c>
      <c r="C50">
        <f>MONTH(tourism_resource_dataset[[#This Row],[Time &amp; Day]])</f>
        <v>1</v>
      </c>
      <c r="D50" t="s">
        <v>23</v>
      </c>
      <c r="E50">
        <v>599</v>
      </c>
      <c r="F50">
        <v>0.98228989600000005</v>
      </c>
      <c r="G50">
        <v>27.792111219999999</v>
      </c>
      <c r="H50">
        <v>92</v>
      </c>
      <c r="I50">
        <v>77.487431990000005</v>
      </c>
      <c r="J50" t="s">
        <v>15</v>
      </c>
      <c r="K50">
        <v>1</v>
      </c>
      <c r="L50">
        <v>9.6798896160000005</v>
      </c>
      <c r="M50">
        <v>1</v>
      </c>
      <c r="N50">
        <v>0.79064494799999996</v>
      </c>
      <c r="O50" t="s">
        <v>21</v>
      </c>
      <c r="P50">
        <v>-6.3541280000000002</v>
      </c>
      <c r="Q50">
        <v>-18.872343000000001</v>
      </c>
    </row>
    <row r="51" spans="1:17" hidden="1" x14ac:dyDescent="0.3">
      <c r="A51">
        <f>YEAR(tourism_resource_dataset[[#This Row],[Time &amp; Day]])</f>
        <v>2025</v>
      </c>
      <c r="B51" s="2">
        <v>45676</v>
      </c>
      <c r="C51">
        <f>MONTH(tourism_resource_dataset[[#This Row],[Time &amp; Day]])</f>
        <v>1</v>
      </c>
      <c r="D51" t="s">
        <v>23</v>
      </c>
      <c r="E51">
        <v>854</v>
      </c>
      <c r="F51">
        <v>0.80532134</v>
      </c>
      <c r="G51">
        <v>28.52852725</v>
      </c>
      <c r="H51">
        <v>139</v>
      </c>
      <c r="I51">
        <v>71.493965860000003</v>
      </c>
      <c r="J51" t="s">
        <v>15</v>
      </c>
      <c r="K51">
        <v>0</v>
      </c>
      <c r="L51">
        <v>7.4608352250000003</v>
      </c>
      <c r="M51">
        <v>1</v>
      </c>
      <c r="N51">
        <v>0.82966066999999999</v>
      </c>
      <c r="O51" t="s">
        <v>16</v>
      </c>
      <c r="P51">
        <v>-7.5237173999999998</v>
      </c>
      <c r="Q51">
        <v>-8.1218470000000007</v>
      </c>
    </row>
    <row r="52" spans="1:17" hidden="1" x14ac:dyDescent="0.3">
      <c r="A52">
        <f>YEAR(tourism_resource_dataset[[#This Row],[Time &amp; Day]])</f>
        <v>2025</v>
      </c>
      <c r="B52" s="2">
        <v>45677</v>
      </c>
      <c r="C52">
        <f>MONTH(tourism_resource_dataset[[#This Row],[Time &amp; Day]])</f>
        <v>1</v>
      </c>
      <c r="D52" t="s">
        <v>23</v>
      </c>
      <c r="E52">
        <v>943</v>
      </c>
      <c r="F52">
        <v>0.75988869999999997</v>
      </c>
      <c r="G52">
        <v>17.633868769999999</v>
      </c>
      <c r="H52">
        <v>75</v>
      </c>
      <c r="I52">
        <v>40.385223609999997</v>
      </c>
      <c r="J52" t="s">
        <v>22</v>
      </c>
      <c r="K52">
        <v>1</v>
      </c>
      <c r="L52">
        <v>9.9336299360000009</v>
      </c>
      <c r="M52">
        <v>1</v>
      </c>
      <c r="N52">
        <v>0.85144434999999996</v>
      </c>
      <c r="O52" t="s">
        <v>16</v>
      </c>
      <c r="P52">
        <v>26.291931000000002</v>
      </c>
      <c r="Q52">
        <v>-2.9837253000000001</v>
      </c>
    </row>
    <row r="53" spans="1:17" hidden="1" x14ac:dyDescent="0.3">
      <c r="A53">
        <f>YEAR(tourism_resource_dataset[[#This Row],[Time &amp; Day]])</f>
        <v>2025</v>
      </c>
      <c r="B53" s="2">
        <v>45678</v>
      </c>
      <c r="C53">
        <f>MONTH(tourism_resource_dataset[[#This Row],[Time &amp; Day]])</f>
        <v>1</v>
      </c>
      <c r="D53" t="s">
        <v>17</v>
      </c>
      <c r="E53">
        <v>188</v>
      </c>
      <c r="F53">
        <v>0.82994148700000003</v>
      </c>
      <c r="G53">
        <v>19.68368894</v>
      </c>
      <c r="H53">
        <v>84</v>
      </c>
      <c r="I53">
        <v>42.046022270000002</v>
      </c>
      <c r="J53" t="s">
        <v>19</v>
      </c>
      <c r="K53">
        <v>0</v>
      </c>
      <c r="L53">
        <v>7.2850417419999998</v>
      </c>
      <c r="M53">
        <v>0</v>
      </c>
      <c r="N53">
        <v>0.50897074399999997</v>
      </c>
      <c r="O53" t="s">
        <v>21</v>
      </c>
      <c r="P53">
        <v>24.135072999999998</v>
      </c>
      <c r="Q53">
        <v>-13.519498</v>
      </c>
    </row>
    <row r="54" spans="1:17" hidden="1" x14ac:dyDescent="0.3">
      <c r="A54">
        <f>YEAR(tourism_resource_dataset[[#This Row],[Time &amp; Day]])</f>
        <v>2025</v>
      </c>
      <c r="B54" s="2">
        <v>45679</v>
      </c>
      <c r="C54">
        <f>MONTH(tourism_resource_dataset[[#This Row],[Time &amp; Day]])</f>
        <v>1</v>
      </c>
      <c r="D54" t="s">
        <v>23</v>
      </c>
      <c r="E54">
        <v>560</v>
      </c>
      <c r="F54">
        <v>0.96685404699999999</v>
      </c>
      <c r="G54">
        <v>30.7350067</v>
      </c>
      <c r="H54">
        <v>112</v>
      </c>
      <c r="I54">
        <v>91.513847490000003</v>
      </c>
      <c r="J54" t="s">
        <v>15</v>
      </c>
      <c r="K54">
        <v>0</v>
      </c>
      <c r="L54">
        <v>3.6441502360000002</v>
      </c>
      <c r="M54">
        <v>1</v>
      </c>
      <c r="N54">
        <v>0.76342702299999998</v>
      </c>
      <c r="O54" t="s">
        <v>21</v>
      </c>
      <c r="P54">
        <v>4.0024280000000001</v>
      </c>
      <c r="Q54">
        <v>-16.739273000000001</v>
      </c>
    </row>
    <row r="55" spans="1:17" hidden="1" x14ac:dyDescent="0.3">
      <c r="A55">
        <f>YEAR(tourism_resource_dataset[[#This Row],[Time &amp; Day]])</f>
        <v>2025</v>
      </c>
      <c r="B55" s="2">
        <v>45680</v>
      </c>
      <c r="C55">
        <f>MONTH(tourism_resource_dataset[[#This Row],[Time &amp; Day]])</f>
        <v>1</v>
      </c>
      <c r="D55" t="s">
        <v>17</v>
      </c>
      <c r="E55">
        <v>917</v>
      </c>
      <c r="F55">
        <v>0.93547305700000005</v>
      </c>
      <c r="G55">
        <v>34.415324130000002</v>
      </c>
      <c r="H55">
        <v>105</v>
      </c>
      <c r="I55">
        <v>69.084662050000006</v>
      </c>
      <c r="J55" t="s">
        <v>19</v>
      </c>
      <c r="K55">
        <v>0</v>
      </c>
      <c r="L55">
        <v>7.0484728649999999</v>
      </c>
      <c r="M55">
        <v>0</v>
      </c>
      <c r="N55">
        <v>0.92623652899999998</v>
      </c>
      <c r="O55" t="s">
        <v>16</v>
      </c>
      <c r="P55">
        <v>-5.5557429999999997</v>
      </c>
      <c r="Q55">
        <v>-38.914819999999999</v>
      </c>
    </row>
    <row r="56" spans="1:17" hidden="1" x14ac:dyDescent="0.3">
      <c r="A56">
        <f>YEAR(tourism_resource_dataset[[#This Row],[Time &amp; Day]])</f>
        <v>2025</v>
      </c>
      <c r="B56" s="2">
        <v>45681</v>
      </c>
      <c r="C56">
        <f>MONTH(tourism_resource_dataset[[#This Row],[Time &amp; Day]])</f>
        <v>1</v>
      </c>
      <c r="D56" t="s">
        <v>23</v>
      </c>
      <c r="E56">
        <v>894</v>
      </c>
      <c r="F56">
        <v>0.80699971599999998</v>
      </c>
      <c r="G56">
        <v>20.25351285</v>
      </c>
      <c r="H56">
        <v>99</v>
      </c>
      <c r="I56">
        <v>90.895648300000005</v>
      </c>
      <c r="J56" t="s">
        <v>19</v>
      </c>
      <c r="K56">
        <v>1</v>
      </c>
      <c r="L56">
        <v>7.3194108870000001</v>
      </c>
      <c r="M56">
        <v>1</v>
      </c>
      <c r="N56">
        <v>0.85049985800000005</v>
      </c>
      <c r="O56" t="s">
        <v>16</v>
      </c>
      <c r="P56">
        <v>2.4285230000000002</v>
      </c>
      <c r="Q56">
        <v>4.8428626000000001</v>
      </c>
    </row>
    <row r="57" spans="1:17" hidden="1" x14ac:dyDescent="0.3">
      <c r="A57">
        <f>YEAR(tourism_resource_dataset[[#This Row],[Time &amp; Day]])</f>
        <v>2025</v>
      </c>
      <c r="B57" s="2">
        <v>45682</v>
      </c>
      <c r="C57">
        <f>MONTH(tourism_resource_dataset[[#This Row],[Time &amp; Day]])</f>
        <v>1</v>
      </c>
      <c r="D57" t="s">
        <v>14</v>
      </c>
      <c r="E57">
        <v>308</v>
      </c>
      <c r="F57">
        <v>0.82441314700000001</v>
      </c>
      <c r="G57">
        <v>20.431375299999999</v>
      </c>
      <c r="H57">
        <v>127</v>
      </c>
      <c r="I57">
        <v>56.00825579</v>
      </c>
      <c r="J57" t="s">
        <v>19</v>
      </c>
      <c r="K57">
        <v>1</v>
      </c>
      <c r="L57">
        <v>4.3455428620000003</v>
      </c>
      <c r="M57">
        <v>1</v>
      </c>
      <c r="N57">
        <v>0.56620657399999996</v>
      </c>
      <c r="O57" t="s">
        <v>21</v>
      </c>
      <c r="P57">
        <v>-23.094335999999998</v>
      </c>
      <c r="Q57">
        <v>20.760535999999998</v>
      </c>
    </row>
    <row r="58" spans="1:17" hidden="1" x14ac:dyDescent="0.3">
      <c r="A58">
        <f>YEAR(tourism_resource_dataset[[#This Row],[Time &amp; Day]])</f>
        <v>2025</v>
      </c>
      <c r="B58" s="2">
        <v>45683</v>
      </c>
      <c r="C58">
        <f>MONTH(tourism_resource_dataset[[#This Row],[Time &amp; Day]])</f>
        <v>1</v>
      </c>
      <c r="D58" t="s">
        <v>14</v>
      </c>
      <c r="E58">
        <v>722</v>
      </c>
      <c r="F58">
        <v>0.40214545200000001</v>
      </c>
      <c r="G58">
        <v>24.457942660000001</v>
      </c>
      <c r="H58">
        <v>137</v>
      </c>
      <c r="I58">
        <v>73.008000519999996</v>
      </c>
      <c r="J58" t="s">
        <v>18</v>
      </c>
      <c r="K58">
        <v>0</v>
      </c>
      <c r="L58">
        <v>1.159424655</v>
      </c>
      <c r="M58">
        <v>1</v>
      </c>
      <c r="N58">
        <v>0.56207272600000002</v>
      </c>
      <c r="O58" t="s">
        <v>21</v>
      </c>
      <c r="P58">
        <v>-16.040382000000001</v>
      </c>
      <c r="Q58">
        <v>-8.0828589999999991</v>
      </c>
    </row>
    <row r="59" spans="1:17" hidden="1" x14ac:dyDescent="0.3">
      <c r="A59">
        <f>YEAR(tourism_resource_dataset[[#This Row],[Time &amp; Day]])</f>
        <v>2025</v>
      </c>
      <c r="B59" s="2">
        <v>45684</v>
      </c>
      <c r="C59">
        <f>MONTH(tourism_resource_dataset[[#This Row],[Time &amp; Day]])</f>
        <v>1</v>
      </c>
      <c r="D59" t="s">
        <v>17</v>
      </c>
      <c r="E59">
        <v>951</v>
      </c>
      <c r="F59">
        <v>0.37195468300000001</v>
      </c>
      <c r="G59">
        <v>34.676806259999999</v>
      </c>
      <c r="H59">
        <v>102</v>
      </c>
      <c r="I59">
        <v>66.656439120000002</v>
      </c>
      <c r="J59" t="s">
        <v>18</v>
      </c>
      <c r="K59">
        <v>0</v>
      </c>
      <c r="L59">
        <v>7.3287980629999998</v>
      </c>
      <c r="M59">
        <v>1</v>
      </c>
      <c r="N59">
        <v>0.66147734199999997</v>
      </c>
      <c r="O59" t="s">
        <v>21</v>
      </c>
      <c r="P59">
        <v>-4.6552720000000001</v>
      </c>
      <c r="Q59">
        <v>-37.792538</v>
      </c>
    </row>
    <row r="60" spans="1:17" hidden="1" x14ac:dyDescent="0.3">
      <c r="A60">
        <f>YEAR(tourism_resource_dataset[[#This Row],[Time &amp; Day]])</f>
        <v>2025</v>
      </c>
      <c r="B60" s="2">
        <v>45685</v>
      </c>
      <c r="C60">
        <f>MONTH(tourism_resource_dataset[[#This Row],[Time &amp; Day]])</f>
        <v>1</v>
      </c>
      <c r="D60" t="s">
        <v>14</v>
      </c>
      <c r="E60">
        <v>739</v>
      </c>
      <c r="F60">
        <v>0.69963315100000001</v>
      </c>
      <c r="G60">
        <v>20.379178920000001</v>
      </c>
      <c r="H60">
        <v>34</v>
      </c>
      <c r="I60">
        <v>52.338644289999998</v>
      </c>
      <c r="J60" t="s">
        <v>18</v>
      </c>
      <c r="K60">
        <v>1</v>
      </c>
      <c r="L60">
        <v>1.1953008570000001</v>
      </c>
      <c r="M60">
        <v>1</v>
      </c>
      <c r="N60">
        <v>0.71931657599999999</v>
      </c>
      <c r="O60" t="s">
        <v>21</v>
      </c>
      <c r="P60">
        <v>-2.2406507000000002</v>
      </c>
      <c r="Q60">
        <v>-16.594954000000001</v>
      </c>
    </row>
    <row r="61" spans="1:17" hidden="1" x14ac:dyDescent="0.3">
      <c r="A61">
        <f>YEAR(tourism_resource_dataset[[#This Row],[Time &amp; Day]])</f>
        <v>2025</v>
      </c>
      <c r="B61" s="2">
        <v>45686</v>
      </c>
      <c r="C61">
        <f>MONTH(tourism_resource_dataset[[#This Row],[Time &amp; Day]])</f>
        <v>1</v>
      </c>
      <c r="D61" t="s">
        <v>14</v>
      </c>
      <c r="E61">
        <v>59</v>
      </c>
      <c r="F61">
        <v>0.31285734599999998</v>
      </c>
      <c r="G61">
        <v>23.13943819</v>
      </c>
      <c r="H61">
        <v>49</v>
      </c>
      <c r="I61">
        <v>62.894076040000002</v>
      </c>
      <c r="J61" t="s">
        <v>18</v>
      </c>
      <c r="K61">
        <v>1</v>
      </c>
      <c r="L61">
        <v>6.6806927030000001</v>
      </c>
      <c r="M61">
        <v>0</v>
      </c>
      <c r="N61">
        <v>0.18592867299999999</v>
      </c>
      <c r="O61" t="s">
        <v>20</v>
      </c>
      <c r="P61">
        <v>14.622168</v>
      </c>
      <c r="Q61">
        <v>-21.703074999999998</v>
      </c>
    </row>
    <row r="62" spans="1:17" hidden="1" x14ac:dyDescent="0.3">
      <c r="A62">
        <f>YEAR(tourism_resource_dataset[[#This Row],[Time &amp; Day]])</f>
        <v>2025</v>
      </c>
      <c r="B62" s="2">
        <v>45687</v>
      </c>
      <c r="C62">
        <f>MONTH(tourism_resource_dataset[[#This Row],[Time &amp; Day]])</f>
        <v>1</v>
      </c>
      <c r="D62" t="s">
        <v>23</v>
      </c>
      <c r="E62">
        <v>310</v>
      </c>
      <c r="F62">
        <v>0.63764946700000003</v>
      </c>
      <c r="G62">
        <v>32.829600309999996</v>
      </c>
      <c r="H62">
        <v>76</v>
      </c>
      <c r="I62">
        <v>65.174361379999993</v>
      </c>
      <c r="J62" t="s">
        <v>22</v>
      </c>
      <c r="K62">
        <v>1</v>
      </c>
      <c r="L62">
        <v>2.4725483989999999</v>
      </c>
      <c r="M62">
        <v>1</v>
      </c>
      <c r="N62">
        <v>0.47382473400000003</v>
      </c>
      <c r="O62" t="s">
        <v>20</v>
      </c>
      <c r="P62">
        <v>-17.321065999999998</v>
      </c>
      <c r="Q62">
        <v>-19.426871999999999</v>
      </c>
    </row>
    <row r="63" spans="1:17" hidden="1" x14ac:dyDescent="0.3">
      <c r="A63">
        <f>YEAR(tourism_resource_dataset[[#This Row],[Time &amp; Day]])</f>
        <v>2025</v>
      </c>
      <c r="B63" s="2">
        <v>45688</v>
      </c>
      <c r="C63">
        <f>MONTH(tourism_resource_dataset[[#This Row],[Time &amp; Day]])</f>
        <v>1</v>
      </c>
      <c r="D63" t="s">
        <v>17</v>
      </c>
      <c r="E63">
        <v>968</v>
      </c>
      <c r="F63">
        <v>0.44724470599999999</v>
      </c>
      <c r="G63">
        <v>15.05842065</v>
      </c>
      <c r="H63">
        <v>147</v>
      </c>
      <c r="I63">
        <v>44.053968230000002</v>
      </c>
      <c r="J63" t="s">
        <v>15</v>
      </c>
      <c r="K63">
        <v>0</v>
      </c>
      <c r="L63">
        <v>6.0904317499999996</v>
      </c>
      <c r="M63">
        <v>1</v>
      </c>
      <c r="N63">
        <v>0.70762235299999998</v>
      </c>
      <c r="O63" t="s">
        <v>21</v>
      </c>
      <c r="P63">
        <v>27.328569999999999</v>
      </c>
      <c r="Q63">
        <v>13.932573</v>
      </c>
    </row>
    <row r="64" spans="1:17" hidden="1" x14ac:dyDescent="0.3">
      <c r="A64">
        <f>YEAR(tourism_resource_dataset[[#This Row],[Time &amp; Day]])</f>
        <v>2025</v>
      </c>
      <c r="B64" s="2">
        <v>45689</v>
      </c>
      <c r="C64">
        <f>MONTH(tourism_resource_dataset[[#This Row],[Time &amp; Day]])</f>
        <v>2</v>
      </c>
      <c r="D64" t="s">
        <v>23</v>
      </c>
      <c r="E64">
        <v>699</v>
      </c>
      <c r="F64">
        <v>0.54221159699999999</v>
      </c>
      <c r="G64">
        <v>15.795319299999999</v>
      </c>
      <c r="H64">
        <v>67</v>
      </c>
      <c r="I64">
        <v>52.050726070000003</v>
      </c>
      <c r="J64" t="s">
        <v>18</v>
      </c>
      <c r="K64">
        <v>0</v>
      </c>
      <c r="L64">
        <v>5.5352172279999996</v>
      </c>
      <c r="M64">
        <v>1</v>
      </c>
      <c r="N64">
        <v>0.62060579900000001</v>
      </c>
      <c r="O64" t="s">
        <v>21</v>
      </c>
      <c r="P64">
        <v>-24.658753999999998</v>
      </c>
      <c r="Q64">
        <v>19.675459</v>
      </c>
    </row>
    <row r="65" spans="1:17" hidden="1" x14ac:dyDescent="0.3">
      <c r="A65">
        <f>YEAR(tourism_resource_dataset[[#This Row],[Time &amp; Day]])</f>
        <v>2025</v>
      </c>
      <c r="B65" s="2">
        <v>45690</v>
      </c>
      <c r="C65">
        <f>MONTH(tourism_resource_dataset[[#This Row],[Time &amp; Day]])</f>
        <v>2</v>
      </c>
      <c r="D65" t="s">
        <v>23</v>
      </c>
      <c r="E65">
        <v>221</v>
      </c>
      <c r="F65">
        <v>0.84306331499999998</v>
      </c>
      <c r="G65">
        <v>27.081433539999999</v>
      </c>
      <c r="H65">
        <v>41</v>
      </c>
      <c r="I65">
        <v>85.398682539999996</v>
      </c>
      <c r="J65" t="s">
        <v>22</v>
      </c>
      <c r="K65">
        <v>0</v>
      </c>
      <c r="L65">
        <v>1.1216227809999999</v>
      </c>
      <c r="M65">
        <v>1</v>
      </c>
      <c r="N65">
        <v>0.53203165799999996</v>
      </c>
      <c r="O65" t="s">
        <v>21</v>
      </c>
      <c r="P65">
        <v>2.2163718000000001</v>
      </c>
      <c r="Q65">
        <v>-31.100560000000002</v>
      </c>
    </row>
    <row r="66" spans="1:17" hidden="1" x14ac:dyDescent="0.3">
      <c r="A66">
        <f>YEAR(tourism_resource_dataset[[#This Row],[Time &amp; Day]])</f>
        <v>2025</v>
      </c>
      <c r="B66" s="2">
        <v>45691</v>
      </c>
      <c r="C66">
        <f>MONTH(tourism_resource_dataset[[#This Row],[Time &amp; Day]])</f>
        <v>2</v>
      </c>
      <c r="D66" t="s">
        <v>23</v>
      </c>
      <c r="E66">
        <v>947</v>
      </c>
      <c r="F66">
        <v>0.95886625299999995</v>
      </c>
      <c r="G66">
        <v>33.147603289999999</v>
      </c>
      <c r="H66">
        <v>25</v>
      </c>
      <c r="I66">
        <v>94.105176760000006</v>
      </c>
      <c r="J66" t="s">
        <v>15</v>
      </c>
      <c r="K66">
        <v>1</v>
      </c>
      <c r="L66">
        <v>4.2657923530000001</v>
      </c>
      <c r="M66">
        <v>0</v>
      </c>
      <c r="N66">
        <v>0.95293312600000002</v>
      </c>
      <c r="O66" t="s">
        <v>16</v>
      </c>
      <c r="P66">
        <v>15.0827875</v>
      </c>
      <c r="Q66">
        <v>28.611149000000001</v>
      </c>
    </row>
    <row r="67" spans="1:17" hidden="1" x14ac:dyDescent="0.3">
      <c r="A67">
        <f>YEAR(tourism_resource_dataset[[#This Row],[Time &amp; Day]])</f>
        <v>2025</v>
      </c>
      <c r="B67" s="2">
        <v>45692</v>
      </c>
      <c r="C67">
        <f>MONTH(tourism_resource_dataset[[#This Row],[Time &amp; Day]])</f>
        <v>2</v>
      </c>
      <c r="D67" t="s">
        <v>23</v>
      </c>
      <c r="E67">
        <v>62</v>
      </c>
      <c r="F67">
        <v>0.35069139100000002</v>
      </c>
      <c r="G67">
        <v>19.777133209999999</v>
      </c>
      <c r="H67">
        <v>123</v>
      </c>
      <c r="I67">
        <v>55.185586549999996</v>
      </c>
      <c r="J67" t="s">
        <v>18</v>
      </c>
      <c r="K67">
        <v>1</v>
      </c>
      <c r="L67">
        <v>6.4098205070000001</v>
      </c>
      <c r="M67">
        <v>1</v>
      </c>
      <c r="N67">
        <v>0.206345695</v>
      </c>
      <c r="O67" t="s">
        <v>20</v>
      </c>
      <c r="P67">
        <v>-9.2320620000000009</v>
      </c>
      <c r="Q67">
        <v>-5.1693470000000001</v>
      </c>
    </row>
    <row r="68" spans="1:17" hidden="1" x14ac:dyDescent="0.3">
      <c r="A68">
        <f>YEAR(tourism_resource_dataset[[#This Row],[Time &amp; Day]])</f>
        <v>2025</v>
      </c>
      <c r="B68" s="2">
        <v>45693</v>
      </c>
      <c r="C68">
        <f>MONTH(tourism_resource_dataset[[#This Row],[Time &amp; Day]])</f>
        <v>2</v>
      </c>
      <c r="D68" t="s">
        <v>23</v>
      </c>
      <c r="E68">
        <v>217</v>
      </c>
      <c r="F68">
        <v>0.67396954399999998</v>
      </c>
      <c r="G68">
        <v>24.39283549</v>
      </c>
      <c r="H68">
        <v>55</v>
      </c>
      <c r="I68">
        <v>51.488059749999998</v>
      </c>
      <c r="J68" t="s">
        <v>15</v>
      </c>
      <c r="K68">
        <v>1</v>
      </c>
      <c r="L68">
        <v>8.6374589670000006</v>
      </c>
      <c r="M68">
        <v>0</v>
      </c>
      <c r="N68">
        <v>0.44548477199999997</v>
      </c>
      <c r="O68" t="s">
        <v>20</v>
      </c>
      <c r="P68">
        <v>27.90943</v>
      </c>
      <c r="Q68">
        <v>-12.891849499999999</v>
      </c>
    </row>
    <row r="69" spans="1:17" hidden="1" x14ac:dyDescent="0.3">
      <c r="A69">
        <f>YEAR(tourism_resource_dataset[[#This Row],[Time &amp; Day]])</f>
        <v>2025</v>
      </c>
      <c r="B69" s="2">
        <v>45694</v>
      </c>
      <c r="C69">
        <f>MONTH(tourism_resource_dataset[[#This Row],[Time &amp; Day]])</f>
        <v>2</v>
      </c>
      <c r="D69" t="s">
        <v>23</v>
      </c>
      <c r="E69">
        <v>691</v>
      </c>
      <c r="F69">
        <v>0.91777344000000005</v>
      </c>
      <c r="G69">
        <v>24.009306030000001</v>
      </c>
      <c r="H69">
        <v>98</v>
      </c>
      <c r="I69">
        <v>43.66380152</v>
      </c>
      <c r="J69" t="s">
        <v>18</v>
      </c>
      <c r="K69">
        <v>0</v>
      </c>
      <c r="L69">
        <v>8.9977790249999998</v>
      </c>
      <c r="M69">
        <v>1</v>
      </c>
      <c r="N69">
        <v>0.80438672</v>
      </c>
      <c r="O69" t="s">
        <v>16</v>
      </c>
      <c r="P69">
        <v>10.139784000000001</v>
      </c>
      <c r="Q69">
        <v>20.705933000000002</v>
      </c>
    </row>
    <row r="70" spans="1:17" hidden="1" x14ac:dyDescent="0.3">
      <c r="A70">
        <f>YEAR(tourism_resource_dataset[[#This Row],[Time &amp; Day]])</f>
        <v>2025</v>
      </c>
      <c r="B70" s="2">
        <v>45695</v>
      </c>
      <c r="C70">
        <f>MONTH(tourism_resource_dataset[[#This Row],[Time &amp; Day]])</f>
        <v>2</v>
      </c>
      <c r="D70" t="s">
        <v>23</v>
      </c>
      <c r="E70">
        <v>645</v>
      </c>
      <c r="F70">
        <v>0.35775597399999998</v>
      </c>
      <c r="G70">
        <v>24.459426919999999</v>
      </c>
      <c r="H70">
        <v>135</v>
      </c>
      <c r="I70">
        <v>77.494381809999993</v>
      </c>
      <c r="J70" t="s">
        <v>22</v>
      </c>
      <c r="K70">
        <v>0</v>
      </c>
      <c r="L70">
        <v>5.3546497300000002</v>
      </c>
      <c r="M70">
        <v>0</v>
      </c>
      <c r="N70">
        <v>0.50137798700000002</v>
      </c>
      <c r="O70" t="s">
        <v>21</v>
      </c>
      <c r="P70">
        <v>25.884632</v>
      </c>
      <c r="Q70">
        <v>-8.8282294999999997E-2</v>
      </c>
    </row>
    <row r="71" spans="1:17" hidden="1" x14ac:dyDescent="0.3">
      <c r="A71">
        <f>YEAR(tourism_resource_dataset[[#This Row],[Time &amp; Day]])</f>
        <v>2025</v>
      </c>
      <c r="B71" s="2">
        <v>45696</v>
      </c>
      <c r="C71">
        <f>MONTH(tourism_resource_dataset[[#This Row],[Time &amp; Day]])</f>
        <v>2</v>
      </c>
      <c r="D71" t="s">
        <v>17</v>
      </c>
      <c r="E71">
        <v>370</v>
      </c>
      <c r="F71">
        <v>0.877159833</v>
      </c>
      <c r="G71">
        <v>27.450393909999999</v>
      </c>
      <c r="H71">
        <v>76</v>
      </c>
      <c r="I71">
        <v>52.616979120000003</v>
      </c>
      <c r="J71" t="s">
        <v>19</v>
      </c>
      <c r="K71">
        <v>1</v>
      </c>
      <c r="L71">
        <v>7.5558023859999999</v>
      </c>
      <c r="M71">
        <v>0</v>
      </c>
      <c r="N71">
        <v>0.62357991599999996</v>
      </c>
      <c r="O71" t="s">
        <v>21</v>
      </c>
      <c r="P71">
        <v>-29.438832999999999</v>
      </c>
      <c r="Q71">
        <v>-15.091917</v>
      </c>
    </row>
    <row r="72" spans="1:17" hidden="1" x14ac:dyDescent="0.3">
      <c r="A72">
        <f>YEAR(tourism_resource_dataset[[#This Row],[Time &amp; Day]])</f>
        <v>2025</v>
      </c>
      <c r="B72" s="2">
        <v>45697</v>
      </c>
      <c r="C72">
        <f>MONTH(tourism_resource_dataset[[#This Row],[Time &amp; Day]])</f>
        <v>2</v>
      </c>
      <c r="D72" t="s">
        <v>14</v>
      </c>
      <c r="E72">
        <v>368</v>
      </c>
      <c r="F72">
        <v>0.55046094599999995</v>
      </c>
      <c r="G72">
        <v>24.394875259999999</v>
      </c>
      <c r="H72">
        <v>68</v>
      </c>
      <c r="I72">
        <v>99.142467740000001</v>
      </c>
      <c r="J72" t="s">
        <v>19</v>
      </c>
      <c r="K72">
        <v>0</v>
      </c>
      <c r="L72">
        <v>3.8480911889999998</v>
      </c>
      <c r="M72">
        <v>0</v>
      </c>
      <c r="N72">
        <v>0.45923047299999997</v>
      </c>
      <c r="O72" t="s">
        <v>20</v>
      </c>
      <c r="P72">
        <v>-6.8586616999999999</v>
      </c>
      <c r="Q72">
        <v>-6.6605606000000002</v>
      </c>
    </row>
    <row r="73" spans="1:17" hidden="1" x14ac:dyDescent="0.3">
      <c r="A73">
        <f>YEAR(tourism_resource_dataset[[#This Row],[Time &amp; Day]])</f>
        <v>2025</v>
      </c>
      <c r="B73" s="2">
        <v>45698</v>
      </c>
      <c r="C73">
        <f>MONTH(tourism_resource_dataset[[#This Row],[Time &amp; Day]])</f>
        <v>2</v>
      </c>
      <c r="D73" t="s">
        <v>23</v>
      </c>
      <c r="E73">
        <v>662</v>
      </c>
      <c r="F73">
        <v>0.52546629199999995</v>
      </c>
      <c r="G73">
        <v>23.949362829999998</v>
      </c>
      <c r="H73">
        <v>101</v>
      </c>
      <c r="I73">
        <v>52.797936139999997</v>
      </c>
      <c r="J73" t="s">
        <v>15</v>
      </c>
      <c r="K73">
        <v>1</v>
      </c>
      <c r="L73">
        <v>4.079677652</v>
      </c>
      <c r="M73">
        <v>0</v>
      </c>
      <c r="N73">
        <v>0.59373314600000004</v>
      </c>
      <c r="O73" t="s">
        <v>21</v>
      </c>
      <c r="P73">
        <v>-25.118497999999999</v>
      </c>
      <c r="Q73">
        <v>11.447635999999999</v>
      </c>
    </row>
    <row r="74" spans="1:17" hidden="1" x14ac:dyDescent="0.3">
      <c r="A74">
        <f>YEAR(tourism_resource_dataset[[#This Row],[Time &amp; Day]])</f>
        <v>2025</v>
      </c>
      <c r="B74" s="2">
        <v>45699</v>
      </c>
      <c r="C74">
        <f>MONTH(tourism_resource_dataset[[#This Row],[Time &amp; Day]])</f>
        <v>2</v>
      </c>
      <c r="D74" t="s">
        <v>23</v>
      </c>
      <c r="E74">
        <v>378</v>
      </c>
      <c r="F74">
        <v>0.98422646999999996</v>
      </c>
      <c r="G74">
        <v>24.485768409999999</v>
      </c>
      <c r="H74">
        <v>85</v>
      </c>
      <c r="I74">
        <v>57.589523270000001</v>
      </c>
      <c r="J74" t="s">
        <v>22</v>
      </c>
      <c r="K74">
        <v>0</v>
      </c>
      <c r="L74">
        <v>2.7501716730000001</v>
      </c>
      <c r="M74">
        <v>0</v>
      </c>
      <c r="N74">
        <v>0.68111323499999998</v>
      </c>
      <c r="O74" t="s">
        <v>21</v>
      </c>
      <c r="P74">
        <v>8.031034</v>
      </c>
      <c r="Q74">
        <v>-29.512301999999998</v>
      </c>
    </row>
    <row r="75" spans="1:17" hidden="1" x14ac:dyDescent="0.3">
      <c r="A75">
        <f>YEAR(tourism_resource_dataset[[#This Row],[Time &amp; Day]])</f>
        <v>2025</v>
      </c>
      <c r="B75" s="2">
        <v>45700</v>
      </c>
      <c r="C75">
        <f>MONTH(tourism_resource_dataset[[#This Row],[Time &amp; Day]])</f>
        <v>2</v>
      </c>
      <c r="D75" t="s">
        <v>23</v>
      </c>
      <c r="E75">
        <v>834</v>
      </c>
      <c r="F75">
        <v>0.44060136300000002</v>
      </c>
      <c r="G75">
        <v>26.81734883</v>
      </c>
      <c r="H75">
        <v>96</v>
      </c>
      <c r="I75">
        <v>72.233393730000003</v>
      </c>
      <c r="J75" t="s">
        <v>19</v>
      </c>
      <c r="K75">
        <v>1</v>
      </c>
      <c r="L75">
        <v>6.0575329900000003</v>
      </c>
      <c r="M75">
        <v>1</v>
      </c>
      <c r="N75">
        <v>0.63730068100000004</v>
      </c>
      <c r="O75" t="s">
        <v>21</v>
      </c>
      <c r="P75">
        <v>-21.732378000000001</v>
      </c>
      <c r="Q75">
        <v>16.838442000000001</v>
      </c>
    </row>
    <row r="76" spans="1:17" hidden="1" x14ac:dyDescent="0.3">
      <c r="A76">
        <f>YEAR(tourism_resource_dataset[[#This Row],[Time &amp; Day]])</f>
        <v>2025</v>
      </c>
      <c r="B76" s="2">
        <v>45701</v>
      </c>
      <c r="C76">
        <f>MONTH(tourism_resource_dataset[[#This Row],[Time &amp; Day]])</f>
        <v>2</v>
      </c>
      <c r="D76" t="s">
        <v>23</v>
      </c>
      <c r="E76">
        <v>826</v>
      </c>
      <c r="F76">
        <v>0.78523575899999998</v>
      </c>
      <c r="G76">
        <v>25.740149769999999</v>
      </c>
      <c r="H76">
        <v>64</v>
      </c>
      <c r="I76">
        <v>86.117900520000006</v>
      </c>
      <c r="J76" t="s">
        <v>18</v>
      </c>
      <c r="K76">
        <v>0</v>
      </c>
      <c r="L76">
        <v>3.8310773579999999</v>
      </c>
      <c r="M76">
        <v>0</v>
      </c>
      <c r="N76">
        <v>0.80561787900000004</v>
      </c>
      <c r="O76" t="s">
        <v>16</v>
      </c>
      <c r="P76">
        <v>-4.4057503000000002</v>
      </c>
      <c r="Q76">
        <v>-5.6382574999999999</v>
      </c>
    </row>
    <row r="77" spans="1:17" hidden="1" x14ac:dyDescent="0.3">
      <c r="A77">
        <f>YEAR(tourism_resource_dataset[[#This Row],[Time &amp; Day]])</f>
        <v>2025</v>
      </c>
      <c r="B77" s="2">
        <v>45702</v>
      </c>
      <c r="C77">
        <f>MONTH(tourism_resource_dataset[[#This Row],[Time &amp; Day]])</f>
        <v>2</v>
      </c>
      <c r="D77" t="s">
        <v>23</v>
      </c>
      <c r="E77">
        <v>960</v>
      </c>
      <c r="F77">
        <v>0.87500851000000002</v>
      </c>
      <c r="G77">
        <v>32.082719949999998</v>
      </c>
      <c r="H77">
        <v>98</v>
      </c>
      <c r="I77">
        <v>62.866306569999999</v>
      </c>
      <c r="J77" t="s">
        <v>19</v>
      </c>
      <c r="K77">
        <v>0</v>
      </c>
      <c r="L77">
        <v>1.7593380679999999</v>
      </c>
      <c r="M77">
        <v>1</v>
      </c>
      <c r="N77">
        <v>0.91750425499999999</v>
      </c>
      <c r="O77" t="s">
        <v>16</v>
      </c>
      <c r="P77">
        <v>2.6671619999999998</v>
      </c>
      <c r="Q77">
        <v>30.966259999999998</v>
      </c>
    </row>
    <row r="78" spans="1:17" hidden="1" x14ac:dyDescent="0.3">
      <c r="A78">
        <f>YEAR(tourism_resource_dataset[[#This Row],[Time &amp; Day]])</f>
        <v>2025</v>
      </c>
      <c r="B78" s="2">
        <v>45703</v>
      </c>
      <c r="C78">
        <f>MONTH(tourism_resource_dataset[[#This Row],[Time &amp; Day]])</f>
        <v>2</v>
      </c>
      <c r="D78" t="s">
        <v>23</v>
      </c>
      <c r="E78">
        <v>969</v>
      </c>
      <c r="F78">
        <v>0.32882844700000002</v>
      </c>
      <c r="G78">
        <v>15.98993707</v>
      </c>
      <c r="H78">
        <v>39</v>
      </c>
      <c r="I78">
        <v>59.585922369999999</v>
      </c>
      <c r="J78" t="s">
        <v>15</v>
      </c>
      <c r="K78">
        <v>1</v>
      </c>
      <c r="L78">
        <v>7.1650547800000002</v>
      </c>
      <c r="M78">
        <v>0</v>
      </c>
      <c r="N78">
        <v>0.64891422300000001</v>
      </c>
      <c r="O78" t="s">
        <v>21</v>
      </c>
      <c r="P78">
        <v>-0.96360210000000002</v>
      </c>
      <c r="Q78">
        <v>12.417113000000001</v>
      </c>
    </row>
    <row r="79" spans="1:17" hidden="1" x14ac:dyDescent="0.3">
      <c r="A79">
        <f>YEAR(tourism_resource_dataset[[#This Row],[Time &amp; Day]])</f>
        <v>2025</v>
      </c>
      <c r="B79" s="2">
        <v>45704</v>
      </c>
      <c r="C79">
        <f>MONTH(tourism_resource_dataset[[#This Row],[Time &amp; Day]])</f>
        <v>2</v>
      </c>
      <c r="D79" t="s">
        <v>14</v>
      </c>
      <c r="E79">
        <v>599</v>
      </c>
      <c r="F79">
        <v>0.76926982099999996</v>
      </c>
      <c r="G79">
        <v>31.666341429999999</v>
      </c>
      <c r="H79">
        <v>142</v>
      </c>
      <c r="I79">
        <v>99.694648349999994</v>
      </c>
      <c r="J79" t="s">
        <v>15</v>
      </c>
      <c r="K79">
        <v>1</v>
      </c>
      <c r="L79">
        <v>7.369778868</v>
      </c>
      <c r="M79">
        <v>0</v>
      </c>
      <c r="N79">
        <v>0.68413491000000004</v>
      </c>
      <c r="O79" t="s">
        <v>21</v>
      </c>
      <c r="P79">
        <v>-5.7194510000000003</v>
      </c>
      <c r="Q79">
        <v>-8.5996520000000007</v>
      </c>
    </row>
    <row r="80" spans="1:17" hidden="1" x14ac:dyDescent="0.3">
      <c r="A80">
        <f>YEAR(tourism_resource_dataset[[#This Row],[Time &amp; Day]])</f>
        <v>2025</v>
      </c>
      <c r="B80" s="2">
        <v>45705</v>
      </c>
      <c r="C80">
        <f>MONTH(tourism_resource_dataset[[#This Row],[Time &amp; Day]])</f>
        <v>2</v>
      </c>
      <c r="D80" t="s">
        <v>14</v>
      </c>
      <c r="E80">
        <v>468</v>
      </c>
      <c r="F80">
        <v>0.96608498200000004</v>
      </c>
      <c r="G80">
        <v>31.878492250000001</v>
      </c>
      <c r="H80">
        <v>86</v>
      </c>
      <c r="I80">
        <v>30.734554880000001</v>
      </c>
      <c r="J80" t="s">
        <v>22</v>
      </c>
      <c r="K80">
        <v>1</v>
      </c>
      <c r="L80">
        <v>4.239931769</v>
      </c>
      <c r="M80">
        <v>1</v>
      </c>
      <c r="N80">
        <v>0.71704249099999995</v>
      </c>
      <c r="O80" t="s">
        <v>21</v>
      </c>
      <c r="P80">
        <v>14.451665999999999</v>
      </c>
      <c r="Q80">
        <v>-2.0419852999999999</v>
      </c>
    </row>
    <row r="81" spans="1:17" hidden="1" x14ac:dyDescent="0.3">
      <c r="A81">
        <f>YEAR(tourism_resource_dataset[[#This Row],[Time &amp; Day]])</f>
        <v>2025</v>
      </c>
      <c r="B81" s="2">
        <v>45706</v>
      </c>
      <c r="C81">
        <f>MONTH(tourism_resource_dataset[[#This Row],[Time &amp; Day]])</f>
        <v>2</v>
      </c>
      <c r="D81" t="s">
        <v>23</v>
      </c>
      <c r="E81">
        <v>655</v>
      </c>
      <c r="F81">
        <v>0.386953977</v>
      </c>
      <c r="G81">
        <v>20.698160430000001</v>
      </c>
      <c r="H81">
        <v>102</v>
      </c>
      <c r="I81">
        <v>92.654570219999997</v>
      </c>
      <c r="J81" t="s">
        <v>15</v>
      </c>
      <c r="K81">
        <v>1</v>
      </c>
      <c r="L81">
        <v>1.6905105949999999</v>
      </c>
      <c r="M81">
        <v>0</v>
      </c>
      <c r="N81">
        <v>0.52097698800000003</v>
      </c>
      <c r="O81" t="s">
        <v>21</v>
      </c>
      <c r="P81">
        <v>-14.436403</v>
      </c>
      <c r="Q81">
        <v>-0.84190279999999995</v>
      </c>
    </row>
    <row r="82" spans="1:17" hidden="1" x14ac:dyDescent="0.3">
      <c r="A82">
        <f>YEAR(tourism_resource_dataset[[#This Row],[Time &amp; Day]])</f>
        <v>2025</v>
      </c>
      <c r="B82" s="2">
        <v>45707</v>
      </c>
      <c r="C82">
        <f>MONTH(tourism_resource_dataset[[#This Row],[Time &amp; Day]])</f>
        <v>2</v>
      </c>
      <c r="D82" t="s">
        <v>14</v>
      </c>
      <c r="E82">
        <v>144</v>
      </c>
      <c r="F82">
        <v>0.92735491199999998</v>
      </c>
      <c r="G82">
        <v>24.2570391</v>
      </c>
      <c r="H82">
        <v>22</v>
      </c>
      <c r="I82">
        <v>40.43985782</v>
      </c>
      <c r="J82" t="s">
        <v>19</v>
      </c>
      <c r="K82">
        <v>1</v>
      </c>
      <c r="L82">
        <v>4.8366794569999998</v>
      </c>
      <c r="M82">
        <v>0</v>
      </c>
      <c r="N82">
        <v>0.53567745600000005</v>
      </c>
      <c r="O82" t="s">
        <v>21</v>
      </c>
      <c r="P82">
        <v>-8.8677960000000002</v>
      </c>
      <c r="Q82">
        <v>24.383406000000001</v>
      </c>
    </row>
    <row r="83" spans="1:17" hidden="1" x14ac:dyDescent="0.3">
      <c r="A83">
        <f>YEAR(tourism_resource_dataset[[#This Row],[Time &amp; Day]])</f>
        <v>2025</v>
      </c>
      <c r="B83" s="2">
        <v>45708</v>
      </c>
      <c r="C83">
        <f>MONTH(tourism_resource_dataset[[#This Row],[Time &amp; Day]])</f>
        <v>2</v>
      </c>
      <c r="D83" t="s">
        <v>17</v>
      </c>
      <c r="E83">
        <v>866</v>
      </c>
      <c r="F83">
        <v>0.716343646</v>
      </c>
      <c r="G83">
        <v>23.770769770000001</v>
      </c>
      <c r="H83">
        <v>83</v>
      </c>
      <c r="I83">
        <v>85.014769329999993</v>
      </c>
      <c r="J83" t="s">
        <v>19</v>
      </c>
      <c r="K83">
        <v>0</v>
      </c>
      <c r="L83">
        <v>4.9810191220000002</v>
      </c>
      <c r="M83">
        <v>0</v>
      </c>
      <c r="N83">
        <v>0.791171823</v>
      </c>
      <c r="O83" t="s">
        <v>21</v>
      </c>
      <c r="P83">
        <v>26.571864999999999</v>
      </c>
      <c r="Q83">
        <v>-12.991315</v>
      </c>
    </row>
    <row r="84" spans="1:17" hidden="1" x14ac:dyDescent="0.3">
      <c r="A84">
        <f>YEAR(tourism_resource_dataset[[#This Row],[Time &amp; Day]])</f>
        <v>2025</v>
      </c>
      <c r="B84" s="2">
        <v>45709</v>
      </c>
      <c r="C84">
        <f>MONTH(tourism_resource_dataset[[#This Row],[Time &amp; Day]])</f>
        <v>2</v>
      </c>
      <c r="D84" t="s">
        <v>23</v>
      </c>
      <c r="E84">
        <v>630</v>
      </c>
      <c r="F84">
        <v>0.73162320700000005</v>
      </c>
      <c r="G84">
        <v>19.37019669</v>
      </c>
      <c r="H84">
        <v>59</v>
      </c>
      <c r="I84">
        <v>73.255209190000002</v>
      </c>
      <c r="J84" t="s">
        <v>19</v>
      </c>
      <c r="K84">
        <v>1</v>
      </c>
      <c r="L84">
        <v>7.0180379640000004</v>
      </c>
      <c r="M84">
        <v>0</v>
      </c>
      <c r="N84">
        <v>0.68081160399999996</v>
      </c>
      <c r="O84" t="s">
        <v>21</v>
      </c>
      <c r="P84">
        <v>23.518059999999998</v>
      </c>
      <c r="Q84">
        <v>16.831227999999999</v>
      </c>
    </row>
    <row r="85" spans="1:17" hidden="1" x14ac:dyDescent="0.3">
      <c r="A85">
        <f>YEAR(tourism_resource_dataset[[#This Row],[Time &amp; Day]])</f>
        <v>2025</v>
      </c>
      <c r="B85" s="2">
        <v>45710</v>
      </c>
      <c r="C85">
        <f>MONTH(tourism_resource_dataset[[#This Row],[Time &amp; Day]])</f>
        <v>2</v>
      </c>
      <c r="D85" t="s">
        <v>17</v>
      </c>
      <c r="E85">
        <v>367</v>
      </c>
      <c r="F85">
        <v>0.72906092199999994</v>
      </c>
      <c r="G85">
        <v>22.935936940000001</v>
      </c>
      <c r="H85">
        <v>78</v>
      </c>
      <c r="I85">
        <v>53.929309979999999</v>
      </c>
      <c r="J85" t="s">
        <v>19</v>
      </c>
      <c r="K85">
        <v>1</v>
      </c>
      <c r="L85">
        <v>3.8387475210000002</v>
      </c>
      <c r="M85">
        <v>1</v>
      </c>
      <c r="N85">
        <v>0.54803046099999997</v>
      </c>
      <c r="O85" t="s">
        <v>21</v>
      </c>
      <c r="P85">
        <v>-0.93564159999999996</v>
      </c>
      <c r="Q85">
        <v>-31.618113999999998</v>
      </c>
    </row>
    <row r="86" spans="1:17" hidden="1" x14ac:dyDescent="0.3">
      <c r="A86">
        <f>YEAR(tourism_resource_dataset[[#This Row],[Time &amp; Day]])</f>
        <v>2025</v>
      </c>
      <c r="B86" s="2">
        <v>45711</v>
      </c>
      <c r="C86">
        <f>MONTH(tourism_resource_dataset[[#This Row],[Time &amp; Day]])</f>
        <v>2</v>
      </c>
      <c r="D86" t="s">
        <v>17</v>
      </c>
      <c r="E86">
        <v>285</v>
      </c>
      <c r="F86">
        <v>0.50918512000000005</v>
      </c>
      <c r="G86">
        <v>15.887755439999999</v>
      </c>
      <c r="H86">
        <v>81</v>
      </c>
      <c r="I86">
        <v>91.171246890000006</v>
      </c>
      <c r="J86" t="s">
        <v>22</v>
      </c>
      <c r="K86">
        <v>1</v>
      </c>
      <c r="L86">
        <v>7.1433935179999999</v>
      </c>
      <c r="M86">
        <v>0</v>
      </c>
      <c r="N86">
        <v>0.39709255999999998</v>
      </c>
      <c r="O86" t="s">
        <v>20</v>
      </c>
      <c r="P86">
        <v>-6.9613709999999998</v>
      </c>
      <c r="Q86">
        <v>-30.531310999999999</v>
      </c>
    </row>
    <row r="87" spans="1:17" hidden="1" x14ac:dyDescent="0.3">
      <c r="A87">
        <f>YEAR(tourism_resource_dataset[[#This Row],[Time &amp; Day]])</f>
        <v>2025</v>
      </c>
      <c r="B87" s="2">
        <v>45712</v>
      </c>
      <c r="C87">
        <f>MONTH(tourism_resource_dataset[[#This Row],[Time &amp; Day]])</f>
        <v>2</v>
      </c>
      <c r="D87" t="s">
        <v>23</v>
      </c>
      <c r="E87">
        <v>995</v>
      </c>
      <c r="F87">
        <v>0.95464127099999996</v>
      </c>
      <c r="G87">
        <v>20.556441459999999</v>
      </c>
      <c r="H87">
        <v>79</v>
      </c>
      <c r="I87">
        <v>30.90350596</v>
      </c>
      <c r="J87" t="s">
        <v>18</v>
      </c>
      <c r="K87">
        <v>0</v>
      </c>
      <c r="L87">
        <v>8.8433968759999999</v>
      </c>
      <c r="M87">
        <v>0</v>
      </c>
      <c r="N87">
        <v>0.97482063500000005</v>
      </c>
      <c r="O87" t="s">
        <v>16</v>
      </c>
      <c r="P87">
        <v>-34.308689999999999</v>
      </c>
      <c r="Q87">
        <v>14.938927</v>
      </c>
    </row>
    <row r="88" spans="1:17" hidden="1" x14ac:dyDescent="0.3">
      <c r="A88">
        <f>YEAR(tourism_resource_dataset[[#This Row],[Time &amp; Day]])</f>
        <v>2025</v>
      </c>
      <c r="B88" s="2">
        <v>45713</v>
      </c>
      <c r="C88">
        <f>MONTH(tourism_resource_dataset[[#This Row],[Time &amp; Day]])</f>
        <v>2</v>
      </c>
      <c r="D88" t="s">
        <v>14</v>
      </c>
      <c r="E88">
        <v>383</v>
      </c>
      <c r="F88">
        <v>0.96314532399999997</v>
      </c>
      <c r="G88">
        <v>31.333643510000002</v>
      </c>
      <c r="H88">
        <v>135</v>
      </c>
      <c r="I88">
        <v>45.868345650000002</v>
      </c>
      <c r="J88" t="s">
        <v>18</v>
      </c>
      <c r="K88">
        <v>1</v>
      </c>
      <c r="L88">
        <v>3.1373743809999999</v>
      </c>
      <c r="M88">
        <v>1</v>
      </c>
      <c r="N88">
        <v>0.67307266200000004</v>
      </c>
      <c r="O88" t="s">
        <v>21</v>
      </c>
      <c r="P88">
        <v>-15.1193495</v>
      </c>
      <c r="Q88">
        <v>18.356966</v>
      </c>
    </row>
    <row r="89" spans="1:17" hidden="1" x14ac:dyDescent="0.3">
      <c r="A89">
        <f>YEAR(tourism_resource_dataset[[#This Row],[Time &amp; Day]])</f>
        <v>2025</v>
      </c>
      <c r="B89" s="2">
        <v>45714</v>
      </c>
      <c r="C89">
        <f>MONTH(tourism_resource_dataset[[#This Row],[Time &amp; Day]])</f>
        <v>2</v>
      </c>
      <c r="D89" t="s">
        <v>17</v>
      </c>
      <c r="E89">
        <v>934</v>
      </c>
      <c r="F89">
        <v>0.73771326199999998</v>
      </c>
      <c r="G89">
        <v>20.691246039999999</v>
      </c>
      <c r="H89">
        <v>94</v>
      </c>
      <c r="I89">
        <v>69.682495739999993</v>
      </c>
      <c r="J89" t="s">
        <v>22</v>
      </c>
      <c r="K89">
        <v>1</v>
      </c>
      <c r="L89">
        <v>9.8102760050000004</v>
      </c>
      <c r="M89">
        <v>1</v>
      </c>
      <c r="N89">
        <v>0.83585663099999996</v>
      </c>
      <c r="O89" t="s">
        <v>16</v>
      </c>
      <c r="P89">
        <v>-19.265080000000001</v>
      </c>
      <c r="Q89">
        <v>4.7460009999999997</v>
      </c>
    </row>
    <row r="90" spans="1:17" hidden="1" x14ac:dyDescent="0.3">
      <c r="A90">
        <f>YEAR(tourism_resource_dataset[[#This Row],[Time &amp; Day]])</f>
        <v>2025</v>
      </c>
      <c r="B90" s="2">
        <v>45715</v>
      </c>
      <c r="C90">
        <f>MONTH(tourism_resource_dataset[[#This Row],[Time &amp; Day]])</f>
        <v>2</v>
      </c>
      <c r="D90" t="s">
        <v>23</v>
      </c>
      <c r="E90">
        <v>425</v>
      </c>
      <c r="F90">
        <v>0.84839590799999998</v>
      </c>
      <c r="G90">
        <v>31.364133370000001</v>
      </c>
      <c r="H90">
        <v>141</v>
      </c>
      <c r="I90">
        <v>54.607958199999999</v>
      </c>
      <c r="J90" t="s">
        <v>15</v>
      </c>
      <c r="K90">
        <v>1</v>
      </c>
      <c r="L90">
        <v>4.4773132340000004</v>
      </c>
      <c r="M90">
        <v>0</v>
      </c>
      <c r="N90">
        <v>0.63669795399999995</v>
      </c>
      <c r="O90" t="s">
        <v>21</v>
      </c>
      <c r="P90">
        <v>14.069896</v>
      </c>
      <c r="Q90">
        <v>2.7658361999999999</v>
      </c>
    </row>
    <row r="91" spans="1:17" hidden="1" x14ac:dyDescent="0.3">
      <c r="A91">
        <f>YEAR(tourism_resource_dataset[[#This Row],[Time &amp; Day]])</f>
        <v>2025</v>
      </c>
      <c r="B91" s="2">
        <v>45716</v>
      </c>
      <c r="C91">
        <f>MONTH(tourism_resource_dataset[[#This Row],[Time &amp; Day]])</f>
        <v>2</v>
      </c>
      <c r="D91" t="s">
        <v>17</v>
      </c>
      <c r="E91">
        <v>508</v>
      </c>
      <c r="F91">
        <v>0.72858058999999997</v>
      </c>
      <c r="G91">
        <v>25.63198929</v>
      </c>
      <c r="H91">
        <v>126</v>
      </c>
      <c r="I91">
        <v>72.72642467</v>
      </c>
      <c r="J91" t="s">
        <v>18</v>
      </c>
      <c r="K91">
        <v>0</v>
      </c>
      <c r="L91">
        <v>3.4053281659999999</v>
      </c>
      <c r="M91">
        <v>0</v>
      </c>
      <c r="N91">
        <v>0.61829029499999999</v>
      </c>
      <c r="O91" t="s">
        <v>21</v>
      </c>
      <c r="P91">
        <v>2.1822094999999999</v>
      </c>
      <c r="Q91">
        <v>8.2490009999999998</v>
      </c>
    </row>
    <row r="92" spans="1:17" hidden="1" x14ac:dyDescent="0.3">
      <c r="A92">
        <f>YEAR(tourism_resource_dataset[[#This Row],[Time &amp; Day]])</f>
        <v>2025</v>
      </c>
      <c r="B92" s="2">
        <v>45717</v>
      </c>
      <c r="C92">
        <f>MONTH(tourism_resource_dataset[[#This Row],[Time &amp; Day]])</f>
        <v>3</v>
      </c>
      <c r="D92" t="s">
        <v>17</v>
      </c>
      <c r="E92">
        <v>186</v>
      </c>
      <c r="F92">
        <v>0.63907891299999997</v>
      </c>
      <c r="G92">
        <v>32.597253549999998</v>
      </c>
      <c r="H92">
        <v>115</v>
      </c>
      <c r="I92">
        <v>31.687713540000001</v>
      </c>
      <c r="J92" t="s">
        <v>15</v>
      </c>
      <c r="K92">
        <v>0</v>
      </c>
      <c r="L92">
        <v>4.7936006430000004</v>
      </c>
      <c r="M92">
        <v>1</v>
      </c>
      <c r="N92">
        <v>0.412539457</v>
      </c>
      <c r="O92" t="s">
        <v>20</v>
      </c>
      <c r="P92">
        <v>-27.054967999999999</v>
      </c>
      <c r="Q92">
        <v>3.8085165000000001</v>
      </c>
    </row>
    <row r="93" spans="1:17" hidden="1" x14ac:dyDescent="0.3">
      <c r="A93">
        <f>YEAR(tourism_resource_dataset[[#This Row],[Time &amp; Day]])</f>
        <v>2025</v>
      </c>
      <c r="B93" s="2">
        <v>45718</v>
      </c>
      <c r="C93">
        <f>MONTH(tourism_resource_dataset[[#This Row],[Time &amp; Day]])</f>
        <v>3</v>
      </c>
      <c r="D93" t="s">
        <v>17</v>
      </c>
      <c r="E93">
        <v>979</v>
      </c>
      <c r="F93">
        <v>0.76257408299999996</v>
      </c>
      <c r="G93">
        <v>26.495591090000001</v>
      </c>
      <c r="H93">
        <v>110</v>
      </c>
      <c r="I93">
        <v>38.152125130000002</v>
      </c>
      <c r="J93" t="s">
        <v>18</v>
      </c>
      <c r="K93">
        <v>1</v>
      </c>
      <c r="L93">
        <v>1.8495772829999999</v>
      </c>
      <c r="M93">
        <v>0</v>
      </c>
      <c r="N93">
        <v>0.87078704100000004</v>
      </c>
      <c r="O93" t="s">
        <v>16</v>
      </c>
      <c r="P93">
        <v>29.925084999999999</v>
      </c>
      <c r="Q93">
        <v>5.0215453999999999</v>
      </c>
    </row>
    <row r="94" spans="1:17" hidden="1" x14ac:dyDescent="0.3">
      <c r="A94">
        <f>YEAR(tourism_resource_dataset[[#This Row],[Time &amp; Day]])</f>
        <v>2025</v>
      </c>
      <c r="B94" s="2">
        <v>45719</v>
      </c>
      <c r="C94">
        <f>MONTH(tourism_resource_dataset[[#This Row],[Time &amp; Day]])</f>
        <v>3</v>
      </c>
      <c r="D94" t="s">
        <v>17</v>
      </c>
      <c r="E94">
        <v>637</v>
      </c>
      <c r="F94">
        <v>0.68710101700000004</v>
      </c>
      <c r="G94">
        <v>15.59336446</v>
      </c>
      <c r="H94">
        <v>149</v>
      </c>
      <c r="I94">
        <v>38.896736820000001</v>
      </c>
      <c r="J94" t="s">
        <v>15</v>
      </c>
      <c r="K94">
        <v>0</v>
      </c>
      <c r="L94">
        <v>2.1313531590000001</v>
      </c>
      <c r="M94">
        <v>1</v>
      </c>
      <c r="N94">
        <v>0.66205050799999998</v>
      </c>
      <c r="O94" t="s">
        <v>21</v>
      </c>
      <c r="P94">
        <v>-4.8509555000000004</v>
      </c>
      <c r="Q94">
        <v>-35.833393000000001</v>
      </c>
    </row>
    <row r="95" spans="1:17" hidden="1" x14ac:dyDescent="0.3">
      <c r="A95">
        <f>YEAR(tourism_resource_dataset[[#This Row],[Time &amp; Day]])</f>
        <v>2025</v>
      </c>
      <c r="B95" s="2">
        <v>45720</v>
      </c>
      <c r="C95">
        <f>MONTH(tourism_resource_dataset[[#This Row],[Time &amp; Day]])</f>
        <v>3</v>
      </c>
      <c r="D95" t="s">
        <v>14</v>
      </c>
      <c r="E95">
        <v>596</v>
      </c>
      <c r="F95">
        <v>0.71823310399999996</v>
      </c>
      <c r="G95">
        <v>28.50840415</v>
      </c>
      <c r="H95">
        <v>81</v>
      </c>
      <c r="I95">
        <v>43.24985521</v>
      </c>
      <c r="J95" t="s">
        <v>22</v>
      </c>
      <c r="K95">
        <v>1</v>
      </c>
      <c r="L95">
        <v>4.7299064230000001</v>
      </c>
      <c r="M95">
        <v>0</v>
      </c>
      <c r="N95">
        <v>0.65711655199999996</v>
      </c>
      <c r="O95" t="s">
        <v>21</v>
      </c>
      <c r="P95">
        <v>8.8409589999999998</v>
      </c>
      <c r="Q95">
        <v>-6.6795235000000002</v>
      </c>
    </row>
    <row r="96" spans="1:17" hidden="1" x14ac:dyDescent="0.3">
      <c r="A96">
        <f>YEAR(tourism_resource_dataset[[#This Row],[Time &amp; Day]])</f>
        <v>2025</v>
      </c>
      <c r="B96" s="2">
        <v>45721</v>
      </c>
      <c r="C96">
        <f>MONTH(tourism_resource_dataset[[#This Row],[Time &amp; Day]])</f>
        <v>3</v>
      </c>
      <c r="D96" t="s">
        <v>17</v>
      </c>
      <c r="E96">
        <v>562</v>
      </c>
      <c r="F96">
        <v>0.84868278699999999</v>
      </c>
      <c r="G96">
        <v>15.89707136</v>
      </c>
      <c r="H96">
        <v>68</v>
      </c>
      <c r="I96">
        <v>62.153200859999998</v>
      </c>
      <c r="J96" t="s">
        <v>19</v>
      </c>
      <c r="K96">
        <v>0</v>
      </c>
      <c r="L96">
        <v>7.862000697</v>
      </c>
      <c r="M96">
        <v>1</v>
      </c>
      <c r="N96">
        <v>0.70534139399999995</v>
      </c>
      <c r="O96" t="s">
        <v>21</v>
      </c>
      <c r="P96">
        <v>18.632180999999999</v>
      </c>
      <c r="Q96">
        <v>-4.218445</v>
      </c>
    </row>
    <row r="97" spans="1:17" hidden="1" x14ac:dyDescent="0.3">
      <c r="A97">
        <f>YEAR(tourism_resource_dataset[[#This Row],[Time &amp; Day]])</f>
        <v>2025</v>
      </c>
      <c r="B97" s="2">
        <v>45722</v>
      </c>
      <c r="C97">
        <f>MONTH(tourism_resource_dataset[[#This Row],[Time &amp; Day]])</f>
        <v>3</v>
      </c>
      <c r="D97" t="s">
        <v>17</v>
      </c>
      <c r="E97">
        <v>345</v>
      </c>
      <c r="F97">
        <v>0.63663268200000001</v>
      </c>
      <c r="G97">
        <v>24.011940379999999</v>
      </c>
      <c r="H97">
        <v>111</v>
      </c>
      <c r="I97">
        <v>82.649008969999997</v>
      </c>
      <c r="J97" t="s">
        <v>15</v>
      </c>
      <c r="K97">
        <v>1</v>
      </c>
      <c r="L97">
        <v>9.1028101560000003</v>
      </c>
      <c r="M97">
        <v>1</v>
      </c>
      <c r="N97">
        <v>0.49081634099999999</v>
      </c>
      <c r="O97" t="s">
        <v>20</v>
      </c>
      <c r="P97">
        <v>-24.718384</v>
      </c>
      <c r="Q97">
        <v>-6.8930639999999999</v>
      </c>
    </row>
    <row r="98" spans="1:17" hidden="1" x14ac:dyDescent="0.3">
      <c r="A98">
        <f>YEAR(tourism_resource_dataset[[#This Row],[Time &amp; Day]])</f>
        <v>2025</v>
      </c>
      <c r="B98" s="2">
        <v>45723</v>
      </c>
      <c r="C98">
        <f>MONTH(tourism_resource_dataset[[#This Row],[Time &amp; Day]])</f>
        <v>3</v>
      </c>
      <c r="D98" t="s">
        <v>17</v>
      </c>
      <c r="E98">
        <v>369</v>
      </c>
      <c r="F98">
        <v>0.328527874</v>
      </c>
      <c r="G98">
        <v>33.588533890000001</v>
      </c>
      <c r="H98">
        <v>143</v>
      </c>
      <c r="I98">
        <v>93.387718660000004</v>
      </c>
      <c r="J98" t="s">
        <v>19</v>
      </c>
      <c r="K98">
        <v>0</v>
      </c>
      <c r="L98">
        <v>6.9833619159999998</v>
      </c>
      <c r="M98">
        <v>1</v>
      </c>
      <c r="N98">
        <v>0.34876393700000002</v>
      </c>
      <c r="O98" t="s">
        <v>20</v>
      </c>
      <c r="P98">
        <v>-25.756095999999999</v>
      </c>
      <c r="Q98">
        <v>17.587458000000002</v>
      </c>
    </row>
    <row r="99" spans="1:17" hidden="1" x14ac:dyDescent="0.3">
      <c r="A99">
        <f>YEAR(tourism_resource_dataset[[#This Row],[Time &amp; Day]])</f>
        <v>2025</v>
      </c>
      <c r="B99" s="2">
        <v>45724</v>
      </c>
      <c r="C99">
        <f>MONTH(tourism_resource_dataset[[#This Row],[Time &amp; Day]])</f>
        <v>3</v>
      </c>
      <c r="D99" t="s">
        <v>14</v>
      </c>
      <c r="E99">
        <v>967</v>
      </c>
      <c r="F99">
        <v>0.414799637</v>
      </c>
      <c r="G99">
        <v>18.304078789999998</v>
      </c>
      <c r="H99">
        <v>80</v>
      </c>
      <c r="I99">
        <v>88.476077119999999</v>
      </c>
      <c r="J99" t="s">
        <v>15</v>
      </c>
      <c r="K99">
        <v>1</v>
      </c>
      <c r="L99">
        <v>1.946975997</v>
      </c>
      <c r="M99">
        <v>0</v>
      </c>
      <c r="N99">
        <v>0.690899818</v>
      </c>
      <c r="O99" t="s">
        <v>21</v>
      </c>
      <c r="P99">
        <v>3.9062622</v>
      </c>
      <c r="Q99">
        <v>-1.0535277000000001</v>
      </c>
    </row>
    <row r="100" spans="1:17" hidden="1" x14ac:dyDescent="0.3">
      <c r="A100">
        <f>YEAR(tourism_resource_dataset[[#This Row],[Time &amp; Day]])</f>
        <v>2025</v>
      </c>
      <c r="B100" s="2">
        <v>45725</v>
      </c>
      <c r="C100">
        <f>MONTH(tourism_resource_dataset[[#This Row],[Time &amp; Day]])</f>
        <v>3</v>
      </c>
      <c r="D100" t="s">
        <v>17</v>
      </c>
      <c r="E100">
        <v>621</v>
      </c>
      <c r="F100">
        <v>0.60702505200000001</v>
      </c>
      <c r="G100">
        <v>22.79744706</v>
      </c>
      <c r="H100">
        <v>67</v>
      </c>
      <c r="I100">
        <v>43.782151020000001</v>
      </c>
      <c r="J100" t="s">
        <v>15</v>
      </c>
      <c r="K100">
        <v>1</v>
      </c>
      <c r="L100">
        <v>7.04817786</v>
      </c>
      <c r="M100">
        <v>0</v>
      </c>
      <c r="N100">
        <v>0.614012526</v>
      </c>
      <c r="O100" t="s">
        <v>21</v>
      </c>
      <c r="P100">
        <v>3.7054605</v>
      </c>
      <c r="Q100">
        <v>8.1185899999999993</v>
      </c>
    </row>
    <row r="101" spans="1:17" hidden="1" x14ac:dyDescent="0.3">
      <c r="A101">
        <f>YEAR(tourism_resource_dataset[[#This Row],[Time &amp; Day]])</f>
        <v>2025</v>
      </c>
      <c r="B101" s="2">
        <v>45726</v>
      </c>
      <c r="C101">
        <f>MONTH(tourism_resource_dataset[[#This Row],[Time &amp; Day]])</f>
        <v>3</v>
      </c>
      <c r="D101" t="s">
        <v>17</v>
      </c>
      <c r="E101">
        <v>881</v>
      </c>
      <c r="F101">
        <v>0.80737859199999995</v>
      </c>
      <c r="G101">
        <v>29.597206180000001</v>
      </c>
      <c r="H101">
        <v>77</v>
      </c>
      <c r="I101">
        <v>60.880538659999999</v>
      </c>
      <c r="J101" t="s">
        <v>15</v>
      </c>
      <c r="K101">
        <v>0</v>
      </c>
      <c r="L101">
        <v>6.7188512859999996</v>
      </c>
      <c r="M101">
        <v>0</v>
      </c>
      <c r="N101">
        <v>0.84418929600000003</v>
      </c>
      <c r="O101" t="s">
        <v>16</v>
      </c>
      <c r="P101">
        <v>13.1722555</v>
      </c>
      <c r="Q101">
        <v>11.082913</v>
      </c>
    </row>
    <row r="102" spans="1:17" hidden="1" x14ac:dyDescent="0.3">
      <c r="A102">
        <f>YEAR(tourism_resource_dataset[[#This Row],[Time &amp; Day]])</f>
        <v>2025</v>
      </c>
      <c r="B102" s="2">
        <v>45727</v>
      </c>
      <c r="C102">
        <f>MONTH(tourism_resource_dataset[[#This Row],[Time &amp; Day]])</f>
        <v>3</v>
      </c>
      <c r="D102" t="s">
        <v>14</v>
      </c>
      <c r="E102">
        <v>398</v>
      </c>
      <c r="F102">
        <v>0.71529505400000004</v>
      </c>
      <c r="G102">
        <v>32.645171120000001</v>
      </c>
      <c r="H102">
        <v>120</v>
      </c>
      <c r="I102">
        <v>43.958811840000003</v>
      </c>
      <c r="J102" t="s">
        <v>15</v>
      </c>
      <c r="K102">
        <v>1</v>
      </c>
      <c r="L102">
        <v>8.2518752650000007</v>
      </c>
      <c r="M102">
        <v>0</v>
      </c>
      <c r="N102">
        <v>0.55664752699999998</v>
      </c>
      <c r="O102" t="s">
        <v>21</v>
      </c>
      <c r="P102">
        <v>-11.023413</v>
      </c>
      <c r="Q102">
        <v>22.621255999999999</v>
      </c>
    </row>
    <row r="103" spans="1:17" hidden="1" x14ac:dyDescent="0.3">
      <c r="A103">
        <f>YEAR(tourism_resource_dataset[[#This Row],[Time &amp; Day]])</f>
        <v>2025</v>
      </c>
      <c r="B103" s="2">
        <v>45728</v>
      </c>
      <c r="C103">
        <f>MONTH(tourism_resource_dataset[[#This Row],[Time &amp; Day]])</f>
        <v>3</v>
      </c>
      <c r="D103" t="s">
        <v>14</v>
      </c>
      <c r="E103">
        <v>889</v>
      </c>
      <c r="F103">
        <v>0.75520593000000003</v>
      </c>
      <c r="G103">
        <v>28.418860089999999</v>
      </c>
      <c r="H103">
        <v>131</v>
      </c>
      <c r="I103">
        <v>48.513027170000001</v>
      </c>
      <c r="J103" t="s">
        <v>15</v>
      </c>
      <c r="K103">
        <v>1</v>
      </c>
      <c r="L103">
        <v>8.4272379999999991</v>
      </c>
      <c r="M103">
        <v>1</v>
      </c>
      <c r="N103">
        <v>0.82210296500000002</v>
      </c>
      <c r="O103" t="s">
        <v>16</v>
      </c>
      <c r="P103">
        <v>-7.1631609999999997</v>
      </c>
      <c r="Q103">
        <v>0.43143221999999998</v>
      </c>
    </row>
    <row r="104" spans="1:17" hidden="1" x14ac:dyDescent="0.3">
      <c r="A104">
        <f>YEAR(tourism_resource_dataset[[#This Row],[Time &amp; Day]])</f>
        <v>2025</v>
      </c>
      <c r="B104" s="2">
        <v>45729</v>
      </c>
      <c r="C104">
        <f>MONTH(tourism_resource_dataset[[#This Row],[Time &amp; Day]])</f>
        <v>3</v>
      </c>
      <c r="D104" t="s">
        <v>14</v>
      </c>
      <c r="E104">
        <v>828</v>
      </c>
      <c r="F104">
        <v>0.63549524999999996</v>
      </c>
      <c r="G104">
        <v>20.163465080000002</v>
      </c>
      <c r="H104">
        <v>81</v>
      </c>
      <c r="I104">
        <v>65.248288709999997</v>
      </c>
      <c r="J104" t="s">
        <v>19</v>
      </c>
      <c r="K104">
        <v>1</v>
      </c>
      <c r="L104">
        <v>8.8138276819999994</v>
      </c>
      <c r="M104">
        <v>1</v>
      </c>
      <c r="N104">
        <v>0.73174762500000001</v>
      </c>
      <c r="O104" t="s">
        <v>21</v>
      </c>
      <c r="P104">
        <v>18.733349</v>
      </c>
      <c r="Q104">
        <v>-20.763145000000002</v>
      </c>
    </row>
    <row r="105" spans="1:17" hidden="1" x14ac:dyDescent="0.3">
      <c r="A105">
        <f>YEAR(tourism_resource_dataset[[#This Row],[Time &amp; Day]])</f>
        <v>2025</v>
      </c>
      <c r="B105" s="2">
        <v>45730</v>
      </c>
      <c r="C105">
        <f>MONTH(tourism_resource_dataset[[#This Row],[Time &amp; Day]])</f>
        <v>3</v>
      </c>
      <c r="D105" t="s">
        <v>17</v>
      </c>
      <c r="E105">
        <v>922</v>
      </c>
      <c r="F105">
        <v>0.73101941500000001</v>
      </c>
      <c r="G105">
        <v>28.49215706</v>
      </c>
      <c r="H105">
        <v>58</v>
      </c>
      <c r="I105">
        <v>34.767631729999998</v>
      </c>
      <c r="J105" t="s">
        <v>15</v>
      </c>
      <c r="K105">
        <v>1</v>
      </c>
      <c r="L105">
        <v>4.7271836309999999</v>
      </c>
      <c r="M105">
        <v>1</v>
      </c>
      <c r="N105">
        <v>0.82650970800000001</v>
      </c>
      <c r="O105" t="s">
        <v>16</v>
      </c>
      <c r="P105">
        <v>9.994548</v>
      </c>
      <c r="Q105">
        <v>-21.974741000000002</v>
      </c>
    </row>
    <row r="106" spans="1:17" hidden="1" x14ac:dyDescent="0.3">
      <c r="A106">
        <f>YEAR(tourism_resource_dataset[[#This Row],[Time &amp; Day]])</f>
        <v>2025</v>
      </c>
      <c r="B106" s="2">
        <v>45731</v>
      </c>
      <c r="C106">
        <f>MONTH(tourism_resource_dataset[[#This Row],[Time &amp; Day]])</f>
        <v>3</v>
      </c>
      <c r="D106" t="s">
        <v>14</v>
      </c>
      <c r="E106">
        <v>278</v>
      </c>
      <c r="F106">
        <v>0.53031220599999995</v>
      </c>
      <c r="G106">
        <v>20.93455282</v>
      </c>
      <c r="H106">
        <v>77</v>
      </c>
      <c r="I106">
        <v>45.272203070000003</v>
      </c>
      <c r="J106" t="s">
        <v>19</v>
      </c>
      <c r="K106">
        <v>0</v>
      </c>
      <c r="L106">
        <v>7.2807795579999999</v>
      </c>
      <c r="M106">
        <v>0</v>
      </c>
      <c r="N106">
        <v>0.40415610299999999</v>
      </c>
      <c r="O106" t="s">
        <v>20</v>
      </c>
      <c r="P106">
        <v>-18.697929999999999</v>
      </c>
      <c r="Q106">
        <v>-15.508984</v>
      </c>
    </row>
    <row r="107" spans="1:17" hidden="1" x14ac:dyDescent="0.3">
      <c r="A107">
        <f>YEAR(tourism_resource_dataset[[#This Row],[Time &amp; Day]])</f>
        <v>2025</v>
      </c>
      <c r="B107" s="2">
        <v>45732</v>
      </c>
      <c r="C107">
        <f>MONTH(tourism_resource_dataset[[#This Row],[Time &amp; Day]])</f>
        <v>3</v>
      </c>
      <c r="D107" t="s">
        <v>14</v>
      </c>
      <c r="E107">
        <v>319</v>
      </c>
      <c r="F107">
        <v>0.62912781500000003</v>
      </c>
      <c r="G107">
        <v>29.368584599999998</v>
      </c>
      <c r="H107">
        <v>118</v>
      </c>
      <c r="I107">
        <v>95.476471290000006</v>
      </c>
      <c r="J107" t="s">
        <v>22</v>
      </c>
      <c r="K107">
        <v>1</v>
      </c>
      <c r="L107">
        <v>3.4142532299999999</v>
      </c>
      <c r="M107">
        <v>0</v>
      </c>
      <c r="N107">
        <v>0.47406390700000001</v>
      </c>
      <c r="O107" t="s">
        <v>20</v>
      </c>
      <c r="P107">
        <v>23.115718999999999</v>
      </c>
      <c r="Q107">
        <v>14.856665</v>
      </c>
    </row>
    <row r="108" spans="1:17" hidden="1" x14ac:dyDescent="0.3">
      <c r="A108">
        <f>YEAR(tourism_resource_dataset[[#This Row],[Time &amp; Day]])</f>
        <v>2025</v>
      </c>
      <c r="B108" s="2">
        <v>45733</v>
      </c>
      <c r="C108">
        <f>MONTH(tourism_resource_dataset[[#This Row],[Time &amp; Day]])</f>
        <v>3</v>
      </c>
      <c r="D108" t="s">
        <v>17</v>
      </c>
      <c r="E108">
        <v>877</v>
      </c>
      <c r="F108">
        <v>0.82099534600000001</v>
      </c>
      <c r="G108">
        <v>34.08066255</v>
      </c>
      <c r="H108">
        <v>63</v>
      </c>
      <c r="I108">
        <v>62.62814049</v>
      </c>
      <c r="J108" t="s">
        <v>18</v>
      </c>
      <c r="K108">
        <v>0</v>
      </c>
      <c r="L108">
        <v>9.9940265200000002</v>
      </c>
      <c r="M108">
        <v>0</v>
      </c>
      <c r="N108">
        <v>0.84899767299999995</v>
      </c>
      <c r="O108" t="s">
        <v>16</v>
      </c>
      <c r="P108">
        <v>14.975702</v>
      </c>
      <c r="Q108">
        <v>-23.788264999999999</v>
      </c>
    </row>
    <row r="109" spans="1:17" hidden="1" x14ac:dyDescent="0.3">
      <c r="A109">
        <f>YEAR(tourism_resource_dataset[[#This Row],[Time &amp; Day]])</f>
        <v>2025</v>
      </c>
      <c r="B109" s="2">
        <v>45734</v>
      </c>
      <c r="C109">
        <f>MONTH(tourism_resource_dataset[[#This Row],[Time &amp; Day]])</f>
        <v>3</v>
      </c>
      <c r="D109" t="s">
        <v>14</v>
      </c>
      <c r="E109">
        <v>847</v>
      </c>
      <c r="F109">
        <v>0.91028294499999995</v>
      </c>
      <c r="G109">
        <v>29.427869019999999</v>
      </c>
      <c r="H109">
        <v>48</v>
      </c>
      <c r="I109">
        <v>61.177056819999997</v>
      </c>
      <c r="J109" t="s">
        <v>15</v>
      </c>
      <c r="K109">
        <v>0</v>
      </c>
      <c r="L109">
        <v>2.5780081720000001</v>
      </c>
      <c r="M109">
        <v>1</v>
      </c>
      <c r="N109">
        <v>0.87864147299999995</v>
      </c>
      <c r="O109" t="s">
        <v>16</v>
      </c>
      <c r="P109">
        <v>-32.088225999999999</v>
      </c>
      <c r="Q109">
        <v>-12.776543</v>
      </c>
    </row>
    <row r="110" spans="1:17" hidden="1" x14ac:dyDescent="0.3">
      <c r="A110">
        <f>YEAR(tourism_resource_dataset[[#This Row],[Time &amp; Day]])</f>
        <v>2025</v>
      </c>
      <c r="B110" s="2">
        <v>45735</v>
      </c>
      <c r="C110">
        <f>MONTH(tourism_resource_dataset[[#This Row],[Time &amp; Day]])</f>
        <v>3</v>
      </c>
      <c r="D110" t="s">
        <v>17</v>
      </c>
      <c r="E110">
        <v>340</v>
      </c>
      <c r="F110">
        <v>0.60355873400000004</v>
      </c>
      <c r="G110">
        <v>32.257610059999998</v>
      </c>
      <c r="H110">
        <v>78</v>
      </c>
      <c r="I110">
        <v>31.019700830000001</v>
      </c>
      <c r="J110" t="s">
        <v>18</v>
      </c>
      <c r="K110">
        <v>0</v>
      </c>
      <c r="L110">
        <v>1.091029885</v>
      </c>
      <c r="M110">
        <v>0</v>
      </c>
      <c r="N110">
        <v>0.47177936700000001</v>
      </c>
      <c r="O110" t="s">
        <v>20</v>
      </c>
      <c r="P110">
        <v>-1.5765438000000001</v>
      </c>
      <c r="Q110">
        <v>-5.1181000000000001</v>
      </c>
    </row>
    <row r="111" spans="1:17" hidden="1" x14ac:dyDescent="0.3">
      <c r="A111">
        <f>YEAR(tourism_resource_dataset[[#This Row],[Time &amp; Day]])</f>
        <v>2025</v>
      </c>
      <c r="B111" s="2">
        <v>45736</v>
      </c>
      <c r="C111">
        <f>MONTH(tourism_resource_dataset[[#This Row],[Time &amp; Day]])</f>
        <v>3</v>
      </c>
      <c r="D111" t="s">
        <v>23</v>
      </c>
      <c r="E111">
        <v>774</v>
      </c>
      <c r="F111">
        <v>0.33056316000000002</v>
      </c>
      <c r="G111">
        <v>15.04207686</v>
      </c>
      <c r="H111">
        <v>90</v>
      </c>
      <c r="I111">
        <v>47.317982290000003</v>
      </c>
      <c r="J111" t="s">
        <v>19</v>
      </c>
      <c r="K111">
        <v>0</v>
      </c>
      <c r="L111">
        <v>2.3392784309999999</v>
      </c>
      <c r="M111">
        <v>0</v>
      </c>
      <c r="N111">
        <v>0.55228158000000005</v>
      </c>
      <c r="O111" t="s">
        <v>21</v>
      </c>
      <c r="P111">
        <v>4.4317665000000002</v>
      </c>
      <c r="Q111">
        <v>-28.418800000000001</v>
      </c>
    </row>
    <row r="112" spans="1:17" hidden="1" x14ac:dyDescent="0.3">
      <c r="A112">
        <f>YEAR(tourism_resource_dataset[[#This Row],[Time &amp; Day]])</f>
        <v>2025</v>
      </c>
      <c r="B112" s="2">
        <v>45737</v>
      </c>
      <c r="C112">
        <f>MONTH(tourism_resource_dataset[[#This Row],[Time &amp; Day]])</f>
        <v>3</v>
      </c>
      <c r="D112" t="s">
        <v>14</v>
      </c>
      <c r="E112">
        <v>214</v>
      </c>
      <c r="F112">
        <v>0.41317078099999999</v>
      </c>
      <c r="G112">
        <v>29.35144249</v>
      </c>
      <c r="H112">
        <v>111</v>
      </c>
      <c r="I112">
        <v>90.640470519999994</v>
      </c>
      <c r="J112" t="s">
        <v>22</v>
      </c>
      <c r="K112">
        <v>1</v>
      </c>
      <c r="L112">
        <v>7.9828506060000004</v>
      </c>
      <c r="M112">
        <v>1</v>
      </c>
      <c r="N112">
        <v>0.31358539000000002</v>
      </c>
      <c r="O112" t="s">
        <v>20</v>
      </c>
      <c r="P112">
        <v>0.95188110000000004</v>
      </c>
      <c r="Q112">
        <v>-20.624963999999999</v>
      </c>
    </row>
    <row r="113" spans="1:17" hidden="1" x14ac:dyDescent="0.3">
      <c r="A113">
        <f>YEAR(tourism_resource_dataset[[#This Row],[Time &amp; Day]])</f>
        <v>2025</v>
      </c>
      <c r="B113" s="2">
        <v>45738</v>
      </c>
      <c r="C113">
        <f>MONTH(tourism_resource_dataset[[#This Row],[Time &amp; Day]])</f>
        <v>3</v>
      </c>
      <c r="D113" t="s">
        <v>23</v>
      </c>
      <c r="E113">
        <v>54</v>
      </c>
      <c r="F113">
        <v>0.31460279800000002</v>
      </c>
      <c r="G113">
        <v>31.59175114</v>
      </c>
      <c r="H113">
        <v>28</v>
      </c>
      <c r="I113">
        <v>41.523989980000003</v>
      </c>
      <c r="J113" t="s">
        <v>22</v>
      </c>
      <c r="K113">
        <v>1</v>
      </c>
      <c r="L113">
        <v>5.0210530889999996</v>
      </c>
      <c r="M113">
        <v>1</v>
      </c>
      <c r="N113">
        <v>0.184301399</v>
      </c>
      <c r="O113" t="s">
        <v>20</v>
      </c>
      <c r="P113">
        <v>-30.592262000000002</v>
      </c>
      <c r="Q113">
        <v>17.005393999999999</v>
      </c>
    </row>
    <row r="114" spans="1:17" hidden="1" x14ac:dyDescent="0.3">
      <c r="A114">
        <f>YEAR(tourism_resource_dataset[[#This Row],[Time &amp; Day]])</f>
        <v>2025</v>
      </c>
      <c r="B114" s="2">
        <v>45739</v>
      </c>
      <c r="C114">
        <f>MONTH(tourism_resource_dataset[[#This Row],[Time &amp; Day]])</f>
        <v>3</v>
      </c>
      <c r="D114" t="s">
        <v>17</v>
      </c>
      <c r="E114">
        <v>900</v>
      </c>
      <c r="F114">
        <v>0.75728411299999998</v>
      </c>
      <c r="G114">
        <v>15.811174749999999</v>
      </c>
      <c r="H114">
        <v>146</v>
      </c>
      <c r="I114">
        <v>59.058745770000002</v>
      </c>
      <c r="J114" t="s">
        <v>22</v>
      </c>
      <c r="K114">
        <v>0</v>
      </c>
      <c r="L114">
        <v>5.0275022299999996</v>
      </c>
      <c r="M114">
        <v>0</v>
      </c>
      <c r="N114">
        <v>0.82864205700000004</v>
      </c>
      <c r="O114" t="s">
        <v>16</v>
      </c>
      <c r="P114">
        <v>-15.690519</v>
      </c>
      <c r="Q114">
        <v>15.935798</v>
      </c>
    </row>
    <row r="115" spans="1:17" hidden="1" x14ac:dyDescent="0.3">
      <c r="A115">
        <f>YEAR(tourism_resource_dataset[[#This Row],[Time &amp; Day]])</f>
        <v>2025</v>
      </c>
      <c r="B115" s="2">
        <v>45740</v>
      </c>
      <c r="C115">
        <f>MONTH(tourism_resource_dataset[[#This Row],[Time &amp; Day]])</f>
        <v>3</v>
      </c>
      <c r="D115" t="s">
        <v>14</v>
      </c>
      <c r="E115">
        <v>428</v>
      </c>
      <c r="F115">
        <v>0.53262023800000002</v>
      </c>
      <c r="G115">
        <v>32.43195455</v>
      </c>
      <c r="H115">
        <v>40</v>
      </c>
      <c r="I115">
        <v>31.003163409999999</v>
      </c>
      <c r="J115" t="s">
        <v>18</v>
      </c>
      <c r="K115">
        <v>1</v>
      </c>
      <c r="L115">
        <v>9.5952062770000008</v>
      </c>
      <c r="M115">
        <v>1</v>
      </c>
      <c r="N115">
        <v>0.48031011899999998</v>
      </c>
      <c r="O115" t="s">
        <v>20</v>
      </c>
      <c r="P115">
        <v>-27.012972000000001</v>
      </c>
      <c r="Q115">
        <v>7.5118150000000004</v>
      </c>
    </row>
    <row r="116" spans="1:17" hidden="1" x14ac:dyDescent="0.3">
      <c r="A116">
        <f>YEAR(tourism_resource_dataset[[#This Row],[Time &amp; Day]])</f>
        <v>2025</v>
      </c>
      <c r="B116" s="2">
        <v>45741</v>
      </c>
      <c r="C116">
        <f>MONTH(tourism_resource_dataset[[#This Row],[Time &amp; Day]])</f>
        <v>3</v>
      </c>
      <c r="D116" t="s">
        <v>17</v>
      </c>
      <c r="E116">
        <v>127</v>
      </c>
      <c r="F116">
        <v>0.67973504500000004</v>
      </c>
      <c r="G116">
        <v>20.133884569999999</v>
      </c>
      <c r="H116">
        <v>83</v>
      </c>
      <c r="I116">
        <v>63.483483720000002</v>
      </c>
      <c r="J116" t="s">
        <v>19</v>
      </c>
      <c r="K116">
        <v>0</v>
      </c>
      <c r="L116">
        <v>9.2767141720000001</v>
      </c>
      <c r="M116">
        <v>0</v>
      </c>
      <c r="N116">
        <v>0.40336752300000001</v>
      </c>
      <c r="O116" t="s">
        <v>20</v>
      </c>
      <c r="P116">
        <v>-28.551807</v>
      </c>
      <c r="Q116">
        <v>-10.772952</v>
      </c>
    </row>
    <row r="117" spans="1:17" hidden="1" x14ac:dyDescent="0.3">
      <c r="A117">
        <f>YEAR(tourism_resource_dataset[[#This Row],[Time &amp; Day]])</f>
        <v>2025</v>
      </c>
      <c r="B117" s="2">
        <v>45742</v>
      </c>
      <c r="C117">
        <f>MONTH(tourism_resource_dataset[[#This Row],[Time &amp; Day]])</f>
        <v>3</v>
      </c>
      <c r="D117" t="s">
        <v>23</v>
      </c>
      <c r="E117">
        <v>459</v>
      </c>
      <c r="F117">
        <v>0.645293793</v>
      </c>
      <c r="G117">
        <v>28.305842040000002</v>
      </c>
      <c r="H117">
        <v>109</v>
      </c>
      <c r="I117">
        <v>31.47147747</v>
      </c>
      <c r="J117" t="s">
        <v>15</v>
      </c>
      <c r="K117">
        <v>1</v>
      </c>
      <c r="L117">
        <v>3.8007526399999998</v>
      </c>
      <c r="M117">
        <v>1</v>
      </c>
      <c r="N117">
        <v>0.552146896</v>
      </c>
      <c r="O117" t="s">
        <v>21</v>
      </c>
      <c r="P117">
        <v>4.3789759999999998</v>
      </c>
      <c r="Q117">
        <v>-26.332242999999998</v>
      </c>
    </row>
    <row r="118" spans="1:17" hidden="1" x14ac:dyDescent="0.3">
      <c r="A118">
        <f>YEAR(tourism_resource_dataset[[#This Row],[Time &amp; Day]])</f>
        <v>2025</v>
      </c>
      <c r="B118" s="2">
        <v>45743</v>
      </c>
      <c r="C118">
        <f>MONTH(tourism_resource_dataset[[#This Row],[Time &amp; Day]])</f>
        <v>3</v>
      </c>
      <c r="D118" t="s">
        <v>17</v>
      </c>
      <c r="E118">
        <v>623</v>
      </c>
      <c r="F118">
        <v>0.35706854300000002</v>
      </c>
      <c r="G118">
        <v>31.00709758</v>
      </c>
      <c r="H118">
        <v>55</v>
      </c>
      <c r="I118">
        <v>87.372668709999999</v>
      </c>
      <c r="J118" t="s">
        <v>15</v>
      </c>
      <c r="K118">
        <v>1</v>
      </c>
      <c r="L118">
        <v>2.8815231589999999</v>
      </c>
      <c r="M118">
        <v>1</v>
      </c>
      <c r="N118">
        <v>0.49003427100000002</v>
      </c>
      <c r="O118" t="s">
        <v>20</v>
      </c>
      <c r="P118">
        <v>11.563904000000001</v>
      </c>
      <c r="Q118">
        <v>8.7964000000000002</v>
      </c>
    </row>
    <row r="119" spans="1:17" hidden="1" x14ac:dyDescent="0.3">
      <c r="A119">
        <f>YEAR(tourism_resource_dataset[[#This Row],[Time &amp; Day]])</f>
        <v>2025</v>
      </c>
      <c r="B119" s="2">
        <v>45744</v>
      </c>
      <c r="C119">
        <f>MONTH(tourism_resource_dataset[[#This Row],[Time &amp; Day]])</f>
        <v>3</v>
      </c>
      <c r="D119" t="s">
        <v>14</v>
      </c>
      <c r="E119">
        <v>181</v>
      </c>
      <c r="F119">
        <v>0.58228295299999999</v>
      </c>
      <c r="G119">
        <v>28.25329026</v>
      </c>
      <c r="H119">
        <v>81</v>
      </c>
      <c r="I119">
        <v>87.739763719999999</v>
      </c>
      <c r="J119" t="s">
        <v>19</v>
      </c>
      <c r="K119">
        <v>1</v>
      </c>
      <c r="L119">
        <v>8.6363398890000003</v>
      </c>
      <c r="M119">
        <v>1</v>
      </c>
      <c r="N119">
        <v>0.38164147599999998</v>
      </c>
      <c r="O119" t="s">
        <v>20</v>
      </c>
      <c r="P119">
        <v>-17.117044</v>
      </c>
      <c r="Q119">
        <v>-26.836781999999999</v>
      </c>
    </row>
    <row r="120" spans="1:17" hidden="1" x14ac:dyDescent="0.3">
      <c r="A120">
        <f>YEAR(tourism_resource_dataset[[#This Row],[Time &amp; Day]])</f>
        <v>2025</v>
      </c>
      <c r="B120" s="2">
        <v>45745</v>
      </c>
      <c r="C120">
        <f>MONTH(tourism_resource_dataset[[#This Row],[Time &amp; Day]])</f>
        <v>3</v>
      </c>
      <c r="D120" t="s">
        <v>14</v>
      </c>
      <c r="E120">
        <v>650</v>
      </c>
      <c r="F120">
        <v>0.45439278700000002</v>
      </c>
      <c r="G120">
        <v>16.845695840000001</v>
      </c>
      <c r="H120">
        <v>95</v>
      </c>
      <c r="I120">
        <v>85.141953180000002</v>
      </c>
      <c r="J120" t="s">
        <v>18</v>
      </c>
      <c r="K120">
        <v>0</v>
      </c>
      <c r="L120">
        <v>9.1541716389999994</v>
      </c>
      <c r="M120">
        <v>0</v>
      </c>
      <c r="N120">
        <v>0.55219639399999998</v>
      </c>
      <c r="O120" t="s">
        <v>21</v>
      </c>
      <c r="P120">
        <v>-5.7236624000000003</v>
      </c>
      <c r="Q120">
        <v>-26.303250999999999</v>
      </c>
    </row>
    <row r="121" spans="1:17" hidden="1" x14ac:dyDescent="0.3">
      <c r="A121">
        <f>YEAR(tourism_resource_dataset[[#This Row],[Time &amp; Day]])</f>
        <v>2025</v>
      </c>
      <c r="B121" s="2">
        <v>45746</v>
      </c>
      <c r="C121">
        <f>MONTH(tourism_resource_dataset[[#This Row],[Time &amp; Day]])</f>
        <v>3</v>
      </c>
      <c r="D121" t="s">
        <v>23</v>
      </c>
      <c r="E121">
        <v>798</v>
      </c>
      <c r="F121">
        <v>0.59287985200000004</v>
      </c>
      <c r="G121">
        <v>26.926430379999999</v>
      </c>
      <c r="H121">
        <v>32</v>
      </c>
      <c r="I121">
        <v>49.835484819999998</v>
      </c>
      <c r="J121" t="s">
        <v>15</v>
      </c>
      <c r="K121">
        <v>0</v>
      </c>
      <c r="L121">
        <v>5.8743723049999996</v>
      </c>
      <c r="M121">
        <v>0</v>
      </c>
      <c r="N121">
        <v>0.69543992600000004</v>
      </c>
      <c r="O121" t="s">
        <v>21</v>
      </c>
      <c r="P121">
        <v>-15.425858</v>
      </c>
      <c r="Q121">
        <v>12.811639</v>
      </c>
    </row>
    <row r="122" spans="1:17" hidden="1" x14ac:dyDescent="0.3">
      <c r="A122">
        <f>YEAR(tourism_resource_dataset[[#This Row],[Time &amp; Day]])</f>
        <v>2025</v>
      </c>
      <c r="B122" s="2">
        <v>45747</v>
      </c>
      <c r="C122">
        <f>MONTH(tourism_resource_dataset[[#This Row],[Time &amp; Day]])</f>
        <v>3</v>
      </c>
      <c r="D122" t="s">
        <v>17</v>
      </c>
      <c r="E122">
        <v>91</v>
      </c>
      <c r="F122">
        <v>0.44250479599999998</v>
      </c>
      <c r="G122">
        <v>25.991673129999999</v>
      </c>
      <c r="H122">
        <v>30</v>
      </c>
      <c r="I122">
        <v>88.606605279999997</v>
      </c>
      <c r="J122" t="s">
        <v>19</v>
      </c>
      <c r="K122">
        <v>1</v>
      </c>
      <c r="L122">
        <v>6.6648133999999999</v>
      </c>
      <c r="M122">
        <v>0</v>
      </c>
      <c r="N122">
        <v>0.266752398</v>
      </c>
      <c r="O122" t="s">
        <v>20</v>
      </c>
      <c r="P122">
        <v>-22.955051000000001</v>
      </c>
      <c r="Q122">
        <v>14.164946</v>
      </c>
    </row>
    <row r="123" spans="1:17" hidden="1" x14ac:dyDescent="0.3">
      <c r="A123">
        <f>YEAR(tourism_resource_dataset[[#This Row],[Time &amp; Day]])</f>
        <v>2025</v>
      </c>
      <c r="B123" s="2">
        <v>45748</v>
      </c>
      <c r="C123">
        <f>MONTH(tourism_resource_dataset[[#This Row],[Time &amp; Day]])</f>
        <v>4</v>
      </c>
      <c r="D123" t="s">
        <v>14</v>
      </c>
      <c r="E123">
        <v>138</v>
      </c>
      <c r="F123">
        <v>0.88831668399999997</v>
      </c>
      <c r="G123">
        <v>33.006425360000001</v>
      </c>
      <c r="H123">
        <v>73</v>
      </c>
      <c r="I123">
        <v>68.009869280000004</v>
      </c>
      <c r="J123" t="s">
        <v>15</v>
      </c>
      <c r="K123">
        <v>0</v>
      </c>
      <c r="L123">
        <v>3.312228562</v>
      </c>
      <c r="M123">
        <v>1</v>
      </c>
      <c r="N123">
        <v>0.51315834199999999</v>
      </c>
      <c r="O123" t="s">
        <v>21</v>
      </c>
      <c r="P123">
        <v>24.039916999999999</v>
      </c>
      <c r="Q123">
        <v>21.158365</v>
      </c>
    </row>
    <row r="124" spans="1:17" hidden="1" x14ac:dyDescent="0.3">
      <c r="A124">
        <f>YEAR(tourism_resource_dataset[[#This Row],[Time &amp; Day]])</f>
        <v>2025</v>
      </c>
      <c r="B124" s="2">
        <v>45749</v>
      </c>
      <c r="C124">
        <f>MONTH(tourism_resource_dataset[[#This Row],[Time &amp; Day]])</f>
        <v>4</v>
      </c>
      <c r="D124" t="s">
        <v>23</v>
      </c>
      <c r="E124">
        <v>451</v>
      </c>
      <c r="F124">
        <v>0.42193533599999999</v>
      </c>
      <c r="G124">
        <v>23.084794590000001</v>
      </c>
      <c r="H124">
        <v>35</v>
      </c>
      <c r="I124">
        <v>56.166567620000002</v>
      </c>
      <c r="J124" t="s">
        <v>22</v>
      </c>
      <c r="K124">
        <v>0</v>
      </c>
      <c r="L124">
        <v>8.207224192</v>
      </c>
      <c r="M124">
        <v>1</v>
      </c>
      <c r="N124">
        <v>0.43646766799999998</v>
      </c>
      <c r="O124" t="s">
        <v>20</v>
      </c>
      <c r="P124">
        <v>7.1001669999999999</v>
      </c>
      <c r="Q124">
        <v>27.770546</v>
      </c>
    </row>
    <row r="125" spans="1:17" hidden="1" x14ac:dyDescent="0.3">
      <c r="A125">
        <f>YEAR(tourism_resource_dataset[[#This Row],[Time &amp; Day]])</f>
        <v>2025</v>
      </c>
      <c r="B125" s="2">
        <v>45750</v>
      </c>
      <c r="C125">
        <f>MONTH(tourism_resource_dataset[[#This Row],[Time &amp; Day]])</f>
        <v>4</v>
      </c>
      <c r="D125" t="s">
        <v>14</v>
      </c>
      <c r="E125">
        <v>345</v>
      </c>
      <c r="F125">
        <v>0.97254638599999998</v>
      </c>
      <c r="G125">
        <v>21.421621940000001</v>
      </c>
      <c r="H125">
        <v>27</v>
      </c>
      <c r="I125">
        <v>73.773097179999994</v>
      </c>
      <c r="J125" t="s">
        <v>15</v>
      </c>
      <c r="K125">
        <v>1</v>
      </c>
      <c r="L125">
        <v>6.6891018559999997</v>
      </c>
      <c r="M125">
        <v>1</v>
      </c>
      <c r="N125">
        <v>0.65877319300000003</v>
      </c>
      <c r="O125" t="s">
        <v>21</v>
      </c>
      <c r="P125">
        <v>-9.0375169999999994</v>
      </c>
      <c r="Q125">
        <v>-16.113814999999999</v>
      </c>
    </row>
    <row r="126" spans="1:17" hidden="1" x14ac:dyDescent="0.3">
      <c r="A126">
        <f>YEAR(tourism_resource_dataset[[#This Row],[Time &amp; Day]])</f>
        <v>2025</v>
      </c>
      <c r="B126" s="2">
        <v>45751</v>
      </c>
      <c r="C126">
        <f>MONTH(tourism_resource_dataset[[#This Row],[Time &amp; Day]])</f>
        <v>4</v>
      </c>
      <c r="D126" t="s">
        <v>14</v>
      </c>
      <c r="E126">
        <v>889</v>
      </c>
      <c r="F126">
        <v>0.59113515599999999</v>
      </c>
      <c r="G126">
        <v>29.99701529</v>
      </c>
      <c r="H126">
        <v>123</v>
      </c>
      <c r="I126">
        <v>30.863873219999999</v>
      </c>
      <c r="J126" t="s">
        <v>18</v>
      </c>
      <c r="K126">
        <v>0</v>
      </c>
      <c r="L126">
        <v>5.5316216020000004</v>
      </c>
      <c r="M126">
        <v>1</v>
      </c>
      <c r="N126">
        <v>0.740067578</v>
      </c>
      <c r="O126" t="s">
        <v>21</v>
      </c>
      <c r="P126">
        <v>-23.030895000000001</v>
      </c>
      <c r="Q126">
        <v>4.6490045000000002</v>
      </c>
    </row>
    <row r="127" spans="1:17" hidden="1" x14ac:dyDescent="0.3">
      <c r="A127">
        <f>YEAR(tourism_resource_dataset[[#This Row],[Time &amp; Day]])</f>
        <v>2025</v>
      </c>
      <c r="B127" s="2">
        <v>45752</v>
      </c>
      <c r="C127">
        <f>MONTH(tourism_resource_dataset[[#This Row],[Time &amp; Day]])</f>
        <v>4</v>
      </c>
      <c r="D127" t="s">
        <v>17</v>
      </c>
      <c r="E127">
        <v>344</v>
      </c>
      <c r="F127">
        <v>0.89237170399999999</v>
      </c>
      <c r="G127">
        <v>23.253506519999998</v>
      </c>
      <c r="H127">
        <v>78</v>
      </c>
      <c r="I127">
        <v>40.00726143</v>
      </c>
      <c r="J127" t="s">
        <v>19</v>
      </c>
      <c r="K127">
        <v>1</v>
      </c>
      <c r="L127">
        <v>1.540977005</v>
      </c>
      <c r="M127">
        <v>0</v>
      </c>
      <c r="N127">
        <v>0.61818585199999998</v>
      </c>
      <c r="O127" t="s">
        <v>21</v>
      </c>
      <c r="P127">
        <v>7.3069882000000002</v>
      </c>
      <c r="Q127">
        <v>14.607753000000001</v>
      </c>
    </row>
    <row r="128" spans="1:17" hidden="1" x14ac:dyDescent="0.3">
      <c r="A128">
        <f>YEAR(tourism_resource_dataset[[#This Row],[Time &amp; Day]])</f>
        <v>2025</v>
      </c>
      <c r="B128" s="2">
        <v>45753</v>
      </c>
      <c r="C128">
        <f>MONTH(tourism_resource_dataset[[#This Row],[Time &amp; Day]])</f>
        <v>4</v>
      </c>
      <c r="D128" t="s">
        <v>14</v>
      </c>
      <c r="E128">
        <v>665</v>
      </c>
      <c r="F128">
        <v>0.74013537299999999</v>
      </c>
      <c r="G128">
        <v>27.921923499999998</v>
      </c>
      <c r="H128">
        <v>76</v>
      </c>
      <c r="I128">
        <v>81.960547669999997</v>
      </c>
      <c r="J128" t="s">
        <v>18</v>
      </c>
      <c r="K128">
        <v>1</v>
      </c>
      <c r="L128">
        <v>9.2434146629999994</v>
      </c>
      <c r="M128">
        <v>0</v>
      </c>
      <c r="N128">
        <v>0.70256768599999997</v>
      </c>
      <c r="O128" t="s">
        <v>21</v>
      </c>
      <c r="P128">
        <v>6.1015930000000003</v>
      </c>
      <c r="Q128">
        <v>30.13438</v>
      </c>
    </row>
    <row r="129" spans="1:17" hidden="1" x14ac:dyDescent="0.3">
      <c r="A129">
        <f>YEAR(tourism_resource_dataset[[#This Row],[Time &amp; Day]])</f>
        <v>2025</v>
      </c>
      <c r="B129" s="2">
        <v>45754</v>
      </c>
      <c r="C129">
        <f>MONTH(tourism_resource_dataset[[#This Row],[Time &amp; Day]])</f>
        <v>4</v>
      </c>
      <c r="D129" t="s">
        <v>17</v>
      </c>
      <c r="E129">
        <v>575</v>
      </c>
      <c r="F129">
        <v>0.81474520900000003</v>
      </c>
      <c r="G129">
        <v>27.929001800000002</v>
      </c>
      <c r="H129">
        <v>59</v>
      </c>
      <c r="I129">
        <v>47.091312610000003</v>
      </c>
      <c r="J129" t="s">
        <v>19</v>
      </c>
      <c r="K129">
        <v>1</v>
      </c>
      <c r="L129">
        <v>6.5390627830000003</v>
      </c>
      <c r="M129">
        <v>0</v>
      </c>
      <c r="N129">
        <v>0.69487260500000003</v>
      </c>
      <c r="O129" t="s">
        <v>21</v>
      </c>
      <c r="P129">
        <v>-13.362970000000001</v>
      </c>
      <c r="Q129">
        <v>20.93655</v>
      </c>
    </row>
    <row r="130" spans="1:17" hidden="1" x14ac:dyDescent="0.3">
      <c r="A130">
        <f>YEAR(tourism_resource_dataset[[#This Row],[Time &amp; Day]])</f>
        <v>2025</v>
      </c>
      <c r="B130" s="2">
        <v>45755</v>
      </c>
      <c r="C130">
        <f>MONTH(tourism_resource_dataset[[#This Row],[Time &amp; Day]])</f>
        <v>4</v>
      </c>
      <c r="D130" t="s">
        <v>14</v>
      </c>
      <c r="E130">
        <v>849</v>
      </c>
      <c r="F130">
        <v>0.83740672199999999</v>
      </c>
      <c r="G130">
        <v>32.760781289999997</v>
      </c>
      <c r="H130">
        <v>149</v>
      </c>
      <c r="I130">
        <v>71.860638210000005</v>
      </c>
      <c r="J130" t="s">
        <v>22</v>
      </c>
      <c r="K130">
        <v>0</v>
      </c>
      <c r="L130">
        <v>2.7342198519999998</v>
      </c>
      <c r="M130">
        <v>1</v>
      </c>
      <c r="N130">
        <v>0.84320336100000004</v>
      </c>
      <c r="O130" t="s">
        <v>16</v>
      </c>
      <c r="P130">
        <v>22.158874999999998</v>
      </c>
      <c r="Q130">
        <v>2.0496812000000002</v>
      </c>
    </row>
    <row r="131" spans="1:17" hidden="1" x14ac:dyDescent="0.3">
      <c r="A131">
        <f>YEAR(tourism_resource_dataset[[#This Row],[Time &amp; Day]])</f>
        <v>2025</v>
      </c>
      <c r="B131" s="2">
        <v>45756</v>
      </c>
      <c r="C131">
        <f>MONTH(tourism_resource_dataset[[#This Row],[Time &amp; Day]])</f>
        <v>4</v>
      </c>
      <c r="D131" t="s">
        <v>23</v>
      </c>
      <c r="E131">
        <v>740</v>
      </c>
      <c r="F131">
        <v>0.65339141700000003</v>
      </c>
      <c r="G131">
        <v>26.973848050000001</v>
      </c>
      <c r="H131">
        <v>113</v>
      </c>
      <c r="I131">
        <v>56.957182199999998</v>
      </c>
      <c r="J131" t="s">
        <v>19</v>
      </c>
      <c r="K131">
        <v>1</v>
      </c>
      <c r="L131">
        <v>6.4574750529999996</v>
      </c>
      <c r="M131">
        <v>1</v>
      </c>
      <c r="N131">
        <v>0.696695709</v>
      </c>
      <c r="O131" t="s">
        <v>21</v>
      </c>
      <c r="P131">
        <v>14.717297</v>
      </c>
      <c r="Q131">
        <v>-2.1361249999999998</v>
      </c>
    </row>
    <row r="132" spans="1:17" hidden="1" x14ac:dyDescent="0.3">
      <c r="A132">
        <f>YEAR(tourism_resource_dataset[[#This Row],[Time &amp; Day]])</f>
        <v>2025</v>
      </c>
      <c r="B132" s="2">
        <v>45757</v>
      </c>
      <c r="C132">
        <f>MONTH(tourism_resource_dataset[[#This Row],[Time &amp; Day]])</f>
        <v>4</v>
      </c>
      <c r="D132" t="s">
        <v>14</v>
      </c>
      <c r="E132">
        <v>686</v>
      </c>
      <c r="F132">
        <v>0.68031036600000006</v>
      </c>
      <c r="G132">
        <v>25.043072200000001</v>
      </c>
      <c r="H132">
        <v>63</v>
      </c>
      <c r="I132">
        <v>89.836404520000002</v>
      </c>
      <c r="J132" t="s">
        <v>15</v>
      </c>
      <c r="K132">
        <v>1</v>
      </c>
      <c r="L132">
        <v>7.0971701879999998</v>
      </c>
      <c r="M132">
        <v>0</v>
      </c>
      <c r="N132">
        <v>0.683155183</v>
      </c>
      <c r="O132" t="s">
        <v>21</v>
      </c>
      <c r="P132">
        <v>13.941034999999999</v>
      </c>
      <c r="Q132">
        <v>17.987513</v>
      </c>
    </row>
    <row r="133" spans="1:17" hidden="1" x14ac:dyDescent="0.3">
      <c r="A133">
        <f>YEAR(tourism_resource_dataset[[#This Row],[Time &amp; Day]])</f>
        <v>2025</v>
      </c>
      <c r="B133" s="2">
        <v>45758</v>
      </c>
      <c r="C133">
        <f>MONTH(tourism_resource_dataset[[#This Row],[Time &amp; Day]])</f>
        <v>4</v>
      </c>
      <c r="D133" t="s">
        <v>17</v>
      </c>
      <c r="E133">
        <v>471</v>
      </c>
      <c r="F133">
        <v>0.65979710700000005</v>
      </c>
      <c r="G133">
        <v>17.77742653</v>
      </c>
      <c r="H133">
        <v>99</v>
      </c>
      <c r="I133">
        <v>96.669071419999995</v>
      </c>
      <c r="J133" t="s">
        <v>15</v>
      </c>
      <c r="K133">
        <v>0</v>
      </c>
      <c r="L133">
        <v>5.7319330300000004</v>
      </c>
      <c r="M133">
        <v>1</v>
      </c>
      <c r="N133">
        <v>0.56539855400000005</v>
      </c>
      <c r="O133" t="s">
        <v>21</v>
      </c>
      <c r="P133">
        <v>-26.881777</v>
      </c>
      <c r="Q133">
        <v>5.5016084000000003</v>
      </c>
    </row>
    <row r="134" spans="1:17" hidden="1" x14ac:dyDescent="0.3">
      <c r="A134">
        <f>YEAR(tourism_resource_dataset[[#This Row],[Time &amp; Day]])</f>
        <v>2025</v>
      </c>
      <c r="B134" s="2">
        <v>45759</v>
      </c>
      <c r="C134">
        <f>MONTH(tourism_resource_dataset[[#This Row],[Time &amp; Day]])</f>
        <v>4</v>
      </c>
      <c r="D134" t="s">
        <v>17</v>
      </c>
      <c r="E134">
        <v>914</v>
      </c>
      <c r="F134">
        <v>0.71164086500000001</v>
      </c>
      <c r="G134">
        <v>17.314752129999999</v>
      </c>
      <c r="H134">
        <v>100</v>
      </c>
      <c r="I134">
        <v>91.849530990000005</v>
      </c>
      <c r="J134" t="s">
        <v>22</v>
      </c>
      <c r="K134">
        <v>0</v>
      </c>
      <c r="L134">
        <v>7.4629156419999996</v>
      </c>
      <c r="M134">
        <v>0</v>
      </c>
      <c r="N134">
        <v>0.81282043199999998</v>
      </c>
      <c r="O134" t="s">
        <v>16</v>
      </c>
      <c r="P134">
        <v>-17.419232999999998</v>
      </c>
      <c r="Q134">
        <v>10.607635</v>
      </c>
    </row>
    <row r="135" spans="1:17" hidden="1" x14ac:dyDescent="0.3">
      <c r="A135">
        <f>YEAR(tourism_resource_dataset[[#This Row],[Time &amp; Day]])</f>
        <v>2025</v>
      </c>
      <c r="B135" s="2">
        <v>45760</v>
      </c>
      <c r="C135">
        <f>MONTH(tourism_resource_dataset[[#This Row],[Time &amp; Day]])</f>
        <v>4</v>
      </c>
      <c r="D135" t="s">
        <v>23</v>
      </c>
      <c r="E135">
        <v>72</v>
      </c>
      <c r="F135">
        <v>0.32057611200000002</v>
      </c>
      <c r="G135">
        <v>18.086431309999998</v>
      </c>
      <c r="H135">
        <v>21</v>
      </c>
      <c r="I135">
        <v>48.943399630000002</v>
      </c>
      <c r="J135" t="s">
        <v>19</v>
      </c>
      <c r="K135">
        <v>0</v>
      </c>
      <c r="L135">
        <v>6.2330855310000004</v>
      </c>
      <c r="M135">
        <v>1</v>
      </c>
      <c r="N135">
        <v>0.19628805599999999</v>
      </c>
      <c r="O135" t="s">
        <v>20</v>
      </c>
      <c r="P135">
        <v>0.57265449999999996</v>
      </c>
      <c r="Q135">
        <v>11.091415</v>
      </c>
    </row>
    <row r="136" spans="1:17" hidden="1" x14ac:dyDescent="0.3">
      <c r="A136">
        <f>YEAR(tourism_resource_dataset[[#This Row],[Time &amp; Day]])</f>
        <v>2025</v>
      </c>
      <c r="B136" s="2">
        <v>45761</v>
      </c>
      <c r="C136">
        <f>MONTH(tourism_resource_dataset[[#This Row],[Time &amp; Day]])</f>
        <v>4</v>
      </c>
      <c r="D136" t="s">
        <v>14</v>
      </c>
      <c r="E136">
        <v>624</v>
      </c>
      <c r="F136">
        <v>0.57686061899999996</v>
      </c>
      <c r="G136">
        <v>18.43696963</v>
      </c>
      <c r="H136">
        <v>134</v>
      </c>
      <c r="I136">
        <v>43.591400829999998</v>
      </c>
      <c r="J136" t="s">
        <v>22</v>
      </c>
      <c r="K136">
        <v>0</v>
      </c>
      <c r="L136">
        <v>9.5299262379999998</v>
      </c>
      <c r="M136">
        <v>1</v>
      </c>
      <c r="N136">
        <v>0.60043030900000005</v>
      </c>
      <c r="O136" t="s">
        <v>21</v>
      </c>
      <c r="P136">
        <v>3.6427789000000002</v>
      </c>
      <c r="Q136">
        <v>21.44013</v>
      </c>
    </row>
    <row r="137" spans="1:17" hidden="1" x14ac:dyDescent="0.3">
      <c r="A137">
        <f>YEAR(tourism_resource_dataset[[#This Row],[Time &amp; Day]])</f>
        <v>2025</v>
      </c>
      <c r="B137" s="2">
        <v>45762</v>
      </c>
      <c r="C137">
        <f>MONTH(tourism_resource_dataset[[#This Row],[Time &amp; Day]])</f>
        <v>4</v>
      </c>
      <c r="D137" t="s">
        <v>14</v>
      </c>
      <c r="E137">
        <v>192</v>
      </c>
      <c r="F137">
        <v>0.72433209899999995</v>
      </c>
      <c r="G137">
        <v>27.757541849999999</v>
      </c>
      <c r="H137">
        <v>109</v>
      </c>
      <c r="I137">
        <v>63.210442550000003</v>
      </c>
      <c r="J137" t="s">
        <v>15</v>
      </c>
      <c r="K137">
        <v>1</v>
      </c>
      <c r="L137">
        <v>1.4832737069999999</v>
      </c>
      <c r="M137">
        <v>0</v>
      </c>
      <c r="N137">
        <v>0.45816604999999999</v>
      </c>
      <c r="O137" t="s">
        <v>20</v>
      </c>
      <c r="P137">
        <v>-9.0159269999999996</v>
      </c>
      <c r="Q137">
        <v>27.629670999999998</v>
      </c>
    </row>
    <row r="138" spans="1:17" hidden="1" x14ac:dyDescent="0.3">
      <c r="A138">
        <f>YEAR(tourism_resource_dataset[[#This Row],[Time &amp; Day]])</f>
        <v>2025</v>
      </c>
      <c r="B138" s="2">
        <v>45763</v>
      </c>
      <c r="C138">
        <f>MONTH(tourism_resource_dataset[[#This Row],[Time &amp; Day]])</f>
        <v>4</v>
      </c>
      <c r="D138" t="s">
        <v>23</v>
      </c>
      <c r="E138">
        <v>714</v>
      </c>
      <c r="F138">
        <v>0.71840649599999995</v>
      </c>
      <c r="G138">
        <v>29.819625009999999</v>
      </c>
      <c r="H138">
        <v>42</v>
      </c>
      <c r="I138">
        <v>30.513390560000001</v>
      </c>
      <c r="J138" t="s">
        <v>18</v>
      </c>
      <c r="K138">
        <v>0</v>
      </c>
      <c r="L138">
        <v>1.9562113759999999</v>
      </c>
      <c r="M138">
        <v>0</v>
      </c>
      <c r="N138">
        <v>0.71620324800000001</v>
      </c>
      <c r="O138" t="s">
        <v>21</v>
      </c>
      <c r="P138">
        <v>-7.4912995999999996</v>
      </c>
      <c r="Q138">
        <v>-16.974623000000001</v>
      </c>
    </row>
    <row r="139" spans="1:17" hidden="1" x14ac:dyDescent="0.3">
      <c r="A139">
        <f>YEAR(tourism_resource_dataset[[#This Row],[Time &amp; Day]])</f>
        <v>2025</v>
      </c>
      <c r="B139" s="2">
        <v>45764</v>
      </c>
      <c r="C139">
        <f>MONTH(tourism_resource_dataset[[#This Row],[Time &amp; Day]])</f>
        <v>4</v>
      </c>
      <c r="D139" t="s">
        <v>14</v>
      </c>
      <c r="E139">
        <v>194</v>
      </c>
      <c r="F139">
        <v>0.85506926599999999</v>
      </c>
      <c r="G139">
        <v>25.59983046</v>
      </c>
      <c r="H139">
        <v>81</v>
      </c>
      <c r="I139">
        <v>31.8066575</v>
      </c>
      <c r="J139" t="s">
        <v>22</v>
      </c>
      <c r="K139">
        <v>0</v>
      </c>
      <c r="L139">
        <v>2.5630447329999999</v>
      </c>
      <c r="M139">
        <v>1</v>
      </c>
      <c r="N139">
        <v>0.52453463300000003</v>
      </c>
      <c r="O139" t="s">
        <v>21</v>
      </c>
      <c r="P139">
        <v>-21.261827</v>
      </c>
      <c r="Q139">
        <v>-10.660938</v>
      </c>
    </row>
    <row r="140" spans="1:17" hidden="1" x14ac:dyDescent="0.3">
      <c r="A140">
        <f>YEAR(tourism_resource_dataset[[#This Row],[Time &amp; Day]])</f>
        <v>2025</v>
      </c>
      <c r="B140" s="2">
        <v>45765</v>
      </c>
      <c r="C140">
        <f>MONTH(tourism_resource_dataset[[#This Row],[Time &amp; Day]])</f>
        <v>4</v>
      </c>
      <c r="D140" t="s">
        <v>14</v>
      </c>
      <c r="E140">
        <v>274</v>
      </c>
      <c r="F140">
        <v>0.75850653700000004</v>
      </c>
      <c r="G140">
        <v>31.58035465</v>
      </c>
      <c r="H140">
        <v>132</v>
      </c>
      <c r="I140">
        <v>68.730344770000002</v>
      </c>
      <c r="J140" t="s">
        <v>18</v>
      </c>
      <c r="K140">
        <v>0</v>
      </c>
      <c r="L140">
        <v>7.2115396350000003</v>
      </c>
      <c r="M140">
        <v>0</v>
      </c>
      <c r="N140">
        <v>0.51625326900000001</v>
      </c>
      <c r="O140" t="s">
        <v>21</v>
      </c>
      <c r="P140">
        <v>1.0056205</v>
      </c>
      <c r="Q140">
        <v>8.2085904999999997</v>
      </c>
    </row>
    <row r="141" spans="1:17" hidden="1" x14ac:dyDescent="0.3">
      <c r="A141">
        <f>YEAR(tourism_resource_dataset[[#This Row],[Time &amp; Day]])</f>
        <v>2025</v>
      </c>
      <c r="B141" s="2">
        <v>45766</v>
      </c>
      <c r="C141">
        <f>MONTH(tourism_resource_dataset[[#This Row],[Time &amp; Day]])</f>
        <v>4</v>
      </c>
      <c r="D141" t="s">
        <v>17</v>
      </c>
      <c r="E141">
        <v>552</v>
      </c>
      <c r="F141">
        <v>0.99449332099999999</v>
      </c>
      <c r="G141">
        <v>34.825264529999998</v>
      </c>
      <c r="H141">
        <v>147</v>
      </c>
      <c r="I141">
        <v>66.431458289999995</v>
      </c>
      <c r="J141" t="s">
        <v>18</v>
      </c>
      <c r="K141">
        <v>0</v>
      </c>
      <c r="L141">
        <v>6.8103628550000002</v>
      </c>
      <c r="M141">
        <v>0</v>
      </c>
      <c r="N141">
        <v>0.77324666099999995</v>
      </c>
      <c r="O141" t="s">
        <v>21</v>
      </c>
      <c r="P141">
        <v>-10.237086</v>
      </c>
      <c r="Q141">
        <v>-8.9801690000000001</v>
      </c>
    </row>
    <row r="142" spans="1:17" hidden="1" x14ac:dyDescent="0.3">
      <c r="A142">
        <f>YEAR(tourism_resource_dataset[[#This Row],[Time &amp; Day]])</f>
        <v>2025</v>
      </c>
      <c r="B142" s="2">
        <v>45767</v>
      </c>
      <c r="C142">
        <f>MONTH(tourism_resource_dataset[[#This Row],[Time &amp; Day]])</f>
        <v>4</v>
      </c>
      <c r="D142" t="s">
        <v>14</v>
      </c>
      <c r="E142">
        <v>870</v>
      </c>
      <c r="F142">
        <v>0.49869817</v>
      </c>
      <c r="G142">
        <v>31.40025258</v>
      </c>
      <c r="H142">
        <v>81</v>
      </c>
      <c r="I142">
        <v>99.620739229999998</v>
      </c>
      <c r="J142" t="s">
        <v>19</v>
      </c>
      <c r="K142">
        <v>1</v>
      </c>
      <c r="L142">
        <v>9.0285297419999999</v>
      </c>
      <c r="M142">
        <v>1</v>
      </c>
      <c r="N142">
        <v>0.68434908500000002</v>
      </c>
      <c r="O142" t="s">
        <v>21</v>
      </c>
      <c r="P142">
        <v>23.300488000000001</v>
      </c>
      <c r="Q142">
        <v>-4.2000947000000002</v>
      </c>
    </row>
    <row r="143" spans="1:17" hidden="1" x14ac:dyDescent="0.3">
      <c r="A143">
        <f>YEAR(tourism_resource_dataset[[#This Row],[Time &amp; Day]])</f>
        <v>2025</v>
      </c>
      <c r="B143" s="2">
        <v>45768</v>
      </c>
      <c r="C143">
        <f>MONTH(tourism_resource_dataset[[#This Row],[Time &amp; Day]])</f>
        <v>4</v>
      </c>
      <c r="D143" t="s">
        <v>14</v>
      </c>
      <c r="E143">
        <v>665</v>
      </c>
      <c r="F143">
        <v>0.55140572099999996</v>
      </c>
      <c r="G143">
        <v>28.897647469999999</v>
      </c>
      <c r="H143">
        <v>57</v>
      </c>
      <c r="I143">
        <v>44.128928479999999</v>
      </c>
      <c r="J143" t="s">
        <v>22</v>
      </c>
      <c r="K143">
        <v>0</v>
      </c>
      <c r="L143">
        <v>7.595897076</v>
      </c>
      <c r="M143">
        <v>1</v>
      </c>
      <c r="N143">
        <v>0.60820286000000001</v>
      </c>
      <c r="O143" t="s">
        <v>21</v>
      </c>
      <c r="P143">
        <v>11.891185</v>
      </c>
      <c r="Q143">
        <v>4.6212140000000002</v>
      </c>
    </row>
    <row r="144" spans="1:17" hidden="1" x14ac:dyDescent="0.3">
      <c r="A144">
        <f>YEAR(tourism_resource_dataset[[#This Row],[Time &amp; Day]])</f>
        <v>2025</v>
      </c>
      <c r="B144" s="2">
        <v>45769</v>
      </c>
      <c r="C144">
        <f>MONTH(tourism_resource_dataset[[#This Row],[Time &amp; Day]])</f>
        <v>4</v>
      </c>
      <c r="D144" t="s">
        <v>23</v>
      </c>
      <c r="E144">
        <v>153</v>
      </c>
      <c r="F144">
        <v>0.56869300599999995</v>
      </c>
      <c r="G144">
        <v>25.64985399</v>
      </c>
      <c r="H144">
        <v>80</v>
      </c>
      <c r="I144">
        <v>48.067275039999998</v>
      </c>
      <c r="J144" t="s">
        <v>18</v>
      </c>
      <c r="K144">
        <v>1</v>
      </c>
      <c r="L144">
        <v>5.5751993879999997</v>
      </c>
      <c r="M144">
        <v>1</v>
      </c>
      <c r="N144">
        <v>0.36084650299999999</v>
      </c>
      <c r="O144" t="s">
        <v>20</v>
      </c>
      <c r="P144">
        <v>-30.389762999999999</v>
      </c>
      <c r="Q144">
        <v>-8.9152509999999996</v>
      </c>
    </row>
    <row r="145" spans="1:17" hidden="1" x14ac:dyDescent="0.3">
      <c r="A145">
        <f>YEAR(tourism_resource_dataset[[#This Row],[Time &amp; Day]])</f>
        <v>2025</v>
      </c>
      <c r="B145" s="2">
        <v>45770</v>
      </c>
      <c r="C145">
        <f>MONTH(tourism_resource_dataset[[#This Row],[Time &amp; Day]])</f>
        <v>4</v>
      </c>
      <c r="D145" t="s">
        <v>23</v>
      </c>
      <c r="E145">
        <v>996</v>
      </c>
      <c r="F145">
        <v>0.62606896499999998</v>
      </c>
      <c r="G145">
        <v>23.977061429999999</v>
      </c>
      <c r="H145">
        <v>148</v>
      </c>
      <c r="I145">
        <v>37.947844959999998</v>
      </c>
      <c r="J145" t="s">
        <v>18</v>
      </c>
      <c r="K145">
        <v>0</v>
      </c>
      <c r="L145">
        <v>9.9264861320000009</v>
      </c>
      <c r="M145">
        <v>0</v>
      </c>
      <c r="N145">
        <v>0.81103448199999995</v>
      </c>
      <c r="O145" t="s">
        <v>16</v>
      </c>
      <c r="P145">
        <v>-2.9571144999999999</v>
      </c>
      <c r="Q145">
        <v>-32.751919999999998</v>
      </c>
    </row>
    <row r="146" spans="1:17" hidden="1" x14ac:dyDescent="0.3">
      <c r="A146">
        <f>YEAR(tourism_resource_dataset[[#This Row],[Time &amp; Day]])</f>
        <v>2025</v>
      </c>
      <c r="B146" s="2">
        <v>45771</v>
      </c>
      <c r="C146">
        <f>MONTH(tourism_resource_dataset[[#This Row],[Time &amp; Day]])</f>
        <v>4</v>
      </c>
      <c r="D146" t="s">
        <v>17</v>
      </c>
      <c r="E146">
        <v>88</v>
      </c>
      <c r="F146">
        <v>0.88519864500000001</v>
      </c>
      <c r="G146">
        <v>16.687847609999999</v>
      </c>
      <c r="H146">
        <v>141</v>
      </c>
      <c r="I146">
        <v>94.228010679999997</v>
      </c>
      <c r="J146" t="s">
        <v>19</v>
      </c>
      <c r="K146">
        <v>1</v>
      </c>
      <c r="L146">
        <v>3.3949716059999999</v>
      </c>
      <c r="M146">
        <v>1</v>
      </c>
      <c r="N146">
        <v>0.486599322</v>
      </c>
      <c r="O146" t="s">
        <v>20</v>
      </c>
      <c r="P146">
        <v>0.20073194999999999</v>
      </c>
      <c r="Q146">
        <v>13.2065</v>
      </c>
    </row>
    <row r="147" spans="1:17" hidden="1" x14ac:dyDescent="0.3">
      <c r="A147">
        <f>YEAR(tourism_resource_dataset[[#This Row],[Time &amp; Day]])</f>
        <v>2025</v>
      </c>
      <c r="B147" s="2">
        <v>45772</v>
      </c>
      <c r="C147">
        <f>MONTH(tourism_resource_dataset[[#This Row],[Time &amp; Day]])</f>
        <v>4</v>
      </c>
      <c r="D147" t="s">
        <v>14</v>
      </c>
      <c r="E147">
        <v>996</v>
      </c>
      <c r="F147">
        <v>0.465054466</v>
      </c>
      <c r="G147">
        <v>22.987374970000001</v>
      </c>
      <c r="H147">
        <v>129</v>
      </c>
      <c r="I147">
        <v>84.446787110000002</v>
      </c>
      <c r="J147" t="s">
        <v>19</v>
      </c>
      <c r="K147">
        <v>1</v>
      </c>
      <c r="L147">
        <v>8.4987249380000005</v>
      </c>
      <c r="M147">
        <v>1</v>
      </c>
      <c r="N147">
        <v>0.730527233</v>
      </c>
      <c r="O147" t="s">
        <v>21</v>
      </c>
      <c r="P147">
        <v>2.7769050000000002</v>
      </c>
      <c r="Q147">
        <v>17.167645</v>
      </c>
    </row>
    <row r="148" spans="1:17" hidden="1" x14ac:dyDescent="0.3">
      <c r="A148">
        <f>YEAR(tourism_resource_dataset[[#This Row],[Time &amp; Day]])</f>
        <v>2025</v>
      </c>
      <c r="B148" s="2">
        <v>45773</v>
      </c>
      <c r="C148">
        <f>MONTH(tourism_resource_dataset[[#This Row],[Time &amp; Day]])</f>
        <v>4</v>
      </c>
      <c r="D148" t="s">
        <v>14</v>
      </c>
      <c r="E148">
        <v>247</v>
      </c>
      <c r="F148">
        <v>0.84320014499999996</v>
      </c>
      <c r="G148">
        <v>33.202692740000003</v>
      </c>
      <c r="H148">
        <v>32</v>
      </c>
      <c r="I148">
        <v>87.563737799999998</v>
      </c>
      <c r="J148" t="s">
        <v>15</v>
      </c>
      <c r="K148">
        <v>0</v>
      </c>
      <c r="L148">
        <v>4.8411133499999996</v>
      </c>
      <c r="M148">
        <v>1</v>
      </c>
      <c r="N148">
        <v>0.54510007199999999</v>
      </c>
      <c r="O148" t="s">
        <v>21</v>
      </c>
      <c r="P148">
        <v>-6.1519079999999997</v>
      </c>
      <c r="Q148">
        <v>-25.399135999999999</v>
      </c>
    </row>
    <row r="149" spans="1:17" hidden="1" x14ac:dyDescent="0.3">
      <c r="A149">
        <f>YEAR(tourism_resource_dataset[[#This Row],[Time &amp; Day]])</f>
        <v>2025</v>
      </c>
      <c r="B149" s="2">
        <v>45774</v>
      </c>
      <c r="C149">
        <f>MONTH(tourism_resource_dataset[[#This Row],[Time &amp; Day]])</f>
        <v>4</v>
      </c>
      <c r="D149" t="s">
        <v>14</v>
      </c>
      <c r="E149">
        <v>695</v>
      </c>
      <c r="F149">
        <v>0.58371712799999997</v>
      </c>
      <c r="G149">
        <v>31.160452599999999</v>
      </c>
      <c r="H149">
        <v>119</v>
      </c>
      <c r="I149">
        <v>93.193465160000002</v>
      </c>
      <c r="J149" t="s">
        <v>18</v>
      </c>
      <c r="K149">
        <v>1</v>
      </c>
      <c r="L149">
        <v>6.8386162500000003</v>
      </c>
      <c r="M149">
        <v>1</v>
      </c>
      <c r="N149">
        <v>0.63935856400000002</v>
      </c>
      <c r="O149" t="s">
        <v>21</v>
      </c>
      <c r="P149">
        <v>2.4593495999999999</v>
      </c>
      <c r="Q149">
        <v>-2.2899395999999999</v>
      </c>
    </row>
    <row r="150" spans="1:17" hidden="1" x14ac:dyDescent="0.3">
      <c r="A150">
        <f>YEAR(tourism_resource_dataset[[#This Row],[Time &amp; Day]])</f>
        <v>2025</v>
      </c>
      <c r="B150" s="2">
        <v>45775</v>
      </c>
      <c r="C150">
        <f>MONTH(tourism_resource_dataset[[#This Row],[Time &amp; Day]])</f>
        <v>4</v>
      </c>
      <c r="D150" t="s">
        <v>17</v>
      </c>
      <c r="E150">
        <v>628</v>
      </c>
      <c r="F150">
        <v>0.72129876900000001</v>
      </c>
      <c r="G150">
        <v>19.321027300000001</v>
      </c>
      <c r="H150">
        <v>41</v>
      </c>
      <c r="I150">
        <v>66.742999069999996</v>
      </c>
      <c r="J150" t="s">
        <v>15</v>
      </c>
      <c r="K150">
        <v>0</v>
      </c>
      <c r="L150">
        <v>7.5454162340000002</v>
      </c>
      <c r="M150">
        <v>1</v>
      </c>
      <c r="N150">
        <v>0.67464938399999996</v>
      </c>
      <c r="O150" t="s">
        <v>21</v>
      </c>
      <c r="P150">
        <v>9.3219729999999998</v>
      </c>
      <c r="Q150">
        <v>5.8198686000000004</v>
      </c>
    </row>
    <row r="151" spans="1:17" hidden="1" x14ac:dyDescent="0.3">
      <c r="A151">
        <f>YEAR(tourism_resource_dataset[[#This Row],[Time &amp; Day]])</f>
        <v>2025</v>
      </c>
      <c r="B151" s="2">
        <v>45776</v>
      </c>
      <c r="C151">
        <f>MONTH(tourism_resource_dataset[[#This Row],[Time &amp; Day]])</f>
        <v>4</v>
      </c>
      <c r="D151" t="s">
        <v>17</v>
      </c>
      <c r="E151">
        <v>440</v>
      </c>
      <c r="F151">
        <v>0.74277837300000005</v>
      </c>
      <c r="G151">
        <v>24.33215569</v>
      </c>
      <c r="H151">
        <v>93</v>
      </c>
      <c r="I151">
        <v>61.583523399999997</v>
      </c>
      <c r="J151" t="s">
        <v>18</v>
      </c>
      <c r="K151">
        <v>1</v>
      </c>
      <c r="L151">
        <v>6.7037867850000001</v>
      </c>
      <c r="M151">
        <v>0</v>
      </c>
      <c r="N151">
        <v>0.59138918699999998</v>
      </c>
      <c r="O151" t="s">
        <v>21</v>
      </c>
      <c r="P151">
        <v>26.785309999999999</v>
      </c>
      <c r="Q151">
        <v>-19.230149999999998</v>
      </c>
    </row>
    <row r="152" spans="1:17" hidden="1" x14ac:dyDescent="0.3">
      <c r="A152">
        <f>YEAR(tourism_resource_dataset[[#This Row],[Time &amp; Day]])</f>
        <v>2025</v>
      </c>
      <c r="B152" s="2">
        <v>45777</v>
      </c>
      <c r="C152">
        <f>MONTH(tourism_resource_dataset[[#This Row],[Time &amp; Day]])</f>
        <v>4</v>
      </c>
      <c r="D152" t="s">
        <v>23</v>
      </c>
      <c r="E152">
        <v>228</v>
      </c>
      <c r="F152">
        <v>0.56099404600000002</v>
      </c>
      <c r="G152">
        <v>31.334464050000001</v>
      </c>
      <c r="H152">
        <v>42</v>
      </c>
      <c r="I152">
        <v>53.12740316</v>
      </c>
      <c r="J152" t="s">
        <v>15</v>
      </c>
      <c r="K152">
        <v>1</v>
      </c>
      <c r="L152">
        <v>2.264565728</v>
      </c>
      <c r="M152">
        <v>1</v>
      </c>
      <c r="N152">
        <v>0.394497023</v>
      </c>
      <c r="O152" t="s">
        <v>20</v>
      </c>
      <c r="P152">
        <v>-11.0687275</v>
      </c>
      <c r="Q152">
        <v>-4.8178299999999998</v>
      </c>
    </row>
    <row r="153" spans="1:17" hidden="1" x14ac:dyDescent="0.3">
      <c r="A153">
        <f>YEAR(tourism_resource_dataset[[#This Row],[Time &amp; Day]])</f>
        <v>2025</v>
      </c>
      <c r="B153" s="2">
        <v>45778</v>
      </c>
      <c r="C153">
        <f>MONTH(tourism_resource_dataset[[#This Row],[Time &amp; Day]])</f>
        <v>5</v>
      </c>
      <c r="D153" t="s">
        <v>17</v>
      </c>
      <c r="E153">
        <v>603</v>
      </c>
      <c r="F153">
        <v>0.65883064400000002</v>
      </c>
      <c r="G153">
        <v>16.347691099999999</v>
      </c>
      <c r="H153">
        <v>138</v>
      </c>
      <c r="I153">
        <v>71.245023000000003</v>
      </c>
      <c r="J153" t="s">
        <v>19</v>
      </c>
      <c r="K153">
        <v>1</v>
      </c>
      <c r="L153">
        <v>4.9865590969999998</v>
      </c>
      <c r="M153">
        <v>1</v>
      </c>
      <c r="N153">
        <v>0.630915322</v>
      </c>
      <c r="O153" t="s">
        <v>21</v>
      </c>
      <c r="P153">
        <v>-13.515685</v>
      </c>
      <c r="Q153">
        <v>-20.071960000000001</v>
      </c>
    </row>
    <row r="154" spans="1:17" hidden="1" x14ac:dyDescent="0.3">
      <c r="A154">
        <f>YEAR(tourism_resource_dataset[[#This Row],[Time &amp; Day]])</f>
        <v>2025</v>
      </c>
      <c r="B154" s="2">
        <v>45779</v>
      </c>
      <c r="C154">
        <f>MONTH(tourism_resource_dataset[[#This Row],[Time &amp; Day]])</f>
        <v>5</v>
      </c>
      <c r="D154" t="s">
        <v>14</v>
      </c>
      <c r="E154">
        <v>497</v>
      </c>
      <c r="F154">
        <v>0.58912182199999996</v>
      </c>
      <c r="G154">
        <v>22.747851709999999</v>
      </c>
      <c r="H154">
        <v>89</v>
      </c>
      <c r="I154">
        <v>61.79948778</v>
      </c>
      <c r="J154" t="s">
        <v>22</v>
      </c>
      <c r="K154">
        <v>0</v>
      </c>
      <c r="L154">
        <v>6.0529454009999997</v>
      </c>
      <c r="M154">
        <v>0</v>
      </c>
      <c r="N154">
        <v>0.54306091099999998</v>
      </c>
      <c r="O154" t="s">
        <v>21</v>
      </c>
      <c r="P154">
        <v>-12.978992999999999</v>
      </c>
      <c r="Q154">
        <v>-19.956308</v>
      </c>
    </row>
    <row r="155" spans="1:17" hidden="1" x14ac:dyDescent="0.3">
      <c r="A155">
        <f>YEAR(tourism_resource_dataset[[#This Row],[Time &amp; Day]])</f>
        <v>2025</v>
      </c>
      <c r="B155" s="2">
        <v>45780</v>
      </c>
      <c r="C155">
        <f>MONTH(tourism_resource_dataset[[#This Row],[Time &amp; Day]])</f>
        <v>5</v>
      </c>
      <c r="D155" t="s">
        <v>14</v>
      </c>
      <c r="E155">
        <v>549</v>
      </c>
      <c r="F155">
        <v>0.34839294999999998</v>
      </c>
      <c r="G155">
        <v>32.03682474</v>
      </c>
      <c r="H155">
        <v>103</v>
      </c>
      <c r="I155">
        <v>61.60959106</v>
      </c>
      <c r="J155" t="s">
        <v>19</v>
      </c>
      <c r="K155">
        <v>1</v>
      </c>
      <c r="L155">
        <v>8.6413938330000004</v>
      </c>
      <c r="M155">
        <v>1</v>
      </c>
      <c r="N155">
        <v>0.44869647499999998</v>
      </c>
      <c r="O155" t="s">
        <v>20</v>
      </c>
      <c r="P155">
        <v>26.44078</v>
      </c>
      <c r="Q155">
        <v>-8.4973919999999996</v>
      </c>
    </row>
    <row r="156" spans="1:17" hidden="1" x14ac:dyDescent="0.3">
      <c r="A156">
        <f>YEAR(tourism_resource_dataset[[#This Row],[Time &amp; Day]])</f>
        <v>2025</v>
      </c>
      <c r="B156" s="2">
        <v>45781</v>
      </c>
      <c r="C156">
        <f>MONTH(tourism_resource_dataset[[#This Row],[Time &amp; Day]])</f>
        <v>5</v>
      </c>
      <c r="D156" t="s">
        <v>17</v>
      </c>
      <c r="E156">
        <v>64</v>
      </c>
      <c r="F156">
        <v>0.60601577200000001</v>
      </c>
      <c r="G156">
        <v>23.07795728</v>
      </c>
      <c r="H156">
        <v>120</v>
      </c>
      <c r="I156">
        <v>95.584950460000002</v>
      </c>
      <c r="J156" t="s">
        <v>15</v>
      </c>
      <c r="K156">
        <v>0</v>
      </c>
      <c r="L156">
        <v>4.9928117390000004</v>
      </c>
      <c r="M156">
        <v>1</v>
      </c>
      <c r="N156">
        <v>0.33500788599999998</v>
      </c>
      <c r="O156" t="s">
        <v>20</v>
      </c>
      <c r="P156">
        <v>-5.1955276000000001</v>
      </c>
      <c r="Q156">
        <v>21.628582000000002</v>
      </c>
    </row>
    <row r="157" spans="1:17" hidden="1" x14ac:dyDescent="0.3">
      <c r="A157">
        <f>YEAR(tourism_resource_dataset[[#This Row],[Time &amp; Day]])</f>
        <v>2025</v>
      </c>
      <c r="B157" s="2">
        <v>45782</v>
      </c>
      <c r="C157">
        <f>MONTH(tourism_resource_dataset[[#This Row],[Time &amp; Day]])</f>
        <v>5</v>
      </c>
      <c r="D157" t="s">
        <v>14</v>
      </c>
      <c r="E157">
        <v>672</v>
      </c>
      <c r="F157">
        <v>0.36817537500000003</v>
      </c>
      <c r="G157">
        <v>16.55229289</v>
      </c>
      <c r="H157">
        <v>103</v>
      </c>
      <c r="I157">
        <v>98.882205999999996</v>
      </c>
      <c r="J157" t="s">
        <v>15</v>
      </c>
      <c r="K157">
        <v>1</v>
      </c>
      <c r="L157">
        <v>9.2687257429999992</v>
      </c>
      <c r="M157">
        <v>0</v>
      </c>
      <c r="N157">
        <v>0.52008768699999997</v>
      </c>
      <c r="O157" t="s">
        <v>21</v>
      </c>
      <c r="P157">
        <v>-24.072680999999999</v>
      </c>
      <c r="Q157">
        <v>-14.146734</v>
      </c>
    </row>
    <row r="158" spans="1:17" hidden="1" x14ac:dyDescent="0.3">
      <c r="A158">
        <f>YEAR(tourism_resource_dataset[[#This Row],[Time &amp; Day]])</f>
        <v>2025</v>
      </c>
      <c r="B158" s="2">
        <v>45783</v>
      </c>
      <c r="C158">
        <f>MONTH(tourism_resource_dataset[[#This Row],[Time &amp; Day]])</f>
        <v>5</v>
      </c>
      <c r="D158" t="s">
        <v>14</v>
      </c>
      <c r="E158">
        <v>718</v>
      </c>
      <c r="F158">
        <v>0.58351455900000004</v>
      </c>
      <c r="G158">
        <v>25.850687369999999</v>
      </c>
      <c r="H158">
        <v>47</v>
      </c>
      <c r="I158">
        <v>85.753907249999997</v>
      </c>
      <c r="J158" t="s">
        <v>22</v>
      </c>
      <c r="K158">
        <v>1</v>
      </c>
      <c r="L158">
        <v>4.9633680069999997</v>
      </c>
      <c r="M158">
        <v>1</v>
      </c>
      <c r="N158">
        <v>0.65075727999999999</v>
      </c>
      <c r="O158" t="s">
        <v>21</v>
      </c>
      <c r="P158">
        <v>-8.8098709999999993</v>
      </c>
      <c r="Q158">
        <v>-14.654593</v>
      </c>
    </row>
    <row r="159" spans="1:17" hidden="1" x14ac:dyDescent="0.3">
      <c r="A159">
        <f>YEAR(tourism_resource_dataset[[#This Row],[Time &amp; Day]])</f>
        <v>2025</v>
      </c>
      <c r="B159" s="2">
        <v>45784</v>
      </c>
      <c r="C159">
        <f>MONTH(tourism_resource_dataset[[#This Row],[Time &amp; Day]])</f>
        <v>5</v>
      </c>
      <c r="D159" t="s">
        <v>17</v>
      </c>
      <c r="E159">
        <v>338</v>
      </c>
      <c r="F159">
        <v>0.71504288000000005</v>
      </c>
      <c r="G159">
        <v>32.2348499</v>
      </c>
      <c r="H159">
        <v>20</v>
      </c>
      <c r="I159">
        <v>82.973066320000001</v>
      </c>
      <c r="J159" t="s">
        <v>18</v>
      </c>
      <c r="K159">
        <v>1</v>
      </c>
      <c r="L159">
        <v>5.9390187330000002</v>
      </c>
      <c r="M159">
        <v>0</v>
      </c>
      <c r="N159">
        <v>0.52652144000000001</v>
      </c>
      <c r="O159" t="s">
        <v>21</v>
      </c>
      <c r="P159">
        <v>-26.230219000000002</v>
      </c>
      <c r="Q159">
        <v>14.120475000000001</v>
      </c>
    </row>
    <row r="160" spans="1:17" hidden="1" x14ac:dyDescent="0.3">
      <c r="A160">
        <f>YEAR(tourism_resource_dataset[[#This Row],[Time &amp; Day]])</f>
        <v>2025</v>
      </c>
      <c r="B160" s="2">
        <v>45785</v>
      </c>
      <c r="C160">
        <f>MONTH(tourism_resource_dataset[[#This Row],[Time &amp; Day]])</f>
        <v>5</v>
      </c>
      <c r="D160" t="s">
        <v>17</v>
      </c>
      <c r="E160">
        <v>527</v>
      </c>
      <c r="F160">
        <v>0.70559042999999999</v>
      </c>
      <c r="G160">
        <v>26.805710860000001</v>
      </c>
      <c r="H160">
        <v>82</v>
      </c>
      <c r="I160">
        <v>77.639071319999999</v>
      </c>
      <c r="J160" t="s">
        <v>15</v>
      </c>
      <c r="K160">
        <v>1</v>
      </c>
      <c r="L160">
        <v>8.1665711460000008</v>
      </c>
      <c r="M160">
        <v>1</v>
      </c>
      <c r="N160">
        <v>0.61629521499999995</v>
      </c>
      <c r="O160" t="s">
        <v>21</v>
      </c>
      <c r="P160">
        <v>11.856793</v>
      </c>
      <c r="Q160">
        <v>-7.2885036000000003</v>
      </c>
    </row>
    <row r="161" spans="1:17" hidden="1" x14ac:dyDescent="0.3">
      <c r="A161">
        <f>YEAR(tourism_resource_dataset[[#This Row],[Time &amp; Day]])</f>
        <v>2025</v>
      </c>
      <c r="B161" s="2">
        <v>45786</v>
      </c>
      <c r="C161">
        <f>MONTH(tourism_resource_dataset[[#This Row],[Time &amp; Day]])</f>
        <v>5</v>
      </c>
      <c r="D161" t="s">
        <v>14</v>
      </c>
      <c r="E161">
        <v>280</v>
      </c>
      <c r="F161">
        <v>0.76383489500000001</v>
      </c>
      <c r="G161">
        <v>19.525582159999999</v>
      </c>
      <c r="H161">
        <v>41</v>
      </c>
      <c r="I161">
        <v>41.625239659999998</v>
      </c>
      <c r="J161" t="s">
        <v>15</v>
      </c>
      <c r="K161">
        <v>1</v>
      </c>
      <c r="L161">
        <v>6.2476091599999997</v>
      </c>
      <c r="M161">
        <v>0</v>
      </c>
      <c r="N161">
        <v>0.52191744799999995</v>
      </c>
      <c r="O161" t="s">
        <v>21</v>
      </c>
      <c r="P161">
        <v>-3.712189</v>
      </c>
      <c r="Q161">
        <v>-12.782698</v>
      </c>
    </row>
    <row r="162" spans="1:17" hidden="1" x14ac:dyDescent="0.3">
      <c r="A162">
        <f>YEAR(tourism_resource_dataset[[#This Row],[Time &amp; Day]])</f>
        <v>2025</v>
      </c>
      <c r="B162" s="2">
        <v>45787</v>
      </c>
      <c r="C162">
        <f>MONTH(tourism_resource_dataset[[#This Row],[Time &amp; Day]])</f>
        <v>5</v>
      </c>
      <c r="D162" t="s">
        <v>14</v>
      </c>
      <c r="E162">
        <v>972</v>
      </c>
      <c r="F162">
        <v>0.36668305600000001</v>
      </c>
      <c r="G162">
        <v>22.684792399999999</v>
      </c>
      <c r="H162">
        <v>89</v>
      </c>
      <c r="I162">
        <v>34.137407459999999</v>
      </c>
      <c r="J162" t="s">
        <v>15</v>
      </c>
      <c r="K162">
        <v>1</v>
      </c>
      <c r="L162">
        <v>9.6419626510000001</v>
      </c>
      <c r="M162">
        <v>0</v>
      </c>
      <c r="N162">
        <v>0.66934152800000002</v>
      </c>
      <c r="O162" t="s">
        <v>21</v>
      </c>
      <c r="P162">
        <v>0.9333108</v>
      </c>
      <c r="Q162">
        <v>18.029872999999998</v>
      </c>
    </row>
    <row r="163" spans="1:17" hidden="1" x14ac:dyDescent="0.3">
      <c r="A163">
        <f>YEAR(tourism_resource_dataset[[#This Row],[Time &amp; Day]])</f>
        <v>2025</v>
      </c>
      <c r="B163" s="2">
        <v>45788</v>
      </c>
      <c r="C163">
        <f>MONTH(tourism_resource_dataset[[#This Row],[Time &amp; Day]])</f>
        <v>5</v>
      </c>
      <c r="D163" t="s">
        <v>14</v>
      </c>
      <c r="E163">
        <v>469</v>
      </c>
      <c r="F163">
        <v>0.75648627199999996</v>
      </c>
      <c r="G163">
        <v>24.00246722</v>
      </c>
      <c r="H163">
        <v>144</v>
      </c>
      <c r="I163">
        <v>78.350842060000005</v>
      </c>
      <c r="J163" t="s">
        <v>22</v>
      </c>
      <c r="K163">
        <v>0</v>
      </c>
      <c r="L163">
        <v>6.9430224750000002</v>
      </c>
      <c r="M163">
        <v>1</v>
      </c>
      <c r="N163">
        <v>0.61274313599999997</v>
      </c>
      <c r="O163" t="s">
        <v>21</v>
      </c>
      <c r="P163">
        <v>22.003881</v>
      </c>
      <c r="Q163">
        <v>-7.5333724000000002</v>
      </c>
    </row>
    <row r="164" spans="1:17" hidden="1" x14ac:dyDescent="0.3">
      <c r="A164">
        <f>YEAR(tourism_resource_dataset[[#This Row],[Time &amp; Day]])</f>
        <v>2025</v>
      </c>
      <c r="B164" s="2">
        <v>45789</v>
      </c>
      <c r="C164">
        <f>MONTH(tourism_resource_dataset[[#This Row],[Time &amp; Day]])</f>
        <v>5</v>
      </c>
      <c r="D164" t="s">
        <v>23</v>
      </c>
      <c r="E164">
        <v>206</v>
      </c>
      <c r="F164">
        <v>0.51850364000000004</v>
      </c>
      <c r="G164">
        <v>26.585327079999999</v>
      </c>
      <c r="H164">
        <v>115</v>
      </c>
      <c r="I164">
        <v>81.015035560000001</v>
      </c>
      <c r="J164" t="s">
        <v>19</v>
      </c>
      <c r="K164">
        <v>0</v>
      </c>
      <c r="L164">
        <v>5.7043850870000004</v>
      </c>
      <c r="M164">
        <v>0</v>
      </c>
      <c r="N164">
        <v>0.36225182</v>
      </c>
      <c r="O164" t="s">
        <v>20</v>
      </c>
      <c r="P164">
        <v>11.314874</v>
      </c>
      <c r="Q164">
        <v>-8.7734059999999996</v>
      </c>
    </row>
    <row r="165" spans="1:17" hidden="1" x14ac:dyDescent="0.3">
      <c r="A165">
        <f>YEAR(tourism_resource_dataset[[#This Row],[Time &amp; Day]])</f>
        <v>2025</v>
      </c>
      <c r="B165" s="2">
        <v>45790</v>
      </c>
      <c r="C165">
        <f>MONTH(tourism_resource_dataset[[#This Row],[Time &amp; Day]])</f>
        <v>5</v>
      </c>
      <c r="D165" t="s">
        <v>23</v>
      </c>
      <c r="E165">
        <v>599</v>
      </c>
      <c r="F165">
        <v>0.57933216200000004</v>
      </c>
      <c r="G165">
        <v>30.187020520000001</v>
      </c>
      <c r="H165">
        <v>98</v>
      </c>
      <c r="I165">
        <v>33.288109380000002</v>
      </c>
      <c r="J165" t="s">
        <v>15</v>
      </c>
      <c r="K165">
        <v>0</v>
      </c>
      <c r="L165">
        <v>1.2123277100000001</v>
      </c>
      <c r="M165">
        <v>0</v>
      </c>
      <c r="N165">
        <v>0.58916608100000001</v>
      </c>
      <c r="O165" t="s">
        <v>21</v>
      </c>
      <c r="P165">
        <v>-28.747793000000001</v>
      </c>
      <c r="Q165">
        <v>16.07892</v>
      </c>
    </row>
    <row r="166" spans="1:17" hidden="1" x14ac:dyDescent="0.3">
      <c r="A166">
        <f>YEAR(tourism_resource_dataset[[#This Row],[Time &amp; Day]])</f>
        <v>2025</v>
      </c>
      <c r="B166" s="2">
        <v>45791</v>
      </c>
      <c r="C166">
        <f>MONTH(tourism_resource_dataset[[#This Row],[Time &amp; Day]])</f>
        <v>5</v>
      </c>
      <c r="D166" t="s">
        <v>23</v>
      </c>
      <c r="E166">
        <v>490</v>
      </c>
      <c r="F166">
        <v>0.90059037799999997</v>
      </c>
      <c r="G166">
        <v>16.977472349999999</v>
      </c>
      <c r="H166">
        <v>24</v>
      </c>
      <c r="I166">
        <v>94.963622520000001</v>
      </c>
      <c r="J166" t="s">
        <v>22</v>
      </c>
      <c r="K166">
        <v>1</v>
      </c>
      <c r="L166">
        <v>4.7235960779999999</v>
      </c>
      <c r="M166">
        <v>1</v>
      </c>
      <c r="N166">
        <v>0.69529518899999998</v>
      </c>
      <c r="O166" t="s">
        <v>21</v>
      </c>
      <c r="P166">
        <v>-7.9055299999999997</v>
      </c>
      <c r="Q166">
        <v>-19.326159000000001</v>
      </c>
    </row>
    <row r="167" spans="1:17" hidden="1" x14ac:dyDescent="0.3">
      <c r="A167">
        <f>YEAR(tourism_resource_dataset[[#This Row],[Time &amp; Day]])</f>
        <v>2025</v>
      </c>
      <c r="B167" s="2">
        <v>45792</v>
      </c>
      <c r="C167">
        <f>MONTH(tourism_resource_dataset[[#This Row],[Time &amp; Day]])</f>
        <v>5</v>
      </c>
      <c r="D167" t="s">
        <v>17</v>
      </c>
      <c r="E167">
        <v>146</v>
      </c>
      <c r="F167">
        <v>0.306321283</v>
      </c>
      <c r="G167">
        <v>32.793040660000003</v>
      </c>
      <c r="H167">
        <v>79</v>
      </c>
      <c r="I167">
        <v>36.379844759999997</v>
      </c>
      <c r="J167" t="s">
        <v>15</v>
      </c>
      <c r="K167">
        <v>0</v>
      </c>
      <c r="L167">
        <v>3.6932357730000001</v>
      </c>
      <c r="M167">
        <v>1</v>
      </c>
      <c r="N167">
        <v>0.226160641</v>
      </c>
      <c r="O167" t="s">
        <v>20</v>
      </c>
      <c r="P167">
        <v>12.984521000000001</v>
      </c>
      <c r="Q167">
        <v>5.820843</v>
      </c>
    </row>
    <row r="168" spans="1:17" hidden="1" x14ac:dyDescent="0.3">
      <c r="A168">
        <f>YEAR(tourism_resource_dataset[[#This Row],[Time &amp; Day]])</f>
        <v>2025</v>
      </c>
      <c r="B168" s="2">
        <v>45793</v>
      </c>
      <c r="C168">
        <f>MONTH(tourism_resource_dataset[[#This Row],[Time &amp; Day]])</f>
        <v>5</v>
      </c>
      <c r="D168" t="s">
        <v>23</v>
      </c>
      <c r="E168">
        <v>460</v>
      </c>
      <c r="F168">
        <v>0.71188884299999999</v>
      </c>
      <c r="G168">
        <v>15.246194060000001</v>
      </c>
      <c r="H168">
        <v>139</v>
      </c>
      <c r="I168">
        <v>50.013037359999998</v>
      </c>
      <c r="J168" t="s">
        <v>18</v>
      </c>
      <c r="K168">
        <v>1</v>
      </c>
      <c r="L168">
        <v>7.7329510109999999</v>
      </c>
      <c r="M168">
        <v>0</v>
      </c>
      <c r="N168">
        <v>0.58594442199999996</v>
      </c>
      <c r="O168" t="s">
        <v>21</v>
      </c>
      <c r="P168">
        <v>10.47096</v>
      </c>
      <c r="Q168">
        <v>-16.593813000000001</v>
      </c>
    </row>
    <row r="169" spans="1:17" hidden="1" x14ac:dyDescent="0.3">
      <c r="A169">
        <f>YEAR(tourism_resource_dataset[[#This Row],[Time &amp; Day]])</f>
        <v>2025</v>
      </c>
      <c r="B169" s="2">
        <v>45794</v>
      </c>
      <c r="C169">
        <f>MONTH(tourism_resource_dataset[[#This Row],[Time &amp; Day]])</f>
        <v>5</v>
      </c>
      <c r="D169" t="s">
        <v>17</v>
      </c>
      <c r="E169">
        <v>338</v>
      </c>
      <c r="F169">
        <v>0.71909978600000002</v>
      </c>
      <c r="G169">
        <v>22.401046690000001</v>
      </c>
      <c r="H169">
        <v>65</v>
      </c>
      <c r="I169">
        <v>77.067286899999999</v>
      </c>
      <c r="J169" t="s">
        <v>22</v>
      </c>
      <c r="K169">
        <v>0</v>
      </c>
      <c r="L169">
        <v>2.8744990760000002</v>
      </c>
      <c r="M169">
        <v>1</v>
      </c>
      <c r="N169">
        <v>0.52854989299999999</v>
      </c>
      <c r="O169" t="s">
        <v>21</v>
      </c>
      <c r="P169">
        <v>20.378864</v>
      </c>
      <c r="Q169">
        <v>-6.6664906000000004</v>
      </c>
    </row>
    <row r="170" spans="1:17" hidden="1" x14ac:dyDescent="0.3">
      <c r="A170">
        <f>YEAR(tourism_resource_dataset[[#This Row],[Time &amp; Day]])</f>
        <v>2025</v>
      </c>
      <c r="B170" s="2">
        <v>45795</v>
      </c>
      <c r="C170">
        <f>MONTH(tourism_resource_dataset[[#This Row],[Time &amp; Day]])</f>
        <v>5</v>
      </c>
      <c r="D170" t="s">
        <v>17</v>
      </c>
      <c r="E170">
        <v>303</v>
      </c>
      <c r="F170">
        <v>0.57766184300000001</v>
      </c>
      <c r="G170">
        <v>15.548406200000001</v>
      </c>
      <c r="H170">
        <v>75</v>
      </c>
      <c r="I170">
        <v>41.891081610000001</v>
      </c>
      <c r="J170" t="s">
        <v>15</v>
      </c>
      <c r="K170">
        <v>0</v>
      </c>
      <c r="L170">
        <v>2.846980786</v>
      </c>
      <c r="M170">
        <v>0</v>
      </c>
      <c r="N170">
        <v>0.44033092200000001</v>
      </c>
      <c r="O170" t="s">
        <v>20</v>
      </c>
      <c r="P170">
        <v>-15.961525999999999</v>
      </c>
      <c r="Q170">
        <v>22.198343000000001</v>
      </c>
    </row>
    <row r="171" spans="1:17" hidden="1" x14ac:dyDescent="0.3">
      <c r="A171">
        <f>YEAR(tourism_resource_dataset[[#This Row],[Time &amp; Day]])</f>
        <v>2025</v>
      </c>
      <c r="B171" s="2">
        <v>45796</v>
      </c>
      <c r="C171">
        <f>MONTH(tourism_resource_dataset[[#This Row],[Time &amp; Day]])</f>
        <v>5</v>
      </c>
      <c r="D171" t="s">
        <v>23</v>
      </c>
      <c r="E171">
        <v>245</v>
      </c>
      <c r="F171">
        <v>0.46591949999999999</v>
      </c>
      <c r="G171">
        <v>22.859484510000001</v>
      </c>
      <c r="H171">
        <v>129</v>
      </c>
      <c r="I171">
        <v>33.879112190000001</v>
      </c>
      <c r="J171" t="s">
        <v>22</v>
      </c>
      <c r="K171">
        <v>1</v>
      </c>
      <c r="L171">
        <v>2.7056713889999999</v>
      </c>
      <c r="M171">
        <v>0</v>
      </c>
      <c r="N171">
        <v>0.35545975000000002</v>
      </c>
      <c r="O171" t="s">
        <v>20</v>
      </c>
      <c r="P171">
        <v>13.362698999999999</v>
      </c>
      <c r="Q171">
        <v>12.232258</v>
      </c>
    </row>
    <row r="172" spans="1:17" hidden="1" x14ac:dyDescent="0.3">
      <c r="A172">
        <f>YEAR(tourism_resource_dataset[[#This Row],[Time &amp; Day]])</f>
        <v>2025</v>
      </c>
      <c r="B172" s="2">
        <v>45797</v>
      </c>
      <c r="C172">
        <f>MONTH(tourism_resource_dataset[[#This Row],[Time &amp; Day]])</f>
        <v>5</v>
      </c>
      <c r="D172" t="s">
        <v>23</v>
      </c>
      <c r="E172">
        <v>647</v>
      </c>
      <c r="F172">
        <v>0.46427182700000003</v>
      </c>
      <c r="G172">
        <v>25.51625198</v>
      </c>
      <c r="H172">
        <v>123</v>
      </c>
      <c r="I172">
        <v>53.180254239999996</v>
      </c>
      <c r="J172" t="s">
        <v>15</v>
      </c>
      <c r="K172">
        <v>1</v>
      </c>
      <c r="L172">
        <v>2.1305405180000001</v>
      </c>
      <c r="M172">
        <v>1</v>
      </c>
      <c r="N172">
        <v>0.55563591300000004</v>
      </c>
      <c r="O172" t="s">
        <v>21</v>
      </c>
      <c r="P172">
        <v>4.1029280000000004</v>
      </c>
      <c r="Q172">
        <v>32.632689999999997</v>
      </c>
    </row>
    <row r="173" spans="1:17" hidden="1" x14ac:dyDescent="0.3">
      <c r="A173">
        <f>YEAR(tourism_resource_dataset[[#This Row],[Time &amp; Day]])</f>
        <v>2025</v>
      </c>
      <c r="B173" s="2">
        <v>45798</v>
      </c>
      <c r="C173">
        <f>MONTH(tourism_resource_dataset[[#This Row],[Time &amp; Day]])</f>
        <v>5</v>
      </c>
      <c r="D173" t="s">
        <v>23</v>
      </c>
      <c r="E173">
        <v>883</v>
      </c>
      <c r="F173">
        <v>0.91859676899999998</v>
      </c>
      <c r="G173">
        <v>25.233627729999998</v>
      </c>
      <c r="H173">
        <v>96</v>
      </c>
      <c r="I173">
        <v>83.618010240000004</v>
      </c>
      <c r="J173" t="s">
        <v>19</v>
      </c>
      <c r="K173">
        <v>0</v>
      </c>
      <c r="L173">
        <v>3.7990630329999999</v>
      </c>
      <c r="M173">
        <v>1</v>
      </c>
      <c r="N173">
        <v>0.90079838400000001</v>
      </c>
      <c r="O173" t="s">
        <v>16</v>
      </c>
      <c r="P173">
        <v>5.8593029999999997</v>
      </c>
      <c r="Q173">
        <v>-15.639509</v>
      </c>
    </row>
    <row r="174" spans="1:17" hidden="1" x14ac:dyDescent="0.3">
      <c r="A174">
        <f>YEAR(tourism_resource_dataset[[#This Row],[Time &amp; Day]])</f>
        <v>2025</v>
      </c>
      <c r="B174" s="2">
        <v>45799</v>
      </c>
      <c r="C174">
        <f>MONTH(tourism_resource_dataset[[#This Row],[Time &amp; Day]])</f>
        <v>5</v>
      </c>
      <c r="D174" t="s">
        <v>14</v>
      </c>
      <c r="E174">
        <v>571</v>
      </c>
      <c r="F174">
        <v>0.60941706200000001</v>
      </c>
      <c r="G174">
        <v>18.31256694</v>
      </c>
      <c r="H174">
        <v>21</v>
      </c>
      <c r="I174">
        <v>58.957507530000001</v>
      </c>
      <c r="J174" t="s">
        <v>15</v>
      </c>
      <c r="K174">
        <v>0</v>
      </c>
      <c r="L174">
        <v>8.9732990299999997</v>
      </c>
      <c r="M174">
        <v>0</v>
      </c>
      <c r="N174">
        <v>0.59020853100000004</v>
      </c>
      <c r="O174" t="s">
        <v>21</v>
      </c>
      <c r="P174">
        <v>7.1427290000000001</v>
      </c>
      <c r="Q174">
        <v>-15.685466</v>
      </c>
    </row>
    <row r="175" spans="1:17" hidden="1" x14ac:dyDescent="0.3">
      <c r="A175">
        <f>YEAR(tourism_resource_dataset[[#This Row],[Time &amp; Day]])</f>
        <v>2025</v>
      </c>
      <c r="B175" s="2">
        <v>45800</v>
      </c>
      <c r="C175">
        <f>MONTH(tourism_resource_dataset[[#This Row],[Time &amp; Day]])</f>
        <v>5</v>
      </c>
      <c r="D175" t="s">
        <v>23</v>
      </c>
      <c r="E175">
        <v>566</v>
      </c>
      <c r="F175">
        <v>0.53162255400000002</v>
      </c>
      <c r="G175">
        <v>27.914810200000002</v>
      </c>
      <c r="H175">
        <v>27</v>
      </c>
      <c r="I175">
        <v>75.70810453</v>
      </c>
      <c r="J175" t="s">
        <v>22</v>
      </c>
      <c r="K175">
        <v>0</v>
      </c>
      <c r="L175">
        <v>7.9743562509999997</v>
      </c>
      <c r="M175">
        <v>1</v>
      </c>
      <c r="N175">
        <v>0.54881127699999999</v>
      </c>
      <c r="O175" t="s">
        <v>21</v>
      </c>
      <c r="P175">
        <v>32.460228000000001</v>
      </c>
      <c r="Q175">
        <v>1.9772293999999999</v>
      </c>
    </row>
    <row r="176" spans="1:17" hidden="1" x14ac:dyDescent="0.3">
      <c r="A176">
        <f>YEAR(tourism_resource_dataset[[#This Row],[Time &amp; Day]])</f>
        <v>2025</v>
      </c>
      <c r="B176" s="2">
        <v>45801</v>
      </c>
      <c r="C176">
        <f>MONTH(tourism_resource_dataset[[#This Row],[Time &amp; Day]])</f>
        <v>5</v>
      </c>
      <c r="D176" t="s">
        <v>14</v>
      </c>
      <c r="E176">
        <v>684</v>
      </c>
      <c r="F176">
        <v>0.61414430200000003</v>
      </c>
      <c r="G176">
        <v>15.895569010000001</v>
      </c>
      <c r="H176">
        <v>94</v>
      </c>
      <c r="I176">
        <v>70.573336810000001</v>
      </c>
      <c r="J176" t="s">
        <v>18</v>
      </c>
      <c r="K176">
        <v>0</v>
      </c>
      <c r="L176">
        <v>7.6172609470000001</v>
      </c>
      <c r="M176">
        <v>1</v>
      </c>
      <c r="N176">
        <v>0.64907215100000004</v>
      </c>
      <c r="O176" t="s">
        <v>21</v>
      </c>
      <c r="P176">
        <v>-6.8082231999999996</v>
      </c>
      <c r="Q176">
        <v>-2.0546818</v>
      </c>
    </row>
    <row r="177" spans="1:17" hidden="1" x14ac:dyDescent="0.3">
      <c r="A177">
        <f>YEAR(tourism_resource_dataset[[#This Row],[Time &amp; Day]])</f>
        <v>2025</v>
      </c>
      <c r="B177" s="2">
        <v>45802</v>
      </c>
      <c r="C177">
        <f>MONTH(tourism_resource_dataset[[#This Row],[Time &amp; Day]])</f>
        <v>5</v>
      </c>
      <c r="D177" t="s">
        <v>17</v>
      </c>
      <c r="E177">
        <v>891</v>
      </c>
      <c r="F177">
        <v>0.768573281</v>
      </c>
      <c r="G177">
        <v>30.238136399999998</v>
      </c>
      <c r="H177">
        <v>144</v>
      </c>
      <c r="I177">
        <v>31.55529374</v>
      </c>
      <c r="J177" t="s">
        <v>18</v>
      </c>
      <c r="K177">
        <v>1</v>
      </c>
      <c r="L177">
        <v>8.1760312509999995</v>
      </c>
      <c r="M177">
        <v>0</v>
      </c>
      <c r="N177">
        <v>0.82978664099999999</v>
      </c>
      <c r="O177" t="s">
        <v>16</v>
      </c>
      <c r="P177">
        <v>11.619158000000001</v>
      </c>
      <c r="Q177">
        <v>27.58353</v>
      </c>
    </row>
    <row r="178" spans="1:17" hidden="1" x14ac:dyDescent="0.3">
      <c r="A178">
        <f>YEAR(tourism_resource_dataset[[#This Row],[Time &amp; Day]])</f>
        <v>2025</v>
      </c>
      <c r="B178" s="2">
        <v>45803</v>
      </c>
      <c r="C178">
        <f>MONTH(tourism_resource_dataset[[#This Row],[Time &amp; Day]])</f>
        <v>5</v>
      </c>
      <c r="D178" t="s">
        <v>14</v>
      </c>
      <c r="E178">
        <v>914</v>
      </c>
      <c r="F178">
        <v>0.40202959799999999</v>
      </c>
      <c r="G178">
        <v>33.932888679999998</v>
      </c>
      <c r="H178">
        <v>57</v>
      </c>
      <c r="I178">
        <v>99.197799090000004</v>
      </c>
      <c r="J178" t="s">
        <v>18</v>
      </c>
      <c r="K178">
        <v>0</v>
      </c>
      <c r="L178">
        <v>3.4247610040000001</v>
      </c>
      <c r="M178">
        <v>0</v>
      </c>
      <c r="N178">
        <v>0.65801479900000004</v>
      </c>
      <c r="O178" t="s">
        <v>21</v>
      </c>
      <c r="P178">
        <v>10.881703</v>
      </c>
      <c r="Q178">
        <v>-22.549934</v>
      </c>
    </row>
    <row r="179" spans="1:17" hidden="1" x14ac:dyDescent="0.3">
      <c r="A179">
        <f>YEAR(tourism_resource_dataset[[#This Row],[Time &amp; Day]])</f>
        <v>2025</v>
      </c>
      <c r="B179" s="2">
        <v>45804</v>
      </c>
      <c r="C179">
        <f>MONTH(tourism_resource_dataset[[#This Row],[Time &amp; Day]])</f>
        <v>5</v>
      </c>
      <c r="D179" t="s">
        <v>23</v>
      </c>
      <c r="E179">
        <v>167</v>
      </c>
      <c r="F179">
        <v>0.61460368499999996</v>
      </c>
      <c r="G179">
        <v>21.795376539999999</v>
      </c>
      <c r="H179">
        <v>46</v>
      </c>
      <c r="I179">
        <v>32.899966220000003</v>
      </c>
      <c r="J179" t="s">
        <v>15</v>
      </c>
      <c r="K179">
        <v>1</v>
      </c>
      <c r="L179">
        <v>8.9869752169999995</v>
      </c>
      <c r="M179">
        <v>0</v>
      </c>
      <c r="N179">
        <v>0.39080184200000001</v>
      </c>
      <c r="O179" t="s">
        <v>20</v>
      </c>
      <c r="P179">
        <v>-2.396255</v>
      </c>
      <c r="Q179">
        <v>1.5232718000000001</v>
      </c>
    </row>
    <row r="180" spans="1:17" hidden="1" x14ac:dyDescent="0.3">
      <c r="A180">
        <f>YEAR(tourism_resource_dataset[[#This Row],[Time &amp; Day]])</f>
        <v>2025</v>
      </c>
      <c r="B180" s="2">
        <v>45805</v>
      </c>
      <c r="C180">
        <f>MONTH(tourism_resource_dataset[[#This Row],[Time &amp; Day]])</f>
        <v>5</v>
      </c>
      <c r="D180" t="s">
        <v>17</v>
      </c>
      <c r="E180">
        <v>855</v>
      </c>
      <c r="F180">
        <v>0.71151905999999998</v>
      </c>
      <c r="G180">
        <v>25.344787629999999</v>
      </c>
      <c r="H180">
        <v>39</v>
      </c>
      <c r="I180">
        <v>97.746191640000006</v>
      </c>
      <c r="J180" t="s">
        <v>19</v>
      </c>
      <c r="K180">
        <v>1</v>
      </c>
      <c r="L180">
        <v>2.2357303759999998</v>
      </c>
      <c r="M180">
        <v>0</v>
      </c>
      <c r="N180">
        <v>0.78325953000000004</v>
      </c>
      <c r="O180" t="s">
        <v>21</v>
      </c>
      <c r="P180">
        <v>12.076575999999999</v>
      </c>
      <c r="Q180">
        <v>-13.834009999999999</v>
      </c>
    </row>
    <row r="181" spans="1:17" hidden="1" x14ac:dyDescent="0.3">
      <c r="A181">
        <f>YEAR(tourism_resource_dataset[[#This Row],[Time &amp; Day]])</f>
        <v>2025</v>
      </c>
      <c r="B181" s="2">
        <v>45806</v>
      </c>
      <c r="C181">
        <f>MONTH(tourism_resource_dataset[[#This Row],[Time &amp; Day]])</f>
        <v>5</v>
      </c>
      <c r="D181" t="s">
        <v>17</v>
      </c>
      <c r="E181">
        <v>958</v>
      </c>
      <c r="F181">
        <v>0.96400834800000001</v>
      </c>
      <c r="G181">
        <v>22.578205560000001</v>
      </c>
      <c r="H181">
        <v>62</v>
      </c>
      <c r="I181">
        <v>68.490492489999994</v>
      </c>
      <c r="J181" t="s">
        <v>15</v>
      </c>
      <c r="K181">
        <v>0</v>
      </c>
      <c r="L181">
        <v>4.0271115399999999</v>
      </c>
      <c r="M181">
        <v>0</v>
      </c>
      <c r="N181">
        <v>0.96100417400000004</v>
      </c>
      <c r="O181" t="s">
        <v>16</v>
      </c>
      <c r="P181">
        <v>-31.243624000000001</v>
      </c>
      <c r="Q181">
        <v>-6.7518796999999999</v>
      </c>
    </row>
    <row r="182" spans="1:17" hidden="1" x14ac:dyDescent="0.3">
      <c r="A182">
        <f>YEAR(tourism_resource_dataset[[#This Row],[Time &amp; Day]])</f>
        <v>2025</v>
      </c>
      <c r="B182" s="2">
        <v>45807</v>
      </c>
      <c r="C182">
        <f>MONTH(tourism_resource_dataset[[#This Row],[Time &amp; Day]])</f>
        <v>5</v>
      </c>
      <c r="D182" t="s">
        <v>17</v>
      </c>
      <c r="E182">
        <v>208</v>
      </c>
      <c r="F182">
        <v>0.47676944700000001</v>
      </c>
      <c r="G182">
        <v>15.134207809999999</v>
      </c>
      <c r="H182">
        <v>50</v>
      </c>
      <c r="I182">
        <v>97.421131889999998</v>
      </c>
      <c r="J182" t="s">
        <v>18</v>
      </c>
      <c r="K182">
        <v>1</v>
      </c>
      <c r="L182">
        <v>6.2807330710000002</v>
      </c>
      <c r="M182">
        <v>0</v>
      </c>
      <c r="N182">
        <v>0.34238472399999997</v>
      </c>
      <c r="O182" t="s">
        <v>20</v>
      </c>
      <c r="P182">
        <v>4.5153603999999996</v>
      </c>
      <c r="Q182">
        <v>-17.00421</v>
      </c>
    </row>
    <row r="183" spans="1:17" hidden="1" x14ac:dyDescent="0.3">
      <c r="A183">
        <f>YEAR(tourism_resource_dataset[[#This Row],[Time &amp; Day]])</f>
        <v>2025</v>
      </c>
      <c r="B183" s="2">
        <v>45808</v>
      </c>
      <c r="C183">
        <f>MONTH(tourism_resource_dataset[[#This Row],[Time &amp; Day]])</f>
        <v>5</v>
      </c>
      <c r="D183" t="s">
        <v>14</v>
      </c>
      <c r="E183">
        <v>864</v>
      </c>
      <c r="F183">
        <v>0.55147552399999999</v>
      </c>
      <c r="G183">
        <v>22.717490059999999</v>
      </c>
      <c r="H183">
        <v>110</v>
      </c>
      <c r="I183">
        <v>38.032751959999999</v>
      </c>
      <c r="J183" t="s">
        <v>22</v>
      </c>
      <c r="K183">
        <v>0</v>
      </c>
      <c r="L183">
        <v>1.926145795</v>
      </c>
      <c r="M183">
        <v>1</v>
      </c>
      <c r="N183">
        <v>0.70773776200000005</v>
      </c>
      <c r="O183" t="s">
        <v>21</v>
      </c>
      <c r="P183">
        <v>0.75101702999999997</v>
      </c>
      <c r="Q183">
        <v>-5.5410833000000004</v>
      </c>
    </row>
    <row r="184" spans="1:17" hidden="1" x14ac:dyDescent="0.3">
      <c r="A184">
        <f>YEAR(tourism_resource_dataset[[#This Row],[Time &amp; Day]])</f>
        <v>2025</v>
      </c>
      <c r="B184" s="2">
        <v>45809</v>
      </c>
      <c r="C184">
        <f>MONTH(tourism_resource_dataset[[#This Row],[Time &amp; Day]])</f>
        <v>6</v>
      </c>
      <c r="D184" t="s">
        <v>23</v>
      </c>
      <c r="E184">
        <v>277</v>
      </c>
      <c r="F184">
        <v>0.56555101299999999</v>
      </c>
      <c r="G184">
        <v>30.834405189999998</v>
      </c>
      <c r="H184">
        <v>80</v>
      </c>
      <c r="I184">
        <v>64.328596340000004</v>
      </c>
      <c r="J184" t="s">
        <v>18</v>
      </c>
      <c r="K184">
        <v>1</v>
      </c>
      <c r="L184">
        <v>7.5711716899999999</v>
      </c>
      <c r="M184">
        <v>0</v>
      </c>
      <c r="N184">
        <v>0.42127550600000002</v>
      </c>
      <c r="O184" t="s">
        <v>20</v>
      </c>
      <c r="P184">
        <v>-22.750530000000001</v>
      </c>
      <c r="Q184">
        <v>-17.786193999999998</v>
      </c>
    </row>
    <row r="185" spans="1:17" hidden="1" x14ac:dyDescent="0.3">
      <c r="A185">
        <f>YEAR(tourism_resource_dataset[[#This Row],[Time &amp; Day]])</f>
        <v>2025</v>
      </c>
      <c r="B185" s="2">
        <v>45810</v>
      </c>
      <c r="C185">
        <f>MONTH(tourism_resource_dataset[[#This Row],[Time &amp; Day]])</f>
        <v>6</v>
      </c>
      <c r="D185" t="s">
        <v>17</v>
      </c>
      <c r="E185">
        <v>926</v>
      </c>
      <c r="F185">
        <v>0.72387670999999998</v>
      </c>
      <c r="G185">
        <v>26.919776840000001</v>
      </c>
      <c r="H185">
        <v>128</v>
      </c>
      <c r="I185">
        <v>41.865286429999998</v>
      </c>
      <c r="J185" t="s">
        <v>22</v>
      </c>
      <c r="K185">
        <v>1</v>
      </c>
      <c r="L185">
        <v>4.4852144340000004</v>
      </c>
      <c r="M185">
        <v>1</v>
      </c>
      <c r="N185">
        <v>0.82493835500000001</v>
      </c>
      <c r="O185" t="s">
        <v>16</v>
      </c>
      <c r="P185">
        <v>30.65091</v>
      </c>
      <c r="Q185">
        <v>11.031807000000001</v>
      </c>
    </row>
    <row r="186" spans="1:17" hidden="1" x14ac:dyDescent="0.3">
      <c r="A186">
        <f>YEAR(tourism_resource_dataset[[#This Row],[Time &amp; Day]])</f>
        <v>2025</v>
      </c>
      <c r="B186" s="2">
        <v>45811</v>
      </c>
      <c r="C186">
        <f>MONTH(tourism_resource_dataset[[#This Row],[Time &amp; Day]])</f>
        <v>6</v>
      </c>
      <c r="D186" t="s">
        <v>17</v>
      </c>
      <c r="E186">
        <v>265</v>
      </c>
      <c r="F186">
        <v>0.54971243700000005</v>
      </c>
      <c r="G186">
        <v>17.025198289999999</v>
      </c>
      <c r="H186">
        <v>110</v>
      </c>
      <c r="I186">
        <v>33.568241389999997</v>
      </c>
      <c r="J186" t="s">
        <v>19</v>
      </c>
      <c r="K186">
        <v>0</v>
      </c>
      <c r="L186">
        <v>8.0596509899999997</v>
      </c>
      <c r="M186">
        <v>1</v>
      </c>
      <c r="N186">
        <v>0.40735621900000002</v>
      </c>
      <c r="O186" t="s">
        <v>20</v>
      </c>
      <c r="P186">
        <v>17.5562</v>
      </c>
      <c r="Q186">
        <v>17.291584</v>
      </c>
    </row>
    <row r="187" spans="1:17" hidden="1" x14ac:dyDescent="0.3">
      <c r="A187">
        <f>YEAR(tourism_resource_dataset[[#This Row],[Time &amp; Day]])</f>
        <v>2025</v>
      </c>
      <c r="B187" s="2">
        <v>45812</v>
      </c>
      <c r="C187">
        <f>MONTH(tourism_resource_dataset[[#This Row],[Time &amp; Day]])</f>
        <v>6</v>
      </c>
      <c r="D187" t="s">
        <v>17</v>
      </c>
      <c r="E187">
        <v>997</v>
      </c>
      <c r="F187">
        <v>0.67345834800000004</v>
      </c>
      <c r="G187">
        <v>31.942789789999999</v>
      </c>
      <c r="H187">
        <v>114</v>
      </c>
      <c r="I187">
        <v>73.227038050000004</v>
      </c>
      <c r="J187" t="s">
        <v>22</v>
      </c>
      <c r="K187">
        <v>1</v>
      </c>
      <c r="L187">
        <v>5.4360665700000004</v>
      </c>
      <c r="M187">
        <v>0</v>
      </c>
      <c r="N187">
        <v>0.83522917399999996</v>
      </c>
      <c r="O187" t="s">
        <v>16</v>
      </c>
      <c r="P187">
        <v>31.959500999999999</v>
      </c>
      <c r="Q187">
        <v>12.055488</v>
      </c>
    </row>
    <row r="188" spans="1:17" hidden="1" x14ac:dyDescent="0.3">
      <c r="A188">
        <f>YEAR(tourism_resource_dataset[[#This Row],[Time &amp; Day]])</f>
        <v>2025</v>
      </c>
      <c r="B188" s="2">
        <v>45813</v>
      </c>
      <c r="C188">
        <f>MONTH(tourism_resource_dataset[[#This Row],[Time &amp; Day]])</f>
        <v>6</v>
      </c>
      <c r="D188" t="s">
        <v>14</v>
      </c>
      <c r="E188">
        <v>745</v>
      </c>
      <c r="F188">
        <v>0.84725323100000005</v>
      </c>
      <c r="G188">
        <v>25.6217069</v>
      </c>
      <c r="H188">
        <v>32</v>
      </c>
      <c r="I188">
        <v>44.544839469999999</v>
      </c>
      <c r="J188" t="s">
        <v>15</v>
      </c>
      <c r="K188">
        <v>1</v>
      </c>
      <c r="L188">
        <v>2.6278707200000002</v>
      </c>
      <c r="M188">
        <v>1</v>
      </c>
      <c r="N188">
        <v>0.79612661500000004</v>
      </c>
      <c r="O188" t="s">
        <v>21</v>
      </c>
      <c r="P188">
        <v>30.525317999999999</v>
      </c>
      <c r="Q188">
        <v>10.245267999999999</v>
      </c>
    </row>
    <row r="189" spans="1:17" hidden="1" x14ac:dyDescent="0.3">
      <c r="A189">
        <f>YEAR(tourism_resource_dataset[[#This Row],[Time &amp; Day]])</f>
        <v>2025</v>
      </c>
      <c r="B189" s="2">
        <v>45814</v>
      </c>
      <c r="C189">
        <f>MONTH(tourism_resource_dataset[[#This Row],[Time &amp; Day]])</f>
        <v>6</v>
      </c>
      <c r="D189" t="s">
        <v>14</v>
      </c>
      <c r="E189">
        <v>64</v>
      </c>
      <c r="F189">
        <v>0.79376991600000002</v>
      </c>
      <c r="G189">
        <v>31.834467230000001</v>
      </c>
      <c r="H189">
        <v>132</v>
      </c>
      <c r="I189">
        <v>71.138791280000007</v>
      </c>
      <c r="J189" t="s">
        <v>15</v>
      </c>
      <c r="K189">
        <v>0</v>
      </c>
      <c r="L189">
        <v>7.612856302</v>
      </c>
      <c r="M189">
        <v>0</v>
      </c>
      <c r="N189">
        <v>0.42888495799999998</v>
      </c>
      <c r="O189" t="s">
        <v>20</v>
      </c>
      <c r="P189">
        <v>9.8096859999999992</v>
      </c>
      <c r="Q189">
        <v>20.840582000000001</v>
      </c>
    </row>
    <row r="190" spans="1:17" hidden="1" x14ac:dyDescent="0.3">
      <c r="A190">
        <f>YEAR(tourism_resource_dataset[[#This Row],[Time &amp; Day]])</f>
        <v>2025</v>
      </c>
      <c r="B190" s="2">
        <v>45815</v>
      </c>
      <c r="C190">
        <f>MONTH(tourism_resource_dataset[[#This Row],[Time &amp; Day]])</f>
        <v>6</v>
      </c>
      <c r="D190" t="s">
        <v>23</v>
      </c>
      <c r="E190">
        <v>206</v>
      </c>
      <c r="F190">
        <v>0.612458053</v>
      </c>
      <c r="G190">
        <v>26.60443038</v>
      </c>
      <c r="H190">
        <v>54</v>
      </c>
      <c r="I190">
        <v>37.865513739999997</v>
      </c>
      <c r="J190" t="s">
        <v>15</v>
      </c>
      <c r="K190">
        <v>1</v>
      </c>
      <c r="L190">
        <v>3.2692956030000002</v>
      </c>
      <c r="M190">
        <v>1</v>
      </c>
      <c r="N190">
        <v>0.409229026</v>
      </c>
      <c r="O190" t="s">
        <v>20</v>
      </c>
      <c r="P190">
        <v>4.4345970000000001</v>
      </c>
      <c r="Q190">
        <v>-8.4550000000000001</v>
      </c>
    </row>
    <row r="191" spans="1:17" hidden="1" x14ac:dyDescent="0.3">
      <c r="A191">
        <f>YEAR(tourism_resource_dataset[[#This Row],[Time &amp; Day]])</f>
        <v>2025</v>
      </c>
      <c r="B191" s="2">
        <v>45816</v>
      </c>
      <c r="C191">
        <f>MONTH(tourism_resource_dataset[[#This Row],[Time &amp; Day]])</f>
        <v>6</v>
      </c>
      <c r="D191" t="s">
        <v>14</v>
      </c>
      <c r="E191">
        <v>697</v>
      </c>
      <c r="F191">
        <v>0.904951324</v>
      </c>
      <c r="G191">
        <v>26.193768899999998</v>
      </c>
      <c r="H191">
        <v>67</v>
      </c>
      <c r="I191">
        <v>53.239052999999998</v>
      </c>
      <c r="J191" t="s">
        <v>22</v>
      </c>
      <c r="K191">
        <v>1</v>
      </c>
      <c r="L191">
        <v>5.417292711</v>
      </c>
      <c r="M191">
        <v>0</v>
      </c>
      <c r="N191">
        <v>0.80097566200000003</v>
      </c>
      <c r="O191" t="s">
        <v>16</v>
      </c>
      <c r="P191">
        <v>-1.3252248</v>
      </c>
      <c r="Q191">
        <v>-1.3647361</v>
      </c>
    </row>
    <row r="192" spans="1:17" hidden="1" x14ac:dyDescent="0.3">
      <c r="A192">
        <f>YEAR(tourism_resource_dataset[[#This Row],[Time &amp; Day]])</f>
        <v>2025</v>
      </c>
      <c r="B192" s="2">
        <v>45817</v>
      </c>
      <c r="C192">
        <f>MONTH(tourism_resource_dataset[[#This Row],[Time &amp; Day]])</f>
        <v>6</v>
      </c>
      <c r="D192" t="s">
        <v>17</v>
      </c>
      <c r="E192">
        <v>310</v>
      </c>
      <c r="F192">
        <v>0.69069817499999997</v>
      </c>
      <c r="G192">
        <v>17.105183700000001</v>
      </c>
      <c r="H192">
        <v>54</v>
      </c>
      <c r="I192">
        <v>84.714279059999996</v>
      </c>
      <c r="J192" t="s">
        <v>15</v>
      </c>
      <c r="K192">
        <v>0</v>
      </c>
      <c r="L192">
        <v>1.6797994220000001</v>
      </c>
      <c r="M192">
        <v>0</v>
      </c>
      <c r="N192">
        <v>0.50034908700000003</v>
      </c>
      <c r="O192" t="s">
        <v>21</v>
      </c>
      <c r="P192">
        <v>-25.559898</v>
      </c>
      <c r="Q192">
        <v>1.9249350000000001</v>
      </c>
    </row>
    <row r="193" spans="1:17" hidden="1" x14ac:dyDescent="0.3">
      <c r="A193">
        <f>YEAR(tourism_resource_dataset[[#This Row],[Time &amp; Day]])</f>
        <v>2025</v>
      </c>
      <c r="B193" s="2">
        <v>45818</v>
      </c>
      <c r="C193">
        <f>MONTH(tourism_resource_dataset[[#This Row],[Time &amp; Day]])</f>
        <v>6</v>
      </c>
      <c r="D193" t="s">
        <v>23</v>
      </c>
      <c r="E193">
        <v>206</v>
      </c>
      <c r="F193">
        <v>0.67793408799999999</v>
      </c>
      <c r="G193">
        <v>18.34719466</v>
      </c>
      <c r="H193">
        <v>105</v>
      </c>
      <c r="I193">
        <v>60.593606530000002</v>
      </c>
      <c r="J193" t="s">
        <v>15</v>
      </c>
      <c r="K193">
        <v>0</v>
      </c>
      <c r="L193">
        <v>6.5607998900000002</v>
      </c>
      <c r="M193">
        <v>0</v>
      </c>
      <c r="N193">
        <v>0.44196704399999998</v>
      </c>
      <c r="O193" t="s">
        <v>20</v>
      </c>
      <c r="P193">
        <v>1.7520182</v>
      </c>
      <c r="Q193">
        <v>5.55586</v>
      </c>
    </row>
    <row r="194" spans="1:17" hidden="1" x14ac:dyDescent="0.3">
      <c r="A194">
        <f>YEAR(tourism_resource_dataset[[#This Row],[Time &amp; Day]])</f>
        <v>2025</v>
      </c>
      <c r="B194" s="2">
        <v>45819</v>
      </c>
      <c r="C194">
        <f>MONTH(tourism_resource_dataset[[#This Row],[Time &amp; Day]])</f>
        <v>6</v>
      </c>
      <c r="D194" t="s">
        <v>17</v>
      </c>
      <c r="E194">
        <v>96</v>
      </c>
      <c r="F194">
        <v>0.32393143600000002</v>
      </c>
      <c r="G194">
        <v>34.440505129999998</v>
      </c>
      <c r="H194">
        <v>133</v>
      </c>
      <c r="I194">
        <v>73.942179039999999</v>
      </c>
      <c r="J194" t="s">
        <v>15</v>
      </c>
      <c r="K194">
        <v>1</v>
      </c>
      <c r="L194">
        <v>6.9927198959999997</v>
      </c>
      <c r="M194">
        <v>0</v>
      </c>
      <c r="N194">
        <v>0.209965718</v>
      </c>
      <c r="O194" t="s">
        <v>20</v>
      </c>
      <c r="P194">
        <v>-22.330276000000001</v>
      </c>
      <c r="Q194">
        <v>-1.8897839999999999</v>
      </c>
    </row>
    <row r="195" spans="1:17" hidden="1" x14ac:dyDescent="0.3">
      <c r="A195">
        <f>YEAR(tourism_resource_dataset[[#This Row],[Time &amp; Day]])</f>
        <v>2025</v>
      </c>
      <c r="B195" s="2">
        <v>45820</v>
      </c>
      <c r="C195">
        <f>MONTH(tourism_resource_dataset[[#This Row],[Time &amp; Day]])</f>
        <v>6</v>
      </c>
      <c r="D195" t="s">
        <v>17</v>
      </c>
      <c r="E195">
        <v>373</v>
      </c>
      <c r="F195">
        <v>0.99068508600000005</v>
      </c>
      <c r="G195">
        <v>19.56973494</v>
      </c>
      <c r="H195">
        <v>119</v>
      </c>
      <c r="I195">
        <v>75.322055849999998</v>
      </c>
      <c r="J195" t="s">
        <v>19</v>
      </c>
      <c r="K195">
        <v>1</v>
      </c>
      <c r="L195">
        <v>4.4080678899999999</v>
      </c>
      <c r="M195">
        <v>1</v>
      </c>
      <c r="N195">
        <v>0.68184254300000002</v>
      </c>
      <c r="O195" t="s">
        <v>21</v>
      </c>
      <c r="P195">
        <v>-30.838974</v>
      </c>
      <c r="Q195">
        <v>-12.700269</v>
      </c>
    </row>
    <row r="196" spans="1:17" hidden="1" x14ac:dyDescent="0.3">
      <c r="A196">
        <f>YEAR(tourism_resource_dataset[[#This Row],[Time &amp; Day]])</f>
        <v>2025</v>
      </c>
      <c r="B196" s="2">
        <v>45821</v>
      </c>
      <c r="C196">
        <f>MONTH(tourism_resource_dataset[[#This Row],[Time &amp; Day]])</f>
        <v>6</v>
      </c>
      <c r="D196" t="s">
        <v>14</v>
      </c>
      <c r="E196">
        <v>893</v>
      </c>
      <c r="F196">
        <v>0.38607956599999999</v>
      </c>
      <c r="G196">
        <v>34.549042360000001</v>
      </c>
      <c r="H196">
        <v>118</v>
      </c>
      <c r="I196">
        <v>89.062853079999996</v>
      </c>
      <c r="J196" t="s">
        <v>22</v>
      </c>
      <c r="K196">
        <v>1</v>
      </c>
      <c r="L196">
        <v>9.5898050230000003</v>
      </c>
      <c r="M196">
        <v>1</v>
      </c>
      <c r="N196">
        <v>0.63953978300000003</v>
      </c>
      <c r="O196" t="s">
        <v>21</v>
      </c>
      <c r="P196">
        <v>26.331530000000001</v>
      </c>
      <c r="Q196">
        <v>-19.464079000000002</v>
      </c>
    </row>
    <row r="197" spans="1:17" hidden="1" x14ac:dyDescent="0.3">
      <c r="A197">
        <f>YEAR(tourism_resource_dataset[[#This Row],[Time &amp; Day]])</f>
        <v>2025</v>
      </c>
      <c r="B197" s="2">
        <v>45822</v>
      </c>
      <c r="C197">
        <f>MONTH(tourism_resource_dataset[[#This Row],[Time &amp; Day]])</f>
        <v>6</v>
      </c>
      <c r="D197" t="s">
        <v>23</v>
      </c>
      <c r="E197">
        <v>734</v>
      </c>
      <c r="F197">
        <v>0.46179163899999998</v>
      </c>
      <c r="G197">
        <v>25.63825413</v>
      </c>
      <c r="H197">
        <v>22</v>
      </c>
      <c r="I197">
        <v>52.744595609999998</v>
      </c>
      <c r="J197" t="s">
        <v>22</v>
      </c>
      <c r="K197">
        <v>0</v>
      </c>
      <c r="L197">
        <v>8.8675202930000001</v>
      </c>
      <c r="M197">
        <v>1</v>
      </c>
      <c r="N197">
        <v>0.597895819</v>
      </c>
      <c r="O197" t="s">
        <v>21</v>
      </c>
      <c r="P197">
        <v>5.9297915000000003</v>
      </c>
      <c r="Q197">
        <v>14.561470999999999</v>
      </c>
    </row>
    <row r="198" spans="1:17" hidden="1" x14ac:dyDescent="0.3">
      <c r="A198">
        <f>YEAR(tourism_resource_dataset[[#This Row],[Time &amp; Day]])</f>
        <v>2025</v>
      </c>
      <c r="B198" s="2">
        <v>45823</v>
      </c>
      <c r="C198">
        <f>MONTH(tourism_resource_dataset[[#This Row],[Time &amp; Day]])</f>
        <v>6</v>
      </c>
      <c r="D198" t="s">
        <v>14</v>
      </c>
      <c r="E198">
        <v>179</v>
      </c>
      <c r="F198">
        <v>0.33618778599999999</v>
      </c>
      <c r="G198">
        <v>17.715780939999998</v>
      </c>
      <c r="H198">
        <v>104</v>
      </c>
      <c r="I198">
        <v>78.110689379999997</v>
      </c>
      <c r="J198" t="s">
        <v>18</v>
      </c>
      <c r="K198">
        <v>1</v>
      </c>
      <c r="L198">
        <v>7.3714682419999997</v>
      </c>
      <c r="M198">
        <v>1</v>
      </c>
      <c r="N198">
        <v>0.25759389300000002</v>
      </c>
      <c r="O198" t="s">
        <v>20</v>
      </c>
      <c r="P198">
        <v>-25.137779999999999</v>
      </c>
      <c r="Q198">
        <v>20.391994</v>
      </c>
    </row>
    <row r="199" spans="1:17" hidden="1" x14ac:dyDescent="0.3">
      <c r="A199">
        <f>YEAR(tourism_resource_dataset[[#This Row],[Time &amp; Day]])</f>
        <v>2025</v>
      </c>
      <c r="B199" s="2">
        <v>45824</v>
      </c>
      <c r="C199">
        <f>MONTH(tourism_resource_dataset[[#This Row],[Time &amp; Day]])</f>
        <v>6</v>
      </c>
      <c r="D199" t="s">
        <v>14</v>
      </c>
      <c r="E199">
        <v>460</v>
      </c>
      <c r="F199">
        <v>0.74800207699999999</v>
      </c>
      <c r="G199">
        <v>16.986044060000001</v>
      </c>
      <c r="H199">
        <v>144</v>
      </c>
      <c r="I199">
        <v>97.313106489999996</v>
      </c>
      <c r="J199" t="s">
        <v>22</v>
      </c>
      <c r="K199">
        <v>1</v>
      </c>
      <c r="L199">
        <v>7.4228686699999997</v>
      </c>
      <c r="M199">
        <v>1</v>
      </c>
      <c r="N199">
        <v>0.60400103800000005</v>
      </c>
      <c r="O199" t="s">
        <v>21</v>
      </c>
      <c r="P199">
        <v>19.869586999999999</v>
      </c>
      <c r="Q199">
        <v>19.321089000000001</v>
      </c>
    </row>
    <row r="200" spans="1:17" hidden="1" x14ac:dyDescent="0.3">
      <c r="A200">
        <f>YEAR(tourism_resource_dataset[[#This Row],[Time &amp; Day]])</f>
        <v>2025</v>
      </c>
      <c r="B200" s="2">
        <v>45825</v>
      </c>
      <c r="C200">
        <f>MONTH(tourism_resource_dataset[[#This Row],[Time &amp; Day]])</f>
        <v>6</v>
      </c>
      <c r="D200" t="s">
        <v>23</v>
      </c>
      <c r="E200">
        <v>144</v>
      </c>
      <c r="F200">
        <v>0.45729082399999998</v>
      </c>
      <c r="G200">
        <v>19.177281409999999</v>
      </c>
      <c r="H200">
        <v>102</v>
      </c>
      <c r="I200">
        <v>81.117033410000005</v>
      </c>
      <c r="J200" t="s">
        <v>19</v>
      </c>
      <c r="K200">
        <v>1</v>
      </c>
      <c r="L200">
        <v>3.2716154340000001</v>
      </c>
      <c r="M200">
        <v>0</v>
      </c>
      <c r="N200">
        <v>0.300645412</v>
      </c>
      <c r="O200" t="s">
        <v>20</v>
      </c>
      <c r="P200">
        <v>-12.225274000000001</v>
      </c>
      <c r="Q200">
        <v>-13.418725999999999</v>
      </c>
    </row>
    <row r="201" spans="1:17" hidden="1" x14ac:dyDescent="0.3">
      <c r="A201">
        <f>YEAR(tourism_resource_dataset[[#This Row],[Time &amp; Day]])</f>
        <v>2025</v>
      </c>
      <c r="B201" s="2">
        <v>45826</v>
      </c>
      <c r="C201">
        <f>MONTH(tourism_resource_dataset[[#This Row],[Time &amp; Day]])</f>
        <v>6</v>
      </c>
      <c r="D201" t="s">
        <v>17</v>
      </c>
      <c r="E201">
        <v>676</v>
      </c>
      <c r="F201">
        <v>0.42600730599999997</v>
      </c>
      <c r="G201">
        <v>33.5127466</v>
      </c>
      <c r="H201">
        <v>44</v>
      </c>
      <c r="I201">
        <v>64.290933370000005</v>
      </c>
      <c r="J201" t="s">
        <v>22</v>
      </c>
      <c r="K201">
        <v>1</v>
      </c>
      <c r="L201">
        <v>6.91133708</v>
      </c>
      <c r="M201">
        <v>0</v>
      </c>
      <c r="N201">
        <v>0.55100365299999998</v>
      </c>
      <c r="O201" t="s">
        <v>21</v>
      </c>
      <c r="P201">
        <v>-11.374333999999999</v>
      </c>
      <c r="Q201">
        <v>17.996593000000001</v>
      </c>
    </row>
    <row r="202" spans="1:17" hidden="1" x14ac:dyDescent="0.3">
      <c r="A202">
        <f>YEAR(tourism_resource_dataset[[#This Row],[Time &amp; Day]])</f>
        <v>2025</v>
      </c>
      <c r="B202" s="2">
        <v>45827</v>
      </c>
      <c r="C202">
        <f>MONTH(tourism_resource_dataset[[#This Row],[Time &amp; Day]])</f>
        <v>6</v>
      </c>
      <c r="D202" t="s">
        <v>17</v>
      </c>
      <c r="E202">
        <v>804</v>
      </c>
      <c r="F202">
        <v>0.36198890900000003</v>
      </c>
      <c r="G202">
        <v>23.28300449</v>
      </c>
      <c r="H202">
        <v>87</v>
      </c>
      <c r="I202">
        <v>74.150221110000004</v>
      </c>
      <c r="J202" t="s">
        <v>19</v>
      </c>
      <c r="K202">
        <v>1</v>
      </c>
      <c r="L202">
        <v>2.7838563870000002</v>
      </c>
      <c r="M202">
        <v>0</v>
      </c>
      <c r="N202">
        <v>0.58299445400000005</v>
      </c>
      <c r="O202" t="s">
        <v>21</v>
      </c>
      <c r="P202">
        <v>-6.1428149999999997</v>
      </c>
      <c r="Q202">
        <v>18.733871000000001</v>
      </c>
    </row>
    <row r="203" spans="1:17" hidden="1" x14ac:dyDescent="0.3">
      <c r="A203">
        <f>YEAR(tourism_resource_dataset[[#This Row],[Time &amp; Day]])</f>
        <v>2025</v>
      </c>
      <c r="B203" s="2">
        <v>45828</v>
      </c>
      <c r="C203">
        <f>MONTH(tourism_resource_dataset[[#This Row],[Time &amp; Day]])</f>
        <v>6</v>
      </c>
      <c r="D203" t="s">
        <v>23</v>
      </c>
      <c r="E203">
        <v>981</v>
      </c>
      <c r="F203">
        <v>0.37231627</v>
      </c>
      <c r="G203">
        <v>22.90868536</v>
      </c>
      <c r="H203">
        <v>80</v>
      </c>
      <c r="I203">
        <v>81.777802840000007</v>
      </c>
      <c r="J203" t="s">
        <v>19</v>
      </c>
      <c r="K203">
        <v>1</v>
      </c>
      <c r="L203">
        <v>2.2960290149999998</v>
      </c>
      <c r="M203">
        <v>0</v>
      </c>
      <c r="N203">
        <v>0.67665813500000005</v>
      </c>
      <c r="O203" t="s">
        <v>21</v>
      </c>
      <c r="P203">
        <v>28.150541</v>
      </c>
      <c r="Q203">
        <v>-16.449725999999998</v>
      </c>
    </row>
    <row r="204" spans="1:17" hidden="1" x14ac:dyDescent="0.3">
      <c r="A204">
        <f>YEAR(tourism_resource_dataset[[#This Row],[Time &amp; Day]])</f>
        <v>2025</v>
      </c>
      <c r="B204" s="2">
        <v>45829</v>
      </c>
      <c r="C204">
        <f>MONTH(tourism_resource_dataset[[#This Row],[Time &amp; Day]])</f>
        <v>6</v>
      </c>
      <c r="D204" t="s">
        <v>17</v>
      </c>
      <c r="E204">
        <v>341</v>
      </c>
      <c r="F204">
        <v>0.70926948999999995</v>
      </c>
      <c r="G204">
        <v>21.26412522</v>
      </c>
      <c r="H204">
        <v>48</v>
      </c>
      <c r="I204">
        <v>72.859303600000004</v>
      </c>
      <c r="J204" t="s">
        <v>22</v>
      </c>
      <c r="K204">
        <v>0</v>
      </c>
      <c r="L204">
        <v>9.9952110479999998</v>
      </c>
      <c r="M204">
        <v>0</v>
      </c>
      <c r="N204">
        <v>0.52513474500000001</v>
      </c>
      <c r="O204" t="s">
        <v>21</v>
      </c>
      <c r="P204">
        <v>-17.642422</v>
      </c>
      <c r="Q204">
        <v>14.83634</v>
      </c>
    </row>
    <row r="205" spans="1:17" hidden="1" x14ac:dyDescent="0.3">
      <c r="A205">
        <f>YEAR(tourism_resource_dataset[[#This Row],[Time &amp; Day]])</f>
        <v>2025</v>
      </c>
      <c r="B205" s="2">
        <v>45830</v>
      </c>
      <c r="C205">
        <f>MONTH(tourism_resource_dataset[[#This Row],[Time &amp; Day]])</f>
        <v>6</v>
      </c>
      <c r="D205" t="s">
        <v>23</v>
      </c>
      <c r="E205">
        <v>843</v>
      </c>
      <c r="F205">
        <v>0.78174550600000003</v>
      </c>
      <c r="G205">
        <v>17.941237009999998</v>
      </c>
      <c r="H205">
        <v>146</v>
      </c>
      <c r="I205">
        <v>31.16730694</v>
      </c>
      <c r="J205" t="s">
        <v>18</v>
      </c>
      <c r="K205">
        <v>0</v>
      </c>
      <c r="L205">
        <v>6.6013833829999999</v>
      </c>
      <c r="M205">
        <v>1</v>
      </c>
      <c r="N205">
        <v>0.812372753</v>
      </c>
      <c r="O205" t="s">
        <v>16</v>
      </c>
      <c r="P205">
        <v>11.301743</v>
      </c>
      <c r="Q205">
        <v>-21.123301999999999</v>
      </c>
    </row>
    <row r="206" spans="1:17" hidden="1" x14ac:dyDescent="0.3">
      <c r="A206">
        <f>YEAR(tourism_resource_dataset[[#This Row],[Time &amp; Day]])</f>
        <v>2025</v>
      </c>
      <c r="B206" s="2">
        <v>45831</v>
      </c>
      <c r="C206">
        <f>MONTH(tourism_resource_dataset[[#This Row],[Time &amp; Day]])</f>
        <v>6</v>
      </c>
      <c r="D206" t="s">
        <v>23</v>
      </c>
      <c r="E206">
        <v>860</v>
      </c>
      <c r="F206">
        <v>0.578165292</v>
      </c>
      <c r="G206">
        <v>24.75702394</v>
      </c>
      <c r="H206">
        <v>38</v>
      </c>
      <c r="I206">
        <v>43.634144839999998</v>
      </c>
      <c r="J206" t="s">
        <v>15</v>
      </c>
      <c r="K206">
        <v>1</v>
      </c>
      <c r="L206">
        <v>4.8788908539999998</v>
      </c>
      <c r="M206">
        <v>0</v>
      </c>
      <c r="N206">
        <v>0.71908264600000005</v>
      </c>
      <c r="O206" t="s">
        <v>21</v>
      </c>
      <c r="P206">
        <v>-11.304505000000001</v>
      </c>
      <c r="Q206">
        <v>-18.335552</v>
      </c>
    </row>
    <row r="207" spans="1:17" hidden="1" x14ac:dyDescent="0.3">
      <c r="A207">
        <f>YEAR(tourism_resource_dataset[[#This Row],[Time &amp; Day]])</f>
        <v>2025</v>
      </c>
      <c r="B207" s="2">
        <v>45832</v>
      </c>
      <c r="C207">
        <f>MONTH(tourism_resource_dataset[[#This Row],[Time &amp; Day]])</f>
        <v>6</v>
      </c>
      <c r="D207" t="s">
        <v>14</v>
      </c>
      <c r="E207">
        <v>332</v>
      </c>
      <c r="F207">
        <v>0.63592795700000004</v>
      </c>
      <c r="G207">
        <v>17.60095565</v>
      </c>
      <c r="H207">
        <v>93</v>
      </c>
      <c r="I207">
        <v>86.73277521</v>
      </c>
      <c r="J207" t="s">
        <v>15</v>
      </c>
      <c r="K207">
        <v>1</v>
      </c>
      <c r="L207">
        <v>3.5934807059999998</v>
      </c>
      <c r="M207">
        <v>0</v>
      </c>
      <c r="N207">
        <v>0.48396397899999999</v>
      </c>
      <c r="O207" t="s">
        <v>20</v>
      </c>
      <c r="P207">
        <v>-26.393989999999999</v>
      </c>
      <c r="Q207">
        <v>24.088142000000001</v>
      </c>
    </row>
    <row r="208" spans="1:17" hidden="1" x14ac:dyDescent="0.3">
      <c r="A208">
        <f>YEAR(tourism_resource_dataset[[#This Row],[Time &amp; Day]])</f>
        <v>2025</v>
      </c>
      <c r="B208" s="2">
        <v>45833</v>
      </c>
      <c r="C208">
        <f>MONTH(tourism_resource_dataset[[#This Row],[Time &amp; Day]])</f>
        <v>6</v>
      </c>
      <c r="D208" t="s">
        <v>23</v>
      </c>
      <c r="E208">
        <v>118</v>
      </c>
      <c r="F208">
        <v>0.78017741500000004</v>
      </c>
      <c r="G208">
        <v>31.709604729999999</v>
      </c>
      <c r="H208">
        <v>80</v>
      </c>
      <c r="I208">
        <v>49.085545310000001</v>
      </c>
      <c r="J208" t="s">
        <v>22</v>
      </c>
      <c r="K208">
        <v>0</v>
      </c>
      <c r="L208">
        <v>6.4352839929999996</v>
      </c>
      <c r="M208">
        <v>1</v>
      </c>
      <c r="N208">
        <v>0.449088708</v>
      </c>
      <c r="O208" t="s">
        <v>20</v>
      </c>
      <c r="P208">
        <v>13.714254</v>
      </c>
      <c r="Q208">
        <v>-25.075659999999999</v>
      </c>
    </row>
    <row r="209" spans="1:17" hidden="1" x14ac:dyDescent="0.3">
      <c r="A209">
        <f>YEAR(tourism_resource_dataset[[#This Row],[Time &amp; Day]])</f>
        <v>2025</v>
      </c>
      <c r="B209" s="2">
        <v>45834</v>
      </c>
      <c r="C209">
        <f>MONTH(tourism_resource_dataset[[#This Row],[Time &amp; Day]])</f>
        <v>6</v>
      </c>
      <c r="D209" t="s">
        <v>14</v>
      </c>
      <c r="E209">
        <v>709</v>
      </c>
      <c r="F209">
        <v>0.31216585299999999</v>
      </c>
      <c r="G209">
        <v>22.407939729999999</v>
      </c>
      <c r="H209">
        <v>39</v>
      </c>
      <c r="I209">
        <v>81.209348370000001</v>
      </c>
      <c r="J209" t="s">
        <v>22</v>
      </c>
      <c r="K209">
        <v>0</v>
      </c>
      <c r="L209">
        <v>1.4463415740000001</v>
      </c>
      <c r="M209">
        <v>1</v>
      </c>
      <c r="N209">
        <v>0.51058292699999996</v>
      </c>
      <c r="O209" t="s">
        <v>21</v>
      </c>
      <c r="P209">
        <v>18.856121000000002</v>
      </c>
      <c r="Q209">
        <v>-15.06443</v>
      </c>
    </row>
    <row r="210" spans="1:17" hidden="1" x14ac:dyDescent="0.3">
      <c r="A210">
        <f>YEAR(tourism_resource_dataset[[#This Row],[Time &amp; Day]])</f>
        <v>2025</v>
      </c>
      <c r="B210" s="2">
        <v>45835</v>
      </c>
      <c r="C210">
        <f>MONTH(tourism_resource_dataset[[#This Row],[Time &amp; Day]])</f>
        <v>6</v>
      </c>
      <c r="D210" t="s">
        <v>17</v>
      </c>
      <c r="E210">
        <v>60</v>
      </c>
      <c r="F210">
        <v>0.52619146000000006</v>
      </c>
      <c r="G210">
        <v>22.496071359999998</v>
      </c>
      <c r="H210">
        <v>67</v>
      </c>
      <c r="I210">
        <v>56.048415069999997</v>
      </c>
      <c r="J210" t="s">
        <v>19</v>
      </c>
      <c r="K210">
        <v>0</v>
      </c>
      <c r="L210">
        <v>1.852128915</v>
      </c>
      <c r="M210">
        <v>0</v>
      </c>
      <c r="N210">
        <v>0.29309573</v>
      </c>
      <c r="O210" t="s">
        <v>20</v>
      </c>
      <c r="P210">
        <v>6.2945479999999998</v>
      </c>
      <c r="Q210">
        <v>24.194330000000001</v>
      </c>
    </row>
    <row r="211" spans="1:17" hidden="1" x14ac:dyDescent="0.3">
      <c r="A211">
        <f>YEAR(tourism_resource_dataset[[#This Row],[Time &amp; Day]])</f>
        <v>2025</v>
      </c>
      <c r="B211" s="2">
        <v>45836</v>
      </c>
      <c r="C211">
        <f>MONTH(tourism_resource_dataset[[#This Row],[Time &amp; Day]])</f>
        <v>6</v>
      </c>
      <c r="D211" t="s">
        <v>17</v>
      </c>
      <c r="E211">
        <v>303</v>
      </c>
      <c r="F211">
        <v>0.98116842400000004</v>
      </c>
      <c r="G211">
        <v>24.480128570000002</v>
      </c>
      <c r="H211">
        <v>106</v>
      </c>
      <c r="I211">
        <v>66.531902970000004</v>
      </c>
      <c r="J211" t="s">
        <v>22</v>
      </c>
      <c r="K211">
        <v>1</v>
      </c>
      <c r="L211">
        <v>1.29571028</v>
      </c>
      <c r="M211">
        <v>0</v>
      </c>
      <c r="N211">
        <v>0.64208421199999999</v>
      </c>
      <c r="O211" t="s">
        <v>21</v>
      </c>
      <c r="P211">
        <v>1.4350158</v>
      </c>
      <c r="Q211">
        <v>31.562491999999999</v>
      </c>
    </row>
    <row r="212" spans="1:17" hidden="1" x14ac:dyDescent="0.3">
      <c r="A212">
        <f>YEAR(tourism_resource_dataset[[#This Row],[Time &amp; Day]])</f>
        <v>2025</v>
      </c>
      <c r="B212" s="2">
        <v>45837</v>
      </c>
      <c r="C212">
        <f>MONTH(tourism_resource_dataset[[#This Row],[Time &amp; Day]])</f>
        <v>6</v>
      </c>
      <c r="D212" t="s">
        <v>17</v>
      </c>
      <c r="E212">
        <v>891</v>
      </c>
      <c r="F212">
        <v>0.70607856099999999</v>
      </c>
      <c r="G212">
        <v>23.882554259999999</v>
      </c>
      <c r="H212">
        <v>129</v>
      </c>
      <c r="I212">
        <v>34.758130989999998</v>
      </c>
      <c r="J212" t="s">
        <v>19</v>
      </c>
      <c r="K212">
        <v>1</v>
      </c>
      <c r="L212">
        <v>5.4925284989999996</v>
      </c>
      <c r="M212">
        <v>1</v>
      </c>
      <c r="N212">
        <v>0.79853927999999996</v>
      </c>
      <c r="O212" t="s">
        <v>21</v>
      </c>
      <c r="P212">
        <v>-24.756397</v>
      </c>
      <c r="Q212">
        <v>-14.503064999999999</v>
      </c>
    </row>
    <row r="213" spans="1:17" hidden="1" x14ac:dyDescent="0.3">
      <c r="A213">
        <f>YEAR(tourism_resource_dataset[[#This Row],[Time &amp; Day]])</f>
        <v>2025</v>
      </c>
      <c r="B213" s="2">
        <v>45838</v>
      </c>
      <c r="C213">
        <f>MONTH(tourism_resource_dataset[[#This Row],[Time &amp; Day]])</f>
        <v>6</v>
      </c>
      <c r="D213" t="s">
        <v>17</v>
      </c>
      <c r="E213">
        <v>921</v>
      </c>
      <c r="F213">
        <v>0.47795720600000002</v>
      </c>
      <c r="G213">
        <v>34.897159459999997</v>
      </c>
      <c r="H213">
        <v>47</v>
      </c>
      <c r="I213">
        <v>42.685789270000001</v>
      </c>
      <c r="J213" t="s">
        <v>18</v>
      </c>
      <c r="K213">
        <v>1</v>
      </c>
      <c r="L213">
        <v>6.4054596630000002</v>
      </c>
      <c r="M213">
        <v>0</v>
      </c>
      <c r="N213">
        <v>0.69947860299999998</v>
      </c>
      <c r="O213" t="s">
        <v>21</v>
      </c>
      <c r="P213">
        <v>6.7057795999999996</v>
      </c>
      <c r="Q213">
        <v>23.641005</v>
      </c>
    </row>
    <row r="214" spans="1:17" hidden="1" x14ac:dyDescent="0.3">
      <c r="A214">
        <f>YEAR(tourism_resource_dataset[[#This Row],[Time &amp; Day]])</f>
        <v>2025</v>
      </c>
      <c r="B214" s="2">
        <v>45839</v>
      </c>
      <c r="C214">
        <f>MONTH(tourism_resource_dataset[[#This Row],[Time &amp; Day]])</f>
        <v>7</v>
      </c>
      <c r="D214" t="s">
        <v>14</v>
      </c>
      <c r="E214">
        <v>599</v>
      </c>
      <c r="F214">
        <v>0.66521103299999995</v>
      </c>
      <c r="G214">
        <v>25.907622419999999</v>
      </c>
      <c r="H214">
        <v>78</v>
      </c>
      <c r="I214">
        <v>97.003787450000004</v>
      </c>
      <c r="J214" t="s">
        <v>22</v>
      </c>
      <c r="K214">
        <v>1</v>
      </c>
      <c r="L214">
        <v>1.5623178520000001</v>
      </c>
      <c r="M214">
        <v>0</v>
      </c>
      <c r="N214">
        <v>0.63210551599999998</v>
      </c>
      <c r="O214" t="s">
        <v>21</v>
      </c>
      <c r="P214">
        <v>10.783015000000001</v>
      </c>
      <c r="Q214">
        <v>26.778293999999999</v>
      </c>
    </row>
    <row r="215" spans="1:17" hidden="1" x14ac:dyDescent="0.3">
      <c r="A215">
        <f>YEAR(tourism_resource_dataset[[#This Row],[Time &amp; Day]])</f>
        <v>2025</v>
      </c>
      <c r="B215" s="2">
        <v>45840</v>
      </c>
      <c r="C215">
        <f>MONTH(tourism_resource_dataset[[#This Row],[Time &amp; Day]])</f>
        <v>7</v>
      </c>
      <c r="D215" t="s">
        <v>17</v>
      </c>
      <c r="E215">
        <v>183</v>
      </c>
      <c r="F215">
        <v>0.53985744199999997</v>
      </c>
      <c r="G215">
        <v>16.764034079999998</v>
      </c>
      <c r="H215">
        <v>70</v>
      </c>
      <c r="I215">
        <v>92.309663740000005</v>
      </c>
      <c r="J215" t="s">
        <v>15</v>
      </c>
      <c r="K215">
        <v>0</v>
      </c>
      <c r="L215">
        <v>7.491020207</v>
      </c>
      <c r="M215">
        <v>0</v>
      </c>
      <c r="N215">
        <v>0.36142872100000001</v>
      </c>
      <c r="O215" t="s">
        <v>20</v>
      </c>
      <c r="P215">
        <v>-16.956171000000001</v>
      </c>
      <c r="Q215">
        <v>-3.1413875</v>
      </c>
    </row>
    <row r="216" spans="1:17" hidden="1" x14ac:dyDescent="0.3">
      <c r="A216">
        <f>YEAR(tourism_resource_dataset[[#This Row],[Time &amp; Day]])</f>
        <v>2025</v>
      </c>
      <c r="B216" s="2">
        <v>45841</v>
      </c>
      <c r="C216">
        <f>MONTH(tourism_resource_dataset[[#This Row],[Time &amp; Day]])</f>
        <v>7</v>
      </c>
      <c r="D216" t="s">
        <v>23</v>
      </c>
      <c r="E216">
        <v>761</v>
      </c>
      <c r="F216">
        <v>0.67257149199999999</v>
      </c>
      <c r="G216">
        <v>27.137546830000002</v>
      </c>
      <c r="H216">
        <v>31</v>
      </c>
      <c r="I216">
        <v>75.659257760000003</v>
      </c>
      <c r="J216" t="s">
        <v>15</v>
      </c>
      <c r="K216">
        <v>0</v>
      </c>
      <c r="L216">
        <v>3.0735556439999998</v>
      </c>
      <c r="M216">
        <v>1</v>
      </c>
      <c r="N216">
        <v>0.716785746</v>
      </c>
      <c r="O216" t="s">
        <v>21</v>
      </c>
      <c r="P216">
        <v>22.685030000000001</v>
      </c>
      <c r="Q216">
        <v>-13.782348000000001</v>
      </c>
    </row>
    <row r="217" spans="1:17" hidden="1" x14ac:dyDescent="0.3">
      <c r="A217">
        <f>YEAR(tourism_resource_dataset[[#This Row],[Time &amp; Day]])</f>
        <v>2025</v>
      </c>
      <c r="B217" s="2">
        <v>45842</v>
      </c>
      <c r="C217">
        <f>MONTH(tourism_resource_dataset[[#This Row],[Time &amp; Day]])</f>
        <v>7</v>
      </c>
      <c r="D217" t="s">
        <v>23</v>
      </c>
      <c r="E217">
        <v>72</v>
      </c>
      <c r="F217">
        <v>0.38801905799999997</v>
      </c>
      <c r="G217">
        <v>18.03168586</v>
      </c>
      <c r="H217">
        <v>69</v>
      </c>
      <c r="I217">
        <v>62.175121820000001</v>
      </c>
      <c r="J217" t="s">
        <v>22</v>
      </c>
      <c r="K217">
        <v>0</v>
      </c>
      <c r="L217">
        <v>7.1668130840000002</v>
      </c>
      <c r="M217">
        <v>0</v>
      </c>
      <c r="N217">
        <v>0.23000952899999999</v>
      </c>
      <c r="O217" t="s">
        <v>20</v>
      </c>
      <c r="P217">
        <v>-1.4002585000000001</v>
      </c>
      <c r="Q217">
        <v>21.877137999999999</v>
      </c>
    </row>
    <row r="218" spans="1:17" hidden="1" x14ac:dyDescent="0.3">
      <c r="A218">
        <f>YEAR(tourism_resource_dataset[[#This Row],[Time &amp; Day]])</f>
        <v>2025</v>
      </c>
      <c r="B218" s="2">
        <v>45843</v>
      </c>
      <c r="C218">
        <f>MONTH(tourism_resource_dataset[[#This Row],[Time &amp; Day]])</f>
        <v>7</v>
      </c>
      <c r="D218" t="s">
        <v>23</v>
      </c>
      <c r="E218">
        <v>864</v>
      </c>
      <c r="F218">
        <v>0.392900258</v>
      </c>
      <c r="G218">
        <v>15.61875289</v>
      </c>
      <c r="H218">
        <v>132</v>
      </c>
      <c r="I218">
        <v>77.303290500000003</v>
      </c>
      <c r="J218" t="s">
        <v>19</v>
      </c>
      <c r="K218">
        <v>0</v>
      </c>
      <c r="L218">
        <v>9.8370742599999996</v>
      </c>
      <c r="M218">
        <v>0</v>
      </c>
      <c r="N218">
        <v>0.62845012899999997</v>
      </c>
      <c r="O218" t="s">
        <v>21</v>
      </c>
      <c r="P218">
        <v>9.0635150000000007</v>
      </c>
      <c r="Q218">
        <v>15.38233</v>
      </c>
    </row>
    <row r="219" spans="1:17" hidden="1" x14ac:dyDescent="0.3">
      <c r="A219">
        <f>YEAR(tourism_resource_dataset[[#This Row],[Time &amp; Day]])</f>
        <v>2025</v>
      </c>
      <c r="B219" s="2">
        <v>45844</v>
      </c>
      <c r="C219">
        <f>MONTH(tourism_resource_dataset[[#This Row],[Time &amp; Day]])</f>
        <v>7</v>
      </c>
      <c r="D219" t="s">
        <v>14</v>
      </c>
      <c r="E219">
        <v>395</v>
      </c>
      <c r="F219">
        <v>0.40047965299999999</v>
      </c>
      <c r="G219">
        <v>34.414843070000003</v>
      </c>
      <c r="H219">
        <v>33</v>
      </c>
      <c r="I219">
        <v>73.302720239999999</v>
      </c>
      <c r="J219" t="s">
        <v>15</v>
      </c>
      <c r="K219">
        <v>1</v>
      </c>
      <c r="L219">
        <v>7.2199528300000004</v>
      </c>
      <c r="M219">
        <v>1</v>
      </c>
      <c r="N219">
        <v>0.39773982699999999</v>
      </c>
      <c r="O219" t="s">
        <v>20</v>
      </c>
      <c r="P219">
        <v>7.2481784999999999</v>
      </c>
      <c r="Q219">
        <v>-13.560214999999999</v>
      </c>
    </row>
    <row r="220" spans="1:17" hidden="1" x14ac:dyDescent="0.3">
      <c r="A220">
        <f>YEAR(tourism_resource_dataset[[#This Row],[Time &amp; Day]])</f>
        <v>2025</v>
      </c>
      <c r="B220" s="2">
        <v>45845</v>
      </c>
      <c r="C220">
        <f>MONTH(tourism_resource_dataset[[#This Row],[Time &amp; Day]])</f>
        <v>7</v>
      </c>
      <c r="D220" t="s">
        <v>17</v>
      </c>
      <c r="E220">
        <v>351</v>
      </c>
      <c r="F220">
        <v>0.95787385400000002</v>
      </c>
      <c r="G220">
        <v>30.470777829999999</v>
      </c>
      <c r="H220">
        <v>51</v>
      </c>
      <c r="I220">
        <v>69.798657890000001</v>
      </c>
      <c r="J220" t="s">
        <v>19</v>
      </c>
      <c r="K220">
        <v>1</v>
      </c>
      <c r="L220">
        <v>8.9487374759999998</v>
      </c>
      <c r="M220">
        <v>1</v>
      </c>
      <c r="N220">
        <v>0.654436927</v>
      </c>
      <c r="O220" t="s">
        <v>21</v>
      </c>
      <c r="P220">
        <v>-17.042694000000001</v>
      </c>
      <c r="Q220">
        <v>3.5776560000000002</v>
      </c>
    </row>
    <row r="221" spans="1:17" hidden="1" x14ac:dyDescent="0.3">
      <c r="A221">
        <f>YEAR(tourism_resource_dataset[[#This Row],[Time &amp; Day]])</f>
        <v>2025</v>
      </c>
      <c r="B221" s="2">
        <v>45846</v>
      </c>
      <c r="C221">
        <f>MONTH(tourism_resource_dataset[[#This Row],[Time &amp; Day]])</f>
        <v>7</v>
      </c>
      <c r="D221" t="s">
        <v>17</v>
      </c>
      <c r="E221">
        <v>412</v>
      </c>
      <c r="F221">
        <v>0.81302924300000001</v>
      </c>
      <c r="G221">
        <v>34.602179849999999</v>
      </c>
      <c r="H221">
        <v>74</v>
      </c>
      <c r="I221">
        <v>34.142395030000003</v>
      </c>
      <c r="J221" t="s">
        <v>22</v>
      </c>
      <c r="K221">
        <v>0</v>
      </c>
      <c r="L221">
        <v>9.5337865609999994</v>
      </c>
      <c r="M221">
        <v>1</v>
      </c>
      <c r="N221">
        <v>0.61251462099999998</v>
      </c>
      <c r="O221" t="s">
        <v>21</v>
      </c>
      <c r="P221">
        <v>9.3466260000000005</v>
      </c>
      <c r="Q221">
        <v>17.691578</v>
      </c>
    </row>
    <row r="222" spans="1:17" hidden="1" x14ac:dyDescent="0.3">
      <c r="A222">
        <f>YEAR(tourism_resource_dataset[[#This Row],[Time &amp; Day]])</f>
        <v>2025</v>
      </c>
      <c r="B222" s="2">
        <v>45847</v>
      </c>
      <c r="C222">
        <f>MONTH(tourism_resource_dataset[[#This Row],[Time &amp; Day]])</f>
        <v>7</v>
      </c>
      <c r="D222" t="s">
        <v>17</v>
      </c>
      <c r="E222">
        <v>445</v>
      </c>
      <c r="F222">
        <v>0.413667326</v>
      </c>
      <c r="G222">
        <v>24.557568960000001</v>
      </c>
      <c r="H222">
        <v>139</v>
      </c>
      <c r="I222">
        <v>74.29618275</v>
      </c>
      <c r="J222" t="s">
        <v>22</v>
      </c>
      <c r="K222">
        <v>0</v>
      </c>
      <c r="L222">
        <v>5.3807594349999999</v>
      </c>
      <c r="M222">
        <v>0</v>
      </c>
      <c r="N222">
        <v>0.42933366299999998</v>
      </c>
      <c r="O222" t="s">
        <v>20</v>
      </c>
      <c r="P222">
        <v>-21.931989999999999</v>
      </c>
      <c r="Q222">
        <v>-6.0215955000000001</v>
      </c>
    </row>
    <row r="223" spans="1:17" hidden="1" x14ac:dyDescent="0.3">
      <c r="A223">
        <f>YEAR(tourism_resource_dataset[[#This Row],[Time &amp; Day]])</f>
        <v>2025</v>
      </c>
      <c r="B223" s="2">
        <v>45848</v>
      </c>
      <c r="C223">
        <f>MONTH(tourism_resource_dataset[[#This Row],[Time &amp; Day]])</f>
        <v>7</v>
      </c>
      <c r="D223" t="s">
        <v>14</v>
      </c>
      <c r="E223">
        <v>267</v>
      </c>
      <c r="F223">
        <v>0.43184435900000001</v>
      </c>
      <c r="G223">
        <v>25.645150619999999</v>
      </c>
      <c r="H223">
        <v>94</v>
      </c>
      <c r="I223">
        <v>83.824403119999999</v>
      </c>
      <c r="J223" t="s">
        <v>15</v>
      </c>
      <c r="K223">
        <v>0</v>
      </c>
      <c r="L223">
        <v>7.3209248149999997</v>
      </c>
      <c r="M223">
        <v>1</v>
      </c>
      <c r="N223">
        <v>0.349422179</v>
      </c>
      <c r="O223" t="s">
        <v>20</v>
      </c>
      <c r="P223">
        <v>-20.745785000000001</v>
      </c>
      <c r="Q223">
        <v>0.675593</v>
      </c>
    </row>
    <row r="224" spans="1:17" hidden="1" x14ac:dyDescent="0.3">
      <c r="A224">
        <f>YEAR(tourism_resource_dataset[[#This Row],[Time &amp; Day]])</f>
        <v>2025</v>
      </c>
      <c r="B224" s="2">
        <v>45849</v>
      </c>
      <c r="C224">
        <f>MONTH(tourism_resource_dataset[[#This Row],[Time &amp; Day]])</f>
        <v>7</v>
      </c>
      <c r="D224" t="s">
        <v>23</v>
      </c>
      <c r="E224">
        <v>190</v>
      </c>
      <c r="F224">
        <v>0.81158063199999997</v>
      </c>
      <c r="G224">
        <v>18.366739119999998</v>
      </c>
      <c r="H224">
        <v>40</v>
      </c>
      <c r="I224">
        <v>99.585715829999998</v>
      </c>
      <c r="J224" t="s">
        <v>22</v>
      </c>
      <c r="K224">
        <v>0</v>
      </c>
      <c r="L224">
        <v>8.6677232820000008</v>
      </c>
      <c r="M224">
        <v>0</v>
      </c>
      <c r="N224">
        <v>0.50079031600000001</v>
      </c>
      <c r="O224" t="s">
        <v>21</v>
      </c>
      <c r="P224">
        <v>-6.4922129999999996</v>
      </c>
      <c r="Q224">
        <v>-9.8520889999999994</v>
      </c>
    </row>
    <row r="225" spans="1:17" hidden="1" x14ac:dyDescent="0.3">
      <c r="A225">
        <f>YEAR(tourism_resource_dataset[[#This Row],[Time &amp; Day]])</f>
        <v>2025</v>
      </c>
      <c r="B225" s="2">
        <v>45850</v>
      </c>
      <c r="C225">
        <f>MONTH(tourism_resource_dataset[[#This Row],[Time &amp; Day]])</f>
        <v>7</v>
      </c>
      <c r="D225" t="s">
        <v>23</v>
      </c>
      <c r="E225">
        <v>665</v>
      </c>
      <c r="F225">
        <v>0.40931469100000001</v>
      </c>
      <c r="G225">
        <v>19.938148529999999</v>
      </c>
      <c r="H225">
        <v>106</v>
      </c>
      <c r="I225">
        <v>30.775498679999998</v>
      </c>
      <c r="J225" t="s">
        <v>18</v>
      </c>
      <c r="K225">
        <v>0</v>
      </c>
      <c r="L225">
        <v>4.2094802160000002</v>
      </c>
      <c r="M225">
        <v>1</v>
      </c>
      <c r="N225">
        <v>0.53715734599999998</v>
      </c>
      <c r="O225" t="s">
        <v>21</v>
      </c>
      <c r="P225">
        <v>-1.6357485</v>
      </c>
      <c r="Q225">
        <v>5.3746960000000001</v>
      </c>
    </row>
    <row r="226" spans="1:17" hidden="1" x14ac:dyDescent="0.3">
      <c r="A226">
        <f>YEAR(tourism_resource_dataset[[#This Row],[Time &amp; Day]])</f>
        <v>2025</v>
      </c>
      <c r="B226" s="2">
        <v>45851</v>
      </c>
      <c r="C226">
        <f>MONTH(tourism_resource_dataset[[#This Row],[Time &amp; Day]])</f>
        <v>7</v>
      </c>
      <c r="D226" t="s">
        <v>17</v>
      </c>
      <c r="E226">
        <v>259</v>
      </c>
      <c r="F226">
        <v>0.46419290499999999</v>
      </c>
      <c r="G226">
        <v>31.770984299999999</v>
      </c>
      <c r="H226">
        <v>78</v>
      </c>
      <c r="I226">
        <v>81.112141730000005</v>
      </c>
      <c r="J226" t="s">
        <v>18</v>
      </c>
      <c r="K226">
        <v>1</v>
      </c>
      <c r="L226">
        <v>3.3525758489999999</v>
      </c>
      <c r="M226">
        <v>0</v>
      </c>
      <c r="N226">
        <v>0.36159645299999998</v>
      </c>
      <c r="O226" t="s">
        <v>20</v>
      </c>
      <c r="P226">
        <v>-1.9672765999999999</v>
      </c>
      <c r="Q226">
        <v>3.6319880000000002</v>
      </c>
    </row>
    <row r="227" spans="1:17" hidden="1" x14ac:dyDescent="0.3">
      <c r="A227">
        <f>YEAR(tourism_resource_dataset[[#This Row],[Time &amp; Day]])</f>
        <v>2025</v>
      </c>
      <c r="B227" s="2">
        <v>45852</v>
      </c>
      <c r="C227">
        <f>MONTH(tourism_resource_dataset[[#This Row],[Time &amp; Day]])</f>
        <v>7</v>
      </c>
      <c r="D227" t="s">
        <v>23</v>
      </c>
      <c r="E227">
        <v>672</v>
      </c>
      <c r="F227">
        <v>0.97434278299999999</v>
      </c>
      <c r="G227">
        <v>22.123712940000001</v>
      </c>
      <c r="H227">
        <v>108</v>
      </c>
      <c r="I227">
        <v>70.025252120000005</v>
      </c>
      <c r="J227" t="s">
        <v>15</v>
      </c>
      <c r="K227">
        <v>1</v>
      </c>
      <c r="L227">
        <v>9.5193871550000004</v>
      </c>
      <c r="M227">
        <v>1</v>
      </c>
      <c r="N227">
        <v>0.82317139100000003</v>
      </c>
      <c r="O227" t="s">
        <v>16</v>
      </c>
      <c r="P227">
        <v>16.383955</v>
      </c>
      <c r="Q227">
        <v>24.054579</v>
      </c>
    </row>
    <row r="228" spans="1:17" hidden="1" x14ac:dyDescent="0.3">
      <c r="A228">
        <f>YEAR(tourism_resource_dataset[[#This Row],[Time &amp; Day]])</f>
        <v>2025</v>
      </c>
      <c r="B228" s="2">
        <v>45853</v>
      </c>
      <c r="C228">
        <f>MONTH(tourism_resource_dataset[[#This Row],[Time &amp; Day]])</f>
        <v>7</v>
      </c>
      <c r="D228" t="s">
        <v>23</v>
      </c>
      <c r="E228">
        <v>665</v>
      </c>
      <c r="F228">
        <v>0.47871456699999998</v>
      </c>
      <c r="G228">
        <v>31.53629948</v>
      </c>
      <c r="H228">
        <v>102</v>
      </c>
      <c r="I228">
        <v>60.383652329999997</v>
      </c>
      <c r="J228" t="s">
        <v>18</v>
      </c>
      <c r="K228">
        <v>0</v>
      </c>
      <c r="L228">
        <v>7.5367315030000004</v>
      </c>
      <c r="M228">
        <v>0</v>
      </c>
      <c r="N228">
        <v>0.57185728400000002</v>
      </c>
      <c r="O228" t="s">
        <v>21</v>
      </c>
      <c r="P228">
        <v>17.249298</v>
      </c>
      <c r="Q228">
        <v>27.888199</v>
      </c>
    </row>
    <row r="229" spans="1:17" hidden="1" x14ac:dyDescent="0.3">
      <c r="A229">
        <f>YEAR(tourism_resource_dataset[[#This Row],[Time &amp; Day]])</f>
        <v>2025</v>
      </c>
      <c r="B229" s="2">
        <v>45854</v>
      </c>
      <c r="C229">
        <f>MONTH(tourism_resource_dataset[[#This Row],[Time &amp; Day]])</f>
        <v>7</v>
      </c>
      <c r="D229" t="s">
        <v>14</v>
      </c>
      <c r="E229">
        <v>877</v>
      </c>
      <c r="F229">
        <v>0.76314264499999995</v>
      </c>
      <c r="G229">
        <v>29.180274489999999</v>
      </c>
      <c r="H229">
        <v>84</v>
      </c>
      <c r="I229">
        <v>38.929912219999999</v>
      </c>
      <c r="J229" t="s">
        <v>19</v>
      </c>
      <c r="K229">
        <v>0</v>
      </c>
      <c r="L229">
        <v>2.9771391999999999</v>
      </c>
      <c r="M229">
        <v>0</v>
      </c>
      <c r="N229">
        <v>0.82007132299999996</v>
      </c>
      <c r="O229" t="s">
        <v>16</v>
      </c>
      <c r="P229">
        <v>5.8794174000000003</v>
      </c>
      <c r="Q229">
        <v>-5.6700435000000002</v>
      </c>
    </row>
    <row r="230" spans="1:17" hidden="1" x14ac:dyDescent="0.3">
      <c r="A230">
        <f>YEAR(tourism_resource_dataset[[#This Row],[Time &amp; Day]])</f>
        <v>2025</v>
      </c>
      <c r="B230" s="2">
        <v>45855</v>
      </c>
      <c r="C230">
        <f>MONTH(tourism_resource_dataset[[#This Row],[Time &amp; Day]])</f>
        <v>7</v>
      </c>
      <c r="D230" t="s">
        <v>14</v>
      </c>
      <c r="E230">
        <v>732</v>
      </c>
      <c r="F230">
        <v>0.985041901</v>
      </c>
      <c r="G230">
        <v>18.543418509999999</v>
      </c>
      <c r="H230">
        <v>83</v>
      </c>
      <c r="I230">
        <v>58.635960400000002</v>
      </c>
      <c r="J230" t="s">
        <v>15</v>
      </c>
      <c r="K230">
        <v>0</v>
      </c>
      <c r="L230">
        <v>5.0417505340000002</v>
      </c>
      <c r="M230">
        <v>1</v>
      </c>
      <c r="N230">
        <v>0.85852095100000003</v>
      </c>
      <c r="O230" t="s">
        <v>16</v>
      </c>
      <c r="P230">
        <v>-10.230309999999999</v>
      </c>
      <c r="Q230">
        <v>-14.621361</v>
      </c>
    </row>
    <row r="231" spans="1:17" hidden="1" x14ac:dyDescent="0.3">
      <c r="A231">
        <f>YEAR(tourism_resource_dataset[[#This Row],[Time &amp; Day]])</f>
        <v>2025</v>
      </c>
      <c r="B231" s="2">
        <v>45856</v>
      </c>
      <c r="C231">
        <f>MONTH(tourism_resource_dataset[[#This Row],[Time &amp; Day]])</f>
        <v>7</v>
      </c>
      <c r="D231" t="s">
        <v>14</v>
      </c>
      <c r="E231">
        <v>509</v>
      </c>
      <c r="F231">
        <v>0.56200773699999995</v>
      </c>
      <c r="G231">
        <v>25.148927319999999</v>
      </c>
      <c r="H231">
        <v>90</v>
      </c>
      <c r="I231">
        <v>54.806402810000002</v>
      </c>
      <c r="J231" t="s">
        <v>15</v>
      </c>
      <c r="K231">
        <v>1</v>
      </c>
      <c r="L231">
        <v>8.1680659260000006</v>
      </c>
      <c r="M231">
        <v>1</v>
      </c>
      <c r="N231">
        <v>0.53550386800000005</v>
      </c>
      <c r="O231" t="s">
        <v>21</v>
      </c>
      <c r="P231">
        <v>-24.173687000000001</v>
      </c>
      <c r="Q231">
        <v>-18.474895</v>
      </c>
    </row>
    <row r="232" spans="1:17" hidden="1" x14ac:dyDescent="0.3">
      <c r="A232">
        <f>YEAR(tourism_resource_dataset[[#This Row],[Time &amp; Day]])</f>
        <v>2025</v>
      </c>
      <c r="B232" s="2">
        <v>45857</v>
      </c>
      <c r="C232">
        <f>MONTH(tourism_resource_dataset[[#This Row],[Time &amp; Day]])</f>
        <v>7</v>
      </c>
      <c r="D232" t="s">
        <v>14</v>
      </c>
      <c r="E232">
        <v>405</v>
      </c>
      <c r="F232">
        <v>0.31226119400000002</v>
      </c>
      <c r="G232">
        <v>28.54774643</v>
      </c>
      <c r="H232">
        <v>23</v>
      </c>
      <c r="I232">
        <v>51.19809223</v>
      </c>
      <c r="J232" t="s">
        <v>19</v>
      </c>
      <c r="K232">
        <v>1</v>
      </c>
      <c r="L232">
        <v>5.9235669179999997</v>
      </c>
      <c r="M232">
        <v>0</v>
      </c>
      <c r="N232">
        <v>0.358630597</v>
      </c>
      <c r="O232" t="s">
        <v>20</v>
      </c>
      <c r="P232">
        <v>5.051075</v>
      </c>
      <c r="Q232">
        <v>-2.2718216999999998</v>
      </c>
    </row>
    <row r="233" spans="1:17" hidden="1" x14ac:dyDescent="0.3">
      <c r="A233">
        <f>YEAR(tourism_resource_dataset[[#This Row],[Time &amp; Day]])</f>
        <v>2025</v>
      </c>
      <c r="B233" s="2">
        <v>45858</v>
      </c>
      <c r="C233">
        <f>MONTH(tourism_resource_dataset[[#This Row],[Time &amp; Day]])</f>
        <v>7</v>
      </c>
      <c r="D233" t="s">
        <v>17</v>
      </c>
      <c r="E233">
        <v>373</v>
      </c>
      <c r="F233">
        <v>0.47090310299999999</v>
      </c>
      <c r="G233">
        <v>19.7007443</v>
      </c>
      <c r="H233">
        <v>123</v>
      </c>
      <c r="I233">
        <v>81.161573630000007</v>
      </c>
      <c r="J233" t="s">
        <v>18</v>
      </c>
      <c r="K233">
        <v>1</v>
      </c>
      <c r="L233">
        <v>6.8495688829999999</v>
      </c>
      <c r="M233">
        <v>1</v>
      </c>
      <c r="N233">
        <v>0.42195155200000001</v>
      </c>
      <c r="O233" t="s">
        <v>20</v>
      </c>
      <c r="P233">
        <v>-14.636039</v>
      </c>
      <c r="Q233">
        <v>-1.0140685</v>
      </c>
    </row>
    <row r="234" spans="1:17" hidden="1" x14ac:dyDescent="0.3">
      <c r="A234">
        <f>YEAR(tourism_resource_dataset[[#This Row],[Time &amp; Day]])</f>
        <v>2025</v>
      </c>
      <c r="B234" s="2">
        <v>45859</v>
      </c>
      <c r="C234">
        <f>MONTH(tourism_resource_dataset[[#This Row],[Time &amp; Day]])</f>
        <v>7</v>
      </c>
      <c r="D234" t="s">
        <v>14</v>
      </c>
      <c r="E234">
        <v>182</v>
      </c>
      <c r="F234">
        <v>0.88161403400000005</v>
      </c>
      <c r="G234">
        <v>31.613770209999998</v>
      </c>
      <c r="H234">
        <v>112</v>
      </c>
      <c r="I234">
        <v>79.050786489999993</v>
      </c>
      <c r="J234" t="s">
        <v>18</v>
      </c>
      <c r="K234">
        <v>0</v>
      </c>
      <c r="L234">
        <v>7.7839138180000003</v>
      </c>
      <c r="M234">
        <v>0</v>
      </c>
      <c r="N234">
        <v>0.53180701699999999</v>
      </c>
      <c r="O234" t="s">
        <v>21</v>
      </c>
      <c r="P234">
        <v>-11.275206000000001</v>
      </c>
      <c r="Q234">
        <v>27.049246</v>
      </c>
    </row>
    <row r="235" spans="1:17" hidden="1" x14ac:dyDescent="0.3">
      <c r="A235">
        <f>YEAR(tourism_resource_dataset[[#This Row],[Time &amp; Day]])</f>
        <v>2025</v>
      </c>
      <c r="B235" s="2">
        <v>45860</v>
      </c>
      <c r="C235">
        <f>MONTH(tourism_resource_dataset[[#This Row],[Time &amp; Day]])</f>
        <v>7</v>
      </c>
      <c r="D235" t="s">
        <v>23</v>
      </c>
      <c r="E235">
        <v>937</v>
      </c>
      <c r="F235">
        <v>0.90522618499999996</v>
      </c>
      <c r="G235">
        <v>25.896553149999999</v>
      </c>
      <c r="H235">
        <v>131</v>
      </c>
      <c r="I235">
        <v>71.231406370000002</v>
      </c>
      <c r="J235" t="s">
        <v>18</v>
      </c>
      <c r="K235">
        <v>1</v>
      </c>
      <c r="L235">
        <v>6.5980826989999999</v>
      </c>
      <c r="M235">
        <v>1</v>
      </c>
      <c r="N235">
        <v>0.92111309299999999</v>
      </c>
      <c r="O235" t="s">
        <v>16</v>
      </c>
      <c r="P235">
        <v>16.431550999999999</v>
      </c>
      <c r="Q235">
        <v>13.549689000000001</v>
      </c>
    </row>
    <row r="236" spans="1:17" hidden="1" x14ac:dyDescent="0.3">
      <c r="A236">
        <f>YEAR(tourism_resource_dataset[[#This Row],[Time &amp; Day]])</f>
        <v>2025</v>
      </c>
      <c r="B236" s="2">
        <v>45861</v>
      </c>
      <c r="C236">
        <f>MONTH(tourism_resource_dataset[[#This Row],[Time &amp; Day]])</f>
        <v>7</v>
      </c>
      <c r="D236" t="s">
        <v>17</v>
      </c>
      <c r="E236">
        <v>854</v>
      </c>
      <c r="F236">
        <v>0.83796355499999997</v>
      </c>
      <c r="G236">
        <v>18.304841010000001</v>
      </c>
      <c r="H236">
        <v>138</v>
      </c>
      <c r="I236">
        <v>95.706536929999999</v>
      </c>
      <c r="J236" t="s">
        <v>15</v>
      </c>
      <c r="K236">
        <v>0</v>
      </c>
      <c r="L236">
        <v>5.8607138970000001</v>
      </c>
      <c r="M236">
        <v>1</v>
      </c>
      <c r="N236">
        <v>0.84598177799999996</v>
      </c>
      <c r="O236" t="s">
        <v>16</v>
      </c>
      <c r="P236">
        <v>23.698672999999999</v>
      </c>
      <c r="Q236">
        <v>18.929794000000001</v>
      </c>
    </row>
    <row r="237" spans="1:17" hidden="1" x14ac:dyDescent="0.3">
      <c r="A237">
        <f>YEAR(tourism_resource_dataset[[#This Row],[Time &amp; Day]])</f>
        <v>2025</v>
      </c>
      <c r="B237" s="2">
        <v>45862</v>
      </c>
      <c r="C237">
        <f>MONTH(tourism_resource_dataset[[#This Row],[Time &amp; Day]])</f>
        <v>7</v>
      </c>
      <c r="D237" t="s">
        <v>23</v>
      </c>
      <c r="E237">
        <v>889</v>
      </c>
      <c r="F237">
        <v>0.37917687300000003</v>
      </c>
      <c r="G237">
        <v>26.65968852</v>
      </c>
      <c r="H237">
        <v>78</v>
      </c>
      <c r="I237">
        <v>54.489806889999997</v>
      </c>
      <c r="J237" t="s">
        <v>15</v>
      </c>
      <c r="K237">
        <v>1</v>
      </c>
      <c r="L237">
        <v>7.7465285589999997</v>
      </c>
      <c r="M237">
        <v>0</v>
      </c>
      <c r="N237">
        <v>0.63408843699999995</v>
      </c>
      <c r="O237" t="s">
        <v>21</v>
      </c>
      <c r="P237">
        <v>7.5261420000000001</v>
      </c>
      <c r="Q237">
        <v>26.846730000000001</v>
      </c>
    </row>
    <row r="238" spans="1:17" hidden="1" x14ac:dyDescent="0.3">
      <c r="A238">
        <f>YEAR(tourism_resource_dataset[[#This Row],[Time &amp; Day]])</f>
        <v>2025</v>
      </c>
      <c r="B238" s="2">
        <v>45863</v>
      </c>
      <c r="C238">
        <f>MONTH(tourism_resource_dataset[[#This Row],[Time &amp; Day]])</f>
        <v>7</v>
      </c>
      <c r="D238" t="s">
        <v>23</v>
      </c>
      <c r="E238">
        <v>176</v>
      </c>
      <c r="F238">
        <v>0.85685725999999995</v>
      </c>
      <c r="G238">
        <v>34.994276079999999</v>
      </c>
      <c r="H238">
        <v>62</v>
      </c>
      <c r="I238">
        <v>47.066135639999999</v>
      </c>
      <c r="J238" t="s">
        <v>18</v>
      </c>
      <c r="K238">
        <v>1</v>
      </c>
      <c r="L238">
        <v>7.5480673190000003</v>
      </c>
      <c r="M238">
        <v>1</v>
      </c>
      <c r="N238">
        <v>0.51642863000000006</v>
      </c>
      <c r="O238" t="s">
        <v>21</v>
      </c>
      <c r="P238">
        <v>4.5958629999999996</v>
      </c>
      <c r="Q238">
        <v>-20.627690000000001</v>
      </c>
    </row>
    <row r="239" spans="1:17" hidden="1" x14ac:dyDescent="0.3">
      <c r="A239">
        <f>YEAR(tourism_resource_dataset[[#This Row],[Time &amp; Day]])</f>
        <v>2025</v>
      </c>
      <c r="B239" s="2">
        <v>45864</v>
      </c>
      <c r="C239">
        <f>MONTH(tourism_resource_dataset[[#This Row],[Time &amp; Day]])</f>
        <v>7</v>
      </c>
      <c r="D239" t="s">
        <v>23</v>
      </c>
      <c r="E239">
        <v>155</v>
      </c>
      <c r="F239">
        <v>0.943074458</v>
      </c>
      <c r="G239">
        <v>18.01042983</v>
      </c>
      <c r="H239">
        <v>31</v>
      </c>
      <c r="I239">
        <v>75.913231920000001</v>
      </c>
      <c r="J239" t="s">
        <v>22</v>
      </c>
      <c r="K239">
        <v>1</v>
      </c>
      <c r="L239">
        <v>6.6688516020000002</v>
      </c>
      <c r="M239">
        <v>1</v>
      </c>
      <c r="N239">
        <v>0.54903722899999996</v>
      </c>
      <c r="O239" t="s">
        <v>21</v>
      </c>
      <c r="P239">
        <v>-18.5534</v>
      </c>
      <c r="Q239">
        <v>2.883832</v>
      </c>
    </row>
    <row r="240" spans="1:17" hidden="1" x14ac:dyDescent="0.3">
      <c r="A240">
        <f>YEAR(tourism_resource_dataset[[#This Row],[Time &amp; Day]])</f>
        <v>2025</v>
      </c>
      <c r="B240" s="2">
        <v>45865</v>
      </c>
      <c r="C240">
        <f>MONTH(tourism_resource_dataset[[#This Row],[Time &amp; Day]])</f>
        <v>7</v>
      </c>
      <c r="D240" t="s">
        <v>14</v>
      </c>
      <c r="E240">
        <v>653</v>
      </c>
      <c r="F240">
        <v>0.72042667999999999</v>
      </c>
      <c r="G240">
        <v>31.335138600000001</v>
      </c>
      <c r="H240">
        <v>59</v>
      </c>
      <c r="I240">
        <v>43.91698427</v>
      </c>
      <c r="J240" t="s">
        <v>18</v>
      </c>
      <c r="K240">
        <v>0</v>
      </c>
      <c r="L240">
        <v>4.2381047199999999</v>
      </c>
      <c r="M240">
        <v>0</v>
      </c>
      <c r="N240">
        <v>0.68671333999999995</v>
      </c>
      <c r="O240" t="s">
        <v>21</v>
      </c>
      <c r="P240">
        <v>23.835190000000001</v>
      </c>
      <c r="Q240">
        <v>0.14479995000000001</v>
      </c>
    </row>
    <row r="241" spans="1:17" hidden="1" x14ac:dyDescent="0.3">
      <c r="A241">
        <f>YEAR(tourism_resource_dataset[[#This Row],[Time &amp; Day]])</f>
        <v>2025</v>
      </c>
      <c r="B241" s="2">
        <v>45866</v>
      </c>
      <c r="C241">
        <f>MONTH(tourism_resource_dataset[[#This Row],[Time &amp; Day]])</f>
        <v>7</v>
      </c>
      <c r="D241" t="s">
        <v>14</v>
      </c>
      <c r="E241">
        <v>848</v>
      </c>
      <c r="F241">
        <v>0.95861274900000004</v>
      </c>
      <c r="G241">
        <v>19.146180059999999</v>
      </c>
      <c r="H241">
        <v>137</v>
      </c>
      <c r="I241">
        <v>52.050735500000002</v>
      </c>
      <c r="J241" t="s">
        <v>19</v>
      </c>
      <c r="K241">
        <v>0</v>
      </c>
      <c r="L241">
        <v>4.65230883</v>
      </c>
      <c r="M241">
        <v>0</v>
      </c>
      <c r="N241">
        <v>0.90330637499999999</v>
      </c>
      <c r="O241" t="s">
        <v>16</v>
      </c>
      <c r="P241">
        <v>-13.318152</v>
      </c>
      <c r="Q241">
        <v>-9.6647730000000003</v>
      </c>
    </row>
    <row r="242" spans="1:17" hidden="1" x14ac:dyDescent="0.3">
      <c r="A242">
        <f>YEAR(tourism_resource_dataset[[#This Row],[Time &amp; Day]])</f>
        <v>2025</v>
      </c>
      <c r="B242" s="2">
        <v>45867</v>
      </c>
      <c r="C242">
        <f>MONTH(tourism_resource_dataset[[#This Row],[Time &amp; Day]])</f>
        <v>7</v>
      </c>
      <c r="D242" t="s">
        <v>17</v>
      </c>
      <c r="E242">
        <v>427</v>
      </c>
      <c r="F242">
        <v>0.87878721900000001</v>
      </c>
      <c r="G242">
        <v>30.64776659</v>
      </c>
      <c r="H242">
        <v>39</v>
      </c>
      <c r="I242">
        <v>45.722170810000001</v>
      </c>
      <c r="J242" t="s">
        <v>15</v>
      </c>
      <c r="K242">
        <v>1</v>
      </c>
      <c r="L242">
        <v>9.7339469399999992</v>
      </c>
      <c r="M242">
        <v>1</v>
      </c>
      <c r="N242">
        <v>0.65289360900000004</v>
      </c>
      <c r="O242" t="s">
        <v>21</v>
      </c>
      <c r="P242">
        <v>9.8800369999999997</v>
      </c>
      <c r="Q242">
        <v>-0.4637637</v>
      </c>
    </row>
    <row r="243" spans="1:17" hidden="1" x14ac:dyDescent="0.3">
      <c r="A243">
        <f>YEAR(tourism_resource_dataset[[#This Row],[Time &amp; Day]])</f>
        <v>2025</v>
      </c>
      <c r="B243" s="2">
        <v>45868</v>
      </c>
      <c r="C243">
        <f>MONTH(tourism_resource_dataset[[#This Row],[Time &amp; Day]])</f>
        <v>7</v>
      </c>
      <c r="D243" t="s">
        <v>17</v>
      </c>
      <c r="E243">
        <v>954</v>
      </c>
      <c r="F243">
        <v>0.76688006200000003</v>
      </c>
      <c r="G243">
        <v>29.69155846</v>
      </c>
      <c r="H243">
        <v>109</v>
      </c>
      <c r="I243">
        <v>34.84074974</v>
      </c>
      <c r="J243" t="s">
        <v>19</v>
      </c>
      <c r="K243">
        <v>0</v>
      </c>
      <c r="L243">
        <v>2.011473391</v>
      </c>
      <c r="M243">
        <v>0</v>
      </c>
      <c r="N243">
        <v>0.86044003099999999</v>
      </c>
      <c r="O243" t="s">
        <v>16</v>
      </c>
      <c r="P243">
        <v>-17.468219999999999</v>
      </c>
      <c r="Q243">
        <v>-16.088502999999999</v>
      </c>
    </row>
    <row r="244" spans="1:17" hidden="1" x14ac:dyDescent="0.3">
      <c r="A244">
        <f>YEAR(tourism_resource_dataset[[#This Row],[Time &amp; Day]])</f>
        <v>2025</v>
      </c>
      <c r="B244" s="2">
        <v>45869</v>
      </c>
      <c r="C244">
        <f>MONTH(tourism_resource_dataset[[#This Row],[Time &amp; Day]])</f>
        <v>7</v>
      </c>
      <c r="D244" t="s">
        <v>14</v>
      </c>
      <c r="E244">
        <v>100</v>
      </c>
      <c r="F244">
        <v>0.70402966600000005</v>
      </c>
      <c r="G244">
        <v>21.009787710000001</v>
      </c>
      <c r="H244">
        <v>113</v>
      </c>
      <c r="I244">
        <v>87.924911910000006</v>
      </c>
      <c r="J244" t="s">
        <v>19</v>
      </c>
      <c r="K244">
        <v>0</v>
      </c>
      <c r="L244">
        <v>3.4165442549999998</v>
      </c>
      <c r="M244">
        <v>1</v>
      </c>
      <c r="N244">
        <v>0.40201483300000002</v>
      </c>
      <c r="O244" t="s">
        <v>20</v>
      </c>
      <c r="P244">
        <v>13.952343000000001</v>
      </c>
      <c r="Q244">
        <v>8.3187580000000008</v>
      </c>
    </row>
    <row r="245" spans="1:17" hidden="1" x14ac:dyDescent="0.3">
      <c r="A245">
        <f>YEAR(tourism_resource_dataset[[#This Row],[Time &amp; Day]])</f>
        <v>2025</v>
      </c>
      <c r="B245" s="2">
        <v>45870</v>
      </c>
      <c r="C245">
        <f>MONTH(tourism_resource_dataset[[#This Row],[Time &amp; Day]])</f>
        <v>8</v>
      </c>
      <c r="D245" t="s">
        <v>23</v>
      </c>
      <c r="E245">
        <v>78</v>
      </c>
      <c r="F245">
        <v>0.54400156700000002</v>
      </c>
      <c r="G245">
        <v>21.516462350000001</v>
      </c>
      <c r="H245">
        <v>32</v>
      </c>
      <c r="I245">
        <v>47.817838000000002</v>
      </c>
      <c r="J245" t="s">
        <v>15</v>
      </c>
      <c r="K245">
        <v>0</v>
      </c>
      <c r="L245">
        <v>5.4316158330000004</v>
      </c>
      <c r="M245">
        <v>1</v>
      </c>
      <c r="N245">
        <v>0.31100078399999997</v>
      </c>
      <c r="O245" t="s">
        <v>20</v>
      </c>
      <c r="P245">
        <v>19.069696</v>
      </c>
      <c r="Q245">
        <v>0.90445889999999995</v>
      </c>
    </row>
    <row r="246" spans="1:17" hidden="1" x14ac:dyDescent="0.3">
      <c r="A246">
        <f>YEAR(tourism_resource_dataset[[#This Row],[Time &amp; Day]])</f>
        <v>2025</v>
      </c>
      <c r="B246" s="2">
        <v>45871</v>
      </c>
      <c r="C246">
        <f>MONTH(tourism_resource_dataset[[#This Row],[Time &amp; Day]])</f>
        <v>8</v>
      </c>
      <c r="D246" t="s">
        <v>17</v>
      </c>
      <c r="E246">
        <v>511</v>
      </c>
      <c r="F246">
        <v>0.41150121200000001</v>
      </c>
      <c r="G246">
        <v>30.850427839999998</v>
      </c>
      <c r="H246">
        <v>85</v>
      </c>
      <c r="I246">
        <v>63.111925229999997</v>
      </c>
      <c r="J246" t="s">
        <v>22</v>
      </c>
      <c r="K246">
        <v>0</v>
      </c>
      <c r="L246">
        <v>8.5305671749999998</v>
      </c>
      <c r="M246">
        <v>0</v>
      </c>
      <c r="N246">
        <v>0.46125060600000001</v>
      </c>
      <c r="O246" t="s">
        <v>20</v>
      </c>
      <c r="P246">
        <v>-6.7996249999999998</v>
      </c>
      <c r="Q246">
        <v>-37.826076999999998</v>
      </c>
    </row>
    <row r="247" spans="1:17" hidden="1" x14ac:dyDescent="0.3">
      <c r="A247">
        <f>YEAR(tourism_resource_dataset[[#This Row],[Time &amp; Day]])</f>
        <v>2025</v>
      </c>
      <c r="B247" s="2">
        <v>45872</v>
      </c>
      <c r="C247">
        <f>MONTH(tourism_resource_dataset[[#This Row],[Time &amp; Day]])</f>
        <v>8</v>
      </c>
      <c r="D247" t="s">
        <v>14</v>
      </c>
      <c r="E247">
        <v>345</v>
      </c>
      <c r="F247">
        <v>0.72346774599999997</v>
      </c>
      <c r="G247">
        <v>24.228910240000001</v>
      </c>
      <c r="H247">
        <v>56</v>
      </c>
      <c r="I247">
        <v>33.032069129999996</v>
      </c>
      <c r="J247" t="s">
        <v>18</v>
      </c>
      <c r="K247">
        <v>0</v>
      </c>
      <c r="L247">
        <v>2.4730809740000002</v>
      </c>
      <c r="M247">
        <v>0</v>
      </c>
      <c r="N247">
        <v>0.53423387300000003</v>
      </c>
      <c r="O247" t="s">
        <v>21</v>
      </c>
      <c r="P247">
        <v>-0.75942829999999995</v>
      </c>
      <c r="Q247">
        <v>18.306618</v>
      </c>
    </row>
    <row r="248" spans="1:17" hidden="1" x14ac:dyDescent="0.3">
      <c r="A248">
        <f>YEAR(tourism_resource_dataset[[#This Row],[Time &amp; Day]])</f>
        <v>2025</v>
      </c>
      <c r="B248" s="2">
        <v>45873</v>
      </c>
      <c r="C248">
        <f>MONTH(tourism_resource_dataset[[#This Row],[Time &amp; Day]])</f>
        <v>8</v>
      </c>
      <c r="D248" t="s">
        <v>14</v>
      </c>
      <c r="E248">
        <v>346</v>
      </c>
      <c r="F248">
        <v>0.52267808800000004</v>
      </c>
      <c r="G248">
        <v>29.616360570000001</v>
      </c>
      <c r="H248">
        <v>85</v>
      </c>
      <c r="I248">
        <v>78.953762639999994</v>
      </c>
      <c r="J248" t="s">
        <v>19</v>
      </c>
      <c r="K248">
        <v>0</v>
      </c>
      <c r="L248">
        <v>3.492591563</v>
      </c>
      <c r="M248">
        <v>0</v>
      </c>
      <c r="N248">
        <v>0.43433904400000001</v>
      </c>
      <c r="O248" t="s">
        <v>20</v>
      </c>
      <c r="P248">
        <v>-17.286553999999999</v>
      </c>
      <c r="Q248">
        <v>-10.101238</v>
      </c>
    </row>
    <row r="249" spans="1:17" hidden="1" x14ac:dyDescent="0.3">
      <c r="A249">
        <f>YEAR(tourism_resource_dataset[[#This Row],[Time &amp; Day]])</f>
        <v>2025</v>
      </c>
      <c r="B249" s="2">
        <v>45874</v>
      </c>
      <c r="C249">
        <f>MONTH(tourism_resource_dataset[[#This Row],[Time &amp; Day]])</f>
        <v>8</v>
      </c>
      <c r="D249" t="s">
        <v>14</v>
      </c>
      <c r="E249">
        <v>775</v>
      </c>
      <c r="F249">
        <v>0.90650706700000006</v>
      </c>
      <c r="G249">
        <v>17.959682950000001</v>
      </c>
      <c r="H249">
        <v>55</v>
      </c>
      <c r="I249">
        <v>53.139270160000002</v>
      </c>
      <c r="J249" t="s">
        <v>15</v>
      </c>
      <c r="K249">
        <v>0</v>
      </c>
      <c r="L249">
        <v>1.5921839600000001</v>
      </c>
      <c r="M249">
        <v>0</v>
      </c>
      <c r="N249">
        <v>0.84075353399999997</v>
      </c>
      <c r="O249" t="s">
        <v>16</v>
      </c>
      <c r="P249">
        <v>10.182938999999999</v>
      </c>
      <c r="Q249">
        <v>21.708694000000001</v>
      </c>
    </row>
    <row r="250" spans="1:17" hidden="1" x14ac:dyDescent="0.3">
      <c r="A250">
        <f>YEAR(tourism_resource_dataset[[#This Row],[Time &amp; Day]])</f>
        <v>2025</v>
      </c>
      <c r="B250" s="2">
        <v>45875</v>
      </c>
      <c r="C250">
        <f>MONTH(tourism_resource_dataset[[#This Row],[Time &amp; Day]])</f>
        <v>8</v>
      </c>
      <c r="D250" t="s">
        <v>23</v>
      </c>
      <c r="E250">
        <v>828</v>
      </c>
      <c r="F250">
        <v>0.99533585599999996</v>
      </c>
      <c r="G250">
        <v>32.051155639999998</v>
      </c>
      <c r="H250">
        <v>45</v>
      </c>
      <c r="I250">
        <v>82.131570949999997</v>
      </c>
      <c r="J250" t="s">
        <v>19</v>
      </c>
      <c r="K250">
        <v>1</v>
      </c>
      <c r="L250">
        <v>7.3538673939999999</v>
      </c>
      <c r="M250">
        <v>0</v>
      </c>
      <c r="N250">
        <v>0.91166792799999996</v>
      </c>
      <c r="O250" t="s">
        <v>16</v>
      </c>
      <c r="P250">
        <v>-25.899702000000001</v>
      </c>
      <c r="Q250">
        <v>15.383399000000001</v>
      </c>
    </row>
    <row r="251" spans="1:17" hidden="1" x14ac:dyDescent="0.3">
      <c r="A251">
        <f>YEAR(tourism_resource_dataset[[#This Row],[Time &amp; Day]])</f>
        <v>2025</v>
      </c>
      <c r="B251" s="2">
        <v>45876</v>
      </c>
      <c r="C251">
        <f>MONTH(tourism_resource_dataset[[#This Row],[Time &amp; Day]])</f>
        <v>8</v>
      </c>
      <c r="D251" t="s">
        <v>14</v>
      </c>
      <c r="E251">
        <v>456</v>
      </c>
      <c r="F251">
        <v>0.82669943400000001</v>
      </c>
      <c r="G251">
        <v>29.21769433</v>
      </c>
      <c r="H251">
        <v>94</v>
      </c>
      <c r="I251">
        <v>58.86821423</v>
      </c>
      <c r="J251" t="s">
        <v>18</v>
      </c>
      <c r="K251">
        <v>0</v>
      </c>
      <c r="L251">
        <v>3.143884919</v>
      </c>
      <c r="M251">
        <v>0</v>
      </c>
      <c r="N251">
        <v>0.64134971699999999</v>
      </c>
      <c r="O251" t="s">
        <v>21</v>
      </c>
      <c r="P251">
        <v>24.422222000000001</v>
      </c>
      <c r="Q251">
        <v>-19.726782</v>
      </c>
    </row>
    <row r="252" spans="1:17" hidden="1" x14ac:dyDescent="0.3">
      <c r="A252">
        <f>YEAR(tourism_resource_dataset[[#This Row],[Time &amp; Day]])</f>
        <v>2025</v>
      </c>
      <c r="B252" s="2">
        <v>45877</v>
      </c>
      <c r="C252">
        <f>MONTH(tourism_resource_dataset[[#This Row],[Time &amp; Day]])</f>
        <v>8</v>
      </c>
      <c r="D252" t="s">
        <v>14</v>
      </c>
      <c r="E252">
        <v>818</v>
      </c>
      <c r="F252">
        <v>0.36333718700000001</v>
      </c>
      <c r="G252">
        <v>33.138856179999998</v>
      </c>
      <c r="H252">
        <v>127</v>
      </c>
      <c r="I252">
        <v>43.70289245</v>
      </c>
      <c r="J252" t="s">
        <v>22</v>
      </c>
      <c r="K252">
        <v>0</v>
      </c>
      <c r="L252">
        <v>4.498072756</v>
      </c>
      <c r="M252">
        <v>1</v>
      </c>
      <c r="N252">
        <v>0.59066859299999996</v>
      </c>
      <c r="O252" t="s">
        <v>21</v>
      </c>
      <c r="P252">
        <v>6.0295486</v>
      </c>
      <c r="Q252">
        <v>1.7868959</v>
      </c>
    </row>
    <row r="253" spans="1:17" hidden="1" x14ac:dyDescent="0.3">
      <c r="A253">
        <f>YEAR(tourism_resource_dataset[[#This Row],[Time &amp; Day]])</f>
        <v>2025</v>
      </c>
      <c r="B253" s="2">
        <v>45878</v>
      </c>
      <c r="C253">
        <f>MONTH(tourism_resource_dataset[[#This Row],[Time &amp; Day]])</f>
        <v>8</v>
      </c>
      <c r="D253" t="s">
        <v>14</v>
      </c>
      <c r="E253">
        <v>863</v>
      </c>
      <c r="F253">
        <v>0.50207991699999999</v>
      </c>
      <c r="G253">
        <v>17.647447580000001</v>
      </c>
      <c r="H253">
        <v>62</v>
      </c>
      <c r="I253">
        <v>65.922255759999999</v>
      </c>
      <c r="J253" t="s">
        <v>22</v>
      </c>
      <c r="K253">
        <v>1</v>
      </c>
      <c r="L253">
        <v>4.9933130229999998</v>
      </c>
      <c r="M253">
        <v>1</v>
      </c>
      <c r="N253">
        <v>0.682539958</v>
      </c>
      <c r="O253" t="s">
        <v>21</v>
      </c>
      <c r="P253">
        <v>5.6248909999999999</v>
      </c>
      <c r="Q253">
        <v>10.564458</v>
      </c>
    </row>
    <row r="254" spans="1:17" hidden="1" x14ac:dyDescent="0.3">
      <c r="A254">
        <f>YEAR(tourism_resource_dataset[[#This Row],[Time &amp; Day]])</f>
        <v>2025</v>
      </c>
      <c r="B254" s="2">
        <v>45879</v>
      </c>
      <c r="C254">
        <f>MONTH(tourism_resource_dataset[[#This Row],[Time &amp; Day]])</f>
        <v>8</v>
      </c>
      <c r="D254" t="s">
        <v>14</v>
      </c>
      <c r="E254">
        <v>662</v>
      </c>
      <c r="F254">
        <v>0.37637674199999999</v>
      </c>
      <c r="G254">
        <v>26.86029001</v>
      </c>
      <c r="H254">
        <v>27</v>
      </c>
      <c r="I254">
        <v>39.135319170000002</v>
      </c>
      <c r="J254" t="s">
        <v>22</v>
      </c>
      <c r="K254">
        <v>1</v>
      </c>
      <c r="L254">
        <v>9.0218254200000008</v>
      </c>
      <c r="M254">
        <v>0</v>
      </c>
      <c r="N254">
        <v>0.51918837100000004</v>
      </c>
      <c r="O254" t="s">
        <v>21</v>
      </c>
      <c r="P254">
        <v>-1.1160762</v>
      </c>
      <c r="Q254">
        <v>28.724077000000001</v>
      </c>
    </row>
    <row r="255" spans="1:17" hidden="1" x14ac:dyDescent="0.3">
      <c r="A255">
        <f>YEAR(tourism_resource_dataset[[#This Row],[Time &amp; Day]])</f>
        <v>2025</v>
      </c>
      <c r="B255" s="2">
        <v>45880</v>
      </c>
      <c r="C255">
        <f>MONTH(tourism_resource_dataset[[#This Row],[Time &amp; Day]])</f>
        <v>8</v>
      </c>
      <c r="D255" t="s">
        <v>17</v>
      </c>
      <c r="E255">
        <v>454</v>
      </c>
      <c r="F255">
        <v>0.75535815299999998</v>
      </c>
      <c r="G255">
        <v>26.9824117</v>
      </c>
      <c r="H255">
        <v>48</v>
      </c>
      <c r="I255">
        <v>60.837741190000003</v>
      </c>
      <c r="J255" t="s">
        <v>15</v>
      </c>
      <c r="K255">
        <v>1</v>
      </c>
      <c r="L255">
        <v>4.7019726129999997</v>
      </c>
      <c r="M255">
        <v>1</v>
      </c>
      <c r="N255">
        <v>0.60467907700000001</v>
      </c>
      <c r="O255" t="s">
        <v>21</v>
      </c>
      <c r="P255">
        <v>-16.397924</v>
      </c>
      <c r="Q255">
        <v>-1.1163369999999999</v>
      </c>
    </row>
    <row r="256" spans="1:17" hidden="1" x14ac:dyDescent="0.3">
      <c r="A256">
        <f>YEAR(tourism_resource_dataset[[#This Row],[Time &amp; Day]])</f>
        <v>2025</v>
      </c>
      <c r="B256" s="2">
        <v>45881</v>
      </c>
      <c r="C256">
        <f>MONTH(tourism_resource_dataset[[#This Row],[Time &amp; Day]])</f>
        <v>8</v>
      </c>
      <c r="D256" t="s">
        <v>17</v>
      </c>
      <c r="E256">
        <v>395</v>
      </c>
      <c r="F256">
        <v>0.83563360499999995</v>
      </c>
      <c r="G256">
        <v>22.069214809999998</v>
      </c>
      <c r="H256">
        <v>59</v>
      </c>
      <c r="I256">
        <v>52.211383419999997</v>
      </c>
      <c r="J256" t="s">
        <v>15</v>
      </c>
      <c r="K256">
        <v>1</v>
      </c>
      <c r="L256">
        <v>2.307025179</v>
      </c>
      <c r="M256">
        <v>1</v>
      </c>
      <c r="N256">
        <v>0.61531680300000002</v>
      </c>
      <c r="O256" t="s">
        <v>21</v>
      </c>
      <c r="P256">
        <v>-31.760722999999999</v>
      </c>
      <c r="Q256">
        <v>11.502466</v>
      </c>
    </row>
    <row r="257" spans="1:17" hidden="1" x14ac:dyDescent="0.3">
      <c r="A257">
        <f>YEAR(tourism_resource_dataset[[#This Row],[Time &amp; Day]])</f>
        <v>2025</v>
      </c>
      <c r="B257" s="2">
        <v>45882</v>
      </c>
      <c r="C257">
        <f>MONTH(tourism_resource_dataset[[#This Row],[Time &amp; Day]])</f>
        <v>8</v>
      </c>
      <c r="D257" t="s">
        <v>14</v>
      </c>
      <c r="E257">
        <v>671</v>
      </c>
      <c r="F257">
        <v>0.947972382</v>
      </c>
      <c r="G257">
        <v>24.169328490000002</v>
      </c>
      <c r="H257">
        <v>147</v>
      </c>
      <c r="I257">
        <v>93.837170889999996</v>
      </c>
      <c r="J257" t="s">
        <v>22</v>
      </c>
      <c r="K257">
        <v>0</v>
      </c>
      <c r="L257">
        <v>5.7188344449999997</v>
      </c>
      <c r="M257">
        <v>1</v>
      </c>
      <c r="N257">
        <v>0.80948619099999997</v>
      </c>
      <c r="O257" t="s">
        <v>16</v>
      </c>
      <c r="P257">
        <v>32.819042000000003</v>
      </c>
      <c r="Q257">
        <v>2.8448164</v>
      </c>
    </row>
    <row r="258" spans="1:17" hidden="1" x14ac:dyDescent="0.3">
      <c r="A258">
        <f>YEAR(tourism_resource_dataset[[#This Row],[Time &amp; Day]])</f>
        <v>2025</v>
      </c>
      <c r="B258" s="2">
        <v>45883</v>
      </c>
      <c r="C258">
        <f>MONTH(tourism_resource_dataset[[#This Row],[Time &amp; Day]])</f>
        <v>8</v>
      </c>
      <c r="D258" t="s">
        <v>23</v>
      </c>
      <c r="E258">
        <v>469</v>
      </c>
      <c r="F258">
        <v>0.60672064199999998</v>
      </c>
      <c r="G258">
        <v>15.75963127</v>
      </c>
      <c r="H258">
        <v>103</v>
      </c>
      <c r="I258">
        <v>34.265010519999997</v>
      </c>
      <c r="J258" t="s">
        <v>18</v>
      </c>
      <c r="K258">
        <v>1</v>
      </c>
      <c r="L258">
        <v>9.6666219519999999</v>
      </c>
      <c r="M258">
        <v>1</v>
      </c>
      <c r="N258">
        <v>0.53786032100000003</v>
      </c>
      <c r="O258" t="s">
        <v>21</v>
      </c>
      <c r="P258">
        <v>21.78538</v>
      </c>
      <c r="Q258">
        <v>-17.919101999999999</v>
      </c>
    </row>
    <row r="259" spans="1:17" hidden="1" x14ac:dyDescent="0.3">
      <c r="A259">
        <f>YEAR(tourism_resource_dataset[[#This Row],[Time &amp; Day]])</f>
        <v>2025</v>
      </c>
      <c r="B259" s="2">
        <v>45884</v>
      </c>
      <c r="C259">
        <f>MONTH(tourism_resource_dataset[[#This Row],[Time &amp; Day]])</f>
        <v>8</v>
      </c>
      <c r="D259" t="s">
        <v>17</v>
      </c>
      <c r="E259">
        <v>231</v>
      </c>
      <c r="F259">
        <v>0.93096295500000004</v>
      </c>
      <c r="G259">
        <v>29.917200770000001</v>
      </c>
      <c r="H259">
        <v>135</v>
      </c>
      <c r="I259">
        <v>78.581218989999996</v>
      </c>
      <c r="J259" t="s">
        <v>18</v>
      </c>
      <c r="K259">
        <v>1</v>
      </c>
      <c r="L259">
        <v>6.4691707689999998</v>
      </c>
      <c r="M259">
        <v>0</v>
      </c>
      <c r="N259">
        <v>0.58098147700000002</v>
      </c>
      <c r="O259" t="s">
        <v>21</v>
      </c>
      <c r="P259">
        <v>26.564261999999999</v>
      </c>
      <c r="Q259">
        <v>0.41636187000000002</v>
      </c>
    </row>
    <row r="260" spans="1:17" hidden="1" x14ac:dyDescent="0.3">
      <c r="A260">
        <f>YEAR(tourism_resource_dataset[[#This Row],[Time &amp; Day]])</f>
        <v>2025</v>
      </c>
      <c r="B260" s="2">
        <v>45885</v>
      </c>
      <c r="C260">
        <f>MONTH(tourism_resource_dataset[[#This Row],[Time &amp; Day]])</f>
        <v>8</v>
      </c>
      <c r="D260" t="s">
        <v>14</v>
      </c>
      <c r="E260">
        <v>874</v>
      </c>
      <c r="F260">
        <v>0.91452381100000002</v>
      </c>
      <c r="G260">
        <v>25.986449589999999</v>
      </c>
      <c r="H260">
        <v>81</v>
      </c>
      <c r="I260">
        <v>42.79258162</v>
      </c>
      <c r="J260" t="s">
        <v>15</v>
      </c>
      <c r="K260">
        <v>0</v>
      </c>
      <c r="L260">
        <v>9.8504849839999995</v>
      </c>
      <c r="M260">
        <v>1</v>
      </c>
      <c r="N260">
        <v>0.894261906</v>
      </c>
      <c r="O260" t="s">
        <v>16</v>
      </c>
      <c r="P260">
        <v>25.256720000000001</v>
      </c>
      <c r="Q260">
        <v>4.5284985999999998</v>
      </c>
    </row>
    <row r="261" spans="1:17" hidden="1" x14ac:dyDescent="0.3">
      <c r="A261">
        <f>YEAR(tourism_resource_dataset[[#This Row],[Time &amp; Day]])</f>
        <v>2025</v>
      </c>
      <c r="B261" s="2">
        <v>45886</v>
      </c>
      <c r="C261">
        <f>MONTH(tourism_resource_dataset[[#This Row],[Time &amp; Day]])</f>
        <v>8</v>
      </c>
      <c r="D261" t="s">
        <v>17</v>
      </c>
      <c r="E261">
        <v>50</v>
      </c>
      <c r="F261">
        <v>0.52203700200000003</v>
      </c>
      <c r="G261">
        <v>16.154821040000002</v>
      </c>
      <c r="H261">
        <v>26</v>
      </c>
      <c r="I261">
        <v>52.3331552</v>
      </c>
      <c r="J261" t="s">
        <v>22</v>
      </c>
      <c r="K261">
        <v>0</v>
      </c>
      <c r="L261">
        <v>8.5699657800000004</v>
      </c>
      <c r="M261">
        <v>1</v>
      </c>
      <c r="N261">
        <v>0.28601850099999998</v>
      </c>
      <c r="O261" t="s">
        <v>20</v>
      </c>
      <c r="P261">
        <v>-8.4913030000000003</v>
      </c>
      <c r="Q261">
        <v>-16.750360000000001</v>
      </c>
    </row>
    <row r="262" spans="1:17" hidden="1" x14ac:dyDescent="0.3">
      <c r="A262">
        <f>YEAR(tourism_resource_dataset[[#This Row],[Time &amp; Day]])</f>
        <v>2025</v>
      </c>
      <c r="B262" s="2">
        <v>45887</v>
      </c>
      <c r="C262">
        <f>MONTH(tourism_resource_dataset[[#This Row],[Time &amp; Day]])</f>
        <v>8</v>
      </c>
      <c r="D262" t="s">
        <v>17</v>
      </c>
      <c r="E262">
        <v>880</v>
      </c>
      <c r="F262">
        <v>0.90823043800000003</v>
      </c>
      <c r="G262">
        <v>28.615117860000002</v>
      </c>
      <c r="H262">
        <v>64</v>
      </c>
      <c r="I262">
        <v>59.085984410000002</v>
      </c>
      <c r="J262" t="s">
        <v>18</v>
      </c>
      <c r="K262">
        <v>0</v>
      </c>
      <c r="L262">
        <v>1.323691806</v>
      </c>
      <c r="M262">
        <v>0</v>
      </c>
      <c r="N262">
        <v>0.89411521900000002</v>
      </c>
      <c r="O262" t="s">
        <v>16</v>
      </c>
      <c r="P262">
        <v>9.4685229999999994</v>
      </c>
      <c r="Q262">
        <v>22.156179999999999</v>
      </c>
    </row>
    <row r="263" spans="1:17" hidden="1" x14ac:dyDescent="0.3">
      <c r="A263">
        <f>YEAR(tourism_resource_dataset[[#This Row],[Time &amp; Day]])</f>
        <v>2025</v>
      </c>
      <c r="B263" s="2">
        <v>45888</v>
      </c>
      <c r="C263">
        <f>MONTH(tourism_resource_dataset[[#This Row],[Time &amp; Day]])</f>
        <v>8</v>
      </c>
      <c r="D263" t="s">
        <v>23</v>
      </c>
      <c r="E263">
        <v>999</v>
      </c>
      <c r="F263">
        <v>0.562970576</v>
      </c>
      <c r="G263">
        <v>24.335641540000001</v>
      </c>
      <c r="H263">
        <v>107</v>
      </c>
      <c r="I263">
        <v>93.561056260000001</v>
      </c>
      <c r="J263" t="s">
        <v>18</v>
      </c>
      <c r="K263">
        <v>1</v>
      </c>
      <c r="L263">
        <v>6.925596358</v>
      </c>
      <c r="M263">
        <v>0</v>
      </c>
      <c r="N263">
        <v>0.780985288</v>
      </c>
      <c r="O263" t="s">
        <v>21</v>
      </c>
      <c r="P263">
        <v>-1.771542</v>
      </c>
      <c r="Q263">
        <v>17.240895999999999</v>
      </c>
    </row>
    <row r="264" spans="1:17" hidden="1" x14ac:dyDescent="0.3">
      <c r="A264">
        <f>YEAR(tourism_resource_dataset[[#This Row],[Time &amp; Day]])</f>
        <v>2025</v>
      </c>
      <c r="B264" s="2">
        <v>45889</v>
      </c>
      <c r="C264">
        <f>MONTH(tourism_resource_dataset[[#This Row],[Time &amp; Day]])</f>
        <v>8</v>
      </c>
      <c r="D264" t="s">
        <v>14</v>
      </c>
      <c r="E264">
        <v>616</v>
      </c>
      <c r="F264">
        <v>0.507808492</v>
      </c>
      <c r="G264">
        <v>15.68922519</v>
      </c>
      <c r="H264">
        <v>92</v>
      </c>
      <c r="I264">
        <v>46.98047863</v>
      </c>
      <c r="J264" t="s">
        <v>18</v>
      </c>
      <c r="K264">
        <v>0</v>
      </c>
      <c r="L264">
        <v>3.580901898</v>
      </c>
      <c r="M264">
        <v>0</v>
      </c>
      <c r="N264">
        <v>0.561904246</v>
      </c>
      <c r="O264" t="s">
        <v>21</v>
      </c>
      <c r="P264">
        <v>3.2398359999999999</v>
      </c>
      <c r="Q264">
        <v>-16.023133999999999</v>
      </c>
    </row>
    <row r="265" spans="1:17" hidden="1" x14ac:dyDescent="0.3">
      <c r="A265">
        <f>YEAR(tourism_resource_dataset[[#This Row],[Time &amp; Day]])</f>
        <v>2025</v>
      </c>
      <c r="B265" s="2">
        <v>45890</v>
      </c>
      <c r="C265">
        <f>MONTH(tourism_resource_dataset[[#This Row],[Time &amp; Day]])</f>
        <v>8</v>
      </c>
      <c r="D265" t="s">
        <v>14</v>
      </c>
      <c r="E265">
        <v>420</v>
      </c>
      <c r="F265">
        <v>0.75435226099999997</v>
      </c>
      <c r="G265">
        <v>34.39215454</v>
      </c>
      <c r="H265">
        <v>56</v>
      </c>
      <c r="I265">
        <v>36.39161618</v>
      </c>
      <c r="J265" t="s">
        <v>15</v>
      </c>
      <c r="K265">
        <v>1</v>
      </c>
      <c r="L265">
        <v>6.0365517009999996</v>
      </c>
      <c r="M265">
        <v>0</v>
      </c>
      <c r="N265">
        <v>0.58717613099999999</v>
      </c>
      <c r="O265" t="s">
        <v>21</v>
      </c>
      <c r="P265">
        <v>2.409548</v>
      </c>
      <c r="Q265">
        <v>-14.807693</v>
      </c>
    </row>
    <row r="266" spans="1:17" hidden="1" x14ac:dyDescent="0.3">
      <c r="A266">
        <f>YEAR(tourism_resource_dataset[[#This Row],[Time &amp; Day]])</f>
        <v>2025</v>
      </c>
      <c r="B266" s="2">
        <v>45891</v>
      </c>
      <c r="C266">
        <f>MONTH(tourism_resource_dataset[[#This Row],[Time &amp; Day]])</f>
        <v>8</v>
      </c>
      <c r="D266" t="s">
        <v>23</v>
      </c>
      <c r="E266">
        <v>985</v>
      </c>
      <c r="F266">
        <v>0.52986686000000005</v>
      </c>
      <c r="G266">
        <v>33.982242859999999</v>
      </c>
      <c r="H266">
        <v>138</v>
      </c>
      <c r="I266">
        <v>52.308272279999997</v>
      </c>
      <c r="J266" t="s">
        <v>22</v>
      </c>
      <c r="K266">
        <v>0</v>
      </c>
      <c r="L266">
        <v>3.5141067179999999</v>
      </c>
      <c r="M266">
        <v>1</v>
      </c>
      <c r="N266">
        <v>0.75743342999999996</v>
      </c>
      <c r="O266" t="s">
        <v>21</v>
      </c>
      <c r="P266">
        <v>-3.0171057999999999</v>
      </c>
      <c r="Q266">
        <v>-13.802989</v>
      </c>
    </row>
    <row r="267" spans="1:17" hidden="1" x14ac:dyDescent="0.3">
      <c r="A267">
        <f>YEAR(tourism_resource_dataset[[#This Row],[Time &amp; Day]])</f>
        <v>2025</v>
      </c>
      <c r="B267" s="2">
        <v>45892</v>
      </c>
      <c r="C267">
        <f>MONTH(tourism_resource_dataset[[#This Row],[Time &amp; Day]])</f>
        <v>8</v>
      </c>
      <c r="D267" t="s">
        <v>23</v>
      </c>
      <c r="E267">
        <v>960</v>
      </c>
      <c r="F267">
        <v>0.74114612400000002</v>
      </c>
      <c r="G267">
        <v>25.25804832</v>
      </c>
      <c r="H267">
        <v>76</v>
      </c>
      <c r="I267">
        <v>37.32731794</v>
      </c>
      <c r="J267" t="s">
        <v>19</v>
      </c>
      <c r="K267">
        <v>0</v>
      </c>
      <c r="L267">
        <v>4.1398337490000001</v>
      </c>
      <c r="M267">
        <v>0</v>
      </c>
      <c r="N267">
        <v>0.85057306200000005</v>
      </c>
      <c r="O267" t="s">
        <v>16</v>
      </c>
      <c r="P267">
        <v>-2.5481376999999998</v>
      </c>
      <c r="Q267">
        <v>5.2480070000000003</v>
      </c>
    </row>
    <row r="268" spans="1:17" hidden="1" x14ac:dyDescent="0.3">
      <c r="A268">
        <f>YEAR(tourism_resource_dataset[[#This Row],[Time &amp; Day]])</f>
        <v>2025</v>
      </c>
      <c r="B268" s="2">
        <v>45893</v>
      </c>
      <c r="C268">
        <f>MONTH(tourism_resource_dataset[[#This Row],[Time &amp; Day]])</f>
        <v>8</v>
      </c>
      <c r="D268" t="s">
        <v>14</v>
      </c>
      <c r="E268">
        <v>710</v>
      </c>
      <c r="F268">
        <v>0.726882264</v>
      </c>
      <c r="G268">
        <v>16.873448410000002</v>
      </c>
      <c r="H268">
        <v>27</v>
      </c>
      <c r="I268">
        <v>39.00175402</v>
      </c>
      <c r="J268" t="s">
        <v>22</v>
      </c>
      <c r="K268">
        <v>1</v>
      </c>
      <c r="L268">
        <v>9.3085184059999992</v>
      </c>
      <c r="M268">
        <v>1</v>
      </c>
      <c r="N268">
        <v>0.71844113200000004</v>
      </c>
      <c r="O268" t="s">
        <v>21</v>
      </c>
      <c r="P268">
        <v>31.954802999999998</v>
      </c>
      <c r="Q268">
        <v>14.711173</v>
      </c>
    </row>
    <row r="269" spans="1:17" hidden="1" x14ac:dyDescent="0.3">
      <c r="A269">
        <f>YEAR(tourism_resource_dataset[[#This Row],[Time &amp; Day]])</f>
        <v>2025</v>
      </c>
      <c r="B269" s="2">
        <v>45894</v>
      </c>
      <c r="C269">
        <f>MONTH(tourism_resource_dataset[[#This Row],[Time &amp; Day]])</f>
        <v>8</v>
      </c>
      <c r="D269" t="s">
        <v>14</v>
      </c>
      <c r="E269">
        <v>480</v>
      </c>
      <c r="F269">
        <v>0.69440724899999995</v>
      </c>
      <c r="G269">
        <v>30.092424430000001</v>
      </c>
      <c r="H269">
        <v>114</v>
      </c>
      <c r="I269">
        <v>70.169541859999995</v>
      </c>
      <c r="J269" t="s">
        <v>22</v>
      </c>
      <c r="K269">
        <v>0</v>
      </c>
      <c r="L269">
        <v>2.8597886639999999</v>
      </c>
      <c r="M269">
        <v>1</v>
      </c>
      <c r="N269">
        <v>0.58720362500000001</v>
      </c>
      <c r="O269" t="s">
        <v>21</v>
      </c>
      <c r="P269">
        <v>9.3120209999999997</v>
      </c>
      <c r="Q269">
        <v>2.8942032000000002</v>
      </c>
    </row>
    <row r="270" spans="1:17" hidden="1" x14ac:dyDescent="0.3">
      <c r="A270">
        <f>YEAR(tourism_resource_dataset[[#This Row],[Time &amp; Day]])</f>
        <v>2025</v>
      </c>
      <c r="B270" s="2">
        <v>45895</v>
      </c>
      <c r="C270">
        <f>MONTH(tourism_resource_dataset[[#This Row],[Time &amp; Day]])</f>
        <v>8</v>
      </c>
      <c r="D270" t="s">
        <v>23</v>
      </c>
      <c r="E270">
        <v>358</v>
      </c>
      <c r="F270">
        <v>0.56629379300000005</v>
      </c>
      <c r="G270">
        <v>24.838622000000001</v>
      </c>
      <c r="H270">
        <v>136</v>
      </c>
      <c r="I270">
        <v>34.263135320000004</v>
      </c>
      <c r="J270" t="s">
        <v>15</v>
      </c>
      <c r="K270">
        <v>0</v>
      </c>
      <c r="L270">
        <v>8.8669820619999999</v>
      </c>
      <c r="M270">
        <v>0</v>
      </c>
      <c r="N270">
        <v>0.46214689599999997</v>
      </c>
      <c r="O270" t="s">
        <v>20</v>
      </c>
      <c r="P270">
        <v>-28.136002000000001</v>
      </c>
      <c r="Q270">
        <v>-3.1391870000000002</v>
      </c>
    </row>
    <row r="271" spans="1:17" hidden="1" x14ac:dyDescent="0.3">
      <c r="A271">
        <f>YEAR(tourism_resource_dataset[[#This Row],[Time &amp; Day]])</f>
        <v>2025</v>
      </c>
      <c r="B271" s="2">
        <v>45896</v>
      </c>
      <c r="C271">
        <f>MONTH(tourism_resource_dataset[[#This Row],[Time &amp; Day]])</f>
        <v>8</v>
      </c>
      <c r="D271" t="s">
        <v>17</v>
      </c>
      <c r="E271">
        <v>186</v>
      </c>
      <c r="F271">
        <v>0.68394980500000002</v>
      </c>
      <c r="G271">
        <v>21.048949570000001</v>
      </c>
      <c r="H271">
        <v>129</v>
      </c>
      <c r="I271">
        <v>32.165161699999999</v>
      </c>
      <c r="J271" t="s">
        <v>18</v>
      </c>
      <c r="K271">
        <v>0</v>
      </c>
      <c r="L271">
        <v>1.2741202730000001</v>
      </c>
      <c r="M271">
        <v>0</v>
      </c>
      <c r="N271">
        <v>0.43497490300000002</v>
      </c>
      <c r="O271" t="s">
        <v>20</v>
      </c>
      <c r="P271">
        <v>6.4053106</v>
      </c>
      <c r="Q271">
        <v>29.621376000000001</v>
      </c>
    </row>
    <row r="272" spans="1:17" hidden="1" x14ac:dyDescent="0.3">
      <c r="A272">
        <f>YEAR(tourism_resource_dataset[[#This Row],[Time &amp; Day]])</f>
        <v>2025</v>
      </c>
      <c r="B272" s="2">
        <v>45897</v>
      </c>
      <c r="C272">
        <f>MONTH(tourism_resource_dataset[[#This Row],[Time &amp; Day]])</f>
        <v>8</v>
      </c>
      <c r="D272" t="s">
        <v>17</v>
      </c>
      <c r="E272">
        <v>251</v>
      </c>
      <c r="F272">
        <v>0.71753983200000004</v>
      </c>
      <c r="G272">
        <v>24.828363549999999</v>
      </c>
      <c r="H272">
        <v>39</v>
      </c>
      <c r="I272">
        <v>80.008987099999999</v>
      </c>
      <c r="J272" t="s">
        <v>18</v>
      </c>
      <c r="K272">
        <v>0</v>
      </c>
      <c r="L272">
        <v>1.8178888449999999</v>
      </c>
      <c r="M272">
        <v>0</v>
      </c>
      <c r="N272">
        <v>0.48426991600000002</v>
      </c>
      <c r="O272" t="s">
        <v>20</v>
      </c>
      <c r="P272">
        <v>-30.450253</v>
      </c>
      <c r="Q272">
        <v>-5.6525350000000003</v>
      </c>
    </row>
    <row r="273" spans="1:17" hidden="1" x14ac:dyDescent="0.3">
      <c r="A273">
        <f>YEAR(tourism_resource_dataset[[#This Row],[Time &amp; Day]])</f>
        <v>2025</v>
      </c>
      <c r="B273" s="2">
        <v>45898</v>
      </c>
      <c r="C273">
        <f>MONTH(tourism_resource_dataset[[#This Row],[Time &amp; Day]])</f>
        <v>8</v>
      </c>
      <c r="D273" t="s">
        <v>23</v>
      </c>
      <c r="E273">
        <v>485</v>
      </c>
      <c r="F273">
        <v>0.68198082199999999</v>
      </c>
      <c r="G273">
        <v>25.448882909999998</v>
      </c>
      <c r="H273">
        <v>143</v>
      </c>
      <c r="I273">
        <v>55.31529664</v>
      </c>
      <c r="J273" t="s">
        <v>15</v>
      </c>
      <c r="K273">
        <v>0</v>
      </c>
      <c r="L273">
        <v>8.6920753719999997</v>
      </c>
      <c r="M273">
        <v>0</v>
      </c>
      <c r="N273">
        <v>0.58349041099999999</v>
      </c>
      <c r="O273" t="s">
        <v>21</v>
      </c>
      <c r="P273">
        <v>13.778072</v>
      </c>
      <c r="Q273">
        <v>-24.982703999999998</v>
      </c>
    </row>
    <row r="274" spans="1:17" hidden="1" x14ac:dyDescent="0.3">
      <c r="A274">
        <f>YEAR(tourism_resource_dataset[[#This Row],[Time &amp; Day]])</f>
        <v>2025</v>
      </c>
      <c r="B274" s="2">
        <v>45899</v>
      </c>
      <c r="C274">
        <f>MONTH(tourism_resource_dataset[[#This Row],[Time &amp; Day]])</f>
        <v>8</v>
      </c>
      <c r="D274" t="s">
        <v>17</v>
      </c>
      <c r="E274">
        <v>362</v>
      </c>
      <c r="F274">
        <v>0.61109361699999998</v>
      </c>
      <c r="G274">
        <v>26.254233979999999</v>
      </c>
      <c r="H274">
        <v>72</v>
      </c>
      <c r="I274">
        <v>38.776274450000003</v>
      </c>
      <c r="J274" t="s">
        <v>15</v>
      </c>
      <c r="K274">
        <v>1</v>
      </c>
      <c r="L274">
        <v>6.6750042780000003</v>
      </c>
      <c r="M274">
        <v>0</v>
      </c>
      <c r="N274">
        <v>0.486546808</v>
      </c>
      <c r="O274" t="s">
        <v>20</v>
      </c>
      <c r="P274">
        <v>28.315242999999999</v>
      </c>
      <c r="Q274">
        <v>-12.993748999999999</v>
      </c>
    </row>
    <row r="275" spans="1:17" hidden="1" x14ac:dyDescent="0.3">
      <c r="A275">
        <f>YEAR(tourism_resource_dataset[[#This Row],[Time &amp; Day]])</f>
        <v>2025</v>
      </c>
      <c r="B275" s="2">
        <v>45900</v>
      </c>
      <c r="C275">
        <f>MONTH(tourism_resource_dataset[[#This Row],[Time &amp; Day]])</f>
        <v>8</v>
      </c>
      <c r="D275" t="s">
        <v>23</v>
      </c>
      <c r="E275">
        <v>166</v>
      </c>
      <c r="F275">
        <v>0.31026693999999999</v>
      </c>
      <c r="G275">
        <v>23.82447427</v>
      </c>
      <c r="H275">
        <v>138</v>
      </c>
      <c r="I275">
        <v>47.752893960000002</v>
      </c>
      <c r="J275" t="s">
        <v>15</v>
      </c>
      <c r="K275">
        <v>1</v>
      </c>
      <c r="L275">
        <v>7.7251252419999998</v>
      </c>
      <c r="M275">
        <v>0</v>
      </c>
      <c r="N275">
        <v>0.23813347000000001</v>
      </c>
      <c r="O275" t="s">
        <v>20</v>
      </c>
      <c r="P275">
        <v>4.8685184000000001</v>
      </c>
      <c r="Q275">
        <v>-10.014822000000001</v>
      </c>
    </row>
    <row r="276" spans="1:17" hidden="1" x14ac:dyDescent="0.3">
      <c r="A276">
        <f>YEAR(tourism_resource_dataset[[#This Row],[Time &amp; Day]])</f>
        <v>2025</v>
      </c>
      <c r="B276" s="2">
        <v>45901</v>
      </c>
      <c r="C276">
        <f>MONTH(tourism_resource_dataset[[#This Row],[Time &amp; Day]])</f>
        <v>9</v>
      </c>
      <c r="D276" t="s">
        <v>17</v>
      </c>
      <c r="E276">
        <v>715</v>
      </c>
      <c r="F276">
        <v>0.71094319500000003</v>
      </c>
      <c r="G276">
        <v>27.115106059999999</v>
      </c>
      <c r="H276">
        <v>31</v>
      </c>
      <c r="I276">
        <v>74.946055509999994</v>
      </c>
      <c r="J276" t="s">
        <v>15</v>
      </c>
      <c r="K276">
        <v>0</v>
      </c>
      <c r="L276">
        <v>2.8847590369999998</v>
      </c>
      <c r="M276">
        <v>1</v>
      </c>
      <c r="N276">
        <v>0.71297159799999998</v>
      </c>
      <c r="O276" t="s">
        <v>21</v>
      </c>
      <c r="P276">
        <v>-7.2471129999999997</v>
      </c>
      <c r="Q276">
        <v>-30.445753</v>
      </c>
    </row>
    <row r="277" spans="1:17" hidden="1" x14ac:dyDescent="0.3">
      <c r="A277">
        <f>YEAR(tourism_resource_dataset[[#This Row],[Time &amp; Day]])</f>
        <v>2025</v>
      </c>
      <c r="B277" s="2">
        <v>45902</v>
      </c>
      <c r="C277">
        <f>MONTH(tourism_resource_dataset[[#This Row],[Time &amp; Day]])</f>
        <v>9</v>
      </c>
      <c r="D277" t="s">
        <v>17</v>
      </c>
      <c r="E277">
        <v>986</v>
      </c>
      <c r="F277">
        <v>0.41791107</v>
      </c>
      <c r="G277">
        <v>33.374694210000001</v>
      </c>
      <c r="H277">
        <v>36</v>
      </c>
      <c r="I277">
        <v>49.287559700000003</v>
      </c>
      <c r="J277" t="s">
        <v>15</v>
      </c>
      <c r="K277">
        <v>1</v>
      </c>
      <c r="L277">
        <v>5.8337510999999997</v>
      </c>
      <c r="M277">
        <v>1</v>
      </c>
      <c r="N277">
        <v>0.70195553499999996</v>
      </c>
      <c r="O277" t="s">
        <v>21</v>
      </c>
      <c r="P277">
        <v>12.736121000000001</v>
      </c>
      <c r="Q277">
        <v>15.329807000000001</v>
      </c>
    </row>
    <row r="278" spans="1:17" hidden="1" x14ac:dyDescent="0.3">
      <c r="A278">
        <f>YEAR(tourism_resource_dataset[[#This Row],[Time &amp; Day]])</f>
        <v>2025</v>
      </c>
      <c r="B278" s="2">
        <v>45903</v>
      </c>
      <c r="C278">
        <f>MONTH(tourism_resource_dataset[[#This Row],[Time &amp; Day]])</f>
        <v>9</v>
      </c>
      <c r="D278" t="s">
        <v>14</v>
      </c>
      <c r="E278">
        <v>852</v>
      </c>
      <c r="F278">
        <v>0.74980317799999996</v>
      </c>
      <c r="G278">
        <v>22.24536174</v>
      </c>
      <c r="H278">
        <v>83</v>
      </c>
      <c r="I278">
        <v>64.616478760000007</v>
      </c>
      <c r="J278" t="s">
        <v>19</v>
      </c>
      <c r="K278">
        <v>1</v>
      </c>
      <c r="L278">
        <v>7.6349730119999997</v>
      </c>
      <c r="M278">
        <v>1</v>
      </c>
      <c r="N278">
        <v>0.80090158899999997</v>
      </c>
      <c r="O278" t="s">
        <v>16</v>
      </c>
      <c r="P278">
        <v>20.372671</v>
      </c>
      <c r="Q278">
        <v>4.7891789999999999</v>
      </c>
    </row>
    <row r="279" spans="1:17" hidden="1" x14ac:dyDescent="0.3">
      <c r="A279">
        <f>YEAR(tourism_resource_dataset[[#This Row],[Time &amp; Day]])</f>
        <v>2025</v>
      </c>
      <c r="B279" s="2">
        <v>45904</v>
      </c>
      <c r="C279">
        <f>MONTH(tourism_resource_dataset[[#This Row],[Time &amp; Day]])</f>
        <v>9</v>
      </c>
      <c r="D279" t="s">
        <v>14</v>
      </c>
      <c r="E279">
        <v>624</v>
      </c>
      <c r="F279">
        <v>0.83154103000000001</v>
      </c>
      <c r="G279">
        <v>29.51432926</v>
      </c>
      <c r="H279">
        <v>61</v>
      </c>
      <c r="I279">
        <v>38.518671470000001</v>
      </c>
      <c r="J279" t="s">
        <v>22</v>
      </c>
      <c r="K279">
        <v>1</v>
      </c>
      <c r="L279">
        <v>6.6458272330000003</v>
      </c>
      <c r="M279">
        <v>1</v>
      </c>
      <c r="N279">
        <v>0.72777051500000001</v>
      </c>
      <c r="O279" t="s">
        <v>21</v>
      </c>
      <c r="P279">
        <v>-23.624886</v>
      </c>
      <c r="Q279">
        <v>0.77310999999999996</v>
      </c>
    </row>
    <row r="280" spans="1:17" hidden="1" x14ac:dyDescent="0.3">
      <c r="A280">
        <f>YEAR(tourism_resource_dataset[[#This Row],[Time &amp; Day]])</f>
        <v>2025</v>
      </c>
      <c r="B280" s="2">
        <v>45905</v>
      </c>
      <c r="C280">
        <f>MONTH(tourism_resource_dataset[[#This Row],[Time &amp; Day]])</f>
        <v>9</v>
      </c>
      <c r="D280" t="s">
        <v>17</v>
      </c>
      <c r="E280">
        <v>293</v>
      </c>
      <c r="F280">
        <v>0.65031171600000004</v>
      </c>
      <c r="G280">
        <v>32.889051139999999</v>
      </c>
      <c r="H280">
        <v>113</v>
      </c>
      <c r="I280">
        <v>71.166554629999993</v>
      </c>
      <c r="J280" t="s">
        <v>22</v>
      </c>
      <c r="K280">
        <v>0</v>
      </c>
      <c r="L280">
        <v>5.2452889020000004</v>
      </c>
      <c r="M280">
        <v>0</v>
      </c>
      <c r="N280">
        <v>0.47165585799999998</v>
      </c>
      <c r="O280" t="s">
        <v>20</v>
      </c>
      <c r="P280">
        <v>-2.9580229999999998</v>
      </c>
      <c r="Q280">
        <v>-11.545227000000001</v>
      </c>
    </row>
    <row r="281" spans="1:17" hidden="1" x14ac:dyDescent="0.3">
      <c r="A281">
        <f>YEAR(tourism_resource_dataset[[#This Row],[Time &amp; Day]])</f>
        <v>2025</v>
      </c>
      <c r="B281" s="2">
        <v>45906</v>
      </c>
      <c r="C281">
        <f>MONTH(tourism_resource_dataset[[#This Row],[Time &amp; Day]])</f>
        <v>9</v>
      </c>
      <c r="D281" t="s">
        <v>17</v>
      </c>
      <c r="E281">
        <v>586</v>
      </c>
      <c r="F281">
        <v>0.67965456499999999</v>
      </c>
      <c r="G281">
        <v>24.119585520000001</v>
      </c>
      <c r="H281">
        <v>30</v>
      </c>
      <c r="I281">
        <v>52.125437869999999</v>
      </c>
      <c r="J281" t="s">
        <v>22</v>
      </c>
      <c r="K281">
        <v>0</v>
      </c>
      <c r="L281">
        <v>9.6380540779999997</v>
      </c>
      <c r="M281">
        <v>0</v>
      </c>
      <c r="N281">
        <v>0.63282728300000002</v>
      </c>
      <c r="O281" t="s">
        <v>21</v>
      </c>
      <c r="P281">
        <v>6.9609117999999999</v>
      </c>
      <c r="Q281">
        <v>-22.803654000000002</v>
      </c>
    </row>
    <row r="282" spans="1:17" hidden="1" x14ac:dyDescent="0.3">
      <c r="A282">
        <f>YEAR(tourism_resource_dataset[[#This Row],[Time &amp; Day]])</f>
        <v>2025</v>
      </c>
      <c r="B282" s="2">
        <v>45907</v>
      </c>
      <c r="C282">
        <f>MONTH(tourism_resource_dataset[[#This Row],[Time &amp; Day]])</f>
        <v>9</v>
      </c>
      <c r="D282" t="s">
        <v>14</v>
      </c>
      <c r="E282">
        <v>651</v>
      </c>
      <c r="F282">
        <v>0.96603499199999998</v>
      </c>
      <c r="G282">
        <v>23.869116729999998</v>
      </c>
      <c r="H282">
        <v>117</v>
      </c>
      <c r="I282">
        <v>73.887790420000002</v>
      </c>
      <c r="J282" t="s">
        <v>18</v>
      </c>
      <c r="K282">
        <v>0</v>
      </c>
      <c r="L282">
        <v>7.0854160009999996</v>
      </c>
      <c r="M282">
        <v>1</v>
      </c>
      <c r="N282">
        <v>0.808517496</v>
      </c>
      <c r="O282" t="s">
        <v>16</v>
      </c>
      <c r="P282">
        <v>-9.6448230000000006</v>
      </c>
      <c r="Q282">
        <v>-18.204926</v>
      </c>
    </row>
    <row r="283" spans="1:17" hidden="1" x14ac:dyDescent="0.3">
      <c r="A283">
        <f>YEAR(tourism_resource_dataset[[#This Row],[Time &amp; Day]])</f>
        <v>2025</v>
      </c>
      <c r="B283" s="2">
        <v>45908</v>
      </c>
      <c r="C283">
        <f>MONTH(tourism_resource_dataset[[#This Row],[Time &amp; Day]])</f>
        <v>9</v>
      </c>
      <c r="D283" t="s">
        <v>14</v>
      </c>
      <c r="E283">
        <v>124</v>
      </c>
      <c r="F283">
        <v>0.89301715299999995</v>
      </c>
      <c r="G283">
        <v>27.04233971</v>
      </c>
      <c r="H283">
        <v>90</v>
      </c>
      <c r="I283">
        <v>86.587641759999997</v>
      </c>
      <c r="J283" t="s">
        <v>19</v>
      </c>
      <c r="K283">
        <v>1</v>
      </c>
      <c r="L283">
        <v>9.1697572019999996</v>
      </c>
      <c r="M283">
        <v>1</v>
      </c>
      <c r="N283">
        <v>0.50850857599999999</v>
      </c>
      <c r="O283" t="s">
        <v>21</v>
      </c>
      <c r="P283">
        <v>8.7693309999999993</v>
      </c>
      <c r="Q283">
        <v>12.006634999999999</v>
      </c>
    </row>
    <row r="284" spans="1:17" hidden="1" x14ac:dyDescent="0.3">
      <c r="A284">
        <f>YEAR(tourism_resource_dataset[[#This Row],[Time &amp; Day]])</f>
        <v>2025</v>
      </c>
      <c r="B284" s="2">
        <v>45909</v>
      </c>
      <c r="C284">
        <f>MONTH(tourism_resource_dataset[[#This Row],[Time &amp; Day]])</f>
        <v>9</v>
      </c>
      <c r="D284" t="s">
        <v>14</v>
      </c>
      <c r="E284">
        <v>855</v>
      </c>
      <c r="F284">
        <v>0.93996556099999995</v>
      </c>
      <c r="G284">
        <v>26.828135190000001</v>
      </c>
      <c r="H284">
        <v>127</v>
      </c>
      <c r="I284">
        <v>72.815249359999996</v>
      </c>
      <c r="J284" t="s">
        <v>22</v>
      </c>
      <c r="K284">
        <v>1</v>
      </c>
      <c r="L284">
        <v>7.5679346040000004</v>
      </c>
      <c r="M284">
        <v>1</v>
      </c>
      <c r="N284">
        <v>0.89748278100000001</v>
      </c>
      <c r="O284" t="s">
        <v>16</v>
      </c>
      <c r="P284">
        <v>19.248732</v>
      </c>
      <c r="Q284">
        <v>0.83686450000000001</v>
      </c>
    </row>
    <row r="285" spans="1:17" hidden="1" x14ac:dyDescent="0.3">
      <c r="A285">
        <f>YEAR(tourism_resource_dataset[[#This Row],[Time &amp; Day]])</f>
        <v>2025</v>
      </c>
      <c r="B285" s="2">
        <v>45910</v>
      </c>
      <c r="C285">
        <f>MONTH(tourism_resource_dataset[[#This Row],[Time &amp; Day]])</f>
        <v>9</v>
      </c>
      <c r="D285" t="s">
        <v>23</v>
      </c>
      <c r="E285">
        <v>435</v>
      </c>
      <c r="F285">
        <v>0.86963640200000003</v>
      </c>
      <c r="G285">
        <v>31.131786850000001</v>
      </c>
      <c r="H285">
        <v>77</v>
      </c>
      <c r="I285">
        <v>50.702329380000002</v>
      </c>
      <c r="J285" t="s">
        <v>18</v>
      </c>
      <c r="K285">
        <v>0</v>
      </c>
      <c r="L285">
        <v>7.6191717570000002</v>
      </c>
      <c r="M285">
        <v>0</v>
      </c>
      <c r="N285">
        <v>0.65231820100000004</v>
      </c>
      <c r="O285" t="s">
        <v>21</v>
      </c>
      <c r="P285">
        <v>-6.3100905000000003</v>
      </c>
      <c r="Q285">
        <v>-23.438915000000001</v>
      </c>
    </row>
    <row r="286" spans="1:17" hidden="1" x14ac:dyDescent="0.3">
      <c r="A286">
        <f>YEAR(tourism_resource_dataset[[#This Row],[Time &amp; Day]])</f>
        <v>2025</v>
      </c>
      <c r="B286" s="2">
        <v>45911</v>
      </c>
      <c r="C286">
        <f>MONTH(tourism_resource_dataset[[#This Row],[Time &amp; Day]])</f>
        <v>9</v>
      </c>
      <c r="D286" t="s">
        <v>17</v>
      </c>
      <c r="E286">
        <v>952</v>
      </c>
      <c r="F286">
        <v>0.376242839</v>
      </c>
      <c r="G286">
        <v>24.529667679999999</v>
      </c>
      <c r="H286">
        <v>53</v>
      </c>
      <c r="I286">
        <v>47.902059110000003</v>
      </c>
      <c r="J286" t="s">
        <v>19</v>
      </c>
      <c r="K286">
        <v>0</v>
      </c>
      <c r="L286">
        <v>1.7201644279999999</v>
      </c>
      <c r="M286">
        <v>0</v>
      </c>
      <c r="N286">
        <v>0.66412141999999996</v>
      </c>
      <c r="O286" t="s">
        <v>21</v>
      </c>
      <c r="P286">
        <v>2.5410560000000002</v>
      </c>
      <c r="Q286">
        <v>-0.74093646000000002</v>
      </c>
    </row>
    <row r="287" spans="1:17" hidden="1" x14ac:dyDescent="0.3">
      <c r="A287">
        <f>YEAR(tourism_resource_dataset[[#This Row],[Time &amp; Day]])</f>
        <v>2025</v>
      </c>
      <c r="B287" s="2">
        <v>45912</v>
      </c>
      <c r="C287">
        <f>MONTH(tourism_resource_dataset[[#This Row],[Time &amp; Day]])</f>
        <v>9</v>
      </c>
      <c r="D287" t="s">
        <v>14</v>
      </c>
      <c r="E287">
        <v>259</v>
      </c>
      <c r="F287">
        <v>0.40429429900000002</v>
      </c>
      <c r="G287">
        <v>34.922458990000003</v>
      </c>
      <c r="H287">
        <v>39</v>
      </c>
      <c r="I287">
        <v>52.919467109999999</v>
      </c>
      <c r="J287" t="s">
        <v>19</v>
      </c>
      <c r="K287">
        <v>1</v>
      </c>
      <c r="L287">
        <v>4.2351815970000004</v>
      </c>
      <c r="M287">
        <v>0</v>
      </c>
      <c r="N287">
        <v>0.33164715</v>
      </c>
      <c r="O287" t="s">
        <v>20</v>
      </c>
      <c r="P287">
        <v>-12.914721999999999</v>
      </c>
      <c r="Q287">
        <v>-12.867905</v>
      </c>
    </row>
    <row r="288" spans="1:17" hidden="1" x14ac:dyDescent="0.3">
      <c r="A288">
        <f>YEAR(tourism_resource_dataset[[#This Row],[Time &amp; Day]])</f>
        <v>2025</v>
      </c>
      <c r="B288" s="2">
        <v>45913</v>
      </c>
      <c r="C288">
        <f>MONTH(tourism_resource_dataset[[#This Row],[Time &amp; Day]])</f>
        <v>9</v>
      </c>
      <c r="D288" t="s">
        <v>17</v>
      </c>
      <c r="E288">
        <v>524</v>
      </c>
      <c r="F288">
        <v>0.66863665800000005</v>
      </c>
      <c r="G288">
        <v>16.189431379999998</v>
      </c>
      <c r="H288">
        <v>69</v>
      </c>
      <c r="I288">
        <v>41.523435929999998</v>
      </c>
      <c r="J288" t="s">
        <v>18</v>
      </c>
      <c r="K288">
        <v>1</v>
      </c>
      <c r="L288">
        <v>8.7253246600000001</v>
      </c>
      <c r="M288">
        <v>1</v>
      </c>
      <c r="N288">
        <v>0.59631832900000004</v>
      </c>
      <c r="O288" t="s">
        <v>21</v>
      </c>
      <c r="P288">
        <v>19.689291000000001</v>
      </c>
      <c r="Q288">
        <v>24.285420999999999</v>
      </c>
    </row>
    <row r="289" spans="1:17" hidden="1" x14ac:dyDescent="0.3">
      <c r="A289">
        <f>YEAR(tourism_resource_dataset[[#This Row],[Time &amp; Day]])</f>
        <v>2025</v>
      </c>
      <c r="B289" s="2">
        <v>45914</v>
      </c>
      <c r="C289">
        <f>MONTH(tourism_resource_dataset[[#This Row],[Time &amp; Day]])</f>
        <v>9</v>
      </c>
      <c r="D289" t="s">
        <v>23</v>
      </c>
      <c r="E289">
        <v>467</v>
      </c>
      <c r="F289">
        <v>0.47224876100000002</v>
      </c>
      <c r="G289">
        <v>15.063356969999999</v>
      </c>
      <c r="H289">
        <v>121</v>
      </c>
      <c r="I289">
        <v>42.682029559999997</v>
      </c>
      <c r="J289" t="s">
        <v>19</v>
      </c>
      <c r="K289">
        <v>0</v>
      </c>
      <c r="L289">
        <v>3.093434759</v>
      </c>
      <c r="M289">
        <v>1</v>
      </c>
      <c r="N289">
        <v>0.46962438099999998</v>
      </c>
      <c r="O289" t="s">
        <v>20</v>
      </c>
      <c r="P289">
        <v>-8.6030350000000002</v>
      </c>
      <c r="Q289">
        <v>11.319955</v>
      </c>
    </row>
    <row r="290" spans="1:17" hidden="1" x14ac:dyDescent="0.3">
      <c r="A290">
        <f>YEAR(tourism_resource_dataset[[#This Row],[Time &amp; Day]])</f>
        <v>2025</v>
      </c>
      <c r="B290" s="2">
        <v>45915</v>
      </c>
      <c r="C290">
        <f>MONTH(tourism_resource_dataset[[#This Row],[Time &amp; Day]])</f>
        <v>9</v>
      </c>
      <c r="D290" t="s">
        <v>23</v>
      </c>
      <c r="E290">
        <v>396</v>
      </c>
      <c r="F290">
        <v>0.63368683299999995</v>
      </c>
      <c r="G290">
        <v>27.80396623</v>
      </c>
      <c r="H290">
        <v>71</v>
      </c>
      <c r="I290">
        <v>85.348377130000003</v>
      </c>
      <c r="J290" t="s">
        <v>18</v>
      </c>
      <c r="K290">
        <v>1</v>
      </c>
      <c r="L290">
        <v>2.0395527950000001</v>
      </c>
      <c r="M290">
        <v>0</v>
      </c>
      <c r="N290">
        <v>0.51484341600000005</v>
      </c>
      <c r="O290" t="s">
        <v>21</v>
      </c>
      <c r="P290">
        <v>13.662656999999999</v>
      </c>
      <c r="Q290">
        <v>-12.204475</v>
      </c>
    </row>
    <row r="291" spans="1:17" hidden="1" x14ac:dyDescent="0.3">
      <c r="A291">
        <f>YEAR(tourism_resource_dataset[[#This Row],[Time &amp; Day]])</f>
        <v>2025</v>
      </c>
      <c r="B291" s="2">
        <v>45916</v>
      </c>
      <c r="C291">
        <f>MONTH(tourism_resource_dataset[[#This Row],[Time &amp; Day]])</f>
        <v>9</v>
      </c>
      <c r="D291" t="s">
        <v>14</v>
      </c>
      <c r="E291">
        <v>578</v>
      </c>
      <c r="F291">
        <v>0.57605572699999996</v>
      </c>
      <c r="G291">
        <v>20.968698249999999</v>
      </c>
      <c r="H291">
        <v>34</v>
      </c>
      <c r="I291">
        <v>56.931280360000002</v>
      </c>
      <c r="J291" t="s">
        <v>22</v>
      </c>
      <c r="K291">
        <v>1</v>
      </c>
      <c r="L291">
        <v>3.9349545099999998</v>
      </c>
      <c r="M291">
        <v>0</v>
      </c>
      <c r="N291">
        <v>0.57702786299999997</v>
      </c>
      <c r="O291" t="s">
        <v>21</v>
      </c>
      <c r="P291">
        <v>0.56906310000000004</v>
      </c>
      <c r="Q291">
        <v>6.6744909999999997</v>
      </c>
    </row>
    <row r="292" spans="1:17" hidden="1" x14ac:dyDescent="0.3">
      <c r="A292">
        <f>YEAR(tourism_resource_dataset[[#This Row],[Time &amp; Day]])</f>
        <v>2025</v>
      </c>
      <c r="B292" s="2">
        <v>45917</v>
      </c>
      <c r="C292">
        <f>MONTH(tourism_resource_dataset[[#This Row],[Time &amp; Day]])</f>
        <v>9</v>
      </c>
      <c r="D292" t="s">
        <v>23</v>
      </c>
      <c r="E292">
        <v>689</v>
      </c>
      <c r="F292">
        <v>0.68458996699999997</v>
      </c>
      <c r="G292">
        <v>19.807647769999999</v>
      </c>
      <c r="H292">
        <v>103</v>
      </c>
      <c r="I292">
        <v>60.51966264</v>
      </c>
      <c r="J292" t="s">
        <v>18</v>
      </c>
      <c r="K292">
        <v>1</v>
      </c>
      <c r="L292">
        <v>2.9839409639999999</v>
      </c>
      <c r="M292">
        <v>1</v>
      </c>
      <c r="N292">
        <v>0.68679498299999997</v>
      </c>
      <c r="O292" t="s">
        <v>21</v>
      </c>
      <c r="P292">
        <v>-13.9531765</v>
      </c>
      <c r="Q292">
        <v>4.8957844000000001</v>
      </c>
    </row>
    <row r="293" spans="1:17" hidden="1" x14ac:dyDescent="0.3">
      <c r="A293">
        <f>YEAR(tourism_resource_dataset[[#This Row],[Time &amp; Day]])</f>
        <v>2025</v>
      </c>
      <c r="B293" s="2">
        <v>45918</v>
      </c>
      <c r="C293">
        <f>MONTH(tourism_resource_dataset[[#This Row],[Time &amp; Day]])</f>
        <v>9</v>
      </c>
      <c r="D293" t="s">
        <v>17</v>
      </c>
      <c r="E293">
        <v>988</v>
      </c>
      <c r="F293">
        <v>0.82281300099999999</v>
      </c>
      <c r="G293">
        <v>21.237981600000001</v>
      </c>
      <c r="H293">
        <v>56</v>
      </c>
      <c r="I293">
        <v>71.583462589999996</v>
      </c>
      <c r="J293" t="s">
        <v>19</v>
      </c>
      <c r="K293">
        <v>1</v>
      </c>
      <c r="L293">
        <v>9.3275937530000004</v>
      </c>
      <c r="M293">
        <v>1</v>
      </c>
      <c r="N293">
        <v>0.90540650099999997</v>
      </c>
      <c r="O293" t="s">
        <v>16</v>
      </c>
      <c r="P293">
        <v>4.9057893999999997</v>
      </c>
      <c r="Q293">
        <v>-2.6741562000000001</v>
      </c>
    </row>
    <row r="294" spans="1:17" hidden="1" x14ac:dyDescent="0.3">
      <c r="A294">
        <f>YEAR(tourism_resource_dataset[[#This Row],[Time &amp; Day]])</f>
        <v>2025</v>
      </c>
      <c r="B294" s="2">
        <v>45919</v>
      </c>
      <c r="C294">
        <f>MONTH(tourism_resource_dataset[[#This Row],[Time &amp; Day]])</f>
        <v>9</v>
      </c>
      <c r="D294" t="s">
        <v>14</v>
      </c>
      <c r="E294">
        <v>925</v>
      </c>
      <c r="F294">
        <v>0.800843635</v>
      </c>
      <c r="G294">
        <v>20.120951300000002</v>
      </c>
      <c r="H294">
        <v>145</v>
      </c>
      <c r="I294">
        <v>71.275744660000001</v>
      </c>
      <c r="J294" t="s">
        <v>22</v>
      </c>
      <c r="K294">
        <v>1</v>
      </c>
      <c r="L294">
        <v>8.8116997779999995</v>
      </c>
      <c r="M294">
        <v>0</v>
      </c>
      <c r="N294">
        <v>0.86292181700000004</v>
      </c>
      <c r="O294" t="s">
        <v>16</v>
      </c>
      <c r="P294">
        <v>12.845601</v>
      </c>
      <c r="Q294">
        <v>5.4977098</v>
      </c>
    </row>
    <row r="295" spans="1:17" hidden="1" x14ac:dyDescent="0.3">
      <c r="A295">
        <f>YEAR(tourism_resource_dataset[[#This Row],[Time &amp; Day]])</f>
        <v>2025</v>
      </c>
      <c r="B295" s="2">
        <v>45920</v>
      </c>
      <c r="C295">
        <f>MONTH(tourism_resource_dataset[[#This Row],[Time &amp; Day]])</f>
        <v>9</v>
      </c>
      <c r="D295" t="s">
        <v>17</v>
      </c>
      <c r="E295">
        <v>812</v>
      </c>
      <c r="F295">
        <v>0.66486389300000004</v>
      </c>
      <c r="G295">
        <v>15.61580099</v>
      </c>
      <c r="H295">
        <v>59</v>
      </c>
      <c r="I295">
        <v>34.716381009999999</v>
      </c>
      <c r="J295" t="s">
        <v>22</v>
      </c>
      <c r="K295">
        <v>1</v>
      </c>
      <c r="L295">
        <v>5.4971490730000001</v>
      </c>
      <c r="M295">
        <v>1</v>
      </c>
      <c r="N295">
        <v>0.73843194599999995</v>
      </c>
      <c r="O295" t="s">
        <v>21</v>
      </c>
      <c r="P295">
        <v>16.961603</v>
      </c>
      <c r="Q295">
        <v>-3.4237250000000001</v>
      </c>
    </row>
    <row r="296" spans="1:17" hidden="1" x14ac:dyDescent="0.3">
      <c r="A296">
        <f>YEAR(tourism_resource_dataset[[#This Row],[Time &amp; Day]])</f>
        <v>2025</v>
      </c>
      <c r="B296" s="2">
        <v>45921</v>
      </c>
      <c r="C296">
        <f>MONTH(tourism_resource_dataset[[#This Row],[Time &amp; Day]])</f>
        <v>9</v>
      </c>
      <c r="D296" t="s">
        <v>17</v>
      </c>
      <c r="E296">
        <v>228</v>
      </c>
      <c r="F296">
        <v>0.87567539299999997</v>
      </c>
      <c r="G296">
        <v>34.430660850000002</v>
      </c>
      <c r="H296">
        <v>91</v>
      </c>
      <c r="I296">
        <v>88.207855039999998</v>
      </c>
      <c r="J296" t="s">
        <v>15</v>
      </c>
      <c r="K296">
        <v>1</v>
      </c>
      <c r="L296">
        <v>1.5520948699999999</v>
      </c>
      <c r="M296">
        <v>0</v>
      </c>
      <c r="N296">
        <v>0.55183769699999996</v>
      </c>
      <c r="O296" t="s">
        <v>21</v>
      </c>
      <c r="P296">
        <v>-9.7956339999999997</v>
      </c>
      <c r="Q296">
        <v>15.049848000000001</v>
      </c>
    </row>
    <row r="297" spans="1:17" hidden="1" x14ac:dyDescent="0.3">
      <c r="A297">
        <f>YEAR(tourism_resource_dataset[[#This Row],[Time &amp; Day]])</f>
        <v>2025</v>
      </c>
      <c r="B297" s="2">
        <v>45922</v>
      </c>
      <c r="C297">
        <f>MONTH(tourism_resource_dataset[[#This Row],[Time &amp; Day]])</f>
        <v>9</v>
      </c>
      <c r="D297" t="s">
        <v>23</v>
      </c>
      <c r="E297">
        <v>231</v>
      </c>
      <c r="F297">
        <v>0.60160346399999998</v>
      </c>
      <c r="G297">
        <v>19.414909770000001</v>
      </c>
      <c r="H297">
        <v>59</v>
      </c>
      <c r="I297">
        <v>42.412858730000004</v>
      </c>
      <c r="J297" t="s">
        <v>15</v>
      </c>
      <c r="K297">
        <v>0</v>
      </c>
      <c r="L297">
        <v>7.4310611150000003</v>
      </c>
      <c r="M297">
        <v>0</v>
      </c>
      <c r="N297">
        <v>0.41630173199999998</v>
      </c>
      <c r="O297" t="s">
        <v>20</v>
      </c>
      <c r="P297">
        <v>-3.5047483000000001</v>
      </c>
      <c r="Q297">
        <v>-35.470050000000001</v>
      </c>
    </row>
    <row r="298" spans="1:17" hidden="1" x14ac:dyDescent="0.3">
      <c r="A298">
        <f>YEAR(tourism_resource_dataset[[#This Row],[Time &amp; Day]])</f>
        <v>2025</v>
      </c>
      <c r="B298" s="2">
        <v>45923</v>
      </c>
      <c r="C298">
        <f>MONTH(tourism_resource_dataset[[#This Row],[Time &amp; Day]])</f>
        <v>9</v>
      </c>
      <c r="D298" t="s">
        <v>23</v>
      </c>
      <c r="E298">
        <v>713</v>
      </c>
      <c r="F298">
        <v>0.927700003</v>
      </c>
      <c r="G298">
        <v>29.68059525</v>
      </c>
      <c r="H298">
        <v>75</v>
      </c>
      <c r="I298">
        <v>80.615014520000003</v>
      </c>
      <c r="J298" t="s">
        <v>19</v>
      </c>
      <c r="K298">
        <v>0</v>
      </c>
      <c r="L298">
        <v>6.6107055819999996</v>
      </c>
      <c r="M298">
        <v>1</v>
      </c>
      <c r="N298">
        <v>0.820350001</v>
      </c>
      <c r="O298" t="s">
        <v>16</v>
      </c>
      <c r="P298">
        <v>-10.376887</v>
      </c>
      <c r="Q298">
        <v>-10.737515</v>
      </c>
    </row>
    <row r="299" spans="1:17" hidden="1" x14ac:dyDescent="0.3">
      <c r="A299">
        <f>YEAR(tourism_resource_dataset[[#This Row],[Time &amp; Day]])</f>
        <v>2025</v>
      </c>
      <c r="B299" s="2">
        <v>45924</v>
      </c>
      <c r="C299">
        <f>MONTH(tourism_resource_dataset[[#This Row],[Time &amp; Day]])</f>
        <v>9</v>
      </c>
      <c r="D299" t="s">
        <v>23</v>
      </c>
      <c r="E299">
        <v>74</v>
      </c>
      <c r="F299">
        <v>0.34989618900000002</v>
      </c>
      <c r="G299">
        <v>30.251927890000001</v>
      </c>
      <c r="H299">
        <v>123</v>
      </c>
      <c r="I299">
        <v>84.086969170000003</v>
      </c>
      <c r="J299" t="s">
        <v>18</v>
      </c>
      <c r="K299">
        <v>1</v>
      </c>
      <c r="L299">
        <v>9.7349920369999996</v>
      </c>
      <c r="M299">
        <v>1</v>
      </c>
      <c r="N299">
        <v>0.211948095</v>
      </c>
      <c r="O299" t="s">
        <v>20</v>
      </c>
      <c r="P299">
        <v>1.7237111000000001</v>
      </c>
      <c r="Q299">
        <v>27.718782000000001</v>
      </c>
    </row>
    <row r="300" spans="1:17" hidden="1" x14ac:dyDescent="0.3">
      <c r="A300">
        <f>YEAR(tourism_resource_dataset[[#This Row],[Time &amp; Day]])</f>
        <v>2025</v>
      </c>
      <c r="B300" s="2">
        <v>45925</v>
      </c>
      <c r="C300">
        <f>MONTH(tourism_resource_dataset[[#This Row],[Time &amp; Day]])</f>
        <v>9</v>
      </c>
      <c r="D300" t="s">
        <v>23</v>
      </c>
      <c r="E300">
        <v>229</v>
      </c>
      <c r="F300">
        <v>0.96826202100000003</v>
      </c>
      <c r="G300">
        <v>33.58514796</v>
      </c>
      <c r="H300">
        <v>129</v>
      </c>
      <c r="I300">
        <v>80.042967390000001</v>
      </c>
      <c r="J300" t="s">
        <v>18</v>
      </c>
      <c r="K300">
        <v>1</v>
      </c>
      <c r="L300">
        <v>6.0305791620000004</v>
      </c>
      <c r="M300">
        <v>1</v>
      </c>
      <c r="N300">
        <v>0.59863101100000005</v>
      </c>
      <c r="O300" t="s">
        <v>21</v>
      </c>
      <c r="P300">
        <v>17.74539</v>
      </c>
      <c r="Q300">
        <v>-3.2013862</v>
      </c>
    </row>
    <row r="301" spans="1:17" hidden="1" x14ac:dyDescent="0.3">
      <c r="A301">
        <f>YEAR(tourism_resource_dataset[[#This Row],[Time &amp; Day]])</f>
        <v>2025</v>
      </c>
      <c r="B301" s="2">
        <v>45926</v>
      </c>
      <c r="C301">
        <f>MONTH(tourism_resource_dataset[[#This Row],[Time &amp; Day]])</f>
        <v>9</v>
      </c>
      <c r="D301" t="s">
        <v>23</v>
      </c>
      <c r="E301">
        <v>759</v>
      </c>
      <c r="F301">
        <v>0.75828515699999999</v>
      </c>
      <c r="G301">
        <v>15.610989139999999</v>
      </c>
      <c r="H301">
        <v>112</v>
      </c>
      <c r="I301">
        <v>70.528435259999995</v>
      </c>
      <c r="J301" t="s">
        <v>19</v>
      </c>
      <c r="K301">
        <v>1</v>
      </c>
      <c r="L301">
        <v>4.0275435110000002</v>
      </c>
      <c r="M301">
        <v>0</v>
      </c>
      <c r="N301">
        <v>0.75864257899999998</v>
      </c>
      <c r="O301" t="s">
        <v>21</v>
      </c>
      <c r="P301">
        <v>12.564736</v>
      </c>
      <c r="Q301">
        <v>22.311337999999999</v>
      </c>
    </row>
    <row r="302" spans="1:17" hidden="1" x14ac:dyDescent="0.3">
      <c r="A302">
        <f>YEAR(tourism_resource_dataset[[#This Row],[Time &amp; Day]])</f>
        <v>2025</v>
      </c>
      <c r="B302" s="2">
        <v>45927</v>
      </c>
      <c r="C302">
        <f>MONTH(tourism_resource_dataset[[#This Row],[Time &amp; Day]])</f>
        <v>9</v>
      </c>
      <c r="D302" t="s">
        <v>14</v>
      </c>
      <c r="E302">
        <v>550</v>
      </c>
      <c r="F302">
        <v>0.56605215600000003</v>
      </c>
      <c r="G302">
        <v>32.440966770000003</v>
      </c>
      <c r="H302">
        <v>113</v>
      </c>
      <c r="I302">
        <v>31.022629800000001</v>
      </c>
      <c r="J302" t="s">
        <v>22</v>
      </c>
      <c r="K302">
        <v>0</v>
      </c>
      <c r="L302">
        <v>5.6711952419999996</v>
      </c>
      <c r="M302">
        <v>1</v>
      </c>
      <c r="N302">
        <v>0.55802607800000004</v>
      </c>
      <c r="O302" t="s">
        <v>21</v>
      </c>
      <c r="P302">
        <v>24.681063000000002</v>
      </c>
      <c r="Q302">
        <v>1.0779139</v>
      </c>
    </row>
    <row r="303" spans="1:17" hidden="1" x14ac:dyDescent="0.3">
      <c r="A303">
        <f>YEAR(tourism_resource_dataset[[#This Row],[Time &amp; Day]])</f>
        <v>2025</v>
      </c>
      <c r="B303" s="2">
        <v>45928</v>
      </c>
      <c r="C303">
        <f>MONTH(tourism_resource_dataset[[#This Row],[Time &amp; Day]])</f>
        <v>9</v>
      </c>
      <c r="D303" t="s">
        <v>17</v>
      </c>
      <c r="E303">
        <v>905</v>
      </c>
      <c r="F303">
        <v>0.43800788899999998</v>
      </c>
      <c r="G303">
        <v>25.54452362</v>
      </c>
      <c r="H303">
        <v>75</v>
      </c>
      <c r="I303">
        <v>55.226284470000003</v>
      </c>
      <c r="J303" t="s">
        <v>19</v>
      </c>
      <c r="K303">
        <v>0</v>
      </c>
      <c r="L303">
        <v>9.8133696229999998</v>
      </c>
      <c r="M303">
        <v>1</v>
      </c>
      <c r="N303">
        <v>0.67150394400000002</v>
      </c>
      <c r="O303" t="s">
        <v>21</v>
      </c>
      <c r="P303">
        <v>-17.568501999999999</v>
      </c>
      <c r="Q303">
        <v>-17.205832000000001</v>
      </c>
    </row>
    <row r="304" spans="1:17" hidden="1" x14ac:dyDescent="0.3">
      <c r="A304">
        <f>YEAR(tourism_resource_dataset[[#This Row],[Time &amp; Day]])</f>
        <v>2025</v>
      </c>
      <c r="B304" s="2">
        <v>45929</v>
      </c>
      <c r="C304">
        <f>MONTH(tourism_resource_dataset[[#This Row],[Time &amp; Day]])</f>
        <v>9</v>
      </c>
      <c r="D304" t="s">
        <v>17</v>
      </c>
      <c r="E304">
        <v>210</v>
      </c>
      <c r="F304">
        <v>0.63542826100000005</v>
      </c>
      <c r="G304">
        <v>27.650882200000002</v>
      </c>
      <c r="H304">
        <v>79</v>
      </c>
      <c r="I304">
        <v>72.338760059999998</v>
      </c>
      <c r="J304" t="s">
        <v>19</v>
      </c>
      <c r="K304">
        <v>1</v>
      </c>
      <c r="L304">
        <v>7.2672618929999997</v>
      </c>
      <c r="M304">
        <v>0</v>
      </c>
      <c r="N304">
        <v>0.42271413000000002</v>
      </c>
      <c r="O304" t="s">
        <v>20</v>
      </c>
      <c r="P304">
        <v>-10.684533999999999</v>
      </c>
      <c r="Q304">
        <v>-9.6202249999999996</v>
      </c>
    </row>
    <row r="305" spans="1:17" hidden="1" x14ac:dyDescent="0.3">
      <c r="A305">
        <f>YEAR(tourism_resource_dataset[[#This Row],[Time &amp; Day]])</f>
        <v>2025</v>
      </c>
      <c r="B305" s="2">
        <v>45930</v>
      </c>
      <c r="C305">
        <f>MONTH(tourism_resource_dataset[[#This Row],[Time &amp; Day]])</f>
        <v>9</v>
      </c>
      <c r="D305" t="s">
        <v>17</v>
      </c>
      <c r="E305">
        <v>226</v>
      </c>
      <c r="F305">
        <v>0.43619082599999998</v>
      </c>
      <c r="G305">
        <v>27.889405539999998</v>
      </c>
      <c r="H305">
        <v>58</v>
      </c>
      <c r="I305">
        <v>57.12159071</v>
      </c>
      <c r="J305" t="s">
        <v>22</v>
      </c>
      <c r="K305">
        <v>0</v>
      </c>
      <c r="L305">
        <v>7.0477852409999997</v>
      </c>
      <c r="M305">
        <v>0</v>
      </c>
      <c r="N305">
        <v>0.33109541300000001</v>
      </c>
      <c r="O305" t="s">
        <v>20</v>
      </c>
      <c r="P305">
        <v>12.738854999999999</v>
      </c>
      <c r="Q305">
        <v>12.146425000000001</v>
      </c>
    </row>
    <row r="306" spans="1:17" hidden="1" x14ac:dyDescent="0.3">
      <c r="A306">
        <f>YEAR(tourism_resource_dataset[[#This Row],[Time &amp; Day]])</f>
        <v>2025</v>
      </c>
      <c r="B306" s="2">
        <v>45931</v>
      </c>
      <c r="C306">
        <f>MONTH(tourism_resource_dataset[[#This Row],[Time &amp; Day]])</f>
        <v>10</v>
      </c>
      <c r="D306" t="s">
        <v>17</v>
      </c>
      <c r="E306">
        <v>334</v>
      </c>
      <c r="F306">
        <v>0.41643212499999999</v>
      </c>
      <c r="G306">
        <v>31.395956099999999</v>
      </c>
      <c r="H306">
        <v>47</v>
      </c>
      <c r="I306">
        <v>90.443592640000006</v>
      </c>
      <c r="J306" t="s">
        <v>18</v>
      </c>
      <c r="K306">
        <v>1</v>
      </c>
      <c r="L306">
        <v>3.1661343080000002</v>
      </c>
      <c r="M306">
        <v>1</v>
      </c>
      <c r="N306">
        <v>0.37521606299999999</v>
      </c>
      <c r="O306" t="s">
        <v>20</v>
      </c>
      <c r="P306">
        <v>-7.7904150000000003</v>
      </c>
      <c r="Q306">
        <v>7.4654993999999997</v>
      </c>
    </row>
    <row r="307" spans="1:17" hidden="1" x14ac:dyDescent="0.3">
      <c r="A307">
        <f>YEAR(tourism_resource_dataset[[#This Row],[Time &amp; Day]])</f>
        <v>2025</v>
      </c>
      <c r="B307" s="2">
        <v>45932</v>
      </c>
      <c r="C307">
        <f>MONTH(tourism_resource_dataset[[#This Row],[Time &amp; Day]])</f>
        <v>10</v>
      </c>
      <c r="D307" t="s">
        <v>23</v>
      </c>
      <c r="E307">
        <v>112</v>
      </c>
      <c r="F307">
        <v>0.73214623000000001</v>
      </c>
      <c r="G307">
        <v>21.668146440000001</v>
      </c>
      <c r="H307">
        <v>68</v>
      </c>
      <c r="I307">
        <v>51.616159269999997</v>
      </c>
      <c r="J307" t="s">
        <v>19</v>
      </c>
      <c r="K307">
        <v>1</v>
      </c>
      <c r="L307">
        <v>7.6924226579999999</v>
      </c>
      <c r="M307">
        <v>0</v>
      </c>
      <c r="N307">
        <v>0.422073115</v>
      </c>
      <c r="O307" t="s">
        <v>20</v>
      </c>
      <c r="P307">
        <v>1.9975444</v>
      </c>
      <c r="Q307">
        <v>13.661167000000001</v>
      </c>
    </row>
    <row r="308" spans="1:17" hidden="1" x14ac:dyDescent="0.3">
      <c r="A308">
        <f>YEAR(tourism_resource_dataset[[#This Row],[Time &amp; Day]])</f>
        <v>2025</v>
      </c>
      <c r="B308" s="2">
        <v>45933</v>
      </c>
      <c r="C308">
        <f>MONTH(tourism_resource_dataset[[#This Row],[Time &amp; Day]])</f>
        <v>10</v>
      </c>
      <c r="D308" t="s">
        <v>17</v>
      </c>
      <c r="E308">
        <v>711</v>
      </c>
      <c r="F308">
        <v>0.66615930700000003</v>
      </c>
      <c r="G308">
        <v>29.661023799999999</v>
      </c>
      <c r="H308">
        <v>144</v>
      </c>
      <c r="I308">
        <v>50.547435470000003</v>
      </c>
      <c r="J308" t="s">
        <v>18</v>
      </c>
      <c r="K308">
        <v>1</v>
      </c>
      <c r="L308">
        <v>7.7524464650000002</v>
      </c>
      <c r="M308">
        <v>0</v>
      </c>
      <c r="N308">
        <v>0.68857965399999999</v>
      </c>
      <c r="O308" t="s">
        <v>21</v>
      </c>
      <c r="P308">
        <v>17.007275</v>
      </c>
      <c r="Q308">
        <v>-21.823359</v>
      </c>
    </row>
    <row r="309" spans="1:17" hidden="1" x14ac:dyDescent="0.3">
      <c r="A309">
        <f>YEAR(tourism_resource_dataset[[#This Row],[Time &amp; Day]])</f>
        <v>2025</v>
      </c>
      <c r="B309" s="2">
        <v>45934</v>
      </c>
      <c r="C309">
        <f>MONTH(tourism_resource_dataset[[#This Row],[Time &amp; Day]])</f>
        <v>10</v>
      </c>
      <c r="D309" t="s">
        <v>14</v>
      </c>
      <c r="E309">
        <v>715</v>
      </c>
      <c r="F309">
        <v>0.76906722400000005</v>
      </c>
      <c r="G309">
        <v>25.571562190000002</v>
      </c>
      <c r="H309">
        <v>32</v>
      </c>
      <c r="I309">
        <v>48.619838520000002</v>
      </c>
      <c r="J309" t="s">
        <v>19</v>
      </c>
      <c r="K309">
        <v>1</v>
      </c>
      <c r="L309">
        <v>3.855600854</v>
      </c>
      <c r="M309">
        <v>0</v>
      </c>
      <c r="N309">
        <v>0.74203361199999995</v>
      </c>
      <c r="O309" t="s">
        <v>21</v>
      </c>
      <c r="P309">
        <v>17.371756000000001</v>
      </c>
      <c r="Q309">
        <v>-9.1016659999999998</v>
      </c>
    </row>
    <row r="310" spans="1:17" hidden="1" x14ac:dyDescent="0.3">
      <c r="A310">
        <f>YEAR(tourism_resource_dataset[[#This Row],[Time &amp; Day]])</f>
        <v>2025</v>
      </c>
      <c r="B310" s="2">
        <v>45935</v>
      </c>
      <c r="C310">
        <f>MONTH(tourism_resource_dataset[[#This Row],[Time &amp; Day]])</f>
        <v>10</v>
      </c>
      <c r="D310" t="s">
        <v>14</v>
      </c>
      <c r="E310">
        <v>205</v>
      </c>
      <c r="F310">
        <v>0.95072411400000001</v>
      </c>
      <c r="G310">
        <v>30.867880289999999</v>
      </c>
      <c r="H310">
        <v>55</v>
      </c>
      <c r="I310">
        <v>53.294660829999998</v>
      </c>
      <c r="J310" t="s">
        <v>22</v>
      </c>
      <c r="K310">
        <v>1</v>
      </c>
      <c r="L310">
        <v>5.3534244920000003</v>
      </c>
      <c r="M310">
        <v>1</v>
      </c>
      <c r="N310">
        <v>0.57786205700000004</v>
      </c>
      <c r="O310" t="s">
        <v>21</v>
      </c>
      <c r="P310">
        <v>3.1303174</v>
      </c>
      <c r="Q310">
        <v>27.009717999999999</v>
      </c>
    </row>
    <row r="311" spans="1:17" hidden="1" x14ac:dyDescent="0.3">
      <c r="A311">
        <f>YEAR(tourism_resource_dataset[[#This Row],[Time &amp; Day]])</f>
        <v>2025</v>
      </c>
      <c r="B311" s="2">
        <v>45936</v>
      </c>
      <c r="C311">
        <f>MONTH(tourism_resource_dataset[[#This Row],[Time &amp; Day]])</f>
        <v>10</v>
      </c>
      <c r="D311" t="s">
        <v>17</v>
      </c>
      <c r="E311">
        <v>931</v>
      </c>
      <c r="F311">
        <v>0.67258214900000002</v>
      </c>
      <c r="G311">
        <v>34.810920660000001</v>
      </c>
      <c r="H311">
        <v>120</v>
      </c>
      <c r="I311">
        <v>69.018347500000004</v>
      </c>
      <c r="J311" t="s">
        <v>22</v>
      </c>
      <c r="K311">
        <v>1</v>
      </c>
      <c r="L311">
        <v>3.6514299960000001</v>
      </c>
      <c r="M311">
        <v>1</v>
      </c>
      <c r="N311">
        <v>0.80179107500000002</v>
      </c>
      <c r="O311" t="s">
        <v>16</v>
      </c>
      <c r="P311">
        <v>0.63045490000000004</v>
      </c>
      <c r="Q311">
        <v>2.3192800999999998</v>
      </c>
    </row>
    <row r="312" spans="1:17" hidden="1" x14ac:dyDescent="0.3">
      <c r="A312">
        <f>YEAR(tourism_resource_dataset[[#This Row],[Time &amp; Day]])</f>
        <v>2025</v>
      </c>
      <c r="B312" s="2">
        <v>45937</v>
      </c>
      <c r="C312">
        <f>MONTH(tourism_resource_dataset[[#This Row],[Time &amp; Day]])</f>
        <v>10</v>
      </c>
      <c r="D312" t="s">
        <v>17</v>
      </c>
      <c r="E312">
        <v>518</v>
      </c>
      <c r="F312">
        <v>0.70665243700000002</v>
      </c>
      <c r="G312">
        <v>19.013020350000001</v>
      </c>
      <c r="H312">
        <v>45</v>
      </c>
      <c r="I312">
        <v>79.4910706</v>
      </c>
      <c r="J312" t="s">
        <v>15</v>
      </c>
      <c r="K312">
        <v>1</v>
      </c>
      <c r="L312">
        <v>3.3283456330000001</v>
      </c>
      <c r="M312">
        <v>0</v>
      </c>
      <c r="N312">
        <v>0.61232621899999995</v>
      </c>
      <c r="O312" t="s">
        <v>21</v>
      </c>
      <c r="P312">
        <v>-1.6686300999999999</v>
      </c>
      <c r="Q312">
        <v>-3.5152456999999999</v>
      </c>
    </row>
    <row r="313" spans="1:17" hidden="1" x14ac:dyDescent="0.3">
      <c r="A313">
        <f>YEAR(tourism_resource_dataset[[#This Row],[Time &amp; Day]])</f>
        <v>2025</v>
      </c>
      <c r="B313" s="2">
        <v>45938</v>
      </c>
      <c r="C313">
        <f>MONTH(tourism_resource_dataset[[#This Row],[Time &amp; Day]])</f>
        <v>10</v>
      </c>
      <c r="D313" t="s">
        <v>14</v>
      </c>
      <c r="E313">
        <v>98</v>
      </c>
      <c r="F313">
        <v>0.36273843700000002</v>
      </c>
      <c r="G313">
        <v>34.892972829999998</v>
      </c>
      <c r="H313">
        <v>105</v>
      </c>
      <c r="I313">
        <v>76.379754239999997</v>
      </c>
      <c r="J313" t="s">
        <v>22</v>
      </c>
      <c r="K313">
        <v>0</v>
      </c>
      <c r="L313">
        <v>1.233064632</v>
      </c>
      <c r="M313">
        <v>0</v>
      </c>
      <c r="N313">
        <v>0.23036921899999999</v>
      </c>
      <c r="O313" t="s">
        <v>20</v>
      </c>
      <c r="P313">
        <v>-31.901876000000001</v>
      </c>
      <c r="Q313">
        <v>-11.411270999999999</v>
      </c>
    </row>
    <row r="314" spans="1:17" hidden="1" x14ac:dyDescent="0.3">
      <c r="A314">
        <f>YEAR(tourism_resource_dataset[[#This Row],[Time &amp; Day]])</f>
        <v>2025</v>
      </c>
      <c r="B314" s="2">
        <v>45939</v>
      </c>
      <c r="C314">
        <f>MONTH(tourism_resource_dataset[[#This Row],[Time &amp; Day]])</f>
        <v>10</v>
      </c>
      <c r="D314" t="s">
        <v>14</v>
      </c>
      <c r="E314">
        <v>898</v>
      </c>
      <c r="F314">
        <v>0.80234505</v>
      </c>
      <c r="G314">
        <v>16.796243090000001</v>
      </c>
      <c r="H314">
        <v>23</v>
      </c>
      <c r="I314">
        <v>86.540247399999998</v>
      </c>
      <c r="J314" t="s">
        <v>15</v>
      </c>
      <c r="K314">
        <v>1</v>
      </c>
      <c r="L314">
        <v>3.5669057020000001</v>
      </c>
      <c r="M314">
        <v>0</v>
      </c>
      <c r="N314">
        <v>0.85017252499999996</v>
      </c>
      <c r="O314" t="s">
        <v>16</v>
      </c>
      <c r="P314">
        <v>-20.58006</v>
      </c>
      <c r="Q314">
        <v>-21.017277</v>
      </c>
    </row>
    <row r="315" spans="1:17" hidden="1" x14ac:dyDescent="0.3">
      <c r="A315">
        <f>YEAR(tourism_resource_dataset[[#This Row],[Time &amp; Day]])</f>
        <v>2025</v>
      </c>
      <c r="B315" s="2">
        <v>45940</v>
      </c>
      <c r="C315">
        <f>MONTH(tourism_resource_dataset[[#This Row],[Time &amp; Day]])</f>
        <v>10</v>
      </c>
      <c r="D315" t="s">
        <v>23</v>
      </c>
      <c r="E315">
        <v>133</v>
      </c>
      <c r="F315">
        <v>0.579933645</v>
      </c>
      <c r="G315">
        <v>15.04635096</v>
      </c>
      <c r="H315">
        <v>101</v>
      </c>
      <c r="I315">
        <v>92.013979680000006</v>
      </c>
      <c r="J315" t="s">
        <v>19</v>
      </c>
      <c r="K315">
        <v>0</v>
      </c>
      <c r="L315">
        <v>5.9857295490000002</v>
      </c>
      <c r="M315">
        <v>1</v>
      </c>
      <c r="N315">
        <v>0.35646682200000002</v>
      </c>
      <c r="O315" t="s">
        <v>20</v>
      </c>
      <c r="P315">
        <v>1.7291795000000001</v>
      </c>
      <c r="Q315">
        <v>3.0024096999999998</v>
      </c>
    </row>
    <row r="316" spans="1:17" hidden="1" x14ac:dyDescent="0.3">
      <c r="A316">
        <f>YEAR(tourism_resource_dataset[[#This Row],[Time &amp; Day]])</f>
        <v>2025</v>
      </c>
      <c r="B316" s="2">
        <v>45941</v>
      </c>
      <c r="C316">
        <f>MONTH(tourism_resource_dataset[[#This Row],[Time &amp; Day]])</f>
        <v>10</v>
      </c>
      <c r="D316" t="s">
        <v>14</v>
      </c>
      <c r="E316">
        <v>410</v>
      </c>
      <c r="F316">
        <v>0.98370766700000001</v>
      </c>
      <c r="G316">
        <v>15.88323872</v>
      </c>
      <c r="H316">
        <v>146</v>
      </c>
      <c r="I316">
        <v>87.125532960000001</v>
      </c>
      <c r="J316" t="s">
        <v>18</v>
      </c>
      <c r="K316">
        <v>1</v>
      </c>
      <c r="L316">
        <v>1.0144106879999999</v>
      </c>
      <c r="M316">
        <v>0</v>
      </c>
      <c r="N316">
        <v>0.69685383400000001</v>
      </c>
      <c r="O316" t="s">
        <v>21</v>
      </c>
      <c r="P316">
        <v>22.648125</v>
      </c>
      <c r="Q316">
        <v>-7.7507289999999998</v>
      </c>
    </row>
    <row r="317" spans="1:17" hidden="1" x14ac:dyDescent="0.3">
      <c r="A317">
        <f>YEAR(tourism_resource_dataset[[#This Row],[Time &amp; Day]])</f>
        <v>2025</v>
      </c>
      <c r="B317" s="2">
        <v>45942</v>
      </c>
      <c r="C317">
        <f>MONTH(tourism_resource_dataset[[#This Row],[Time &amp; Day]])</f>
        <v>10</v>
      </c>
      <c r="D317" t="s">
        <v>23</v>
      </c>
      <c r="E317">
        <v>738</v>
      </c>
      <c r="F317">
        <v>0.87622181099999996</v>
      </c>
      <c r="G317">
        <v>21.835648089999999</v>
      </c>
      <c r="H317">
        <v>107</v>
      </c>
      <c r="I317">
        <v>31.326178240000001</v>
      </c>
      <c r="J317" t="s">
        <v>22</v>
      </c>
      <c r="K317">
        <v>1</v>
      </c>
      <c r="L317">
        <v>3.5489717540000001</v>
      </c>
      <c r="M317">
        <v>0</v>
      </c>
      <c r="N317">
        <v>0.80711090500000005</v>
      </c>
      <c r="O317" t="s">
        <v>16</v>
      </c>
      <c r="P317">
        <v>5.6110990000000003</v>
      </c>
      <c r="Q317">
        <v>3.126523E-3</v>
      </c>
    </row>
    <row r="318" spans="1:17" hidden="1" x14ac:dyDescent="0.3">
      <c r="A318">
        <f>YEAR(tourism_resource_dataset[[#This Row],[Time &amp; Day]])</f>
        <v>2025</v>
      </c>
      <c r="B318" s="2">
        <v>45943</v>
      </c>
      <c r="C318">
        <f>MONTH(tourism_resource_dataset[[#This Row],[Time &amp; Day]])</f>
        <v>10</v>
      </c>
      <c r="D318" t="s">
        <v>23</v>
      </c>
      <c r="E318">
        <v>197</v>
      </c>
      <c r="F318">
        <v>0.66573672800000006</v>
      </c>
      <c r="G318">
        <v>27.65812661</v>
      </c>
      <c r="H318">
        <v>146</v>
      </c>
      <c r="I318">
        <v>81.514256750000001</v>
      </c>
      <c r="J318" t="s">
        <v>22</v>
      </c>
      <c r="K318">
        <v>0</v>
      </c>
      <c r="L318">
        <v>8.9326929909999997</v>
      </c>
      <c r="M318">
        <v>1</v>
      </c>
      <c r="N318">
        <v>0.431368364</v>
      </c>
      <c r="O318" t="s">
        <v>20</v>
      </c>
      <c r="P318">
        <v>-7.163602</v>
      </c>
      <c r="Q318">
        <v>-25.539421000000001</v>
      </c>
    </row>
    <row r="319" spans="1:17" hidden="1" x14ac:dyDescent="0.3">
      <c r="A319">
        <f>YEAR(tourism_resource_dataset[[#This Row],[Time &amp; Day]])</f>
        <v>2025</v>
      </c>
      <c r="B319" s="2">
        <v>45944</v>
      </c>
      <c r="C319">
        <f>MONTH(tourism_resource_dataset[[#This Row],[Time &amp; Day]])</f>
        <v>10</v>
      </c>
      <c r="D319" t="s">
        <v>23</v>
      </c>
      <c r="E319">
        <v>679</v>
      </c>
      <c r="F319">
        <v>0.38625585800000001</v>
      </c>
      <c r="G319">
        <v>16.380590819999998</v>
      </c>
      <c r="H319">
        <v>139</v>
      </c>
      <c r="I319">
        <v>44.587970149999997</v>
      </c>
      <c r="J319" t="s">
        <v>22</v>
      </c>
      <c r="K319">
        <v>0</v>
      </c>
      <c r="L319">
        <v>6.3428372660000001</v>
      </c>
      <c r="M319">
        <v>0</v>
      </c>
      <c r="N319">
        <v>0.532627929</v>
      </c>
      <c r="O319" t="s">
        <v>21</v>
      </c>
      <c r="P319">
        <v>15.898948000000001</v>
      </c>
      <c r="Q319">
        <v>-18.127737</v>
      </c>
    </row>
    <row r="320" spans="1:17" hidden="1" x14ac:dyDescent="0.3">
      <c r="A320">
        <f>YEAR(tourism_resource_dataset[[#This Row],[Time &amp; Day]])</f>
        <v>2025</v>
      </c>
      <c r="B320" s="2">
        <v>45945</v>
      </c>
      <c r="C320">
        <f>MONTH(tourism_resource_dataset[[#This Row],[Time &amp; Day]])</f>
        <v>10</v>
      </c>
      <c r="D320" t="s">
        <v>23</v>
      </c>
      <c r="E320">
        <v>391</v>
      </c>
      <c r="F320">
        <v>0.90159105500000003</v>
      </c>
      <c r="G320">
        <v>15.11331629</v>
      </c>
      <c r="H320">
        <v>41</v>
      </c>
      <c r="I320">
        <v>39.30496299</v>
      </c>
      <c r="J320" t="s">
        <v>19</v>
      </c>
      <c r="K320">
        <v>1</v>
      </c>
      <c r="L320">
        <v>6.470765417</v>
      </c>
      <c r="M320">
        <v>1</v>
      </c>
      <c r="N320">
        <v>0.64629552800000001</v>
      </c>
      <c r="O320" t="s">
        <v>21</v>
      </c>
      <c r="P320">
        <v>-8.9295310000000008</v>
      </c>
      <c r="Q320">
        <v>-28.090961</v>
      </c>
    </row>
    <row r="321" spans="1:17" hidden="1" x14ac:dyDescent="0.3">
      <c r="A321">
        <f>YEAR(tourism_resource_dataset[[#This Row],[Time &amp; Day]])</f>
        <v>2025</v>
      </c>
      <c r="B321" s="2">
        <v>45946</v>
      </c>
      <c r="C321">
        <f>MONTH(tourism_resource_dataset[[#This Row],[Time &amp; Day]])</f>
        <v>10</v>
      </c>
      <c r="D321" t="s">
        <v>23</v>
      </c>
      <c r="E321">
        <v>525</v>
      </c>
      <c r="F321">
        <v>0.85984676699999996</v>
      </c>
      <c r="G321">
        <v>33.741820570000002</v>
      </c>
      <c r="H321">
        <v>149</v>
      </c>
      <c r="I321">
        <v>74.694214939999995</v>
      </c>
      <c r="J321" t="s">
        <v>15</v>
      </c>
      <c r="K321">
        <v>0</v>
      </c>
      <c r="L321">
        <v>4.630278745</v>
      </c>
      <c r="M321">
        <v>1</v>
      </c>
      <c r="N321">
        <v>0.69242338299999995</v>
      </c>
      <c r="O321" t="s">
        <v>21</v>
      </c>
      <c r="P321">
        <v>-29.372344999999999</v>
      </c>
      <c r="Q321">
        <v>-19.270596999999999</v>
      </c>
    </row>
    <row r="322" spans="1:17" hidden="1" x14ac:dyDescent="0.3">
      <c r="A322">
        <f>YEAR(tourism_resource_dataset[[#This Row],[Time &amp; Day]])</f>
        <v>2025</v>
      </c>
      <c r="B322" s="2">
        <v>45947</v>
      </c>
      <c r="C322">
        <f>MONTH(tourism_resource_dataset[[#This Row],[Time &amp; Day]])</f>
        <v>10</v>
      </c>
      <c r="D322" t="s">
        <v>17</v>
      </c>
      <c r="E322">
        <v>112</v>
      </c>
      <c r="F322">
        <v>0.429209591</v>
      </c>
      <c r="G322">
        <v>31.438532720000001</v>
      </c>
      <c r="H322">
        <v>50</v>
      </c>
      <c r="I322">
        <v>52.382023680000003</v>
      </c>
      <c r="J322" t="s">
        <v>19</v>
      </c>
      <c r="K322">
        <v>1</v>
      </c>
      <c r="L322">
        <v>7.0882492910000003</v>
      </c>
      <c r="M322">
        <v>1</v>
      </c>
      <c r="N322">
        <v>0.27060479500000001</v>
      </c>
      <c r="O322" t="s">
        <v>20</v>
      </c>
      <c r="P322">
        <v>-0.34904180000000001</v>
      </c>
      <c r="Q322">
        <v>8.2704430000000002</v>
      </c>
    </row>
    <row r="323" spans="1:17" hidden="1" x14ac:dyDescent="0.3">
      <c r="A323">
        <f>YEAR(tourism_resource_dataset[[#This Row],[Time &amp; Day]])</f>
        <v>2025</v>
      </c>
      <c r="B323" s="2">
        <v>45948</v>
      </c>
      <c r="C323">
        <f>MONTH(tourism_resource_dataset[[#This Row],[Time &amp; Day]])</f>
        <v>10</v>
      </c>
      <c r="D323" t="s">
        <v>14</v>
      </c>
      <c r="E323">
        <v>750</v>
      </c>
      <c r="F323">
        <v>0.50669480200000006</v>
      </c>
      <c r="G323">
        <v>31.183663419999998</v>
      </c>
      <c r="H323">
        <v>138</v>
      </c>
      <c r="I323">
        <v>33.998201440000003</v>
      </c>
      <c r="J323" t="s">
        <v>18</v>
      </c>
      <c r="K323">
        <v>1</v>
      </c>
      <c r="L323">
        <v>2.7093948960000001</v>
      </c>
      <c r="M323">
        <v>0</v>
      </c>
      <c r="N323">
        <v>0.62834740099999997</v>
      </c>
      <c r="O323" t="s">
        <v>21</v>
      </c>
      <c r="P323">
        <v>25.662593999999999</v>
      </c>
      <c r="Q323">
        <v>-9.5211900000000007</v>
      </c>
    </row>
    <row r="324" spans="1:17" hidden="1" x14ac:dyDescent="0.3">
      <c r="A324">
        <f>YEAR(tourism_resource_dataset[[#This Row],[Time &amp; Day]])</f>
        <v>2025</v>
      </c>
      <c r="B324" s="2">
        <v>45949</v>
      </c>
      <c r="C324">
        <f>MONTH(tourism_resource_dataset[[#This Row],[Time &amp; Day]])</f>
        <v>10</v>
      </c>
      <c r="D324" t="s">
        <v>23</v>
      </c>
      <c r="E324">
        <v>409</v>
      </c>
      <c r="F324">
        <v>0.85538508099999999</v>
      </c>
      <c r="G324">
        <v>32.68848551</v>
      </c>
      <c r="H324">
        <v>30</v>
      </c>
      <c r="I324">
        <v>39.63408141</v>
      </c>
      <c r="J324" t="s">
        <v>19</v>
      </c>
      <c r="K324">
        <v>0</v>
      </c>
      <c r="L324">
        <v>8.3687212930000001</v>
      </c>
      <c r="M324">
        <v>0</v>
      </c>
      <c r="N324">
        <v>0.63219254000000003</v>
      </c>
      <c r="O324" t="s">
        <v>21</v>
      </c>
      <c r="P324">
        <v>8.4172560000000001</v>
      </c>
      <c r="Q324">
        <v>-11.008528999999999</v>
      </c>
    </row>
    <row r="325" spans="1:17" hidden="1" x14ac:dyDescent="0.3">
      <c r="A325">
        <f>YEAR(tourism_resource_dataset[[#This Row],[Time &amp; Day]])</f>
        <v>2025</v>
      </c>
      <c r="B325" s="2">
        <v>45950</v>
      </c>
      <c r="C325">
        <f>MONTH(tourism_resource_dataset[[#This Row],[Time &amp; Day]])</f>
        <v>10</v>
      </c>
      <c r="D325" t="s">
        <v>14</v>
      </c>
      <c r="E325">
        <v>610</v>
      </c>
      <c r="F325">
        <v>0.429659913</v>
      </c>
      <c r="G325">
        <v>29.00068546</v>
      </c>
      <c r="H325">
        <v>65</v>
      </c>
      <c r="I325">
        <v>30.065059179999999</v>
      </c>
      <c r="J325" t="s">
        <v>18</v>
      </c>
      <c r="K325">
        <v>0</v>
      </c>
      <c r="L325">
        <v>2.050202079</v>
      </c>
      <c r="M325">
        <v>1</v>
      </c>
      <c r="N325">
        <v>0.51982995600000004</v>
      </c>
      <c r="O325" t="s">
        <v>21</v>
      </c>
      <c r="P325">
        <v>-19.270416000000001</v>
      </c>
      <c r="Q325">
        <v>23.06832</v>
      </c>
    </row>
    <row r="326" spans="1:17" hidden="1" x14ac:dyDescent="0.3">
      <c r="A326">
        <f>YEAR(tourism_resource_dataset[[#This Row],[Time &amp; Day]])</f>
        <v>2025</v>
      </c>
      <c r="B326" s="2">
        <v>45951</v>
      </c>
      <c r="C326">
        <f>MONTH(tourism_resource_dataset[[#This Row],[Time &amp; Day]])</f>
        <v>10</v>
      </c>
      <c r="D326" t="s">
        <v>14</v>
      </c>
      <c r="E326">
        <v>376</v>
      </c>
      <c r="F326">
        <v>0.94242674199999998</v>
      </c>
      <c r="G326">
        <v>17.088082589999999</v>
      </c>
      <c r="H326">
        <v>115</v>
      </c>
      <c r="I326">
        <v>93.225653910000005</v>
      </c>
      <c r="J326" t="s">
        <v>22</v>
      </c>
      <c r="K326">
        <v>0</v>
      </c>
      <c r="L326">
        <v>6.9040121919999997</v>
      </c>
      <c r="M326">
        <v>0</v>
      </c>
      <c r="N326">
        <v>0.65921337099999999</v>
      </c>
      <c r="O326" t="s">
        <v>21</v>
      </c>
      <c r="P326">
        <v>16.353565</v>
      </c>
      <c r="Q326">
        <v>3.7383837999999998</v>
      </c>
    </row>
    <row r="327" spans="1:17" hidden="1" x14ac:dyDescent="0.3">
      <c r="A327">
        <f>YEAR(tourism_resource_dataset[[#This Row],[Time &amp; Day]])</f>
        <v>2025</v>
      </c>
      <c r="B327" s="2">
        <v>45952</v>
      </c>
      <c r="C327">
        <f>MONTH(tourism_resource_dataset[[#This Row],[Time &amp; Day]])</f>
        <v>10</v>
      </c>
      <c r="D327" t="s">
        <v>23</v>
      </c>
      <c r="E327">
        <v>818</v>
      </c>
      <c r="F327">
        <v>0.59716919800000001</v>
      </c>
      <c r="G327">
        <v>22.982003760000001</v>
      </c>
      <c r="H327">
        <v>29</v>
      </c>
      <c r="I327">
        <v>31.723258869999999</v>
      </c>
      <c r="J327" t="s">
        <v>18</v>
      </c>
      <c r="K327">
        <v>0</v>
      </c>
      <c r="L327">
        <v>4.0703439320000001</v>
      </c>
      <c r="M327">
        <v>1</v>
      </c>
      <c r="N327">
        <v>0.70758459900000004</v>
      </c>
      <c r="O327" t="s">
        <v>21</v>
      </c>
      <c r="P327">
        <v>-6.1584529999999997</v>
      </c>
      <c r="Q327">
        <v>21.052872000000001</v>
      </c>
    </row>
    <row r="328" spans="1:17" hidden="1" x14ac:dyDescent="0.3">
      <c r="A328">
        <f>YEAR(tourism_resource_dataset[[#This Row],[Time &amp; Day]])</f>
        <v>2025</v>
      </c>
      <c r="B328" s="2">
        <v>45953</v>
      </c>
      <c r="C328">
        <f>MONTH(tourism_resource_dataset[[#This Row],[Time &amp; Day]])</f>
        <v>10</v>
      </c>
      <c r="D328" t="s">
        <v>17</v>
      </c>
      <c r="E328">
        <v>785</v>
      </c>
      <c r="F328">
        <v>0.36092727400000002</v>
      </c>
      <c r="G328">
        <v>29.46298973</v>
      </c>
      <c r="H328">
        <v>147</v>
      </c>
      <c r="I328">
        <v>44.661903870000003</v>
      </c>
      <c r="J328" t="s">
        <v>18</v>
      </c>
      <c r="K328">
        <v>1</v>
      </c>
      <c r="L328">
        <v>7.7276167349999998</v>
      </c>
      <c r="M328">
        <v>0</v>
      </c>
      <c r="N328">
        <v>0.57296363699999997</v>
      </c>
      <c r="O328" t="s">
        <v>21</v>
      </c>
      <c r="P328">
        <v>-7.9946279999999996</v>
      </c>
      <c r="Q328">
        <v>-31.782174999999999</v>
      </c>
    </row>
    <row r="329" spans="1:17" hidden="1" x14ac:dyDescent="0.3">
      <c r="A329">
        <f>YEAR(tourism_resource_dataset[[#This Row],[Time &amp; Day]])</f>
        <v>2025</v>
      </c>
      <c r="B329" s="2">
        <v>45954</v>
      </c>
      <c r="C329">
        <f>MONTH(tourism_resource_dataset[[#This Row],[Time &amp; Day]])</f>
        <v>10</v>
      </c>
      <c r="D329" t="s">
        <v>23</v>
      </c>
      <c r="E329">
        <v>190</v>
      </c>
      <c r="F329">
        <v>0.87102405000000005</v>
      </c>
      <c r="G329">
        <v>20.60668922</v>
      </c>
      <c r="H329">
        <v>118</v>
      </c>
      <c r="I329">
        <v>59.138394650000002</v>
      </c>
      <c r="J329" t="s">
        <v>15</v>
      </c>
      <c r="K329">
        <v>0</v>
      </c>
      <c r="L329">
        <v>5.9478809610000001</v>
      </c>
      <c r="M329">
        <v>1</v>
      </c>
      <c r="N329">
        <v>0.53051202500000005</v>
      </c>
      <c r="O329" t="s">
        <v>21</v>
      </c>
      <c r="P329">
        <v>16.955282</v>
      </c>
      <c r="Q329">
        <v>4.638223</v>
      </c>
    </row>
    <row r="330" spans="1:17" hidden="1" x14ac:dyDescent="0.3">
      <c r="A330">
        <f>YEAR(tourism_resource_dataset[[#This Row],[Time &amp; Day]])</f>
        <v>2025</v>
      </c>
      <c r="B330" s="2">
        <v>45955</v>
      </c>
      <c r="C330">
        <f>MONTH(tourism_resource_dataset[[#This Row],[Time &amp; Day]])</f>
        <v>10</v>
      </c>
      <c r="D330" t="s">
        <v>17</v>
      </c>
      <c r="E330">
        <v>264</v>
      </c>
      <c r="F330">
        <v>0.56145677800000005</v>
      </c>
      <c r="G330">
        <v>28.748127279999999</v>
      </c>
      <c r="H330">
        <v>131</v>
      </c>
      <c r="I330">
        <v>54.959992819999997</v>
      </c>
      <c r="J330" t="s">
        <v>18</v>
      </c>
      <c r="K330">
        <v>0</v>
      </c>
      <c r="L330">
        <v>5.0711773459999998</v>
      </c>
      <c r="M330">
        <v>1</v>
      </c>
      <c r="N330">
        <v>0.41272838899999997</v>
      </c>
      <c r="O330" t="s">
        <v>20</v>
      </c>
      <c r="P330">
        <v>14.595001999999999</v>
      </c>
      <c r="Q330">
        <v>9.3566029999999998</v>
      </c>
    </row>
    <row r="331" spans="1:17" hidden="1" x14ac:dyDescent="0.3">
      <c r="A331">
        <f>YEAR(tourism_resource_dataset[[#This Row],[Time &amp; Day]])</f>
        <v>2025</v>
      </c>
      <c r="B331" s="2">
        <v>45956</v>
      </c>
      <c r="C331">
        <f>MONTH(tourism_resource_dataset[[#This Row],[Time &amp; Day]])</f>
        <v>10</v>
      </c>
      <c r="D331" t="s">
        <v>14</v>
      </c>
      <c r="E331">
        <v>484</v>
      </c>
      <c r="F331">
        <v>0.66854943600000005</v>
      </c>
      <c r="G331">
        <v>15.48996897</v>
      </c>
      <c r="H331">
        <v>79</v>
      </c>
      <c r="I331">
        <v>93.820811379999995</v>
      </c>
      <c r="J331" t="s">
        <v>18</v>
      </c>
      <c r="K331">
        <v>0</v>
      </c>
      <c r="L331">
        <v>2.5248016190000002</v>
      </c>
      <c r="M331">
        <v>0</v>
      </c>
      <c r="N331">
        <v>0.57627471799999996</v>
      </c>
      <c r="O331" t="s">
        <v>21</v>
      </c>
      <c r="P331">
        <v>23.832920000000001</v>
      </c>
      <c r="Q331">
        <v>14.343434</v>
      </c>
    </row>
    <row r="332" spans="1:17" hidden="1" x14ac:dyDescent="0.3">
      <c r="A332">
        <f>YEAR(tourism_resource_dataset[[#This Row],[Time &amp; Day]])</f>
        <v>2025</v>
      </c>
      <c r="B332" s="2">
        <v>45957</v>
      </c>
      <c r="C332">
        <f>MONTH(tourism_resource_dataset[[#This Row],[Time &amp; Day]])</f>
        <v>10</v>
      </c>
      <c r="D332" t="s">
        <v>17</v>
      </c>
      <c r="E332">
        <v>940</v>
      </c>
      <c r="F332">
        <v>0.37861304099999998</v>
      </c>
      <c r="G332">
        <v>21.12274682</v>
      </c>
      <c r="H332">
        <v>106</v>
      </c>
      <c r="I332">
        <v>32.8202262</v>
      </c>
      <c r="J332" t="s">
        <v>19</v>
      </c>
      <c r="K332">
        <v>0</v>
      </c>
      <c r="L332">
        <v>6.7313931790000003</v>
      </c>
      <c r="M332">
        <v>0</v>
      </c>
      <c r="N332">
        <v>0.65930652099999998</v>
      </c>
      <c r="O332" t="s">
        <v>21</v>
      </c>
      <c r="P332">
        <v>-26.248486</v>
      </c>
      <c r="Q332">
        <v>9.2152609999999999</v>
      </c>
    </row>
    <row r="333" spans="1:17" hidden="1" x14ac:dyDescent="0.3">
      <c r="A333">
        <f>YEAR(tourism_resource_dataset[[#This Row],[Time &amp; Day]])</f>
        <v>2025</v>
      </c>
      <c r="B333" s="2">
        <v>45958</v>
      </c>
      <c r="C333">
        <f>MONTH(tourism_resource_dataset[[#This Row],[Time &amp; Day]])</f>
        <v>10</v>
      </c>
      <c r="D333" t="s">
        <v>17</v>
      </c>
      <c r="E333">
        <v>772</v>
      </c>
      <c r="F333">
        <v>0.30180880999999998</v>
      </c>
      <c r="G333">
        <v>25.982606730000001</v>
      </c>
      <c r="H333">
        <v>84</v>
      </c>
      <c r="I333">
        <v>65.855029540000004</v>
      </c>
      <c r="J333" t="s">
        <v>22</v>
      </c>
      <c r="K333">
        <v>0</v>
      </c>
      <c r="L333">
        <v>9.7729285909999994</v>
      </c>
      <c r="M333">
        <v>0</v>
      </c>
      <c r="N333">
        <v>0.53690440500000003</v>
      </c>
      <c r="O333" t="s">
        <v>21</v>
      </c>
      <c r="P333">
        <v>20.970386999999999</v>
      </c>
      <c r="Q333">
        <v>-9.4753089999999993</v>
      </c>
    </row>
    <row r="334" spans="1:17" hidden="1" x14ac:dyDescent="0.3">
      <c r="A334">
        <f>YEAR(tourism_resource_dataset[[#This Row],[Time &amp; Day]])</f>
        <v>2025</v>
      </c>
      <c r="B334" s="2">
        <v>45959</v>
      </c>
      <c r="C334">
        <f>MONTH(tourism_resource_dataset[[#This Row],[Time &amp; Day]])</f>
        <v>10</v>
      </c>
      <c r="D334" t="s">
        <v>17</v>
      </c>
      <c r="E334">
        <v>367</v>
      </c>
      <c r="F334">
        <v>0.74658964400000005</v>
      </c>
      <c r="G334">
        <v>27.641796589999998</v>
      </c>
      <c r="H334">
        <v>76</v>
      </c>
      <c r="I334">
        <v>77.633562380000001</v>
      </c>
      <c r="J334" t="s">
        <v>19</v>
      </c>
      <c r="K334">
        <v>1</v>
      </c>
      <c r="L334">
        <v>8.4304308240000001</v>
      </c>
      <c r="M334">
        <v>0</v>
      </c>
      <c r="N334">
        <v>0.55679482199999997</v>
      </c>
      <c r="O334" t="s">
        <v>21</v>
      </c>
      <c r="P334">
        <v>23.263134000000001</v>
      </c>
      <c r="Q334">
        <v>-15.261808</v>
      </c>
    </row>
    <row r="335" spans="1:17" hidden="1" x14ac:dyDescent="0.3">
      <c r="A335">
        <f>YEAR(tourism_resource_dataset[[#This Row],[Time &amp; Day]])</f>
        <v>2025</v>
      </c>
      <c r="B335" s="2">
        <v>45960</v>
      </c>
      <c r="C335">
        <f>MONTH(tourism_resource_dataset[[#This Row],[Time &amp; Day]])</f>
        <v>10</v>
      </c>
      <c r="D335" t="s">
        <v>14</v>
      </c>
      <c r="E335">
        <v>81</v>
      </c>
      <c r="F335">
        <v>0.66062261899999997</v>
      </c>
      <c r="G335">
        <v>26.540813289999999</v>
      </c>
      <c r="H335">
        <v>125</v>
      </c>
      <c r="I335">
        <v>95.218858159999996</v>
      </c>
      <c r="J335" t="s">
        <v>19</v>
      </c>
      <c r="K335">
        <v>1</v>
      </c>
      <c r="L335">
        <v>1.5400737330000001</v>
      </c>
      <c r="M335">
        <v>1</v>
      </c>
      <c r="N335">
        <v>0.37081131000000001</v>
      </c>
      <c r="O335" t="s">
        <v>20</v>
      </c>
      <c r="P335">
        <v>-6.2627990000000002</v>
      </c>
      <c r="Q335">
        <v>-28.606003000000001</v>
      </c>
    </row>
    <row r="336" spans="1:17" hidden="1" x14ac:dyDescent="0.3">
      <c r="A336">
        <f>YEAR(tourism_resource_dataset[[#This Row],[Time &amp; Day]])</f>
        <v>2025</v>
      </c>
      <c r="B336" s="2">
        <v>45961</v>
      </c>
      <c r="C336">
        <f>MONTH(tourism_resource_dataset[[#This Row],[Time &amp; Day]])</f>
        <v>10</v>
      </c>
      <c r="D336" t="s">
        <v>14</v>
      </c>
      <c r="E336">
        <v>719</v>
      </c>
      <c r="F336">
        <v>0.71547699799999998</v>
      </c>
      <c r="G336">
        <v>28.955125519999999</v>
      </c>
      <c r="H336">
        <v>28</v>
      </c>
      <c r="I336">
        <v>73.425987649999996</v>
      </c>
      <c r="J336" t="s">
        <v>22</v>
      </c>
      <c r="K336">
        <v>0</v>
      </c>
      <c r="L336">
        <v>4.3860644049999999</v>
      </c>
      <c r="M336">
        <v>1</v>
      </c>
      <c r="N336">
        <v>0.71723849900000003</v>
      </c>
      <c r="O336" t="s">
        <v>21</v>
      </c>
      <c r="P336">
        <v>8.6763729999999999</v>
      </c>
      <c r="Q336">
        <v>-4.9124030000000003</v>
      </c>
    </row>
    <row r="337" spans="1:17" hidden="1" x14ac:dyDescent="0.3">
      <c r="A337">
        <f>YEAR(tourism_resource_dataset[[#This Row],[Time &amp; Day]])</f>
        <v>2025</v>
      </c>
      <c r="B337" s="2">
        <v>45962</v>
      </c>
      <c r="C337">
        <f>MONTH(tourism_resource_dataset[[#This Row],[Time &amp; Day]])</f>
        <v>11</v>
      </c>
      <c r="D337" t="s">
        <v>17</v>
      </c>
      <c r="E337">
        <v>334</v>
      </c>
      <c r="F337">
        <v>0.85562069500000004</v>
      </c>
      <c r="G337">
        <v>15.12177496</v>
      </c>
      <c r="H337">
        <v>41</v>
      </c>
      <c r="I337">
        <v>86.262866520000003</v>
      </c>
      <c r="J337" t="s">
        <v>22</v>
      </c>
      <c r="K337">
        <v>0</v>
      </c>
      <c r="L337">
        <v>9.3302470829999997</v>
      </c>
      <c r="M337">
        <v>0</v>
      </c>
      <c r="N337">
        <v>0.59481034799999999</v>
      </c>
      <c r="O337" t="s">
        <v>21</v>
      </c>
      <c r="P337">
        <v>35.475524999999998</v>
      </c>
      <c r="Q337">
        <v>6.7365947000000004</v>
      </c>
    </row>
    <row r="338" spans="1:17" hidden="1" x14ac:dyDescent="0.3">
      <c r="A338">
        <f>YEAR(tourism_resource_dataset[[#This Row],[Time &amp; Day]])</f>
        <v>2025</v>
      </c>
      <c r="B338" s="2">
        <v>45963</v>
      </c>
      <c r="C338">
        <f>MONTH(tourism_resource_dataset[[#This Row],[Time &amp; Day]])</f>
        <v>11</v>
      </c>
      <c r="D338" t="s">
        <v>17</v>
      </c>
      <c r="E338">
        <v>354</v>
      </c>
      <c r="F338">
        <v>0.75262413900000003</v>
      </c>
      <c r="G338">
        <v>17.018823999999999</v>
      </c>
      <c r="H338">
        <v>108</v>
      </c>
      <c r="I338">
        <v>35.860745649999998</v>
      </c>
      <c r="J338" t="s">
        <v>18</v>
      </c>
      <c r="K338">
        <v>1</v>
      </c>
      <c r="L338">
        <v>5.5273937279999998</v>
      </c>
      <c r="M338">
        <v>0</v>
      </c>
      <c r="N338">
        <v>0.55331207000000004</v>
      </c>
      <c r="O338" t="s">
        <v>21</v>
      </c>
      <c r="P338">
        <v>5.5697684000000001</v>
      </c>
      <c r="Q338">
        <v>2.8085556</v>
      </c>
    </row>
    <row r="339" spans="1:17" hidden="1" x14ac:dyDescent="0.3">
      <c r="A339">
        <f>YEAR(tourism_resource_dataset[[#This Row],[Time &amp; Day]])</f>
        <v>2025</v>
      </c>
      <c r="B339" s="2">
        <v>45964</v>
      </c>
      <c r="C339">
        <f>MONTH(tourism_resource_dataset[[#This Row],[Time &amp; Day]])</f>
        <v>11</v>
      </c>
      <c r="D339" t="s">
        <v>23</v>
      </c>
      <c r="E339">
        <v>478</v>
      </c>
      <c r="F339">
        <v>0.42234140999999997</v>
      </c>
      <c r="G339">
        <v>32.378885050000001</v>
      </c>
      <c r="H339">
        <v>37</v>
      </c>
      <c r="I339">
        <v>57.015765770000002</v>
      </c>
      <c r="J339" t="s">
        <v>18</v>
      </c>
      <c r="K339">
        <v>0</v>
      </c>
      <c r="L339">
        <v>6.9590064319999998</v>
      </c>
      <c r="M339">
        <v>1</v>
      </c>
      <c r="N339">
        <v>0.450170705</v>
      </c>
      <c r="O339" t="s">
        <v>20</v>
      </c>
      <c r="P339">
        <v>-18.969950000000001</v>
      </c>
      <c r="Q339">
        <v>2.3469527000000001</v>
      </c>
    </row>
    <row r="340" spans="1:17" hidden="1" x14ac:dyDescent="0.3">
      <c r="A340">
        <f>YEAR(tourism_resource_dataset[[#This Row],[Time &amp; Day]])</f>
        <v>2025</v>
      </c>
      <c r="B340" s="2">
        <v>45965</v>
      </c>
      <c r="C340">
        <f>MONTH(tourism_resource_dataset[[#This Row],[Time &amp; Day]])</f>
        <v>11</v>
      </c>
      <c r="D340" t="s">
        <v>17</v>
      </c>
      <c r="E340">
        <v>526</v>
      </c>
      <c r="F340">
        <v>0.55254076299999999</v>
      </c>
      <c r="G340">
        <v>28.634972879999999</v>
      </c>
      <c r="H340">
        <v>134</v>
      </c>
      <c r="I340">
        <v>56.176299409999999</v>
      </c>
      <c r="J340" t="s">
        <v>15</v>
      </c>
      <c r="K340">
        <v>1</v>
      </c>
      <c r="L340">
        <v>9.2133941099999994</v>
      </c>
      <c r="M340">
        <v>0</v>
      </c>
      <c r="N340">
        <v>0.53927038199999999</v>
      </c>
      <c r="O340" t="s">
        <v>21</v>
      </c>
      <c r="P340">
        <v>-17.433890000000002</v>
      </c>
      <c r="Q340">
        <v>-10.050782999999999</v>
      </c>
    </row>
    <row r="341" spans="1:17" hidden="1" x14ac:dyDescent="0.3">
      <c r="A341">
        <f>YEAR(tourism_resource_dataset[[#This Row],[Time &amp; Day]])</f>
        <v>2025</v>
      </c>
      <c r="B341" s="2">
        <v>45966</v>
      </c>
      <c r="C341">
        <f>MONTH(tourism_resource_dataset[[#This Row],[Time &amp; Day]])</f>
        <v>11</v>
      </c>
      <c r="D341" t="s">
        <v>23</v>
      </c>
      <c r="E341">
        <v>335</v>
      </c>
      <c r="F341">
        <v>0.93412377300000005</v>
      </c>
      <c r="G341">
        <v>17.258632850000001</v>
      </c>
      <c r="H341">
        <v>125</v>
      </c>
      <c r="I341">
        <v>92.040175149999996</v>
      </c>
      <c r="J341" t="s">
        <v>19</v>
      </c>
      <c r="K341">
        <v>1</v>
      </c>
      <c r="L341">
        <v>8.8641522140000006</v>
      </c>
      <c r="M341">
        <v>0</v>
      </c>
      <c r="N341">
        <v>0.63456188700000005</v>
      </c>
      <c r="O341" t="s">
        <v>21</v>
      </c>
      <c r="P341">
        <v>-9.5740029999999994</v>
      </c>
      <c r="Q341">
        <v>15.27922</v>
      </c>
    </row>
    <row r="342" spans="1:17" hidden="1" x14ac:dyDescent="0.3">
      <c r="A342">
        <f>YEAR(tourism_resource_dataset[[#This Row],[Time &amp; Day]])</f>
        <v>2025</v>
      </c>
      <c r="B342" s="2">
        <v>45967</v>
      </c>
      <c r="C342">
        <f>MONTH(tourism_resource_dataset[[#This Row],[Time &amp; Day]])</f>
        <v>11</v>
      </c>
      <c r="D342" t="s">
        <v>17</v>
      </c>
      <c r="E342">
        <v>193</v>
      </c>
      <c r="F342">
        <v>0.83896128999999997</v>
      </c>
      <c r="G342">
        <v>31.84148875</v>
      </c>
      <c r="H342">
        <v>34</v>
      </c>
      <c r="I342">
        <v>40.595981989999999</v>
      </c>
      <c r="J342" t="s">
        <v>22</v>
      </c>
      <c r="K342">
        <v>0</v>
      </c>
      <c r="L342">
        <v>5.5163833799999997</v>
      </c>
      <c r="M342">
        <v>0</v>
      </c>
      <c r="N342">
        <v>0.51598064499999996</v>
      </c>
      <c r="O342" t="s">
        <v>21</v>
      </c>
      <c r="P342">
        <v>22.356531</v>
      </c>
      <c r="Q342">
        <v>-17.725902999999999</v>
      </c>
    </row>
    <row r="343" spans="1:17" hidden="1" x14ac:dyDescent="0.3">
      <c r="A343">
        <f>YEAR(tourism_resource_dataset[[#This Row],[Time &amp; Day]])</f>
        <v>2025</v>
      </c>
      <c r="B343" s="2">
        <v>45968</v>
      </c>
      <c r="C343">
        <f>MONTH(tourism_resource_dataset[[#This Row],[Time &amp; Day]])</f>
        <v>11</v>
      </c>
      <c r="D343" t="s">
        <v>23</v>
      </c>
      <c r="E343">
        <v>473</v>
      </c>
      <c r="F343">
        <v>0.68964594099999998</v>
      </c>
      <c r="G343">
        <v>19.844624360000001</v>
      </c>
      <c r="H343">
        <v>82</v>
      </c>
      <c r="I343">
        <v>40.63203206</v>
      </c>
      <c r="J343" t="s">
        <v>18</v>
      </c>
      <c r="K343">
        <v>1</v>
      </c>
      <c r="L343">
        <v>4.9388167239999996</v>
      </c>
      <c r="M343">
        <v>0</v>
      </c>
      <c r="N343">
        <v>0.58132296999999999</v>
      </c>
      <c r="O343" t="s">
        <v>21</v>
      </c>
      <c r="P343">
        <v>15.467162999999999</v>
      </c>
      <c r="Q343">
        <v>-29.353045999999999</v>
      </c>
    </row>
    <row r="344" spans="1:17" hidden="1" x14ac:dyDescent="0.3">
      <c r="A344">
        <f>YEAR(tourism_resource_dataset[[#This Row],[Time &amp; Day]])</f>
        <v>2025</v>
      </c>
      <c r="B344" s="2">
        <v>45969</v>
      </c>
      <c r="C344">
        <f>MONTH(tourism_resource_dataset[[#This Row],[Time &amp; Day]])</f>
        <v>11</v>
      </c>
      <c r="D344" t="s">
        <v>14</v>
      </c>
      <c r="E344">
        <v>68</v>
      </c>
      <c r="F344">
        <v>0.47895149799999998</v>
      </c>
      <c r="G344">
        <v>24.565197680000001</v>
      </c>
      <c r="H344">
        <v>32</v>
      </c>
      <c r="I344">
        <v>52.999070490000001</v>
      </c>
      <c r="J344" t="s">
        <v>22</v>
      </c>
      <c r="K344">
        <v>0</v>
      </c>
      <c r="L344">
        <v>4.0572335659999998</v>
      </c>
      <c r="M344">
        <v>1</v>
      </c>
      <c r="N344">
        <v>0.27347574899999999</v>
      </c>
      <c r="O344" t="s">
        <v>20</v>
      </c>
      <c r="P344">
        <v>11.196884000000001</v>
      </c>
      <c r="Q344">
        <v>-18.534791999999999</v>
      </c>
    </row>
    <row r="345" spans="1:17" hidden="1" x14ac:dyDescent="0.3">
      <c r="A345">
        <f>YEAR(tourism_resource_dataset[[#This Row],[Time &amp; Day]])</f>
        <v>2025</v>
      </c>
      <c r="B345" s="2">
        <v>45970</v>
      </c>
      <c r="C345">
        <f>MONTH(tourism_resource_dataset[[#This Row],[Time &amp; Day]])</f>
        <v>11</v>
      </c>
      <c r="D345" t="s">
        <v>17</v>
      </c>
      <c r="E345">
        <v>67</v>
      </c>
      <c r="F345">
        <v>0.51144235100000002</v>
      </c>
      <c r="G345">
        <v>17.903930259999999</v>
      </c>
      <c r="H345">
        <v>100</v>
      </c>
      <c r="I345">
        <v>33.81262332</v>
      </c>
      <c r="J345" t="s">
        <v>18</v>
      </c>
      <c r="K345">
        <v>0</v>
      </c>
      <c r="L345">
        <v>7.4711749879999996</v>
      </c>
      <c r="M345">
        <v>1</v>
      </c>
      <c r="N345">
        <v>0.28922117600000002</v>
      </c>
      <c r="O345" t="s">
        <v>20</v>
      </c>
      <c r="P345">
        <v>25.066842999999999</v>
      </c>
      <c r="Q345">
        <v>-17.001366000000001</v>
      </c>
    </row>
    <row r="346" spans="1:17" hidden="1" x14ac:dyDescent="0.3">
      <c r="A346">
        <f>YEAR(tourism_resource_dataset[[#This Row],[Time &amp; Day]])</f>
        <v>2025</v>
      </c>
      <c r="B346" s="2">
        <v>45971</v>
      </c>
      <c r="C346">
        <f>MONTH(tourism_resource_dataset[[#This Row],[Time &amp; Day]])</f>
        <v>11</v>
      </c>
      <c r="D346" t="s">
        <v>17</v>
      </c>
      <c r="E346">
        <v>818</v>
      </c>
      <c r="F346">
        <v>0.81237064699999995</v>
      </c>
      <c r="G346">
        <v>29.202201129999999</v>
      </c>
      <c r="H346">
        <v>51</v>
      </c>
      <c r="I346">
        <v>42.772062849999998</v>
      </c>
      <c r="J346" t="s">
        <v>15</v>
      </c>
      <c r="K346">
        <v>1</v>
      </c>
      <c r="L346">
        <v>3.5828811950000001</v>
      </c>
      <c r="M346">
        <v>0</v>
      </c>
      <c r="N346">
        <v>0.81518532399999999</v>
      </c>
      <c r="O346" t="s">
        <v>16</v>
      </c>
      <c r="P346">
        <v>5.9378076000000002</v>
      </c>
      <c r="Q346">
        <v>-20.558947</v>
      </c>
    </row>
    <row r="347" spans="1:17" hidden="1" x14ac:dyDescent="0.3">
      <c r="A347">
        <f>YEAR(tourism_resource_dataset[[#This Row],[Time &amp; Day]])</f>
        <v>2025</v>
      </c>
      <c r="B347" s="2">
        <v>45972</v>
      </c>
      <c r="C347">
        <f>MONTH(tourism_resource_dataset[[#This Row],[Time &amp; Day]])</f>
        <v>11</v>
      </c>
      <c r="D347" t="s">
        <v>17</v>
      </c>
      <c r="E347">
        <v>639</v>
      </c>
      <c r="F347">
        <v>0.89582198300000004</v>
      </c>
      <c r="G347">
        <v>28.337088420000001</v>
      </c>
      <c r="H347">
        <v>59</v>
      </c>
      <c r="I347">
        <v>97.564674699999998</v>
      </c>
      <c r="J347" t="s">
        <v>15</v>
      </c>
      <c r="K347">
        <v>1</v>
      </c>
      <c r="L347">
        <v>3.2489884579999999</v>
      </c>
      <c r="M347">
        <v>1</v>
      </c>
      <c r="N347">
        <v>0.76741099099999999</v>
      </c>
      <c r="O347" t="s">
        <v>21</v>
      </c>
      <c r="P347">
        <v>-24.105274000000001</v>
      </c>
      <c r="Q347">
        <v>4.6204989999999997</v>
      </c>
    </row>
    <row r="348" spans="1:17" hidden="1" x14ac:dyDescent="0.3">
      <c r="A348">
        <f>YEAR(tourism_resource_dataset[[#This Row],[Time &amp; Day]])</f>
        <v>2025</v>
      </c>
      <c r="B348" s="2">
        <v>45973</v>
      </c>
      <c r="C348">
        <f>MONTH(tourism_resource_dataset[[#This Row],[Time &amp; Day]])</f>
        <v>11</v>
      </c>
      <c r="D348" t="s">
        <v>17</v>
      </c>
      <c r="E348">
        <v>420</v>
      </c>
      <c r="F348">
        <v>0.76999726899999998</v>
      </c>
      <c r="G348">
        <v>19.222249420000001</v>
      </c>
      <c r="H348">
        <v>101</v>
      </c>
      <c r="I348">
        <v>59.972875790000003</v>
      </c>
      <c r="J348" t="s">
        <v>22</v>
      </c>
      <c r="K348">
        <v>0</v>
      </c>
      <c r="L348">
        <v>4.2062490510000003</v>
      </c>
      <c r="M348">
        <v>0</v>
      </c>
      <c r="N348">
        <v>0.59499863399999997</v>
      </c>
      <c r="O348" t="s">
        <v>21</v>
      </c>
      <c r="P348">
        <v>16.261005000000001</v>
      </c>
      <c r="Q348">
        <v>9.3413120000000003</v>
      </c>
    </row>
    <row r="349" spans="1:17" hidden="1" x14ac:dyDescent="0.3">
      <c r="A349">
        <f>YEAR(tourism_resource_dataset[[#This Row],[Time &amp; Day]])</f>
        <v>2025</v>
      </c>
      <c r="B349" s="2">
        <v>45974</v>
      </c>
      <c r="C349">
        <f>MONTH(tourism_resource_dataset[[#This Row],[Time &amp; Day]])</f>
        <v>11</v>
      </c>
      <c r="D349" t="s">
        <v>23</v>
      </c>
      <c r="E349">
        <v>224</v>
      </c>
      <c r="F349">
        <v>0.86667098300000001</v>
      </c>
      <c r="G349">
        <v>32.268015339999998</v>
      </c>
      <c r="H349">
        <v>96</v>
      </c>
      <c r="I349">
        <v>74.241344589999997</v>
      </c>
      <c r="J349" t="s">
        <v>15</v>
      </c>
      <c r="K349">
        <v>1</v>
      </c>
      <c r="L349">
        <v>2.5949355120000002</v>
      </c>
      <c r="M349">
        <v>0</v>
      </c>
      <c r="N349">
        <v>0.54533549199999998</v>
      </c>
      <c r="O349" t="s">
        <v>21</v>
      </c>
      <c r="P349">
        <v>-2.0880231999999999</v>
      </c>
      <c r="Q349">
        <v>-7.6379565999999999</v>
      </c>
    </row>
    <row r="350" spans="1:17" hidden="1" x14ac:dyDescent="0.3">
      <c r="A350">
        <f>YEAR(tourism_resource_dataset[[#This Row],[Time &amp; Day]])</f>
        <v>2025</v>
      </c>
      <c r="B350" s="2">
        <v>45975</v>
      </c>
      <c r="C350">
        <f>MONTH(tourism_resource_dataset[[#This Row],[Time &amp; Day]])</f>
        <v>11</v>
      </c>
      <c r="D350" t="s">
        <v>17</v>
      </c>
      <c r="E350">
        <v>243</v>
      </c>
      <c r="F350">
        <v>0.83665929500000003</v>
      </c>
      <c r="G350">
        <v>23.026120479999999</v>
      </c>
      <c r="H350">
        <v>95</v>
      </c>
      <c r="I350">
        <v>80.827788150000003</v>
      </c>
      <c r="J350" t="s">
        <v>22</v>
      </c>
      <c r="K350">
        <v>0</v>
      </c>
      <c r="L350">
        <v>7.2560783439999996</v>
      </c>
      <c r="M350">
        <v>0</v>
      </c>
      <c r="N350">
        <v>0.53982964700000002</v>
      </c>
      <c r="O350" t="s">
        <v>21</v>
      </c>
      <c r="P350">
        <v>7.8745083999999999</v>
      </c>
      <c r="Q350">
        <v>8.4344479999999997</v>
      </c>
    </row>
    <row r="351" spans="1:17" hidden="1" x14ac:dyDescent="0.3">
      <c r="A351">
        <f>YEAR(tourism_resource_dataset[[#This Row],[Time &amp; Day]])</f>
        <v>2025</v>
      </c>
      <c r="B351" s="2">
        <v>45976</v>
      </c>
      <c r="C351">
        <f>MONTH(tourism_resource_dataset[[#This Row],[Time &amp; Day]])</f>
        <v>11</v>
      </c>
      <c r="D351" t="s">
        <v>14</v>
      </c>
      <c r="E351">
        <v>551</v>
      </c>
      <c r="F351">
        <v>0.40479277800000002</v>
      </c>
      <c r="G351">
        <v>20.850301819999999</v>
      </c>
      <c r="H351">
        <v>57</v>
      </c>
      <c r="I351">
        <v>55.687298490000003</v>
      </c>
      <c r="J351" t="s">
        <v>18</v>
      </c>
      <c r="K351">
        <v>1</v>
      </c>
      <c r="L351">
        <v>6.5461658439999999</v>
      </c>
      <c r="M351">
        <v>1</v>
      </c>
      <c r="N351">
        <v>0.47789638899999998</v>
      </c>
      <c r="O351" t="s">
        <v>20</v>
      </c>
      <c r="P351">
        <v>-3.8512711999999998</v>
      </c>
      <c r="Q351">
        <v>-16.224112000000002</v>
      </c>
    </row>
    <row r="352" spans="1:17" hidden="1" x14ac:dyDescent="0.3">
      <c r="A352">
        <f>YEAR(tourism_resource_dataset[[#This Row],[Time &amp; Day]])</f>
        <v>2025</v>
      </c>
      <c r="B352" s="2">
        <v>45977</v>
      </c>
      <c r="C352">
        <f>MONTH(tourism_resource_dataset[[#This Row],[Time &amp; Day]])</f>
        <v>11</v>
      </c>
      <c r="D352" t="s">
        <v>14</v>
      </c>
      <c r="E352">
        <v>162</v>
      </c>
      <c r="F352">
        <v>0.59676136899999999</v>
      </c>
      <c r="G352">
        <v>18.046591790000001</v>
      </c>
      <c r="H352">
        <v>90</v>
      </c>
      <c r="I352">
        <v>40.305895210000003</v>
      </c>
      <c r="J352" t="s">
        <v>19</v>
      </c>
      <c r="K352">
        <v>1</v>
      </c>
      <c r="L352">
        <v>5.3459068070000004</v>
      </c>
      <c r="M352">
        <v>1</v>
      </c>
      <c r="N352">
        <v>0.379380685</v>
      </c>
      <c r="O352" t="s">
        <v>20</v>
      </c>
      <c r="P352">
        <v>-27.252918000000001</v>
      </c>
      <c r="Q352">
        <v>3.9570500000000002</v>
      </c>
    </row>
    <row r="353" spans="1:17" hidden="1" x14ac:dyDescent="0.3">
      <c r="A353">
        <f>YEAR(tourism_resource_dataset[[#This Row],[Time &amp; Day]])</f>
        <v>2025</v>
      </c>
      <c r="B353" s="2">
        <v>45978</v>
      </c>
      <c r="C353">
        <f>MONTH(tourism_resource_dataset[[#This Row],[Time &amp; Day]])</f>
        <v>11</v>
      </c>
      <c r="D353" t="s">
        <v>17</v>
      </c>
      <c r="E353">
        <v>163</v>
      </c>
      <c r="F353">
        <v>0.40708866100000002</v>
      </c>
      <c r="G353">
        <v>20.32336025</v>
      </c>
      <c r="H353">
        <v>67</v>
      </c>
      <c r="I353">
        <v>44.460671140000002</v>
      </c>
      <c r="J353" t="s">
        <v>15</v>
      </c>
      <c r="K353">
        <v>0</v>
      </c>
      <c r="L353">
        <v>4.5129320130000004</v>
      </c>
      <c r="M353">
        <v>1</v>
      </c>
      <c r="N353">
        <v>0.28504433000000001</v>
      </c>
      <c r="O353" t="s">
        <v>20</v>
      </c>
      <c r="P353">
        <v>-14.02041</v>
      </c>
      <c r="Q353">
        <v>-20.135415999999999</v>
      </c>
    </row>
    <row r="354" spans="1:17" hidden="1" x14ac:dyDescent="0.3">
      <c r="A354">
        <f>YEAR(tourism_resource_dataset[[#This Row],[Time &amp; Day]])</f>
        <v>2025</v>
      </c>
      <c r="B354" s="2">
        <v>45979</v>
      </c>
      <c r="C354">
        <f>MONTH(tourism_resource_dataset[[#This Row],[Time &amp; Day]])</f>
        <v>11</v>
      </c>
      <c r="D354" t="s">
        <v>14</v>
      </c>
      <c r="E354">
        <v>271</v>
      </c>
      <c r="F354">
        <v>0.46466490900000001</v>
      </c>
      <c r="G354">
        <v>15.440538419999999</v>
      </c>
      <c r="H354">
        <v>37</v>
      </c>
      <c r="I354">
        <v>51.928653359999998</v>
      </c>
      <c r="J354" t="s">
        <v>18</v>
      </c>
      <c r="K354">
        <v>0</v>
      </c>
      <c r="L354">
        <v>9.181562886</v>
      </c>
      <c r="M354">
        <v>1</v>
      </c>
      <c r="N354">
        <v>0.367832455</v>
      </c>
      <c r="O354" t="s">
        <v>20</v>
      </c>
      <c r="P354">
        <v>-19.751467000000002</v>
      </c>
      <c r="Q354">
        <v>-21.301054000000001</v>
      </c>
    </row>
    <row r="355" spans="1:17" hidden="1" x14ac:dyDescent="0.3">
      <c r="A355">
        <f>YEAR(tourism_resource_dataset[[#This Row],[Time &amp; Day]])</f>
        <v>2025</v>
      </c>
      <c r="B355" s="2">
        <v>45980</v>
      </c>
      <c r="C355">
        <f>MONTH(tourism_resource_dataset[[#This Row],[Time &amp; Day]])</f>
        <v>11</v>
      </c>
      <c r="D355" t="s">
        <v>17</v>
      </c>
      <c r="E355">
        <v>727</v>
      </c>
      <c r="F355">
        <v>0.90848173700000001</v>
      </c>
      <c r="G355">
        <v>26.665149849999999</v>
      </c>
      <c r="H355">
        <v>58</v>
      </c>
      <c r="I355">
        <v>74.524789420000005</v>
      </c>
      <c r="J355" t="s">
        <v>19</v>
      </c>
      <c r="K355">
        <v>0</v>
      </c>
      <c r="L355">
        <v>1.262114065</v>
      </c>
      <c r="M355">
        <v>1</v>
      </c>
      <c r="N355">
        <v>0.81774086899999998</v>
      </c>
      <c r="O355" t="s">
        <v>16</v>
      </c>
      <c r="P355">
        <v>22.615207999999999</v>
      </c>
      <c r="Q355">
        <v>-12.864846</v>
      </c>
    </row>
    <row r="356" spans="1:17" hidden="1" x14ac:dyDescent="0.3">
      <c r="A356">
        <f>YEAR(tourism_resource_dataset[[#This Row],[Time &amp; Day]])</f>
        <v>2025</v>
      </c>
      <c r="B356" s="2">
        <v>45981</v>
      </c>
      <c r="C356">
        <f>MONTH(tourism_resource_dataset[[#This Row],[Time &amp; Day]])</f>
        <v>11</v>
      </c>
      <c r="D356" t="s">
        <v>17</v>
      </c>
      <c r="E356">
        <v>996</v>
      </c>
      <c r="F356">
        <v>0.63102437600000005</v>
      </c>
      <c r="G356">
        <v>31.844614929999999</v>
      </c>
      <c r="H356">
        <v>108</v>
      </c>
      <c r="I356">
        <v>57.879638440000001</v>
      </c>
      <c r="J356" t="s">
        <v>19</v>
      </c>
      <c r="K356">
        <v>1</v>
      </c>
      <c r="L356">
        <v>7.9219696920000002</v>
      </c>
      <c r="M356">
        <v>0</v>
      </c>
      <c r="N356">
        <v>0.81351218800000002</v>
      </c>
      <c r="O356" t="s">
        <v>16</v>
      </c>
      <c r="P356">
        <v>9.6635449999999992</v>
      </c>
      <c r="Q356">
        <v>-12.912728</v>
      </c>
    </row>
    <row r="357" spans="1:17" hidden="1" x14ac:dyDescent="0.3">
      <c r="A357">
        <f>YEAR(tourism_resource_dataset[[#This Row],[Time &amp; Day]])</f>
        <v>2025</v>
      </c>
      <c r="B357" s="2">
        <v>45982</v>
      </c>
      <c r="C357">
        <f>MONTH(tourism_resource_dataset[[#This Row],[Time &amp; Day]])</f>
        <v>11</v>
      </c>
      <c r="D357" t="s">
        <v>14</v>
      </c>
      <c r="E357">
        <v>880</v>
      </c>
      <c r="F357">
        <v>0.67475067099999997</v>
      </c>
      <c r="G357">
        <v>25.979608989999999</v>
      </c>
      <c r="H357">
        <v>81</v>
      </c>
      <c r="I357">
        <v>30.47702885</v>
      </c>
      <c r="J357" t="s">
        <v>19</v>
      </c>
      <c r="K357">
        <v>0</v>
      </c>
      <c r="L357">
        <v>9.1171861459999999</v>
      </c>
      <c r="M357">
        <v>0</v>
      </c>
      <c r="N357">
        <v>0.77737533599999997</v>
      </c>
      <c r="O357" t="s">
        <v>21</v>
      </c>
      <c r="P357">
        <v>9.4631900000000009</v>
      </c>
      <c r="Q357">
        <v>12.615307</v>
      </c>
    </row>
    <row r="358" spans="1:17" hidden="1" x14ac:dyDescent="0.3">
      <c r="A358">
        <f>YEAR(tourism_resource_dataset[[#This Row],[Time &amp; Day]])</f>
        <v>2025</v>
      </c>
      <c r="B358" s="2">
        <v>45983</v>
      </c>
      <c r="C358">
        <f>MONTH(tourism_resource_dataset[[#This Row],[Time &amp; Day]])</f>
        <v>11</v>
      </c>
      <c r="D358" t="s">
        <v>17</v>
      </c>
      <c r="E358">
        <v>693</v>
      </c>
      <c r="F358">
        <v>0.42491217599999997</v>
      </c>
      <c r="G358">
        <v>19.385479239999999</v>
      </c>
      <c r="H358">
        <v>128</v>
      </c>
      <c r="I358">
        <v>66.638502950000003</v>
      </c>
      <c r="J358" t="s">
        <v>18</v>
      </c>
      <c r="K358">
        <v>0</v>
      </c>
      <c r="L358">
        <v>5.0171912150000004</v>
      </c>
      <c r="M358">
        <v>1</v>
      </c>
      <c r="N358">
        <v>0.55895608799999996</v>
      </c>
      <c r="O358" t="s">
        <v>21</v>
      </c>
      <c r="P358">
        <v>-9.7365460000000006</v>
      </c>
      <c r="Q358">
        <v>27.188269999999999</v>
      </c>
    </row>
    <row r="359" spans="1:17" hidden="1" x14ac:dyDescent="0.3">
      <c r="A359">
        <f>YEAR(tourism_resource_dataset[[#This Row],[Time &amp; Day]])</f>
        <v>2025</v>
      </c>
      <c r="B359" s="2">
        <v>45984</v>
      </c>
      <c r="C359">
        <f>MONTH(tourism_resource_dataset[[#This Row],[Time &amp; Day]])</f>
        <v>11</v>
      </c>
      <c r="D359" t="s">
        <v>14</v>
      </c>
      <c r="E359">
        <v>946</v>
      </c>
      <c r="F359">
        <v>0.51859025000000003</v>
      </c>
      <c r="G359">
        <v>15.67338356</v>
      </c>
      <c r="H359">
        <v>100</v>
      </c>
      <c r="I359">
        <v>94.505937430000003</v>
      </c>
      <c r="J359" t="s">
        <v>18</v>
      </c>
      <c r="K359">
        <v>1</v>
      </c>
      <c r="L359">
        <v>5.9562144229999996</v>
      </c>
      <c r="M359">
        <v>1</v>
      </c>
      <c r="N359">
        <v>0.73229512500000005</v>
      </c>
      <c r="O359" t="s">
        <v>21</v>
      </c>
      <c r="P359">
        <v>30.872499999999999</v>
      </c>
      <c r="Q359">
        <v>3.4112624999999999</v>
      </c>
    </row>
    <row r="360" spans="1:17" hidden="1" x14ac:dyDescent="0.3">
      <c r="A360">
        <f>YEAR(tourism_resource_dataset[[#This Row],[Time &amp; Day]])</f>
        <v>2025</v>
      </c>
      <c r="B360" s="2">
        <v>45985</v>
      </c>
      <c r="C360">
        <f>MONTH(tourism_resource_dataset[[#This Row],[Time &amp; Day]])</f>
        <v>11</v>
      </c>
      <c r="D360" t="s">
        <v>23</v>
      </c>
      <c r="E360">
        <v>313</v>
      </c>
      <c r="F360">
        <v>0.46117231800000003</v>
      </c>
      <c r="G360">
        <v>19.292561469999999</v>
      </c>
      <c r="H360">
        <v>96</v>
      </c>
      <c r="I360">
        <v>86.845432770000002</v>
      </c>
      <c r="J360" t="s">
        <v>22</v>
      </c>
      <c r="K360">
        <v>1</v>
      </c>
      <c r="L360">
        <v>9.500173191</v>
      </c>
      <c r="M360">
        <v>1</v>
      </c>
      <c r="N360">
        <v>0.38708615899999999</v>
      </c>
      <c r="O360" t="s">
        <v>20</v>
      </c>
      <c r="P360">
        <v>-18.770844</v>
      </c>
      <c r="Q360">
        <v>-6.8014673999999999</v>
      </c>
    </row>
    <row r="361" spans="1:17" hidden="1" x14ac:dyDescent="0.3">
      <c r="A361">
        <f>YEAR(tourism_resource_dataset[[#This Row],[Time &amp; Day]])</f>
        <v>2025</v>
      </c>
      <c r="B361" s="2">
        <v>45986</v>
      </c>
      <c r="C361">
        <f>MONTH(tourism_resource_dataset[[#This Row],[Time &amp; Day]])</f>
        <v>11</v>
      </c>
      <c r="D361" t="s">
        <v>17</v>
      </c>
      <c r="E361">
        <v>974</v>
      </c>
      <c r="F361">
        <v>0.44433031499999998</v>
      </c>
      <c r="G361">
        <v>23.322428559999999</v>
      </c>
      <c r="H361">
        <v>109</v>
      </c>
      <c r="I361">
        <v>87.764795989999996</v>
      </c>
      <c r="J361" t="s">
        <v>19</v>
      </c>
      <c r="K361">
        <v>0</v>
      </c>
      <c r="L361">
        <v>2.9104976379999998</v>
      </c>
      <c r="M361">
        <v>0</v>
      </c>
      <c r="N361">
        <v>0.70916515800000002</v>
      </c>
      <c r="O361" t="s">
        <v>21</v>
      </c>
      <c r="P361">
        <v>-15.456193000000001</v>
      </c>
      <c r="Q361">
        <v>-4.3364079999999996</v>
      </c>
    </row>
    <row r="362" spans="1:17" hidden="1" x14ac:dyDescent="0.3">
      <c r="A362">
        <f>YEAR(tourism_resource_dataset[[#This Row],[Time &amp; Day]])</f>
        <v>2025</v>
      </c>
      <c r="B362" s="2">
        <v>45987</v>
      </c>
      <c r="C362">
        <f>MONTH(tourism_resource_dataset[[#This Row],[Time &amp; Day]])</f>
        <v>11</v>
      </c>
      <c r="D362" t="s">
        <v>23</v>
      </c>
      <c r="E362">
        <v>104</v>
      </c>
      <c r="F362">
        <v>0.74657255499999997</v>
      </c>
      <c r="G362">
        <v>30.192228570000001</v>
      </c>
      <c r="H362">
        <v>33</v>
      </c>
      <c r="I362">
        <v>85.654061229999996</v>
      </c>
      <c r="J362" t="s">
        <v>19</v>
      </c>
      <c r="K362">
        <v>0</v>
      </c>
      <c r="L362">
        <v>5.6812136300000002</v>
      </c>
      <c r="M362">
        <v>1</v>
      </c>
      <c r="N362">
        <v>0.42528627800000002</v>
      </c>
      <c r="O362" t="s">
        <v>20</v>
      </c>
      <c r="P362">
        <v>-7.3036384999999999</v>
      </c>
      <c r="Q362">
        <v>0.84032450000000003</v>
      </c>
    </row>
    <row r="363" spans="1:17" hidden="1" x14ac:dyDescent="0.3">
      <c r="A363">
        <f>YEAR(tourism_resource_dataset[[#This Row],[Time &amp; Day]])</f>
        <v>2025</v>
      </c>
      <c r="B363" s="2">
        <v>45988</v>
      </c>
      <c r="C363">
        <f>MONTH(tourism_resource_dataset[[#This Row],[Time &amp; Day]])</f>
        <v>11</v>
      </c>
      <c r="D363" t="s">
        <v>14</v>
      </c>
      <c r="E363">
        <v>920</v>
      </c>
      <c r="F363">
        <v>0.47981869300000002</v>
      </c>
      <c r="G363">
        <v>18.756857050000001</v>
      </c>
      <c r="H363">
        <v>114</v>
      </c>
      <c r="I363">
        <v>52.661157789999997</v>
      </c>
      <c r="J363" t="s">
        <v>19</v>
      </c>
      <c r="K363">
        <v>0</v>
      </c>
      <c r="L363">
        <v>5.2724901439999998</v>
      </c>
      <c r="M363">
        <v>0</v>
      </c>
      <c r="N363">
        <v>0.69990934699999996</v>
      </c>
      <c r="O363" t="s">
        <v>21</v>
      </c>
      <c r="P363">
        <v>-4.1497549999999999</v>
      </c>
      <c r="Q363">
        <v>-20.247522</v>
      </c>
    </row>
    <row r="364" spans="1:17" hidden="1" x14ac:dyDescent="0.3">
      <c r="A364">
        <f>YEAR(tourism_resource_dataset[[#This Row],[Time &amp; Day]])</f>
        <v>2025</v>
      </c>
      <c r="B364" s="2">
        <v>45989</v>
      </c>
      <c r="C364">
        <f>MONTH(tourism_resource_dataset[[#This Row],[Time &amp; Day]])</f>
        <v>11</v>
      </c>
      <c r="D364" t="s">
        <v>23</v>
      </c>
      <c r="E364">
        <v>692</v>
      </c>
      <c r="F364">
        <v>0.74241084000000002</v>
      </c>
      <c r="G364">
        <v>29.395829070000001</v>
      </c>
      <c r="H364">
        <v>73</v>
      </c>
      <c r="I364">
        <v>83.563568360000005</v>
      </c>
      <c r="J364" t="s">
        <v>22</v>
      </c>
      <c r="K364">
        <v>0</v>
      </c>
      <c r="L364">
        <v>3.325533831</v>
      </c>
      <c r="M364">
        <v>0</v>
      </c>
      <c r="N364">
        <v>0.71720541999999998</v>
      </c>
      <c r="O364" t="s">
        <v>21</v>
      </c>
      <c r="P364">
        <v>24.958860000000001</v>
      </c>
      <c r="Q364">
        <v>6.9390073000000001</v>
      </c>
    </row>
    <row r="365" spans="1:17" hidden="1" x14ac:dyDescent="0.3">
      <c r="A365">
        <f>YEAR(tourism_resource_dataset[[#This Row],[Time &amp; Day]])</f>
        <v>2025</v>
      </c>
      <c r="B365" s="2">
        <v>45990</v>
      </c>
      <c r="C365">
        <f>MONTH(tourism_resource_dataset[[#This Row],[Time &amp; Day]])</f>
        <v>11</v>
      </c>
      <c r="D365" t="s">
        <v>23</v>
      </c>
      <c r="E365">
        <v>849</v>
      </c>
      <c r="F365">
        <v>0.34091822999999999</v>
      </c>
      <c r="G365">
        <v>32.338669369999998</v>
      </c>
      <c r="H365">
        <v>58</v>
      </c>
      <c r="I365">
        <v>40.021295049999999</v>
      </c>
      <c r="J365" t="s">
        <v>19</v>
      </c>
      <c r="K365">
        <v>1</v>
      </c>
      <c r="L365">
        <v>8.3673390730000001</v>
      </c>
      <c r="M365">
        <v>1</v>
      </c>
      <c r="N365">
        <v>0.59495911499999998</v>
      </c>
      <c r="O365" t="s">
        <v>21</v>
      </c>
      <c r="P365">
        <v>3.2268363999999998</v>
      </c>
      <c r="Q365">
        <v>-20.566063</v>
      </c>
    </row>
    <row r="366" spans="1:17" hidden="1" x14ac:dyDescent="0.3">
      <c r="A366">
        <f>YEAR(tourism_resource_dataset[[#This Row],[Time &amp; Day]])</f>
        <v>2025</v>
      </c>
      <c r="B366" s="2">
        <v>45991</v>
      </c>
      <c r="C366">
        <f>MONTH(tourism_resource_dataset[[#This Row],[Time &amp; Day]])</f>
        <v>11</v>
      </c>
      <c r="D366" t="s">
        <v>14</v>
      </c>
      <c r="E366">
        <v>827</v>
      </c>
      <c r="F366">
        <v>0.39924207499999997</v>
      </c>
      <c r="G366">
        <v>24.07893696</v>
      </c>
      <c r="H366">
        <v>91</v>
      </c>
      <c r="I366">
        <v>76.040130309999995</v>
      </c>
      <c r="J366" t="s">
        <v>18</v>
      </c>
      <c r="K366">
        <v>1</v>
      </c>
      <c r="L366">
        <v>9.0964053529999997</v>
      </c>
      <c r="M366">
        <v>0</v>
      </c>
      <c r="N366">
        <v>0.61312103799999995</v>
      </c>
      <c r="O366" t="s">
        <v>21</v>
      </c>
      <c r="P366">
        <v>-13.375401999999999</v>
      </c>
      <c r="Q366">
        <v>3.8218508</v>
      </c>
    </row>
    <row r="367" spans="1:17" hidden="1" x14ac:dyDescent="0.3">
      <c r="A367">
        <f>YEAR(tourism_resource_dataset[[#This Row],[Time &amp; Day]])</f>
        <v>2025</v>
      </c>
      <c r="B367" s="2">
        <v>45992</v>
      </c>
      <c r="C367">
        <f>MONTH(tourism_resource_dataset[[#This Row],[Time &amp; Day]])</f>
        <v>12</v>
      </c>
      <c r="D367" t="s">
        <v>23</v>
      </c>
      <c r="E367">
        <v>507</v>
      </c>
      <c r="F367">
        <v>0.49217817800000002</v>
      </c>
      <c r="G367">
        <v>31.428639830000002</v>
      </c>
      <c r="H367">
        <v>44</v>
      </c>
      <c r="I367">
        <v>74.909799669999998</v>
      </c>
      <c r="J367" t="s">
        <v>19</v>
      </c>
      <c r="K367">
        <v>0</v>
      </c>
      <c r="L367">
        <v>8.0373932180000001</v>
      </c>
      <c r="M367">
        <v>0</v>
      </c>
      <c r="N367">
        <v>0.49958908899999999</v>
      </c>
      <c r="O367" t="s">
        <v>20</v>
      </c>
      <c r="P367">
        <v>18.715055</v>
      </c>
      <c r="Q367">
        <v>23.080473000000001</v>
      </c>
    </row>
    <row r="368" spans="1:17" hidden="1" x14ac:dyDescent="0.3">
      <c r="A368">
        <f>YEAR(tourism_resource_dataset[[#This Row],[Time &amp; Day]])</f>
        <v>2025</v>
      </c>
      <c r="B368" s="2">
        <v>45993</v>
      </c>
      <c r="C368">
        <f>MONTH(tourism_resource_dataset[[#This Row],[Time &amp; Day]])</f>
        <v>12</v>
      </c>
      <c r="D368" t="s">
        <v>23</v>
      </c>
      <c r="E368">
        <v>927</v>
      </c>
      <c r="F368">
        <v>0.71793284199999996</v>
      </c>
      <c r="G368">
        <v>26.093146959999999</v>
      </c>
      <c r="H368">
        <v>96</v>
      </c>
      <c r="I368">
        <v>31.789885940000001</v>
      </c>
      <c r="J368" t="s">
        <v>15</v>
      </c>
      <c r="K368">
        <v>0</v>
      </c>
      <c r="L368">
        <v>2.7582306480000001</v>
      </c>
      <c r="M368">
        <v>1</v>
      </c>
      <c r="N368">
        <v>0.822466421</v>
      </c>
      <c r="O368" t="s">
        <v>16</v>
      </c>
      <c r="P368">
        <v>-26.543012999999998</v>
      </c>
      <c r="Q368">
        <v>-22.492813000000002</v>
      </c>
    </row>
    <row r="369" spans="1:17" hidden="1" x14ac:dyDescent="0.3">
      <c r="A369">
        <f>YEAR(tourism_resource_dataset[[#This Row],[Time &amp; Day]])</f>
        <v>2025</v>
      </c>
      <c r="B369" s="2">
        <v>45994</v>
      </c>
      <c r="C369">
        <f>MONTH(tourism_resource_dataset[[#This Row],[Time &amp; Day]])</f>
        <v>12</v>
      </c>
      <c r="D369" t="s">
        <v>14</v>
      </c>
      <c r="E369">
        <v>211</v>
      </c>
      <c r="F369">
        <v>0.77308887199999998</v>
      </c>
      <c r="G369">
        <v>27.741816740000001</v>
      </c>
      <c r="H369">
        <v>139</v>
      </c>
      <c r="I369">
        <v>85.157909349999997</v>
      </c>
      <c r="J369" t="s">
        <v>18</v>
      </c>
      <c r="K369">
        <v>0</v>
      </c>
      <c r="L369">
        <v>1.7807377200000001</v>
      </c>
      <c r="M369">
        <v>0</v>
      </c>
      <c r="N369">
        <v>0.49204443599999997</v>
      </c>
      <c r="O369" t="s">
        <v>20</v>
      </c>
      <c r="P369">
        <v>-15.917972000000001</v>
      </c>
      <c r="Q369">
        <v>20.632497999999998</v>
      </c>
    </row>
    <row r="370" spans="1:17" hidden="1" x14ac:dyDescent="0.3">
      <c r="A370">
        <f>YEAR(tourism_resource_dataset[[#This Row],[Time &amp; Day]])</f>
        <v>2025</v>
      </c>
      <c r="B370" s="2">
        <v>45995</v>
      </c>
      <c r="C370">
        <f>MONTH(tourism_resource_dataset[[#This Row],[Time &amp; Day]])</f>
        <v>12</v>
      </c>
      <c r="D370" t="s">
        <v>23</v>
      </c>
      <c r="E370">
        <v>429</v>
      </c>
      <c r="F370">
        <v>0.60990187699999998</v>
      </c>
      <c r="G370">
        <v>25.52556921</v>
      </c>
      <c r="H370">
        <v>72</v>
      </c>
      <c r="I370">
        <v>93.227367360000002</v>
      </c>
      <c r="J370" t="s">
        <v>22</v>
      </c>
      <c r="K370">
        <v>1</v>
      </c>
      <c r="L370">
        <v>6.4490003680000001</v>
      </c>
      <c r="M370">
        <v>1</v>
      </c>
      <c r="N370">
        <v>0.51945093799999997</v>
      </c>
      <c r="O370" t="s">
        <v>21</v>
      </c>
      <c r="P370">
        <v>-6.0243549999999999</v>
      </c>
      <c r="Q370">
        <v>-14.968005</v>
      </c>
    </row>
    <row r="371" spans="1:17" hidden="1" x14ac:dyDescent="0.3">
      <c r="A371">
        <f>YEAR(tourism_resource_dataset[[#This Row],[Time &amp; Day]])</f>
        <v>2025</v>
      </c>
      <c r="B371" s="2">
        <v>45996</v>
      </c>
      <c r="C371">
        <f>MONTH(tourism_resource_dataset[[#This Row],[Time &amp; Day]])</f>
        <v>12</v>
      </c>
      <c r="D371" t="s">
        <v>14</v>
      </c>
      <c r="E371">
        <v>136</v>
      </c>
      <c r="F371">
        <v>0.61205363999999995</v>
      </c>
      <c r="G371">
        <v>24.263454339999999</v>
      </c>
      <c r="H371">
        <v>115</v>
      </c>
      <c r="I371">
        <v>48.719069490000003</v>
      </c>
      <c r="J371" t="s">
        <v>19</v>
      </c>
      <c r="K371">
        <v>0</v>
      </c>
      <c r="L371">
        <v>1.5138528449999999</v>
      </c>
      <c r="M371">
        <v>0</v>
      </c>
      <c r="N371">
        <v>0.37402681999999998</v>
      </c>
      <c r="O371" t="s">
        <v>20</v>
      </c>
      <c r="P371">
        <v>8.751906</v>
      </c>
      <c r="Q371">
        <v>19.796574</v>
      </c>
    </row>
    <row r="372" spans="1:17" hidden="1" x14ac:dyDescent="0.3">
      <c r="A372">
        <f>YEAR(tourism_resource_dataset[[#This Row],[Time &amp; Day]])</f>
        <v>2025</v>
      </c>
      <c r="B372" s="2">
        <v>45997</v>
      </c>
      <c r="C372">
        <f>MONTH(tourism_resource_dataset[[#This Row],[Time &amp; Day]])</f>
        <v>12</v>
      </c>
      <c r="D372" t="s">
        <v>23</v>
      </c>
      <c r="E372">
        <v>104</v>
      </c>
      <c r="F372">
        <v>0.80716179600000004</v>
      </c>
      <c r="G372">
        <v>19.693068839999999</v>
      </c>
      <c r="H372">
        <v>91</v>
      </c>
      <c r="I372">
        <v>86.867350689999995</v>
      </c>
      <c r="J372" t="s">
        <v>15</v>
      </c>
      <c r="K372">
        <v>0</v>
      </c>
      <c r="L372">
        <v>7.0554329969999996</v>
      </c>
      <c r="M372">
        <v>1</v>
      </c>
      <c r="N372">
        <v>0.45558089800000001</v>
      </c>
      <c r="O372" t="s">
        <v>20</v>
      </c>
      <c r="P372">
        <v>-10.930263500000001</v>
      </c>
      <c r="Q372">
        <v>17.134325</v>
      </c>
    </row>
    <row r="373" spans="1:17" hidden="1" x14ac:dyDescent="0.3">
      <c r="A373">
        <f>YEAR(tourism_resource_dataset[[#This Row],[Time &amp; Day]])</f>
        <v>2025</v>
      </c>
      <c r="B373" s="2">
        <v>45998</v>
      </c>
      <c r="C373">
        <f>MONTH(tourism_resource_dataset[[#This Row],[Time &amp; Day]])</f>
        <v>12</v>
      </c>
      <c r="D373" t="s">
        <v>14</v>
      </c>
      <c r="E373">
        <v>525</v>
      </c>
      <c r="F373">
        <v>0.311074764</v>
      </c>
      <c r="G373">
        <v>21.06388119</v>
      </c>
      <c r="H373">
        <v>81</v>
      </c>
      <c r="I373">
        <v>35.768418029999999</v>
      </c>
      <c r="J373" t="s">
        <v>22</v>
      </c>
      <c r="K373">
        <v>1</v>
      </c>
      <c r="L373">
        <v>5.7738179829999998</v>
      </c>
      <c r="M373">
        <v>1</v>
      </c>
      <c r="N373">
        <v>0.41803738200000001</v>
      </c>
      <c r="O373" t="s">
        <v>20</v>
      </c>
      <c r="P373">
        <v>9.4867030000000003</v>
      </c>
      <c r="Q373">
        <v>-21.080029</v>
      </c>
    </row>
    <row r="374" spans="1:17" hidden="1" x14ac:dyDescent="0.3">
      <c r="A374">
        <f>YEAR(tourism_resource_dataset[[#This Row],[Time &amp; Day]])</f>
        <v>2025</v>
      </c>
      <c r="B374" s="2">
        <v>45999</v>
      </c>
      <c r="C374">
        <f>MONTH(tourism_resource_dataset[[#This Row],[Time &amp; Day]])</f>
        <v>12</v>
      </c>
      <c r="D374" t="s">
        <v>14</v>
      </c>
      <c r="E374">
        <v>849</v>
      </c>
      <c r="F374">
        <v>0.53876301699999996</v>
      </c>
      <c r="G374">
        <v>20.79940238</v>
      </c>
      <c r="H374">
        <v>25</v>
      </c>
      <c r="I374">
        <v>71.997750080000003</v>
      </c>
      <c r="J374" t="s">
        <v>22</v>
      </c>
      <c r="K374">
        <v>1</v>
      </c>
      <c r="L374">
        <v>6.9650715950000004</v>
      </c>
      <c r="M374">
        <v>0</v>
      </c>
      <c r="N374">
        <v>0.69388150900000001</v>
      </c>
      <c r="O374" t="s">
        <v>21</v>
      </c>
      <c r="P374">
        <v>-26.507223</v>
      </c>
      <c r="Q374">
        <v>-22.435006999999999</v>
      </c>
    </row>
    <row r="375" spans="1:17" hidden="1" x14ac:dyDescent="0.3">
      <c r="A375">
        <f>YEAR(tourism_resource_dataset[[#This Row],[Time &amp; Day]])</f>
        <v>2025</v>
      </c>
      <c r="B375" s="2">
        <v>46000</v>
      </c>
      <c r="C375">
        <f>MONTH(tourism_resource_dataset[[#This Row],[Time &amp; Day]])</f>
        <v>12</v>
      </c>
      <c r="D375" t="s">
        <v>23</v>
      </c>
      <c r="E375">
        <v>227</v>
      </c>
      <c r="F375">
        <v>0.87309493999999999</v>
      </c>
      <c r="G375">
        <v>26.265778619999999</v>
      </c>
      <c r="H375">
        <v>51</v>
      </c>
      <c r="I375">
        <v>63.995280569999998</v>
      </c>
      <c r="J375" t="s">
        <v>18</v>
      </c>
      <c r="K375">
        <v>0</v>
      </c>
      <c r="L375">
        <v>6.311536963</v>
      </c>
      <c r="M375">
        <v>1</v>
      </c>
      <c r="N375">
        <v>0.55004746999999998</v>
      </c>
      <c r="O375" t="s">
        <v>21</v>
      </c>
      <c r="P375">
        <v>-4.6716559999999996</v>
      </c>
      <c r="Q375">
        <v>-19.356829000000001</v>
      </c>
    </row>
    <row r="376" spans="1:17" hidden="1" x14ac:dyDescent="0.3">
      <c r="A376">
        <f>YEAR(tourism_resource_dataset[[#This Row],[Time &amp; Day]])</f>
        <v>2025</v>
      </c>
      <c r="B376" s="2">
        <v>46001</v>
      </c>
      <c r="C376">
        <f>MONTH(tourism_resource_dataset[[#This Row],[Time &amp; Day]])</f>
        <v>12</v>
      </c>
      <c r="D376" t="s">
        <v>23</v>
      </c>
      <c r="E376">
        <v>440</v>
      </c>
      <c r="F376">
        <v>0.72225358699999997</v>
      </c>
      <c r="G376">
        <v>17.399073860000001</v>
      </c>
      <c r="H376">
        <v>118</v>
      </c>
      <c r="I376">
        <v>68.214647330000005</v>
      </c>
      <c r="J376" t="s">
        <v>22</v>
      </c>
      <c r="K376">
        <v>0</v>
      </c>
      <c r="L376">
        <v>4.8043231259999999</v>
      </c>
      <c r="M376">
        <v>0</v>
      </c>
      <c r="N376">
        <v>0.581126794</v>
      </c>
      <c r="O376" t="s">
        <v>21</v>
      </c>
      <c r="P376">
        <v>-1.7951820999999999</v>
      </c>
      <c r="Q376">
        <v>10.420843</v>
      </c>
    </row>
    <row r="377" spans="1:17" hidden="1" x14ac:dyDescent="0.3">
      <c r="A377">
        <f>YEAR(tourism_resource_dataset[[#This Row],[Time &amp; Day]])</f>
        <v>2025</v>
      </c>
      <c r="B377" s="2">
        <v>46002</v>
      </c>
      <c r="C377">
        <f>MONTH(tourism_resource_dataset[[#This Row],[Time &amp; Day]])</f>
        <v>12</v>
      </c>
      <c r="D377" t="s">
        <v>23</v>
      </c>
      <c r="E377">
        <v>398</v>
      </c>
      <c r="F377">
        <v>0.53605899300000004</v>
      </c>
      <c r="G377">
        <v>33.335833809999997</v>
      </c>
      <c r="H377">
        <v>95</v>
      </c>
      <c r="I377">
        <v>94.834364129999997</v>
      </c>
      <c r="J377" t="s">
        <v>22</v>
      </c>
      <c r="K377">
        <v>1</v>
      </c>
      <c r="L377">
        <v>2.807894621</v>
      </c>
      <c r="M377">
        <v>0</v>
      </c>
      <c r="N377">
        <v>0.46702949599999999</v>
      </c>
      <c r="O377" t="s">
        <v>20</v>
      </c>
      <c r="P377">
        <v>31.741135</v>
      </c>
      <c r="Q377">
        <v>5.8948134999999997</v>
      </c>
    </row>
    <row r="378" spans="1:17" hidden="1" x14ac:dyDescent="0.3">
      <c r="A378">
        <f>YEAR(tourism_resource_dataset[[#This Row],[Time &amp; Day]])</f>
        <v>2025</v>
      </c>
      <c r="B378" s="2">
        <v>46003</v>
      </c>
      <c r="C378">
        <f>MONTH(tourism_resource_dataset[[#This Row],[Time &amp; Day]])</f>
        <v>12</v>
      </c>
      <c r="D378" t="s">
        <v>17</v>
      </c>
      <c r="E378">
        <v>57</v>
      </c>
      <c r="F378">
        <v>0.93386735499999995</v>
      </c>
      <c r="G378">
        <v>29.413102909999999</v>
      </c>
      <c r="H378">
        <v>78</v>
      </c>
      <c r="I378">
        <v>90.992067309999996</v>
      </c>
      <c r="J378" t="s">
        <v>22</v>
      </c>
      <c r="K378">
        <v>0</v>
      </c>
      <c r="L378">
        <v>3.7513192219999998</v>
      </c>
      <c r="M378">
        <v>1</v>
      </c>
      <c r="N378">
        <v>0.49543367700000002</v>
      </c>
      <c r="O378" t="s">
        <v>20</v>
      </c>
      <c r="P378">
        <v>6.0602355000000001</v>
      </c>
      <c r="Q378">
        <v>5.0755033000000003</v>
      </c>
    </row>
    <row r="379" spans="1:17" hidden="1" x14ac:dyDescent="0.3">
      <c r="A379">
        <f>YEAR(tourism_resource_dataset[[#This Row],[Time &amp; Day]])</f>
        <v>2025</v>
      </c>
      <c r="B379" s="2">
        <v>46004</v>
      </c>
      <c r="C379">
        <f>MONTH(tourism_resource_dataset[[#This Row],[Time &amp; Day]])</f>
        <v>12</v>
      </c>
      <c r="D379" t="s">
        <v>17</v>
      </c>
      <c r="E379">
        <v>882</v>
      </c>
      <c r="F379">
        <v>0.84083590900000005</v>
      </c>
      <c r="G379">
        <v>23.02891262</v>
      </c>
      <c r="H379">
        <v>50</v>
      </c>
      <c r="I379">
        <v>84.955856010000005</v>
      </c>
      <c r="J379" t="s">
        <v>22</v>
      </c>
      <c r="K379">
        <v>0</v>
      </c>
      <c r="L379">
        <v>5.7205051679999999</v>
      </c>
      <c r="M379">
        <v>0</v>
      </c>
      <c r="N379">
        <v>0.86141795499999996</v>
      </c>
      <c r="O379" t="s">
        <v>16</v>
      </c>
      <c r="P379">
        <v>-17.199874999999999</v>
      </c>
      <c r="Q379">
        <v>1.8780159999999999</v>
      </c>
    </row>
    <row r="380" spans="1:17" hidden="1" x14ac:dyDescent="0.3">
      <c r="A380">
        <f>YEAR(tourism_resource_dataset[[#This Row],[Time &amp; Day]])</f>
        <v>2025</v>
      </c>
      <c r="B380" s="2">
        <v>46005</v>
      </c>
      <c r="C380">
        <f>MONTH(tourism_resource_dataset[[#This Row],[Time &amp; Day]])</f>
        <v>12</v>
      </c>
      <c r="D380" t="s">
        <v>17</v>
      </c>
      <c r="E380">
        <v>362</v>
      </c>
      <c r="F380">
        <v>0.48542681300000001</v>
      </c>
      <c r="G380">
        <v>18.172482890000001</v>
      </c>
      <c r="H380">
        <v>112</v>
      </c>
      <c r="I380">
        <v>49.158892039999998</v>
      </c>
      <c r="J380" t="s">
        <v>19</v>
      </c>
      <c r="K380">
        <v>1</v>
      </c>
      <c r="L380">
        <v>6.8668128429999999</v>
      </c>
      <c r="M380">
        <v>1</v>
      </c>
      <c r="N380">
        <v>0.42371340699999999</v>
      </c>
      <c r="O380" t="s">
        <v>20</v>
      </c>
      <c r="P380">
        <v>-11.139578999999999</v>
      </c>
      <c r="Q380">
        <v>5.6800680000000003</v>
      </c>
    </row>
    <row r="381" spans="1:17" hidden="1" x14ac:dyDescent="0.3">
      <c r="A381">
        <f>YEAR(tourism_resource_dataset[[#This Row],[Time &amp; Day]])</f>
        <v>2025</v>
      </c>
      <c r="B381" s="2">
        <v>46006</v>
      </c>
      <c r="C381">
        <f>MONTH(tourism_resource_dataset[[#This Row],[Time &amp; Day]])</f>
        <v>12</v>
      </c>
      <c r="D381" t="s">
        <v>14</v>
      </c>
      <c r="E381">
        <v>808</v>
      </c>
      <c r="F381">
        <v>0.75170288600000001</v>
      </c>
      <c r="G381">
        <v>32.639843390000003</v>
      </c>
      <c r="H381">
        <v>88</v>
      </c>
      <c r="I381">
        <v>93.827304010000006</v>
      </c>
      <c r="J381" t="s">
        <v>19</v>
      </c>
      <c r="K381">
        <v>1</v>
      </c>
      <c r="L381">
        <v>8.0153471520000004</v>
      </c>
      <c r="M381">
        <v>0</v>
      </c>
      <c r="N381">
        <v>0.77985144299999998</v>
      </c>
      <c r="O381" t="s">
        <v>21</v>
      </c>
      <c r="P381">
        <v>3.9455494999999998</v>
      </c>
      <c r="Q381">
        <v>-19.775572</v>
      </c>
    </row>
    <row r="382" spans="1:17" hidden="1" x14ac:dyDescent="0.3">
      <c r="A382">
        <f>YEAR(tourism_resource_dataset[[#This Row],[Time &amp; Day]])</f>
        <v>2025</v>
      </c>
      <c r="B382" s="2">
        <v>46007</v>
      </c>
      <c r="C382">
        <f>MONTH(tourism_resource_dataset[[#This Row],[Time &amp; Day]])</f>
        <v>12</v>
      </c>
      <c r="D382" t="s">
        <v>23</v>
      </c>
      <c r="E382">
        <v>884</v>
      </c>
      <c r="F382">
        <v>0.71702551000000003</v>
      </c>
      <c r="G382">
        <v>31.475561800000001</v>
      </c>
      <c r="H382">
        <v>71</v>
      </c>
      <c r="I382">
        <v>36.825538469999998</v>
      </c>
      <c r="J382" t="s">
        <v>19</v>
      </c>
      <c r="K382">
        <v>1</v>
      </c>
      <c r="L382">
        <v>7.9045364659999997</v>
      </c>
      <c r="M382">
        <v>0</v>
      </c>
      <c r="N382">
        <v>0.80051275499999996</v>
      </c>
      <c r="O382" t="s">
        <v>16</v>
      </c>
      <c r="P382">
        <v>6.567679</v>
      </c>
      <c r="Q382">
        <v>-8.4265179999999997</v>
      </c>
    </row>
    <row r="383" spans="1:17" hidden="1" x14ac:dyDescent="0.3">
      <c r="A383">
        <f>YEAR(tourism_resource_dataset[[#This Row],[Time &amp; Day]])</f>
        <v>2025</v>
      </c>
      <c r="B383" s="2">
        <v>46008</v>
      </c>
      <c r="C383">
        <f>MONTH(tourism_resource_dataset[[#This Row],[Time &amp; Day]])</f>
        <v>12</v>
      </c>
      <c r="D383" t="s">
        <v>14</v>
      </c>
      <c r="E383">
        <v>492</v>
      </c>
      <c r="F383">
        <v>0.58083154000000004</v>
      </c>
      <c r="G383">
        <v>29.434431050000001</v>
      </c>
      <c r="H383">
        <v>108</v>
      </c>
      <c r="I383">
        <v>89.733045160000003</v>
      </c>
      <c r="J383" t="s">
        <v>19</v>
      </c>
      <c r="K383">
        <v>0</v>
      </c>
      <c r="L383">
        <v>9.7541986890000008</v>
      </c>
      <c r="M383">
        <v>1</v>
      </c>
      <c r="N383">
        <v>0.53641576999999996</v>
      </c>
      <c r="O383" t="s">
        <v>21</v>
      </c>
      <c r="P383">
        <v>13.681813</v>
      </c>
      <c r="Q383">
        <v>-22.952835</v>
      </c>
    </row>
    <row r="384" spans="1:17" hidden="1" x14ac:dyDescent="0.3">
      <c r="A384">
        <f>YEAR(tourism_resource_dataset[[#This Row],[Time &amp; Day]])</f>
        <v>2025</v>
      </c>
      <c r="B384" s="2">
        <v>46009</v>
      </c>
      <c r="C384">
        <f>MONTH(tourism_resource_dataset[[#This Row],[Time &amp; Day]])</f>
        <v>12</v>
      </c>
      <c r="D384" t="s">
        <v>17</v>
      </c>
      <c r="E384">
        <v>816</v>
      </c>
      <c r="F384">
        <v>0.55686925499999995</v>
      </c>
      <c r="G384">
        <v>20.43094095</v>
      </c>
      <c r="H384">
        <v>146</v>
      </c>
      <c r="I384">
        <v>52.971205060000003</v>
      </c>
      <c r="J384" t="s">
        <v>15</v>
      </c>
      <c r="K384">
        <v>1</v>
      </c>
      <c r="L384">
        <v>3.5725730379999998</v>
      </c>
      <c r="M384">
        <v>0</v>
      </c>
      <c r="N384">
        <v>0.68643462799999999</v>
      </c>
      <c r="O384" t="s">
        <v>21</v>
      </c>
      <c r="P384">
        <v>10.879405999999999</v>
      </c>
      <c r="Q384">
        <v>-5.0912765999999996</v>
      </c>
    </row>
    <row r="385" spans="1:17" hidden="1" x14ac:dyDescent="0.3">
      <c r="A385">
        <f>YEAR(tourism_resource_dataset[[#This Row],[Time &amp; Day]])</f>
        <v>2025</v>
      </c>
      <c r="B385" s="2">
        <v>46010</v>
      </c>
      <c r="C385">
        <f>MONTH(tourism_resource_dataset[[#This Row],[Time &amp; Day]])</f>
        <v>12</v>
      </c>
      <c r="D385" t="s">
        <v>23</v>
      </c>
      <c r="E385">
        <v>377</v>
      </c>
      <c r="F385">
        <v>0.54049233200000002</v>
      </c>
      <c r="G385">
        <v>23.048932749999999</v>
      </c>
      <c r="H385">
        <v>50</v>
      </c>
      <c r="I385">
        <v>33.764061820000002</v>
      </c>
      <c r="J385" t="s">
        <v>19</v>
      </c>
      <c r="K385">
        <v>1</v>
      </c>
      <c r="L385">
        <v>1.6399963740000001</v>
      </c>
      <c r="M385">
        <v>0</v>
      </c>
      <c r="N385">
        <v>0.45874616600000001</v>
      </c>
      <c r="O385" t="s">
        <v>20</v>
      </c>
      <c r="P385">
        <v>22.453631999999999</v>
      </c>
      <c r="Q385">
        <v>4.1136365000000001</v>
      </c>
    </row>
    <row r="386" spans="1:17" hidden="1" x14ac:dyDescent="0.3">
      <c r="A386">
        <f>YEAR(tourism_resource_dataset[[#This Row],[Time &amp; Day]])</f>
        <v>2025</v>
      </c>
      <c r="B386" s="2">
        <v>46011</v>
      </c>
      <c r="C386">
        <f>MONTH(tourism_resource_dataset[[#This Row],[Time &amp; Day]])</f>
        <v>12</v>
      </c>
      <c r="D386" t="s">
        <v>14</v>
      </c>
      <c r="E386">
        <v>103</v>
      </c>
      <c r="F386">
        <v>0.732009048</v>
      </c>
      <c r="G386">
        <v>17.05496505</v>
      </c>
      <c r="H386">
        <v>103</v>
      </c>
      <c r="I386">
        <v>76.854988899999995</v>
      </c>
      <c r="J386" t="s">
        <v>22</v>
      </c>
      <c r="K386">
        <v>0</v>
      </c>
      <c r="L386">
        <v>4.11091242</v>
      </c>
      <c r="M386">
        <v>0</v>
      </c>
      <c r="N386">
        <v>0.41750452399999999</v>
      </c>
      <c r="O386" t="s">
        <v>20</v>
      </c>
      <c r="P386">
        <v>-22.758835000000001</v>
      </c>
      <c r="Q386">
        <v>-16.896137</v>
      </c>
    </row>
    <row r="387" spans="1:17" hidden="1" x14ac:dyDescent="0.3">
      <c r="A387">
        <f>YEAR(tourism_resource_dataset[[#This Row],[Time &amp; Day]])</f>
        <v>2025</v>
      </c>
      <c r="B387" s="2">
        <v>46012</v>
      </c>
      <c r="C387">
        <f>MONTH(tourism_resource_dataset[[#This Row],[Time &amp; Day]])</f>
        <v>12</v>
      </c>
      <c r="D387" t="s">
        <v>23</v>
      </c>
      <c r="E387">
        <v>810</v>
      </c>
      <c r="F387">
        <v>0.609686956</v>
      </c>
      <c r="G387">
        <v>18.780790490000001</v>
      </c>
      <c r="H387">
        <v>146</v>
      </c>
      <c r="I387">
        <v>46.189594980000003</v>
      </c>
      <c r="J387" t="s">
        <v>19</v>
      </c>
      <c r="K387">
        <v>0</v>
      </c>
      <c r="L387">
        <v>7.6896502770000001</v>
      </c>
      <c r="M387">
        <v>0</v>
      </c>
      <c r="N387">
        <v>0.70984347800000003</v>
      </c>
      <c r="O387" t="s">
        <v>21</v>
      </c>
      <c r="P387">
        <v>-7.9352749999999999</v>
      </c>
      <c r="Q387">
        <v>14.160211</v>
      </c>
    </row>
    <row r="388" spans="1:17" hidden="1" x14ac:dyDescent="0.3">
      <c r="A388">
        <f>YEAR(tourism_resource_dataset[[#This Row],[Time &amp; Day]])</f>
        <v>2025</v>
      </c>
      <c r="B388" s="2">
        <v>46013</v>
      </c>
      <c r="C388">
        <f>MONTH(tourism_resource_dataset[[#This Row],[Time &amp; Day]])</f>
        <v>12</v>
      </c>
      <c r="D388" t="s">
        <v>14</v>
      </c>
      <c r="E388">
        <v>288</v>
      </c>
      <c r="F388">
        <v>0.88230417900000002</v>
      </c>
      <c r="G388">
        <v>30.660332749999998</v>
      </c>
      <c r="H388">
        <v>32</v>
      </c>
      <c r="I388">
        <v>47.049978809999999</v>
      </c>
      <c r="J388" t="s">
        <v>19</v>
      </c>
      <c r="K388">
        <v>1</v>
      </c>
      <c r="L388">
        <v>4.9430048590000002</v>
      </c>
      <c r="M388">
        <v>0</v>
      </c>
      <c r="N388">
        <v>0.58515209000000001</v>
      </c>
      <c r="O388" t="s">
        <v>21</v>
      </c>
      <c r="P388">
        <v>16.852830000000001</v>
      </c>
      <c r="Q388">
        <v>28.151031</v>
      </c>
    </row>
    <row r="389" spans="1:17" hidden="1" x14ac:dyDescent="0.3">
      <c r="A389">
        <f>YEAR(tourism_resource_dataset[[#This Row],[Time &amp; Day]])</f>
        <v>2025</v>
      </c>
      <c r="B389" s="2">
        <v>46014</v>
      </c>
      <c r="C389">
        <f>MONTH(tourism_resource_dataset[[#This Row],[Time &amp; Day]])</f>
        <v>12</v>
      </c>
      <c r="D389" t="s">
        <v>23</v>
      </c>
      <c r="E389">
        <v>278</v>
      </c>
      <c r="F389">
        <v>0.76872183100000002</v>
      </c>
      <c r="G389">
        <v>29.30077438</v>
      </c>
      <c r="H389">
        <v>64</v>
      </c>
      <c r="I389">
        <v>51.423301639999998</v>
      </c>
      <c r="J389" t="s">
        <v>18</v>
      </c>
      <c r="K389">
        <v>1</v>
      </c>
      <c r="L389">
        <v>8.3600958750000007</v>
      </c>
      <c r="M389">
        <v>0</v>
      </c>
      <c r="N389">
        <v>0.52336091600000001</v>
      </c>
      <c r="O389" t="s">
        <v>21</v>
      </c>
      <c r="P389">
        <v>2.8217436999999999</v>
      </c>
      <c r="Q389">
        <v>16.860617000000001</v>
      </c>
    </row>
    <row r="390" spans="1:17" hidden="1" x14ac:dyDescent="0.3">
      <c r="A390">
        <f>YEAR(tourism_resource_dataset[[#This Row],[Time &amp; Day]])</f>
        <v>2025</v>
      </c>
      <c r="B390" s="2">
        <v>46015</v>
      </c>
      <c r="C390">
        <f>MONTH(tourism_resource_dataset[[#This Row],[Time &amp; Day]])</f>
        <v>12</v>
      </c>
      <c r="D390" t="s">
        <v>17</v>
      </c>
      <c r="E390">
        <v>628</v>
      </c>
      <c r="F390">
        <v>0.34895212399999997</v>
      </c>
      <c r="G390">
        <v>26.86971526</v>
      </c>
      <c r="H390">
        <v>146</v>
      </c>
      <c r="I390">
        <v>34.457933730000001</v>
      </c>
      <c r="J390" t="s">
        <v>22</v>
      </c>
      <c r="K390">
        <v>0</v>
      </c>
      <c r="L390">
        <v>5.9439372869999998</v>
      </c>
      <c r="M390">
        <v>0</v>
      </c>
      <c r="N390">
        <v>0.48847606199999999</v>
      </c>
      <c r="O390" t="s">
        <v>20</v>
      </c>
      <c r="P390">
        <v>13.992722000000001</v>
      </c>
      <c r="Q390">
        <v>-21.793963999999999</v>
      </c>
    </row>
    <row r="391" spans="1:17" hidden="1" x14ac:dyDescent="0.3">
      <c r="A391">
        <f>YEAR(tourism_resource_dataset[[#This Row],[Time &amp; Day]])</f>
        <v>2025</v>
      </c>
      <c r="B391" s="2">
        <v>46016</v>
      </c>
      <c r="C391">
        <f>MONTH(tourism_resource_dataset[[#This Row],[Time &amp; Day]])</f>
        <v>12</v>
      </c>
      <c r="D391" t="s">
        <v>17</v>
      </c>
      <c r="E391">
        <v>100</v>
      </c>
      <c r="F391">
        <v>0.74811775700000005</v>
      </c>
      <c r="G391">
        <v>32.914534519999997</v>
      </c>
      <c r="H391">
        <v>133</v>
      </c>
      <c r="I391">
        <v>42.398900089999998</v>
      </c>
      <c r="J391" t="s">
        <v>19</v>
      </c>
      <c r="K391">
        <v>0</v>
      </c>
      <c r="L391">
        <v>9.368125504</v>
      </c>
      <c r="M391">
        <v>0</v>
      </c>
      <c r="N391">
        <v>0.42405887799999997</v>
      </c>
      <c r="O391" t="s">
        <v>20</v>
      </c>
      <c r="P391">
        <v>-18.649353000000001</v>
      </c>
      <c r="Q391">
        <v>3.5894358</v>
      </c>
    </row>
    <row r="392" spans="1:17" hidden="1" x14ac:dyDescent="0.3">
      <c r="A392">
        <f>YEAR(tourism_resource_dataset[[#This Row],[Time &amp; Day]])</f>
        <v>2025</v>
      </c>
      <c r="B392" s="2">
        <v>46017</v>
      </c>
      <c r="C392">
        <f>MONTH(tourism_resource_dataset[[#This Row],[Time &amp; Day]])</f>
        <v>12</v>
      </c>
      <c r="D392" t="s">
        <v>23</v>
      </c>
      <c r="E392">
        <v>658</v>
      </c>
      <c r="F392">
        <v>0.48980320599999999</v>
      </c>
      <c r="G392">
        <v>26.665330359999999</v>
      </c>
      <c r="H392">
        <v>39</v>
      </c>
      <c r="I392">
        <v>30.359773929999999</v>
      </c>
      <c r="J392" t="s">
        <v>19</v>
      </c>
      <c r="K392">
        <v>1</v>
      </c>
      <c r="L392">
        <v>9.5307709779999996</v>
      </c>
      <c r="M392">
        <v>1</v>
      </c>
      <c r="N392">
        <v>0.57390160300000004</v>
      </c>
      <c r="O392" t="s">
        <v>21</v>
      </c>
      <c r="P392">
        <v>-30.863747</v>
      </c>
      <c r="Q392">
        <v>-1.0885643</v>
      </c>
    </row>
    <row r="393" spans="1:17" hidden="1" x14ac:dyDescent="0.3">
      <c r="A393">
        <f>YEAR(tourism_resource_dataset[[#This Row],[Time &amp; Day]])</f>
        <v>2025</v>
      </c>
      <c r="B393" s="2">
        <v>46018</v>
      </c>
      <c r="C393">
        <f>MONTH(tourism_resource_dataset[[#This Row],[Time &amp; Day]])</f>
        <v>12</v>
      </c>
      <c r="D393" t="s">
        <v>14</v>
      </c>
      <c r="E393">
        <v>653</v>
      </c>
      <c r="F393">
        <v>0.71496839400000001</v>
      </c>
      <c r="G393">
        <v>24.339359999999999</v>
      </c>
      <c r="H393">
        <v>100</v>
      </c>
      <c r="I393">
        <v>61.178666479999997</v>
      </c>
      <c r="J393" t="s">
        <v>19</v>
      </c>
      <c r="K393">
        <v>1</v>
      </c>
      <c r="L393">
        <v>1.6237405540000001</v>
      </c>
      <c r="M393">
        <v>0</v>
      </c>
      <c r="N393">
        <v>0.68398419700000002</v>
      </c>
      <c r="O393" t="s">
        <v>21</v>
      </c>
      <c r="P393">
        <v>-10.69501</v>
      </c>
      <c r="Q393">
        <v>1.5097578</v>
      </c>
    </row>
    <row r="394" spans="1:17" hidden="1" x14ac:dyDescent="0.3">
      <c r="A394">
        <f>YEAR(tourism_resource_dataset[[#This Row],[Time &amp; Day]])</f>
        <v>2025</v>
      </c>
      <c r="B394" s="2">
        <v>46019</v>
      </c>
      <c r="C394">
        <f>MONTH(tourism_resource_dataset[[#This Row],[Time &amp; Day]])</f>
        <v>12</v>
      </c>
      <c r="D394" t="s">
        <v>17</v>
      </c>
      <c r="E394">
        <v>313</v>
      </c>
      <c r="F394">
        <v>0.77609235200000004</v>
      </c>
      <c r="G394">
        <v>21.80741493</v>
      </c>
      <c r="H394">
        <v>148</v>
      </c>
      <c r="I394">
        <v>35.897876420000003</v>
      </c>
      <c r="J394" t="s">
        <v>15</v>
      </c>
      <c r="K394">
        <v>0</v>
      </c>
      <c r="L394">
        <v>5.1077209569999997</v>
      </c>
      <c r="M394">
        <v>0</v>
      </c>
      <c r="N394">
        <v>0.54454617599999999</v>
      </c>
      <c r="O394" t="s">
        <v>21</v>
      </c>
      <c r="P394">
        <v>-30.046776000000001</v>
      </c>
      <c r="Q394">
        <v>-4.6849723000000001</v>
      </c>
    </row>
    <row r="395" spans="1:17" hidden="1" x14ac:dyDescent="0.3">
      <c r="A395">
        <f>YEAR(tourism_resource_dataset[[#This Row],[Time &amp; Day]])</f>
        <v>2025</v>
      </c>
      <c r="B395" s="2">
        <v>46020</v>
      </c>
      <c r="C395">
        <f>MONTH(tourism_resource_dataset[[#This Row],[Time &amp; Day]])</f>
        <v>12</v>
      </c>
      <c r="D395" t="s">
        <v>17</v>
      </c>
      <c r="E395">
        <v>467</v>
      </c>
      <c r="F395">
        <v>0.46158043199999998</v>
      </c>
      <c r="G395">
        <v>33.808970109999997</v>
      </c>
      <c r="H395">
        <v>36</v>
      </c>
      <c r="I395">
        <v>77.785682350000002</v>
      </c>
      <c r="J395" t="s">
        <v>19</v>
      </c>
      <c r="K395">
        <v>1</v>
      </c>
      <c r="L395">
        <v>6.4872015510000001</v>
      </c>
      <c r="M395">
        <v>1</v>
      </c>
      <c r="N395">
        <v>0.46429021599999998</v>
      </c>
      <c r="O395" t="s">
        <v>20</v>
      </c>
      <c r="P395">
        <v>-29.135721</v>
      </c>
      <c r="Q395">
        <v>-14.128451999999999</v>
      </c>
    </row>
    <row r="396" spans="1:17" hidden="1" x14ac:dyDescent="0.3">
      <c r="A396">
        <f>YEAR(tourism_resource_dataset[[#This Row],[Time &amp; Day]])</f>
        <v>2025</v>
      </c>
      <c r="B396" s="2">
        <v>46021</v>
      </c>
      <c r="C396">
        <f>MONTH(tourism_resource_dataset[[#This Row],[Time &amp; Day]])</f>
        <v>12</v>
      </c>
      <c r="D396" t="s">
        <v>17</v>
      </c>
      <c r="E396">
        <v>852</v>
      </c>
      <c r="F396">
        <v>0.61980105100000005</v>
      </c>
      <c r="G396">
        <v>16.654309229999999</v>
      </c>
      <c r="H396">
        <v>77</v>
      </c>
      <c r="I396">
        <v>46.493599580000001</v>
      </c>
      <c r="J396" t="s">
        <v>18</v>
      </c>
      <c r="K396">
        <v>0</v>
      </c>
      <c r="L396">
        <v>3.3028528669999999</v>
      </c>
      <c r="M396">
        <v>1</v>
      </c>
      <c r="N396">
        <v>0.735900526</v>
      </c>
      <c r="O396" t="s">
        <v>21</v>
      </c>
      <c r="P396">
        <v>20.168844</v>
      </c>
      <c r="Q396">
        <v>20.293998999999999</v>
      </c>
    </row>
    <row r="397" spans="1:17" hidden="1" x14ac:dyDescent="0.3">
      <c r="A397">
        <f>YEAR(tourism_resource_dataset[[#This Row],[Time &amp; Day]])</f>
        <v>2025</v>
      </c>
      <c r="B397" s="2">
        <v>46022</v>
      </c>
      <c r="C397">
        <f>MONTH(tourism_resource_dataset[[#This Row],[Time &amp; Day]])</f>
        <v>12</v>
      </c>
      <c r="D397" t="s">
        <v>23</v>
      </c>
      <c r="E397">
        <v>145</v>
      </c>
      <c r="F397">
        <v>0.43322740399999998</v>
      </c>
      <c r="G397">
        <v>33.617747440000002</v>
      </c>
      <c r="H397">
        <v>91</v>
      </c>
      <c r="I397">
        <v>96.050190079999993</v>
      </c>
      <c r="J397" t="s">
        <v>22</v>
      </c>
      <c r="K397">
        <v>1</v>
      </c>
      <c r="L397">
        <v>4.6636910140000003</v>
      </c>
      <c r="M397">
        <v>1</v>
      </c>
      <c r="N397">
        <v>0.28911370199999997</v>
      </c>
      <c r="O397" t="s">
        <v>20</v>
      </c>
      <c r="P397">
        <v>-4.6726437000000001</v>
      </c>
      <c r="Q397">
        <v>-1.3375623999999999</v>
      </c>
    </row>
    <row r="398" spans="1:17" hidden="1" x14ac:dyDescent="0.3">
      <c r="A398">
        <f>YEAR(tourism_resource_dataset[[#This Row],[Time &amp; Day]])</f>
        <v>2026</v>
      </c>
      <c r="B398" s="2">
        <v>46023</v>
      </c>
      <c r="C398">
        <f>MONTH(tourism_resource_dataset[[#This Row],[Time &amp; Day]])</f>
        <v>1</v>
      </c>
      <c r="D398" t="s">
        <v>23</v>
      </c>
      <c r="E398">
        <v>137</v>
      </c>
      <c r="F398">
        <v>0.33663721299999999</v>
      </c>
      <c r="G398">
        <v>31.5342932</v>
      </c>
      <c r="H398">
        <v>128</v>
      </c>
      <c r="I398">
        <v>90.987613920000001</v>
      </c>
      <c r="J398" t="s">
        <v>22</v>
      </c>
      <c r="K398">
        <v>0</v>
      </c>
      <c r="L398">
        <v>7.0991338700000002</v>
      </c>
      <c r="M398">
        <v>0</v>
      </c>
      <c r="N398">
        <v>0.23681860699999999</v>
      </c>
      <c r="O398" t="s">
        <v>20</v>
      </c>
      <c r="P398">
        <v>8.2143040000000003</v>
      </c>
      <c r="Q398">
        <v>10.378143</v>
      </c>
    </row>
    <row r="399" spans="1:17" hidden="1" x14ac:dyDescent="0.3">
      <c r="A399">
        <f>YEAR(tourism_resource_dataset[[#This Row],[Time &amp; Day]])</f>
        <v>2026</v>
      </c>
      <c r="B399" s="2">
        <v>46024</v>
      </c>
      <c r="C399">
        <f>MONTH(tourism_resource_dataset[[#This Row],[Time &amp; Day]])</f>
        <v>1</v>
      </c>
      <c r="D399" t="s">
        <v>14</v>
      </c>
      <c r="E399">
        <v>127</v>
      </c>
      <c r="F399">
        <v>0.56493349599999998</v>
      </c>
      <c r="G399">
        <v>17.598598490000001</v>
      </c>
      <c r="H399">
        <v>42</v>
      </c>
      <c r="I399">
        <v>50.26086265</v>
      </c>
      <c r="J399" t="s">
        <v>19</v>
      </c>
      <c r="K399">
        <v>0</v>
      </c>
      <c r="L399">
        <v>3.0406080420000001</v>
      </c>
      <c r="M399">
        <v>1</v>
      </c>
      <c r="N399">
        <v>0.34596674799999999</v>
      </c>
      <c r="O399" t="s">
        <v>20</v>
      </c>
      <c r="P399">
        <v>2.2326090000000001</v>
      </c>
      <c r="Q399">
        <v>-12.911901</v>
      </c>
    </row>
    <row r="400" spans="1:17" hidden="1" x14ac:dyDescent="0.3">
      <c r="A400">
        <f>YEAR(tourism_resource_dataset[[#This Row],[Time &amp; Day]])</f>
        <v>2026</v>
      </c>
      <c r="B400" s="2">
        <v>46025</v>
      </c>
      <c r="C400">
        <f>MONTH(tourism_resource_dataset[[#This Row],[Time &amp; Day]])</f>
        <v>1</v>
      </c>
      <c r="D400" t="s">
        <v>14</v>
      </c>
      <c r="E400">
        <v>337</v>
      </c>
      <c r="F400">
        <v>0.55406098999999998</v>
      </c>
      <c r="G400">
        <v>26.29968715</v>
      </c>
      <c r="H400">
        <v>91</v>
      </c>
      <c r="I400">
        <v>84.825081830000002</v>
      </c>
      <c r="J400" t="s">
        <v>19</v>
      </c>
      <c r="K400">
        <v>1</v>
      </c>
      <c r="L400">
        <v>6.4178321770000002</v>
      </c>
      <c r="M400">
        <v>1</v>
      </c>
      <c r="N400">
        <v>0.44553049500000003</v>
      </c>
      <c r="O400" t="s">
        <v>20</v>
      </c>
      <c r="P400">
        <v>22.363344000000001</v>
      </c>
      <c r="Q400">
        <v>2.7159054</v>
      </c>
    </row>
    <row r="401" spans="1:17" hidden="1" x14ac:dyDescent="0.3">
      <c r="A401">
        <f>YEAR(tourism_resource_dataset[[#This Row],[Time &amp; Day]])</f>
        <v>2026</v>
      </c>
      <c r="B401" s="2">
        <v>46026</v>
      </c>
      <c r="C401">
        <f>MONTH(tourism_resource_dataset[[#This Row],[Time &amp; Day]])</f>
        <v>1</v>
      </c>
      <c r="D401" t="s">
        <v>14</v>
      </c>
      <c r="E401">
        <v>169</v>
      </c>
      <c r="F401">
        <v>0.99683634300000001</v>
      </c>
      <c r="G401">
        <v>32.330959630000002</v>
      </c>
      <c r="H401">
        <v>27</v>
      </c>
      <c r="I401">
        <v>86.227143330000004</v>
      </c>
      <c r="J401" t="s">
        <v>19</v>
      </c>
      <c r="K401">
        <v>1</v>
      </c>
      <c r="L401">
        <v>7.2770304530000001</v>
      </c>
      <c r="M401">
        <v>0</v>
      </c>
      <c r="N401">
        <v>0.58291817199999996</v>
      </c>
      <c r="O401" t="s">
        <v>21</v>
      </c>
      <c r="P401">
        <v>2.5696468000000001</v>
      </c>
      <c r="Q401">
        <v>5.3712730000000004</v>
      </c>
    </row>
    <row r="402" spans="1:17" hidden="1" x14ac:dyDescent="0.3">
      <c r="A402">
        <f>YEAR(tourism_resource_dataset[[#This Row],[Time &amp; Day]])</f>
        <v>2026</v>
      </c>
      <c r="B402" s="2">
        <v>46027</v>
      </c>
      <c r="C402">
        <f>MONTH(tourism_resource_dataset[[#This Row],[Time &amp; Day]])</f>
        <v>1</v>
      </c>
      <c r="D402" t="s">
        <v>23</v>
      </c>
      <c r="E402">
        <v>863</v>
      </c>
      <c r="F402">
        <v>0.61244664599999998</v>
      </c>
      <c r="G402">
        <v>26.436183270000001</v>
      </c>
      <c r="H402">
        <v>78</v>
      </c>
      <c r="I402">
        <v>99.05941799</v>
      </c>
      <c r="J402" t="s">
        <v>22</v>
      </c>
      <c r="K402">
        <v>0</v>
      </c>
      <c r="L402">
        <v>1.8144667999999999</v>
      </c>
      <c r="M402">
        <v>0</v>
      </c>
      <c r="N402">
        <v>0.73772332299999999</v>
      </c>
      <c r="O402" t="s">
        <v>21</v>
      </c>
      <c r="P402">
        <v>7.3641490000000003</v>
      </c>
      <c r="Q402">
        <v>7.6706133000000003</v>
      </c>
    </row>
    <row r="403" spans="1:17" hidden="1" x14ac:dyDescent="0.3">
      <c r="A403">
        <f>YEAR(tourism_resource_dataset[[#This Row],[Time &amp; Day]])</f>
        <v>2026</v>
      </c>
      <c r="B403" s="2">
        <v>46028</v>
      </c>
      <c r="C403">
        <f>MONTH(tourism_resource_dataset[[#This Row],[Time &amp; Day]])</f>
        <v>1</v>
      </c>
      <c r="D403" t="s">
        <v>23</v>
      </c>
      <c r="E403">
        <v>540</v>
      </c>
      <c r="F403">
        <v>0.53349868499999997</v>
      </c>
      <c r="G403">
        <v>33.143996430000001</v>
      </c>
      <c r="H403">
        <v>130</v>
      </c>
      <c r="I403">
        <v>71.848799080000006</v>
      </c>
      <c r="J403" t="s">
        <v>22</v>
      </c>
      <c r="K403">
        <v>1</v>
      </c>
      <c r="L403">
        <v>5.477763844</v>
      </c>
      <c r="M403">
        <v>1</v>
      </c>
      <c r="N403">
        <v>0.53674934200000002</v>
      </c>
      <c r="O403" t="s">
        <v>21</v>
      </c>
      <c r="P403">
        <v>10.774927999999999</v>
      </c>
      <c r="Q403">
        <v>20.074095</v>
      </c>
    </row>
    <row r="404" spans="1:17" hidden="1" x14ac:dyDescent="0.3">
      <c r="A404">
        <f>YEAR(tourism_resource_dataset[[#This Row],[Time &amp; Day]])</f>
        <v>2026</v>
      </c>
      <c r="B404" s="2">
        <v>46029</v>
      </c>
      <c r="C404">
        <f>MONTH(tourism_resource_dataset[[#This Row],[Time &amp; Day]])</f>
        <v>1</v>
      </c>
      <c r="D404" t="s">
        <v>14</v>
      </c>
      <c r="E404">
        <v>961</v>
      </c>
      <c r="F404">
        <v>0.706332505</v>
      </c>
      <c r="G404">
        <v>33.85967634</v>
      </c>
      <c r="H404">
        <v>32</v>
      </c>
      <c r="I404">
        <v>35.737601429999998</v>
      </c>
      <c r="J404" t="s">
        <v>15</v>
      </c>
      <c r="K404">
        <v>1</v>
      </c>
      <c r="L404">
        <v>3.3677202689999999</v>
      </c>
      <c r="M404">
        <v>1</v>
      </c>
      <c r="N404">
        <v>0.833666252</v>
      </c>
      <c r="O404" t="s">
        <v>16</v>
      </c>
      <c r="P404">
        <v>1.3274809999999999</v>
      </c>
      <c r="Q404">
        <v>-7.8349310000000001</v>
      </c>
    </row>
    <row r="405" spans="1:17" hidden="1" x14ac:dyDescent="0.3">
      <c r="A405">
        <f>YEAR(tourism_resource_dataset[[#This Row],[Time &amp; Day]])</f>
        <v>2026</v>
      </c>
      <c r="B405" s="2">
        <v>46030</v>
      </c>
      <c r="C405">
        <f>MONTH(tourism_resource_dataset[[#This Row],[Time &amp; Day]])</f>
        <v>1</v>
      </c>
      <c r="D405" t="s">
        <v>14</v>
      </c>
      <c r="E405">
        <v>501</v>
      </c>
      <c r="F405">
        <v>0.36213717600000001</v>
      </c>
      <c r="G405">
        <v>23.447690439999999</v>
      </c>
      <c r="H405">
        <v>35</v>
      </c>
      <c r="I405">
        <v>75.278606019999998</v>
      </c>
      <c r="J405" t="s">
        <v>18</v>
      </c>
      <c r="K405">
        <v>1</v>
      </c>
      <c r="L405">
        <v>7.5194772040000002</v>
      </c>
      <c r="M405">
        <v>0</v>
      </c>
      <c r="N405">
        <v>0.43156858799999998</v>
      </c>
      <c r="O405" t="s">
        <v>20</v>
      </c>
      <c r="P405">
        <v>22.822859999999999</v>
      </c>
      <c r="Q405">
        <v>-14.582913</v>
      </c>
    </row>
    <row r="406" spans="1:17" hidden="1" x14ac:dyDescent="0.3">
      <c r="A406">
        <f>YEAR(tourism_resource_dataset[[#This Row],[Time &amp; Day]])</f>
        <v>2026</v>
      </c>
      <c r="B406" s="2">
        <v>46031</v>
      </c>
      <c r="C406">
        <f>MONTH(tourism_resource_dataset[[#This Row],[Time &amp; Day]])</f>
        <v>1</v>
      </c>
      <c r="D406" t="s">
        <v>23</v>
      </c>
      <c r="E406">
        <v>549</v>
      </c>
      <c r="F406">
        <v>0.973166015</v>
      </c>
      <c r="G406">
        <v>22.546273230000001</v>
      </c>
      <c r="H406">
        <v>138</v>
      </c>
      <c r="I406">
        <v>73.748582389999996</v>
      </c>
      <c r="J406" t="s">
        <v>15</v>
      </c>
      <c r="K406">
        <v>0</v>
      </c>
      <c r="L406">
        <v>2.705999577</v>
      </c>
      <c r="M406">
        <v>0</v>
      </c>
      <c r="N406">
        <v>0.76108300799999995</v>
      </c>
      <c r="O406" t="s">
        <v>21</v>
      </c>
      <c r="P406">
        <v>-24.117222000000002</v>
      </c>
      <c r="Q406">
        <v>5.2594589999999997</v>
      </c>
    </row>
    <row r="407" spans="1:17" hidden="1" x14ac:dyDescent="0.3">
      <c r="A407">
        <f>YEAR(tourism_resource_dataset[[#This Row],[Time &amp; Day]])</f>
        <v>2026</v>
      </c>
      <c r="B407" s="2">
        <v>46032</v>
      </c>
      <c r="C407">
        <f>MONTH(tourism_resource_dataset[[#This Row],[Time &amp; Day]])</f>
        <v>1</v>
      </c>
      <c r="D407" t="s">
        <v>14</v>
      </c>
      <c r="E407">
        <v>214</v>
      </c>
      <c r="F407">
        <v>0.74447203200000001</v>
      </c>
      <c r="G407">
        <v>33.726423080000004</v>
      </c>
      <c r="H407">
        <v>21</v>
      </c>
      <c r="I407">
        <v>74.684540420000005</v>
      </c>
      <c r="J407" t="s">
        <v>18</v>
      </c>
      <c r="K407">
        <v>1</v>
      </c>
      <c r="L407">
        <v>9.0301412400000007</v>
      </c>
      <c r="M407">
        <v>0</v>
      </c>
      <c r="N407">
        <v>0.47923601599999999</v>
      </c>
      <c r="O407" t="s">
        <v>20</v>
      </c>
      <c r="P407">
        <v>-10.420336000000001</v>
      </c>
      <c r="Q407">
        <v>9.9658259999999999</v>
      </c>
    </row>
    <row r="408" spans="1:17" hidden="1" x14ac:dyDescent="0.3">
      <c r="A408">
        <f>YEAR(tourism_resource_dataset[[#This Row],[Time &amp; Day]])</f>
        <v>2026</v>
      </c>
      <c r="B408" s="2">
        <v>46033</v>
      </c>
      <c r="C408">
        <f>MONTH(tourism_resource_dataset[[#This Row],[Time &amp; Day]])</f>
        <v>1</v>
      </c>
      <c r="D408" t="s">
        <v>17</v>
      </c>
      <c r="E408">
        <v>231</v>
      </c>
      <c r="F408">
        <v>0.82838647399999998</v>
      </c>
      <c r="G408">
        <v>28.502801219999998</v>
      </c>
      <c r="H408">
        <v>49</v>
      </c>
      <c r="I408">
        <v>51.50019537</v>
      </c>
      <c r="J408" t="s">
        <v>15</v>
      </c>
      <c r="K408">
        <v>1</v>
      </c>
      <c r="L408">
        <v>4.8784720290000001</v>
      </c>
      <c r="M408">
        <v>0</v>
      </c>
      <c r="N408">
        <v>0.52969323700000004</v>
      </c>
      <c r="O408" t="s">
        <v>21</v>
      </c>
      <c r="P408">
        <v>-6.9876990000000001</v>
      </c>
      <c r="Q408">
        <v>3.3097230999999998</v>
      </c>
    </row>
    <row r="409" spans="1:17" hidden="1" x14ac:dyDescent="0.3">
      <c r="A409">
        <f>YEAR(tourism_resource_dataset[[#This Row],[Time &amp; Day]])</f>
        <v>2026</v>
      </c>
      <c r="B409" s="2">
        <v>46034</v>
      </c>
      <c r="C409">
        <f>MONTH(tourism_resource_dataset[[#This Row],[Time &amp; Day]])</f>
        <v>1</v>
      </c>
      <c r="D409" t="s">
        <v>23</v>
      </c>
      <c r="E409">
        <v>518</v>
      </c>
      <c r="F409">
        <v>0.419334557</v>
      </c>
      <c r="G409">
        <v>17.320453629999999</v>
      </c>
      <c r="H409">
        <v>122</v>
      </c>
      <c r="I409">
        <v>90.177570959999997</v>
      </c>
      <c r="J409" t="s">
        <v>22</v>
      </c>
      <c r="K409">
        <v>0</v>
      </c>
      <c r="L409">
        <v>2.7820272730000002</v>
      </c>
      <c r="M409">
        <v>0</v>
      </c>
      <c r="N409">
        <v>0.46866727800000002</v>
      </c>
      <c r="O409" t="s">
        <v>20</v>
      </c>
      <c r="P409">
        <v>-28.560953000000001</v>
      </c>
      <c r="Q409">
        <v>-18.540762000000001</v>
      </c>
    </row>
    <row r="410" spans="1:17" hidden="1" x14ac:dyDescent="0.3">
      <c r="A410">
        <f>YEAR(tourism_resource_dataset[[#This Row],[Time &amp; Day]])</f>
        <v>2026</v>
      </c>
      <c r="B410" s="2">
        <v>46035</v>
      </c>
      <c r="C410">
        <f>MONTH(tourism_resource_dataset[[#This Row],[Time &amp; Day]])</f>
        <v>1</v>
      </c>
      <c r="D410" t="s">
        <v>14</v>
      </c>
      <c r="E410">
        <v>959</v>
      </c>
      <c r="F410">
        <v>0.58663449700000003</v>
      </c>
      <c r="G410">
        <v>15.845834979999999</v>
      </c>
      <c r="H410">
        <v>32</v>
      </c>
      <c r="I410">
        <v>97.163052809999996</v>
      </c>
      <c r="J410" t="s">
        <v>15</v>
      </c>
      <c r="K410">
        <v>1</v>
      </c>
      <c r="L410">
        <v>4.9421961669999996</v>
      </c>
      <c r="M410">
        <v>1</v>
      </c>
      <c r="N410">
        <v>0.77281724900000004</v>
      </c>
      <c r="O410" t="s">
        <v>21</v>
      </c>
      <c r="P410">
        <v>-22.794547999999999</v>
      </c>
      <c r="Q410">
        <v>-23.232391</v>
      </c>
    </row>
    <row r="411" spans="1:17" hidden="1" x14ac:dyDescent="0.3">
      <c r="A411">
        <f>YEAR(tourism_resource_dataset[[#This Row],[Time &amp; Day]])</f>
        <v>2026</v>
      </c>
      <c r="B411" s="2">
        <v>46036</v>
      </c>
      <c r="C411">
        <f>MONTH(tourism_resource_dataset[[#This Row],[Time &amp; Day]])</f>
        <v>1</v>
      </c>
      <c r="D411" t="s">
        <v>23</v>
      </c>
      <c r="E411">
        <v>784</v>
      </c>
      <c r="F411">
        <v>0.59588237899999996</v>
      </c>
      <c r="G411">
        <v>26.29258102</v>
      </c>
      <c r="H411">
        <v>115</v>
      </c>
      <c r="I411">
        <v>45.239875910000002</v>
      </c>
      <c r="J411" t="s">
        <v>18</v>
      </c>
      <c r="K411">
        <v>1</v>
      </c>
      <c r="L411">
        <v>4.6786938649999996</v>
      </c>
      <c r="M411">
        <v>0</v>
      </c>
      <c r="N411">
        <v>0.68994118999999998</v>
      </c>
      <c r="O411" t="s">
        <v>21</v>
      </c>
      <c r="P411">
        <v>-21.93647</v>
      </c>
      <c r="Q411">
        <v>19.274830000000001</v>
      </c>
    </row>
    <row r="412" spans="1:17" hidden="1" x14ac:dyDescent="0.3">
      <c r="A412">
        <f>YEAR(tourism_resource_dataset[[#This Row],[Time &amp; Day]])</f>
        <v>2026</v>
      </c>
      <c r="B412" s="2">
        <v>46037</v>
      </c>
      <c r="C412">
        <f>MONTH(tourism_resource_dataset[[#This Row],[Time &amp; Day]])</f>
        <v>1</v>
      </c>
      <c r="D412" t="s">
        <v>17</v>
      </c>
      <c r="E412">
        <v>872</v>
      </c>
      <c r="F412">
        <v>0.87526451100000002</v>
      </c>
      <c r="G412">
        <v>33.60341931</v>
      </c>
      <c r="H412">
        <v>113</v>
      </c>
      <c r="I412">
        <v>36.170651069999998</v>
      </c>
      <c r="J412" t="s">
        <v>19</v>
      </c>
      <c r="K412">
        <v>0</v>
      </c>
      <c r="L412">
        <v>4.860270635</v>
      </c>
      <c r="M412">
        <v>0</v>
      </c>
      <c r="N412">
        <v>0.87363225499999997</v>
      </c>
      <c r="O412" t="s">
        <v>16</v>
      </c>
      <c r="P412">
        <v>-10.374855999999999</v>
      </c>
      <c r="Q412">
        <v>8.8798065000000008</v>
      </c>
    </row>
    <row r="413" spans="1:17" hidden="1" x14ac:dyDescent="0.3">
      <c r="A413">
        <f>YEAR(tourism_resource_dataset[[#This Row],[Time &amp; Day]])</f>
        <v>2026</v>
      </c>
      <c r="B413" s="2">
        <v>46038</v>
      </c>
      <c r="C413">
        <f>MONTH(tourism_resource_dataset[[#This Row],[Time &amp; Day]])</f>
        <v>1</v>
      </c>
      <c r="D413" t="s">
        <v>23</v>
      </c>
      <c r="E413">
        <v>993</v>
      </c>
      <c r="F413">
        <v>0.30086567600000003</v>
      </c>
      <c r="G413">
        <v>31.88497405</v>
      </c>
      <c r="H413">
        <v>101</v>
      </c>
      <c r="I413">
        <v>43.617452319999998</v>
      </c>
      <c r="J413" t="s">
        <v>18</v>
      </c>
      <c r="K413">
        <v>0</v>
      </c>
      <c r="L413">
        <v>6.2700516410000002</v>
      </c>
      <c r="M413">
        <v>0</v>
      </c>
      <c r="N413">
        <v>0.64693283800000001</v>
      </c>
      <c r="O413" t="s">
        <v>21</v>
      </c>
      <c r="P413">
        <v>-26.267234999999999</v>
      </c>
      <c r="Q413">
        <v>10.544843</v>
      </c>
    </row>
    <row r="414" spans="1:17" hidden="1" x14ac:dyDescent="0.3">
      <c r="A414">
        <f>YEAR(tourism_resource_dataset[[#This Row],[Time &amp; Day]])</f>
        <v>2026</v>
      </c>
      <c r="B414" s="2">
        <v>46039</v>
      </c>
      <c r="C414">
        <f>MONTH(tourism_resource_dataset[[#This Row],[Time &amp; Day]])</f>
        <v>1</v>
      </c>
      <c r="D414" t="s">
        <v>23</v>
      </c>
      <c r="E414">
        <v>56</v>
      </c>
      <c r="F414">
        <v>0.51059717599999999</v>
      </c>
      <c r="G414">
        <v>28.516954930000001</v>
      </c>
      <c r="H414">
        <v>32</v>
      </c>
      <c r="I414">
        <v>87.438649749999996</v>
      </c>
      <c r="J414" t="s">
        <v>19</v>
      </c>
      <c r="K414">
        <v>1</v>
      </c>
      <c r="L414">
        <v>5.6905635239999999</v>
      </c>
      <c r="M414">
        <v>0</v>
      </c>
      <c r="N414">
        <v>0.28329858800000002</v>
      </c>
      <c r="O414" t="s">
        <v>20</v>
      </c>
      <c r="P414">
        <v>-4.6952749999999996</v>
      </c>
      <c r="Q414">
        <v>19.52627</v>
      </c>
    </row>
    <row r="415" spans="1:17" hidden="1" x14ac:dyDescent="0.3">
      <c r="A415">
        <f>YEAR(tourism_resource_dataset[[#This Row],[Time &amp; Day]])</f>
        <v>2026</v>
      </c>
      <c r="B415" s="2">
        <v>46040</v>
      </c>
      <c r="C415">
        <f>MONTH(tourism_resource_dataset[[#This Row],[Time &amp; Day]])</f>
        <v>1</v>
      </c>
      <c r="D415" t="s">
        <v>23</v>
      </c>
      <c r="E415">
        <v>379</v>
      </c>
      <c r="F415">
        <v>0.98686546200000003</v>
      </c>
      <c r="G415">
        <v>17.782316980000001</v>
      </c>
      <c r="H415">
        <v>113</v>
      </c>
      <c r="I415">
        <v>77.365124440000002</v>
      </c>
      <c r="J415" t="s">
        <v>22</v>
      </c>
      <c r="K415">
        <v>1</v>
      </c>
      <c r="L415">
        <v>2.3479941850000001</v>
      </c>
      <c r="M415">
        <v>0</v>
      </c>
      <c r="N415">
        <v>0.68293273099999996</v>
      </c>
      <c r="O415" t="s">
        <v>21</v>
      </c>
      <c r="P415">
        <v>-32.50056</v>
      </c>
      <c r="Q415">
        <v>-8.5862440000000007</v>
      </c>
    </row>
    <row r="416" spans="1:17" hidden="1" x14ac:dyDescent="0.3">
      <c r="A416">
        <f>YEAR(tourism_resource_dataset[[#This Row],[Time &amp; Day]])</f>
        <v>2026</v>
      </c>
      <c r="B416" s="2">
        <v>46041</v>
      </c>
      <c r="C416">
        <f>MONTH(tourism_resource_dataset[[#This Row],[Time &amp; Day]])</f>
        <v>1</v>
      </c>
      <c r="D416" t="s">
        <v>23</v>
      </c>
      <c r="E416">
        <v>824</v>
      </c>
      <c r="F416">
        <v>0.63242058000000001</v>
      </c>
      <c r="G416">
        <v>20.08462767</v>
      </c>
      <c r="H416">
        <v>131</v>
      </c>
      <c r="I416">
        <v>74.523313959999996</v>
      </c>
      <c r="J416" t="s">
        <v>18</v>
      </c>
      <c r="K416">
        <v>0</v>
      </c>
      <c r="L416">
        <v>1.590211654</v>
      </c>
      <c r="M416">
        <v>1</v>
      </c>
      <c r="N416">
        <v>0.72821029000000004</v>
      </c>
      <c r="O416" t="s">
        <v>21</v>
      </c>
      <c r="P416">
        <v>30.989505999999999</v>
      </c>
      <c r="Q416">
        <v>-6.5415177</v>
      </c>
    </row>
    <row r="417" spans="1:17" hidden="1" x14ac:dyDescent="0.3">
      <c r="A417">
        <f>YEAR(tourism_resource_dataset[[#This Row],[Time &amp; Day]])</f>
        <v>2026</v>
      </c>
      <c r="B417" s="2">
        <v>46042</v>
      </c>
      <c r="C417">
        <f>MONTH(tourism_resource_dataset[[#This Row],[Time &amp; Day]])</f>
        <v>1</v>
      </c>
      <c r="D417" t="s">
        <v>17</v>
      </c>
      <c r="E417">
        <v>722</v>
      </c>
      <c r="F417">
        <v>0.56776839599999995</v>
      </c>
      <c r="G417">
        <v>32.510224530000002</v>
      </c>
      <c r="H417">
        <v>74</v>
      </c>
      <c r="I417">
        <v>58.12551946</v>
      </c>
      <c r="J417" t="s">
        <v>15</v>
      </c>
      <c r="K417">
        <v>0</v>
      </c>
      <c r="L417">
        <v>7.564739039</v>
      </c>
      <c r="M417">
        <v>0</v>
      </c>
      <c r="N417">
        <v>0.64488419799999996</v>
      </c>
      <c r="O417" t="s">
        <v>21</v>
      </c>
      <c r="P417">
        <v>0.7655033</v>
      </c>
      <c r="Q417">
        <v>-5.3116617000000002</v>
      </c>
    </row>
    <row r="418" spans="1:17" hidden="1" x14ac:dyDescent="0.3">
      <c r="A418">
        <f>YEAR(tourism_resource_dataset[[#This Row],[Time &amp; Day]])</f>
        <v>2026</v>
      </c>
      <c r="B418" s="2">
        <v>46043</v>
      </c>
      <c r="C418">
        <f>MONTH(tourism_resource_dataset[[#This Row],[Time &amp; Day]])</f>
        <v>1</v>
      </c>
      <c r="D418" t="s">
        <v>23</v>
      </c>
      <c r="E418">
        <v>200</v>
      </c>
      <c r="F418">
        <v>0.38388030099999998</v>
      </c>
      <c r="G418">
        <v>18.656144730000001</v>
      </c>
      <c r="H418">
        <v>100</v>
      </c>
      <c r="I418">
        <v>70.447958009999994</v>
      </c>
      <c r="J418" t="s">
        <v>18</v>
      </c>
      <c r="K418">
        <v>1</v>
      </c>
      <c r="L418">
        <v>6.0374569229999997</v>
      </c>
      <c r="M418">
        <v>1</v>
      </c>
      <c r="N418">
        <v>0.29194015099999998</v>
      </c>
      <c r="O418" t="s">
        <v>20</v>
      </c>
      <c r="P418">
        <v>19.720420000000001</v>
      </c>
      <c r="Q418">
        <v>26.885781999999999</v>
      </c>
    </row>
    <row r="419" spans="1:17" hidden="1" x14ac:dyDescent="0.3">
      <c r="A419">
        <f>YEAR(tourism_resource_dataset[[#This Row],[Time &amp; Day]])</f>
        <v>2026</v>
      </c>
      <c r="B419" s="2">
        <v>46044</v>
      </c>
      <c r="C419">
        <f>MONTH(tourism_resource_dataset[[#This Row],[Time &amp; Day]])</f>
        <v>1</v>
      </c>
      <c r="D419" t="s">
        <v>23</v>
      </c>
      <c r="E419">
        <v>134</v>
      </c>
      <c r="F419">
        <v>0.98191523999999997</v>
      </c>
      <c r="G419">
        <v>20.568788170000001</v>
      </c>
      <c r="H419">
        <v>135</v>
      </c>
      <c r="I419">
        <v>51.551188770000003</v>
      </c>
      <c r="J419" t="s">
        <v>19</v>
      </c>
      <c r="K419">
        <v>1</v>
      </c>
      <c r="L419">
        <v>4.2310069129999999</v>
      </c>
      <c r="M419">
        <v>0</v>
      </c>
      <c r="N419">
        <v>0.55795762000000004</v>
      </c>
      <c r="O419" t="s">
        <v>21</v>
      </c>
      <c r="P419">
        <v>-19.525241999999999</v>
      </c>
      <c r="Q419">
        <v>-13.343415999999999</v>
      </c>
    </row>
    <row r="420" spans="1:17" hidden="1" x14ac:dyDescent="0.3">
      <c r="A420">
        <f>YEAR(tourism_resource_dataset[[#This Row],[Time &amp; Day]])</f>
        <v>2026</v>
      </c>
      <c r="B420" s="2">
        <v>46045</v>
      </c>
      <c r="C420">
        <f>MONTH(tourism_resource_dataset[[#This Row],[Time &amp; Day]])</f>
        <v>1</v>
      </c>
      <c r="D420" t="s">
        <v>14</v>
      </c>
      <c r="E420">
        <v>196</v>
      </c>
      <c r="F420">
        <v>0.31401844899999998</v>
      </c>
      <c r="G420">
        <v>17.59201302</v>
      </c>
      <c r="H420">
        <v>127</v>
      </c>
      <c r="I420">
        <v>63.404005560000002</v>
      </c>
      <c r="J420" t="s">
        <v>22</v>
      </c>
      <c r="K420">
        <v>1</v>
      </c>
      <c r="L420">
        <v>8.2752204020000004</v>
      </c>
      <c r="M420">
        <v>1</v>
      </c>
      <c r="N420">
        <v>0.25500922500000001</v>
      </c>
      <c r="O420" t="s">
        <v>20</v>
      </c>
      <c r="P420">
        <v>-19.110847</v>
      </c>
      <c r="Q420">
        <v>-20.390158</v>
      </c>
    </row>
    <row r="421" spans="1:17" hidden="1" x14ac:dyDescent="0.3">
      <c r="A421">
        <f>YEAR(tourism_resource_dataset[[#This Row],[Time &amp; Day]])</f>
        <v>2026</v>
      </c>
      <c r="B421" s="2">
        <v>46046</v>
      </c>
      <c r="C421">
        <f>MONTH(tourism_resource_dataset[[#This Row],[Time &amp; Day]])</f>
        <v>1</v>
      </c>
      <c r="D421" t="s">
        <v>23</v>
      </c>
      <c r="E421">
        <v>673</v>
      </c>
      <c r="F421">
        <v>0.816026158</v>
      </c>
      <c r="G421">
        <v>28.522164629999999</v>
      </c>
      <c r="H421">
        <v>72</v>
      </c>
      <c r="I421">
        <v>85.514411989999999</v>
      </c>
      <c r="J421" t="s">
        <v>15</v>
      </c>
      <c r="K421">
        <v>0</v>
      </c>
      <c r="L421">
        <v>4.4925262679999998</v>
      </c>
      <c r="M421">
        <v>1</v>
      </c>
      <c r="N421">
        <v>0.74451307899999997</v>
      </c>
      <c r="O421" t="s">
        <v>21</v>
      </c>
      <c r="P421">
        <v>13.398173999999999</v>
      </c>
      <c r="Q421">
        <v>-0.60105350000000002</v>
      </c>
    </row>
    <row r="422" spans="1:17" hidden="1" x14ac:dyDescent="0.3">
      <c r="A422">
        <f>YEAR(tourism_resource_dataset[[#This Row],[Time &amp; Day]])</f>
        <v>2026</v>
      </c>
      <c r="B422" s="2">
        <v>46047</v>
      </c>
      <c r="C422">
        <f>MONTH(tourism_resource_dataset[[#This Row],[Time &amp; Day]])</f>
        <v>1</v>
      </c>
      <c r="D422" t="s">
        <v>14</v>
      </c>
      <c r="E422">
        <v>430</v>
      </c>
      <c r="F422">
        <v>0.83801986299999998</v>
      </c>
      <c r="G422">
        <v>33.879646110000003</v>
      </c>
      <c r="H422">
        <v>147</v>
      </c>
      <c r="I422">
        <v>98.686911820000006</v>
      </c>
      <c r="J422" t="s">
        <v>18</v>
      </c>
      <c r="K422">
        <v>1</v>
      </c>
      <c r="L422">
        <v>8.1636858060000002</v>
      </c>
      <c r="M422">
        <v>0</v>
      </c>
      <c r="N422">
        <v>0.634009932</v>
      </c>
      <c r="O422" t="s">
        <v>21</v>
      </c>
      <c r="P422">
        <v>12.990921999999999</v>
      </c>
      <c r="Q422">
        <v>-24.107680999999999</v>
      </c>
    </row>
    <row r="423" spans="1:17" hidden="1" x14ac:dyDescent="0.3">
      <c r="A423">
        <f>YEAR(tourism_resource_dataset[[#This Row],[Time &amp; Day]])</f>
        <v>2026</v>
      </c>
      <c r="B423" s="2">
        <v>46048</v>
      </c>
      <c r="C423">
        <f>MONTH(tourism_resource_dataset[[#This Row],[Time &amp; Day]])</f>
        <v>1</v>
      </c>
      <c r="D423" t="s">
        <v>17</v>
      </c>
      <c r="E423">
        <v>964</v>
      </c>
      <c r="F423">
        <v>0.470559701</v>
      </c>
      <c r="G423">
        <v>20.379360630000001</v>
      </c>
      <c r="H423">
        <v>76</v>
      </c>
      <c r="I423">
        <v>95.274224649999994</v>
      </c>
      <c r="J423" t="s">
        <v>19</v>
      </c>
      <c r="K423">
        <v>0</v>
      </c>
      <c r="L423">
        <v>3.7518051479999999</v>
      </c>
      <c r="M423">
        <v>0</v>
      </c>
      <c r="N423">
        <v>0.71727985100000002</v>
      </c>
      <c r="O423" t="s">
        <v>21</v>
      </c>
      <c r="P423">
        <v>-4.0682726000000002</v>
      </c>
      <c r="Q423">
        <v>-36.46631</v>
      </c>
    </row>
    <row r="424" spans="1:17" hidden="1" x14ac:dyDescent="0.3">
      <c r="A424">
        <f>YEAR(tourism_resource_dataset[[#This Row],[Time &amp; Day]])</f>
        <v>2026</v>
      </c>
      <c r="B424" s="2">
        <v>46049</v>
      </c>
      <c r="C424">
        <f>MONTH(tourism_resource_dataset[[#This Row],[Time &amp; Day]])</f>
        <v>1</v>
      </c>
      <c r="D424" t="s">
        <v>17</v>
      </c>
      <c r="E424">
        <v>597</v>
      </c>
      <c r="F424">
        <v>0.77009091100000004</v>
      </c>
      <c r="G424">
        <v>24.508132159999999</v>
      </c>
      <c r="H424">
        <v>71</v>
      </c>
      <c r="I424">
        <v>95.370615999999998</v>
      </c>
      <c r="J424" t="s">
        <v>15</v>
      </c>
      <c r="K424">
        <v>0</v>
      </c>
      <c r="L424">
        <v>1.655607678</v>
      </c>
      <c r="M424">
        <v>0</v>
      </c>
      <c r="N424">
        <v>0.68354545499999997</v>
      </c>
      <c r="O424" t="s">
        <v>21</v>
      </c>
      <c r="P424">
        <v>-1.8091197000000001</v>
      </c>
      <c r="Q424">
        <v>4.6194186000000004</v>
      </c>
    </row>
    <row r="425" spans="1:17" hidden="1" x14ac:dyDescent="0.3">
      <c r="A425">
        <f>YEAR(tourism_resource_dataset[[#This Row],[Time &amp; Day]])</f>
        <v>2026</v>
      </c>
      <c r="B425" s="2">
        <v>46050</v>
      </c>
      <c r="C425">
        <f>MONTH(tourism_resource_dataset[[#This Row],[Time &amp; Day]])</f>
        <v>1</v>
      </c>
      <c r="D425" t="s">
        <v>17</v>
      </c>
      <c r="E425">
        <v>334</v>
      </c>
      <c r="F425">
        <v>0.36505040100000002</v>
      </c>
      <c r="G425">
        <v>27.68679479</v>
      </c>
      <c r="H425">
        <v>130</v>
      </c>
      <c r="I425">
        <v>58.155661440000003</v>
      </c>
      <c r="J425" t="s">
        <v>22</v>
      </c>
      <c r="K425">
        <v>0</v>
      </c>
      <c r="L425">
        <v>9.3937572439999997</v>
      </c>
      <c r="M425">
        <v>0</v>
      </c>
      <c r="N425">
        <v>0.34952520100000001</v>
      </c>
      <c r="O425" t="s">
        <v>20</v>
      </c>
      <c r="P425">
        <v>-10.527616999999999</v>
      </c>
      <c r="Q425">
        <v>11.413989000000001</v>
      </c>
    </row>
    <row r="426" spans="1:17" hidden="1" x14ac:dyDescent="0.3">
      <c r="A426">
        <f>YEAR(tourism_resource_dataset[[#This Row],[Time &amp; Day]])</f>
        <v>2026</v>
      </c>
      <c r="B426" s="2">
        <v>46051</v>
      </c>
      <c r="C426">
        <f>MONTH(tourism_resource_dataset[[#This Row],[Time &amp; Day]])</f>
        <v>1</v>
      </c>
      <c r="D426" t="s">
        <v>17</v>
      </c>
      <c r="E426">
        <v>749</v>
      </c>
      <c r="F426">
        <v>0.47993308699999998</v>
      </c>
      <c r="G426">
        <v>34.989324959999998</v>
      </c>
      <c r="H426">
        <v>20</v>
      </c>
      <c r="I426">
        <v>62.815291639999998</v>
      </c>
      <c r="J426" t="s">
        <v>15</v>
      </c>
      <c r="K426">
        <v>1</v>
      </c>
      <c r="L426">
        <v>4.5509601640000001</v>
      </c>
      <c r="M426">
        <v>0</v>
      </c>
      <c r="N426">
        <v>0.61446654300000003</v>
      </c>
      <c r="O426" t="s">
        <v>21</v>
      </c>
      <c r="P426">
        <v>-26.392659999999999</v>
      </c>
      <c r="Q426">
        <v>24.632639999999999</v>
      </c>
    </row>
    <row r="427" spans="1:17" hidden="1" x14ac:dyDescent="0.3">
      <c r="A427">
        <f>YEAR(tourism_resource_dataset[[#This Row],[Time &amp; Day]])</f>
        <v>2026</v>
      </c>
      <c r="B427" s="2">
        <v>46052</v>
      </c>
      <c r="C427">
        <f>MONTH(tourism_resource_dataset[[#This Row],[Time &amp; Day]])</f>
        <v>1</v>
      </c>
      <c r="D427" t="s">
        <v>14</v>
      </c>
      <c r="E427">
        <v>131</v>
      </c>
      <c r="F427">
        <v>0.85153139200000005</v>
      </c>
      <c r="G427">
        <v>17.096161299999999</v>
      </c>
      <c r="H427">
        <v>63</v>
      </c>
      <c r="I427">
        <v>79.394477749999993</v>
      </c>
      <c r="J427" t="s">
        <v>22</v>
      </c>
      <c r="K427">
        <v>1</v>
      </c>
      <c r="L427">
        <v>8.1342331560000005</v>
      </c>
      <c r="M427">
        <v>1</v>
      </c>
      <c r="N427">
        <v>0.49126569599999997</v>
      </c>
      <c r="O427" t="s">
        <v>20</v>
      </c>
      <c r="P427">
        <v>-24.142569999999999</v>
      </c>
      <c r="Q427">
        <v>6.0069857000000004</v>
      </c>
    </row>
    <row r="428" spans="1:17" hidden="1" x14ac:dyDescent="0.3">
      <c r="A428">
        <f>YEAR(tourism_resource_dataset[[#This Row],[Time &amp; Day]])</f>
        <v>2026</v>
      </c>
      <c r="B428" s="2">
        <v>46053</v>
      </c>
      <c r="C428">
        <f>MONTH(tourism_resource_dataset[[#This Row],[Time &amp; Day]])</f>
        <v>1</v>
      </c>
      <c r="D428" t="s">
        <v>23</v>
      </c>
      <c r="E428">
        <v>563</v>
      </c>
      <c r="F428">
        <v>0.90528033399999996</v>
      </c>
      <c r="G428">
        <v>24.971415990000001</v>
      </c>
      <c r="H428">
        <v>94</v>
      </c>
      <c r="I428">
        <v>94.553434960000004</v>
      </c>
      <c r="J428" t="s">
        <v>15</v>
      </c>
      <c r="K428">
        <v>1</v>
      </c>
      <c r="L428">
        <v>3.5122971989999998</v>
      </c>
      <c r="M428">
        <v>0</v>
      </c>
      <c r="N428">
        <v>0.73414016699999995</v>
      </c>
      <c r="O428" t="s">
        <v>21</v>
      </c>
      <c r="P428">
        <v>13.488985</v>
      </c>
      <c r="Q428">
        <v>-29.574010000000001</v>
      </c>
    </row>
    <row r="429" spans="1:17" hidden="1" x14ac:dyDescent="0.3">
      <c r="A429">
        <f>YEAR(tourism_resource_dataset[[#This Row],[Time &amp; Day]])</f>
        <v>2026</v>
      </c>
      <c r="B429" s="2">
        <v>46054</v>
      </c>
      <c r="C429">
        <f>MONTH(tourism_resource_dataset[[#This Row],[Time &amp; Day]])</f>
        <v>2</v>
      </c>
      <c r="D429" t="s">
        <v>17</v>
      </c>
      <c r="E429">
        <v>946</v>
      </c>
      <c r="F429">
        <v>0.72594048899999997</v>
      </c>
      <c r="G429">
        <v>22.7024024</v>
      </c>
      <c r="H429">
        <v>117</v>
      </c>
      <c r="I429">
        <v>39.939598150000002</v>
      </c>
      <c r="J429" t="s">
        <v>18</v>
      </c>
      <c r="K429">
        <v>0</v>
      </c>
      <c r="L429">
        <v>6.817286009</v>
      </c>
      <c r="M429">
        <v>0</v>
      </c>
      <c r="N429">
        <v>0.83597024399999997</v>
      </c>
      <c r="O429" t="s">
        <v>16</v>
      </c>
      <c r="P429">
        <v>-14.766859999999999</v>
      </c>
      <c r="Q429">
        <v>1.8854728000000001</v>
      </c>
    </row>
    <row r="430" spans="1:17" hidden="1" x14ac:dyDescent="0.3">
      <c r="A430">
        <f>YEAR(tourism_resource_dataset[[#This Row],[Time &amp; Day]])</f>
        <v>2026</v>
      </c>
      <c r="B430" s="2">
        <v>46055</v>
      </c>
      <c r="C430">
        <f>MONTH(tourism_resource_dataset[[#This Row],[Time &amp; Day]])</f>
        <v>2</v>
      </c>
      <c r="D430" t="s">
        <v>23</v>
      </c>
      <c r="E430">
        <v>864</v>
      </c>
      <c r="F430">
        <v>0.654786902</v>
      </c>
      <c r="G430">
        <v>32.316403299999998</v>
      </c>
      <c r="H430">
        <v>28</v>
      </c>
      <c r="I430">
        <v>51.29693047</v>
      </c>
      <c r="J430" t="s">
        <v>19</v>
      </c>
      <c r="K430">
        <v>1</v>
      </c>
      <c r="L430">
        <v>8.8597978590000004</v>
      </c>
      <c r="M430">
        <v>1</v>
      </c>
      <c r="N430">
        <v>0.759393451</v>
      </c>
      <c r="O430" t="s">
        <v>21</v>
      </c>
      <c r="P430">
        <v>-31.587669999999999</v>
      </c>
      <c r="Q430">
        <v>-16.615576000000001</v>
      </c>
    </row>
    <row r="431" spans="1:17" hidden="1" x14ac:dyDescent="0.3">
      <c r="A431">
        <f>YEAR(tourism_resource_dataset[[#This Row],[Time &amp; Day]])</f>
        <v>2026</v>
      </c>
      <c r="B431" s="2">
        <v>46056</v>
      </c>
      <c r="C431">
        <f>MONTH(tourism_resource_dataset[[#This Row],[Time &amp; Day]])</f>
        <v>2</v>
      </c>
      <c r="D431" t="s">
        <v>14</v>
      </c>
      <c r="E431">
        <v>758</v>
      </c>
      <c r="F431">
        <v>0.411512814</v>
      </c>
      <c r="G431">
        <v>24.519354620000001</v>
      </c>
      <c r="H431">
        <v>51</v>
      </c>
      <c r="I431">
        <v>39.747279120000002</v>
      </c>
      <c r="J431" t="s">
        <v>18</v>
      </c>
      <c r="K431">
        <v>0</v>
      </c>
      <c r="L431">
        <v>1.3747962010000001</v>
      </c>
      <c r="M431">
        <v>0</v>
      </c>
      <c r="N431">
        <v>0.58475640699999998</v>
      </c>
      <c r="O431" t="s">
        <v>21</v>
      </c>
      <c r="P431">
        <v>-30.447502</v>
      </c>
      <c r="Q431">
        <v>-5.381195</v>
      </c>
    </row>
    <row r="432" spans="1:17" hidden="1" x14ac:dyDescent="0.3">
      <c r="A432">
        <f>YEAR(tourism_resource_dataset[[#This Row],[Time &amp; Day]])</f>
        <v>2026</v>
      </c>
      <c r="B432" s="2">
        <v>46057</v>
      </c>
      <c r="C432">
        <f>MONTH(tourism_resource_dataset[[#This Row],[Time &amp; Day]])</f>
        <v>2</v>
      </c>
      <c r="D432" t="s">
        <v>14</v>
      </c>
      <c r="E432">
        <v>965</v>
      </c>
      <c r="F432">
        <v>0.34417632300000001</v>
      </c>
      <c r="G432">
        <v>17.21955049</v>
      </c>
      <c r="H432">
        <v>34</v>
      </c>
      <c r="I432">
        <v>72.840597099999997</v>
      </c>
      <c r="J432" t="s">
        <v>18</v>
      </c>
      <c r="K432">
        <v>0</v>
      </c>
      <c r="L432">
        <v>8.4757218820000002</v>
      </c>
      <c r="M432">
        <v>1</v>
      </c>
      <c r="N432">
        <v>0.65458816200000003</v>
      </c>
      <c r="O432" t="s">
        <v>21</v>
      </c>
      <c r="P432">
        <v>-14.964919999999999</v>
      </c>
      <c r="Q432">
        <v>-10.602805</v>
      </c>
    </row>
    <row r="433" spans="1:17" hidden="1" x14ac:dyDescent="0.3">
      <c r="A433">
        <f>YEAR(tourism_resource_dataset[[#This Row],[Time &amp; Day]])</f>
        <v>2026</v>
      </c>
      <c r="B433" s="2">
        <v>46058</v>
      </c>
      <c r="C433">
        <f>MONTH(tourism_resource_dataset[[#This Row],[Time &amp; Day]])</f>
        <v>2</v>
      </c>
      <c r="D433" t="s">
        <v>14</v>
      </c>
      <c r="E433">
        <v>572</v>
      </c>
      <c r="F433">
        <v>0.38235432000000003</v>
      </c>
      <c r="G433">
        <v>27.688482910000001</v>
      </c>
      <c r="H433">
        <v>91</v>
      </c>
      <c r="I433">
        <v>51.441069779999999</v>
      </c>
      <c r="J433" t="s">
        <v>22</v>
      </c>
      <c r="K433">
        <v>0</v>
      </c>
      <c r="L433">
        <v>6.1419970450000001</v>
      </c>
      <c r="M433">
        <v>0</v>
      </c>
      <c r="N433">
        <v>0.47717715999999999</v>
      </c>
      <c r="O433" t="s">
        <v>20</v>
      </c>
      <c r="P433">
        <v>24.955168</v>
      </c>
      <c r="Q433">
        <v>10.095739</v>
      </c>
    </row>
    <row r="434" spans="1:17" hidden="1" x14ac:dyDescent="0.3">
      <c r="A434">
        <f>YEAR(tourism_resource_dataset[[#This Row],[Time &amp; Day]])</f>
        <v>2026</v>
      </c>
      <c r="B434" s="2">
        <v>46059</v>
      </c>
      <c r="C434">
        <f>MONTH(tourism_resource_dataset[[#This Row],[Time &amp; Day]])</f>
        <v>2</v>
      </c>
      <c r="D434" t="s">
        <v>17</v>
      </c>
      <c r="E434">
        <v>795</v>
      </c>
      <c r="F434">
        <v>0.45915011</v>
      </c>
      <c r="G434">
        <v>30.415612370000002</v>
      </c>
      <c r="H434">
        <v>31</v>
      </c>
      <c r="I434">
        <v>52.827549679999997</v>
      </c>
      <c r="J434" t="s">
        <v>22</v>
      </c>
      <c r="K434">
        <v>0</v>
      </c>
      <c r="L434">
        <v>6.4672457850000002</v>
      </c>
      <c r="M434">
        <v>1</v>
      </c>
      <c r="N434">
        <v>0.62707505500000005</v>
      </c>
      <c r="O434" t="s">
        <v>21</v>
      </c>
      <c r="P434">
        <v>13.194031000000001</v>
      </c>
      <c r="Q434">
        <v>-2.1419419999999998</v>
      </c>
    </row>
    <row r="435" spans="1:17" hidden="1" x14ac:dyDescent="0.3">
      <c r="A435">
        <f>YEAR(tourism_resource_dataset[[#This Row],[Time &amp; Day]])</f>
        <v>2026</v>
      </c>
      <c r="B435" s="2">
        <v>46060</v>
      </c>
      <c r="C435">
        <f>MONTH(tourism_resource_dataset[[#This Row],[Time &amp; Day]])</f>
        <v>2</v>
      </c>
      <c r="D435" t="s">
        <v>23</v>
      </c>
      <c r="E435">
        <v>435</v>
      </c>
      <c r="F435">
        <v>0.53917215100000004</v>
      </c>
      <c r="G435">
        <v>15.057625030000001</v>
      </c>
      <c r="H435">
        <v>84</v>
      </c>
      <c r="I435">
        <v>34.964117160000001</v>
      </c>
      <c r="J435" t="s">
        <v>22</v>
      </c>
      <c r="K435">
        <v>0</v>
      </c>
      <c r="L435">
        <v>5.7084220070000002</v>
      </c>
      <c r="M435">
        <v>0</v>
      </c>
      <c r="N435">
        <v>0.48708607599999998</v>
      </c>
      <c r="O435" t="s">
        <v>20</v>
      </c>
      <c r="P435">
        <v>-0.46336245999999998</v>
      </c>
      <c r="Q435">
        <v>5.8658685999999998</v>
      </c>
    </row>
    <row r="436" spans="1:17" hidden="1" x14ac:dyDescent="0.3">
      <c r="A436">
        <f>YEAR(tourism_resource_dataset[[#This Row],[Time &amp; Day]])</f>
        <v>2026</v>
      </c>
      <c r="B436" s="2">
        <v>46061</v>
      </c>
      <c r="C436">
        <f>MONTH(tourism_resource_dataset[[#This Row],[Time &amp; Day]])</f>
        <v>2</v>
      </c>
      <c r="D436" t="s">
        <v>23</v>
      </c>
      <c r="E436">
        <v>756</v>
      </c>
      <c r="F436">
        <v>0.56663666800000001</v>
      </c>
      <c r="G436">
        <v>32.179133710000002</v>
      </c>
      <c r="H436">
        <v>126</v>
      </c>
      <c r="I436">
        <v>54.485724329999996</v>
      </c>
      <c r="J436" t="s">
        <v>18</v>
      </c>
      <c r="K436">
        <v>0</v>
      </c>
      <c r="L436">
        <v>8.87027593</v>
      </c>
      <c r="M436">
        <v>1</v>
      </c>
      <c r="N436">
        <v>0.66131833399999995</v>
      </c>
      <c r="O436" t="s">
        <v>21</v>
      </c>
      <c r="P436">
        <v>19.269338999999999</v>
      </c>
      <c r="Q436">
        <v>-18.218005999999999</v>
      </c>
    </row>
    <row r="437" spans="1:17" hidden="1" x14ac:dyDescent="0.3">
      <c r="A437">
        <f>YEAR(tourism_resource_dataset[[#This Row],[Time &amp; Day]])</f>
        <v>2026</v>
      </c>
      <c r="B437" s="2">
        <v>46062</v>
      </c>
      <c r="C437">
        <f>MONTH(tourism_resource_dataset[[#This Row],[Time &amp; Day]])</f>
        <v>2</v>
      </c>
      <c r="D437" t="s">
        <v>23</v>
      </c>
      <c r="E437">
        <v>520</v>
      </c>
      <c r="F437">
        <v>0.54242523799999998</v>
      </c>
      <c r="G437">
        <v>18.720459999999999</v>
      </c>
      <c r="H437">
        <v>61</v>
      </c>
      <c r="I437">
        <v>90.374755519999994</v>
      </c>
      <c r="J437" t="s">
        <v>15</v>
      </c>
      <c r="K437">
        <v>1</v>
      </c>
      <c r="L437">
        <v>1.3909002150000001</v>
      </c>
      <c r="M437">
        <v>1</v>
      </c>
      <c r="N437">
        <v>0.53121261900000005</v>
      </c>
      <c r="O437" t="s">
        <v>21</v>
      </c>
      <c r="P437">
        <v>-2.2735120000000002</v>
      </c>
      <c r="Q437">
        <v>-33.242759999999997</v>
      </c>
    </row>
    <row r="438" spans="1:17" hidden="1" x14ac:dyDescent="0.3">
      <c r="A438">
        <f>YEAR(tourism_resource_dataset[[#This Row],[Time &amp; Day]])</f>
        <v>2026</v>
      </c>
      <c r="B438" s="2">
        <v>46063</v>
      </c>
      <c r="C438">
        <f>MONTH(tourism_resource_dataset[[#This Row],[Time &amp; Day]])</f>
        <v>2</v>
      </c>
      <c r="D438" t="s">
        <v>14</v>
      </c>
      <c r="E438">
        <v>168</v>
      </c>
      <c r="F438">
        <v>0.46733873300000001</v>
      </c>
      <c r="G438">
        <v>26.041387289999999</v>
      </c>
      <c r="H438">
        <v>134</v>
      </c>
      <c r="I438">
        <v>46.315096830000002</v>
      </c>
      <c r="J438" t="s">
        <v>15</v>
      </c>
      <c r="K438">
        <v>0</v>
      </c>
      <c r="L438">
        <v>3.3492555240000002</v>
      </c>
      <c r="M438">
        <v>0</v>
      </c>
      <c r="N438">
        <v>0.31766936600000001</v>
      </c>
      <c r="O438" t="s">
        <v>20</v>
      </c>
      <c r="P438">
        <v>6.5971890000000002</v>
      </c>
      <c r="Q438">
        <v>-4.0747489999999997</v>
      </c>
    </row>
    <row r="439" spans="1:17" hidden="1" x14ac:dyDescent="0.3">
      <c r="A439">
        <f>YEAR(tourism_resource_dataset[[#This Row],[Time &amp; Day]])</f>
        <v>2026</v>
      </c>
      <c r="B439" s="2">
        <v>46064</v>
      </c>
      <c r="C439">
        <f>MONTH(tourism_resource_dataset[[#This Row],[Time &amp; Day]])</f>
        <v>2</v>
      </c>
      <c r="D439" t="s">
        <v>17</v>
      </c>
      <c r="E439">
        <v>445</v>
      </c>
      <c r="F439">
        <v>0.65680697300000002</v>
      </c>
      <c r="G439">
        <v>23.315950010000002</v>
      </c>
      <c r="H439">
        <v>122</v>
      </c>
      <c r="I439">
        <v>78.663122630000004</v>
      </c>
      <c r="J439" t="s">
        <v>18</v>
      </c>
      <c r="K439">
        <v>1</v>
      </c>
      <c r="L439">
        <v>8.8818628499999992</v>
      </c>
      <c r="M439">
        <v>0</v>
      </c>
      <c r="N439">
        <v>0.55090348600000005</v>
      </c>
      <c r="O439" t="s">
        <v>21</v>
      </c>
      <c r="P439">
        <v>-0.78376760000000001</v>
      </c>
      <c r="Q439">
        <v>-2.225886</v>
      </c>
    </row>
    <row r="440" spans="1:17" hidden="1" x14ac:dyDescent="0.3">
      <c r="A440">
        <f>YEAR(tourism_resource_dataset[[#This Row],[Time &amp; Day]])</f>
        <v>2026</v>
      </c>
      <c r="B440" s="2">
        <v>46065</v>
      </c>
      <c r="C440">
        <f>MONTH(tourism_resource_dataset[[#This Row],[Time &amp; Day]])</f>
        <v>2</v>
      </c>
      <c r="D440" t="s">
        <v>14</v>
      </c>
      <c r="E440">
        <v>581</v>
      </c>
      <c r="F440">
        <v>0.877700276</v>
      </c>
      <c r="G440">
        <v>29.39307633</v>
      </c>
      <c r="H440">
        <v>114</v>
      </c>
      <c r="I440">
        <v>74.073984150000001</v>
      </c>
      <c r="J440" t="s">
        <v>18</v>
      </c>
      <c r="K440">
        <v>0</v>
      </c>
      <c r="L440">
        <v>7.7711113230000004</v>
      </c>
      <c r="M440">
        <v>0</v>
      </c>
      <c r="N440">
        <v>0.72935013800000004</v>
      </c>
      <c r="O440" t="s">
        <v>21</v>
      </c>
      <c r="P440">
        <v>23.012378999999999</v>
      </c>
      <c r="Q440">
        <v>14.377409999999999</v>
      </c>
    </row>
    <row r="441" spans="1:17" hidden="1" x14ac:dyDescent="0.3">
      <c r="A441">
        <f>YEAR(tourism_resource_dataset[[#This Row],[Time &amp; Day]])</f>
        <v>2026</v>
      </c>
      <c r="B441" s="2">
        <v>46066</v>
      </c>
      <c r="C441">
        <f>MONTH(tourism_resource_dataset[[#This Row],[Time &amp; Day]])</f>
        <v>2</v>
      </c>
      <c r="D441" t="s">
        <v>14</v>
      </c>
      <c r="E441">
        <v>310</v>
      </c>
      <c r="F441">
        <v>0.49579247700000001</v>
      </c>
      <c r="G441">
        <v>22.423232299999999</v>
      </c>
      <c r="H441">
        <v>36</v>
      </c>
      <c r="I441">
        <v>90.44392259</v>
      </c>
      <c r="J441" t="s">
        <v>19</v>
      </c>
      <c r="K441">
        <v>1</v>
      </c>
      <c r="L441">
        <v>1.1588064419999999</v>
      </c>
      <c r="M441">
        <v>1</v>
      </c>
      <c r="N441">
        <v>0.40289623800000002</v>
      </c>
      <c r="O441" t="s">
        <v>20</v>
      </c>
      <c r="P441">
        <v>-27.361311000000001</v>
      </c>
      <c r="Q441">
        <v>-17.574306</v>
      </c>
    </row>
    <row r="442" spans="1:17" hidden="1" x14ac:dyDescent="0.3">
      <c r="A442">
        <f>YEAR(tourism_resource_dataset[[#This Row],[Time &amp; Day]])</f>
        <v>2026</v>
      </c>
      <c r="B442" s="2">
        <v>46067</v>
      </c>
      <c r="C442">
        <f>MONTH(tourism_resource_dataset[[#This Row],[Time &amp; Day]])</f>
        <v>2</v>
      </c>
      <c r="D442" t="s">
        <v>23</v>
      </c>
      <c r="E442">
        <v>854</v>
      </c>
      <c r="F442">
        <v>0.95967091299999996</v>
      </c>
      <c r="G442">
        <v>32.395263530000001</v>
      </c>
      <c r="H442">
        <v>104</v>
      </c>
      <c r="I442">
        <v>39.260156340000002</v>
      </c>
      <c r="J442" t="s">
        <v>22</v>
      </c>
      <c r="K442">
        <v>1</v>
      </c>
      <c r="L442">
        <v>5.6530565490000004</v>
      </c>
      <c r="M442">
        <v>1</v>
      </c>
      <c r="N442">
        <v>0.90683545700000001</v>
      </c>
      <c r="O442" t="s">
        <v>16</v>
      </c>
      <c r="P442">
        <v>-2.8918702999999999</v>
      </c>
      <c r="Q442">
        <v>-24.952774000000002</v>
      </c>
    </row>
    <row r="443" spans="1:17" hidden="1" x14ac:dyDescent="0.3">
      <c r="A443">
        <f>YEAR(tourism_resource_dataset[[#This Row],[Time &amp; Day]])</f>
        <v>2026</v>
      </c>
      <c r="B443" s="2">
        <v>46068</v>
      </c>
      <c r="C443">
        <f>MONTH(tourism_resource_dataset[[#This Row],[Time &amp; Day]])</f>
        <v>2</v>
      </c>
      <c r="D443" t="s">
        <v>14</v>
      </c>
      <c r="E443">
        <v>983</v>
      </c>
      <c r="F443">
        <v>0.91133566300000002</v>
      </c>
      <c r="G443">
        <v>29.609927219999999</v>
      </c>
      <c r="H443">
        <v>75</v>
      </c>
      <c r="I443">
        <v>98.431297220000005</v>
      </c>
      <c r="J443" t="s">
        <v>22</v>
      </c>
      <c r="K443">
        <v>1</v>
      </c>
      <c r="L443">
        <v>5.766154126</v>
      </c>
      <c r="M443">
        <v>1</v>
      </c>
      <c r="N443">
        <v>0.94716783199999999</v>
      </c>
      <c r="O443" t="s">
        <v>16</v>
      </c>
      <c r="P443">
        <v>-2.2645995999999999</v>
      </c>
      <c r="Q443">
        <v>-3.322962</v>
      </c>
    </row>
    <row r="444" spans="1:17" hidden="1" x14ac:dyDescent="0.3">
      <c r="A444">
        <f>YEAR(tourism_resource_dataset[[#This Row],[Time &amp; Day]])</f>
        <v>2026</v>
      </c>
      <c r="B444" s="2">
        <v>46069</v>
      </c>
      <c r="C444">
        <f>MONTH(tourism_resource_dataset[[#This Row],[Time &amp; Day]])</f>
        <v>2</v>
      </c>
      <c r="D444" t="s">
        <v>23</v>
      </c>
      <c r="E444">
        <v>305</v>
      </c>
      <c r="F444">
        <v>0.41323494799999999</v>
      </c>
      <c r="G444">
        <v>27.95426342</v>
      </c>
      <c r="H444">
        <v>105</v>
      </c>
      <c r="I444">
        <v>70.784005219999997</v>
      </c>
      <c r="J444" t="s">
        <v>18</v>
      </c>
      <c r="K444">
        <v>1</v>
      </c>
      <c r="L444">
        <v>4.6079392160000001</v>
      </c>
      <c r="M444">
        <v>0</v>
      </c>
      <c r="N444">
        <v>0.35911747399999999</v>
      </c>
      <c r="O444" t="s">
        <v>20</v>
      </c>
      <c r="P444">
        <v>-4.7109519999999998</v>
      </c>
      <c r="Q444">
        <v>-37.134709999999998</v>
      </c>
    </row>
    <row r="445" spans="1:17" hidden="1" x14ac:dyDescent="0.3">
      <c r="A445">
        <f>YEAR(tourism_resource_dataset[[#This Row],[Time &amp; Day]])</f>
        <v>2026</v>
      </c>
      <c r="B445" s="2">
        <v>46070</v>
      </c>
      <c r="C445">
        <f>MONTH(tourism_resource_dataset[[#This Row],[Time &amp; Day]])</f>
        <v>2</v>
      </c>
      <c r="D445" t="s">
        <v>17</v>
      </c>
      <c r="E445">
        <v>783</v>
      </c>
      <c r="F445">
        <v>0.85039317000000003</v>
      </c>
      <c r="G445">
        <v>30.924811909999999</v>
      </c>
      <c r="H445">
        <v>121</v>
      </c>
      <c r="I445">
        <v>99.683190659999994</v>
      </c>
      <c r="J445" t="s">
        <v>18</v>
      </c>
      <c r="K445">
        <v>0</v>
      </c>
      <c r="L445">
        <v>3.6765399890000001</v>
      </c>
      <c r="M445">
        <v>0</v>
      </c>
      <c r="N445">
        <v>0.81669658499999997</v>
      </c>
      <c r="O445" t="s">
        <v>16</v>
      </c>
      <c r="P445">
        <v>-15.561882000000001</v>
      </c>
      <c r="Q445">
        <v>0.65849069999999998</v>
      </c>
    </row>
    <row r="446" spans="1:17" hidden="1" x14ac:dyDescent="0.3">
      <c r="A446">
        <f>YEAR(tourism_resource_dataset[[#This Row],[Time &amp; Day]])</f>
        <v>2026</v>
      </c>
      <c r="B446" s="2">
        <v>46071</v>
      </c>
      <c r="C446">
        <f>MONTH(tourism_resource_dataset[[#This Row],[Time &amp; Day]])</f>
        <v>2</v>
      </c>
      <c r="D446" t="s">
        <v>23</v>
      </c>
      <c r="E446">
        <v>954</v>
      </c>
      <c r="F446">
        <v>0.70221116800000005</v>
      </c>
      <c r="G446">
        <v>30.0804607</v>
      </c>
      <c r="H446">
        <v>73</v>
      </c>
      <c r="I446">
        <v>93.806030809999996</v>
      </c>
      <c r="J446" t="s">
        <v>15</v>
      </c>
      <c r="K446">
        <v>0</v>
      </c>
      <c r="L446">
        <v>7.135523654</v>
      </c>
      <c r="M446">
        <v>1</v>
      </c>
      <c r="N446">
        <v>0.82810558400000001</v>
      </c>
      <c r="O446" t="s">
        <v>16</v>
      </c>
      <c r="P446">
        <v>17.612166999999999</v>
      </c>
      <c r="Q446">
        <v>6.0465619999999998</v>
      </c>
    </row>
    <row r="447" spans="1:17" hidden="1" x14ac:dyDescent="0.3">
      <c r="A447">
        <f>YEAR(tourism_resource_dataset[[#This Row],[Time &amp; Day]])</f>
        <v>2026</v>
      </c>
      <c r="B447" s="2">
        <v>46072</v>
      </c>
      <c r="C447">
        <f>MONTH(tourism_resource_dataset[[#This Row],[Time &amp; Day]])</f>
        <v>2</v>
      </c>
      <c r="D447" t="s">
        <v>17</v>
      </c>
      <c r="E447">
        <v>275</v>
      </c>
      <c r="F447">
        <v>0.69660275400000005</v>
      </c>
      <c r="G447">
        <v>15.718773499999999</v>
      </c>
      <c r="H447">
        <v>134</v>
      </c>
      <c r="I447">
        <v>45.506209050000002</v>
      </c>
      <c r="J447" t="s">
        <v>18</v>
      </c>
      <c r="K447">
        <v>0</v>
      </c>
      <c r="L447">
        <v>2.870114182</v>
      </c>
      <c r="M447">
        <v>0</v>
      </c>
      <c r="N447">
        <v>0.48580137699999998</v>
      </c>
      <c r="O447" t="s">
        <v>20</v>
      </c>
      <c r="P447">
        <v>-2.6449045999999998</v>
      </c>
      <c r="Q447">
        <v>21.927659999999999</v>
      </c>
    </row>
    <row r="448" spans="1:17" hidden="1" x14ac:dyDescent="0.3">
      <c r="A448">
        <f>YEAR(tourism_resource_dataset[[#This Row],[Time &amp; Day]])</f>
        <v>2026</v>
      </c>
      <c r="B448" s="2">
        <v>46073</v>
      </c>
      <c r="C448">
        <f>MONTH(tourism_resource_dataset[[#This Row],[Time &amp; Day]])</f>
        <v>2</v>
      </c>
      <c r="D448" t="s">
        <v>23</v>
      </c>
      <c r="E448">
        <v>102</v>
      </c>
      <c r="F448">
        <v>0.57372993400000005</v>
      </c>
      <c r="G448">
        <v>22.894687080000001</v>
      </c>
      <c r="H448">
        <v>107</v>
      </c>
      <c r="I448">
        <v>33.931340689999999</v>
      </c>
      <c r="J448" t="s">
        <v>15</v>
      </c>
      <c r="K448">
        <v>0</v>
      </c>
      <c r="L448">
        <v>8.1905370590000004</v>
      </c>
      <c r="M448">
        <v>1</v>
      </c>
      <c r="N448">
        <v>0.33786496700000002</v>
      </c>
      <c r="O448" t="s">
        <v>20</v>
      </c>
      <c r="P448">
        <v>-3.2740027999999999</v>
      </c>
      <c r="Q448">
        <v>20.022852</v>
      </c>
    </row>
    <row r="449" spans="1:17" hidden="1" x14ac:dyDescent="0.3">
      <c r="A449">
        <f>YEAR(tourism_resource_dataset[[#This Row],[Time &amp; Day]])</f>
        <v>2026</v>
      </c>
      <c r="B449" s="2">
        <v>46074</v>
      </c>
      <c r="C449">
        <f>MONTH(tourism_resource_dataset[[#This Row],[Time &amp; Day]])</f>
        <v>2</v>
      </c>
      <c r="D449" t="s">
        <v>14</v>
      </c>
      <c r="E449">
        <v>989</v>
      </c>
      <c r="F449">
        <v>0.650807099</v>
      </c>
      <c r="G449">
        <v>33.616145950000003</v>
      </c>
      <c r="H449">
        <v>68</v>
      </c>
      <c r="I449">
        <v>47.894736569999999</v>
      </c>
      <c r="J449" t="s">
        <v>18</v>
      </c>
      <c r="K449">
        <v>1</v>
      </c>
      <c r="L449">
        <v>8.2273344470000005</v>
      </c>
      <c r="M449">
        <v>0</v>
      </c>
      <c r="N449">
        <v>0.81990355000000004</v>
      </c>
      <c r="O449" t="s">
        <v>16</v>
      </c>
      <c r="P449">
        <v>4.4787689999999998</v>
      </c>
      <c r="Q449">
        <v>-29.198198000000001</v>
      </c>
    </row>
    <row r="450" spans="1:17" hidden="1" x14ac:dyDescent="0.3">
      <c r="A450">
        <f>YEAR(tourism_resource_dataset[[#This Row],[Time &amp; Day]])</f>
        <v>2026</v>
      </c>
      <c r="B450" s="2">
        <v>46075</v>
      </c>
      <c r="C450">
        <f>MONTH(tourism_resource_dataset[[#This Row],[Time &amp; Day]])</f>
        <v>2</v>
      </c>
      <c r="D450" t="s">
        <v>14</v>
      </c>
      <c r="E450">
        <v>916</v>
      </c>
      <c r="F450">
        <v>0.57802514400000005</v>
      </c>
      <c r="G450">
        <v>17.51448538</v>
      </c>
      <c r="H450">
        <v>134</v>
      </c>
      <c r="I450">
        <v>66.929455430000004</v>
      </c>
      <c r="J450" t="s">
        <v>19</v>
      </c>
      <c r="K450">
        <v>1</v>
      </c>
      <c r="L450">
        <v>4.7373529379999999</v>
      </c>
      <c r="M450">
        <v>0</v>
      </c>
      <c r="N450">
        <v>0.74701257200000004</v>
      </c>
      <c r="O450" t="s">
        <v>21</v>
      </c>
      <c r="P450">
        <v>15.119509000000001</v>
      </c>
      <c r="Q450">
        <v>-5.5442657000000004</v>
      </c>
    </row>
    <row r="451" spans="1:17" hidden="1" x14ac:dyDescent="0.3">
      <c r="A451">
        <f>YEAR(tourism_resource_dataset[[#This Row],[Time &amp; Day]])</f>
        <v>2026</v>
      </c>
      <c r="B451" s="2">
        <v>46076</v>
      </c>
      <c r="C451">
        <f>MONTH(tourism_resource_dataset[[#This Row],[Time &amp; Day]])</f>
        <v>2</v>
      </c>
      <c r="D451" t="s">
        <v>17</v>
      </c>
      <c r="E451">
        <v>549</v>
      </c>
      <c r="F451">
        <v>0.67781283299999995</v>
      </c>
      <c r="G451">
        <v>29.741931009999998</v>
      </c>
      <c r="H451">
        <v>82</v>
      </c>
      <c r="I451">
        <v>42.011745689999998</v>
      </c>
      <c r="J451" t="s">
        <v>19</v>
      </c>
      <c r="K451">
        <v>1</v>
      </c>
      <c r="L451">
        <v>3.551932098</v>
      </c>
      <c r="M451">
        <v>1</v>
      </c>
      <c r="N451">
        <v>0.61340641699999998</v>
      </c>
      <c r="O451" t="s">
        <v>21</v>
      </c>
      <c r="P451">
        <v>5.4519140000000004</v>
      </c>
      <c r="Q451">
        <v>-17.500505</v>
      </c>
    </row>
    <row r="452" spans="1:17" hidden="1" x14ac:dyDescent="0.3">
      <c r="A452">
        <f>YEAR(tourism_resource_dataset[[#This Row],[Time &amp; Day]])</f>
        <v>2026</v>
      </c>
      <c r="B452" s="2">
        <v>46077</v>
      </c>
      <c r="C452">
        <f>MONTH(tourism_resource_dataset[[#This Row],[Time &amp; Day]])</f>
        <v>2</v>
      </c>
      <c r="D452" t="s">
        <v>17</v>
      </c>
      <c r="E452">
        <v>555</v>
      </c>
      <c r="F452">
        <v>0.73956503699999998</v>
      </c>
      <c r="G452">
        <v>34.491836229999997</v>
      </c>
      <c r="H452">
        <v>123</v>
      </c>
      <c r="I452">
        <v>41.722182119999999</v>
      </c>
      <c r="J452" t="s">
        <v>15</v>
      </c>
      <c r="K452">
        <v>0</v>
      </c>
      <c r="L452">
        <v>3.554903634</v>
      </c>
      <c r="M452">
        <v>0</v>
      </c>
      <c r="N452">
        <v>0.64728251800000003</v>
      </c>
      <c r="O452" t="s">
        <v>21</v>
      </c>
      <c r="P452">
        <v>36.344315000000002</v>
      </c>
      <c r="Q452">
        <v>-1.5376675</v>
      </c>
    </row>
    <row r="453" spans="1:17" hidden="1" x14ac:dyDescent="0.3">
      <c r="A453">
        <f>YEAR(tourism_resource_dataset[[#This Row],[Time &amp; Day]])</f>
        <v>2026</v>
      </c>
      <c r="B453" s="2">
        <v>46078</v>
      </c>
      <c r="C453">
        <f>MONTH(tourism_resource_dataset[[#This Row],[Time &amp; Day]])</f>
        <v>2</v>
      </c>
      <c r="D453" t="s">
        <v>17</v>
      </c>
      <c r="E453">
        <v>903</v>
      </c>
      <c r="F453">
        <v>0.77201266400000002</v>
      </c>
      <c r="G453">
        <v>16.043972579999998</v>
      </c>
      <c r="H453">
        <v>102</v>
      </c>
      <c r="I453">
        <v>62.381548299999999</v>
      </c>
      <c r="J453" t="s">
        <v>22</v>
      </c>
      <c r="K453">
        <v>1</v>
      </c>
      <c r="L453">
        <v>5.3406219159999999</v>
      </c>
      <c r="M453">
        <v>0</v>
      </c>
      <c r="N453">
        <v>0.83750633200000002</v>
      </c>
      <c r="O453" t="s">
        <v>16</v>
      </c>
      <c r="P453">
        <v>22.244202000000001</v>
      </c>
      <c r="Q453">
        <v>13.006966</v>
      </c>
    </row>
    <row r="454" spans="1:17" hidden="1" x14ac:dyDescent="0.3">
      <c r="A454">
        <f>YEAR(tourism_resource_dataset[[#This Row],[Time &amp; Day]])</f>
        <v>2026</v>
      </c>
      <c r="B454" s="2">
        <v>46079</v>
      </c>
      <c r="C454">
        <f>MONTH(tourism_resource_dataset[[#This Row],[Time &amp; Day]])</f>
        <v>2</v>
      </c>
      <c r="D454" t="s">
        <v>23</v>
      </c>
      <c r="E454">
        <v>413</v>
      </c>
      <c r="F454">
        <v>0.67273683500000003</v>
      </c>
      <c r="G454">
        <v>28.643877610000001</v>
      </c>
      <c r="H454">
        <v>122</v>
      </c>
      <c r="I454">
        <v>32.328757979999999</v>
      </c>
      <c r="J454" t="s">
        <v>19</v>
      </c>
      <c r="K454">
        <v>0</v>
      </c>
      <c r="L454">
        <v>7.4762130229999997</v>
      </c>
      <c r="M454">
        <v>0</v>
      </c>
      <c r="N454">
        <v>0.54286841699999999</v>
      </c>
      <c r="O454" t="s">
        <v>21</v>
      </c>
      <c r="P454">
        <v>-9.9756155</v>
      </c>
      <c r="Q454">
        <v>2.3960469</v>
      </c>
    </row>
    <row r="455" spans="1:17" hidden="1" x14ac:dyDescent="0.3">
      <c r="A455">
        <f>YEAR(tourism_resource_dataset[[#This Row],[Time &amp; Day]])</f>
        <v>2026</v>
      </c>
      <c r="B455" s="2">
        <v>46080</v>
      </c>
      <c r="C455">
        <f>MONTH(tourism_resource_dataset[[#This Row],[Time &amp; Day]])</f>
        <v>2</v>
      </c>
      <c r="D455" t="s">
        <v>23</v>
      </c>
      <c r="E455">
        <v>329</v>
      </c>
      <c r="F455">
        <v>0.80499544700000003</v>
      </c>
      <c r="G455">
        <v>24.36308283</v>
      </c>
      <c r="H455">
        <v>36</v>
      </c>
      <c r="I455">
        <v>38.53216578</v>
      </c>
      <c r="J455" t="s">
        <v>15</v>
      </c>
      <c r="K455">
        <v>1</v>
      </c>
      <c r="L455">
        <v>4.2298182190000002</v>
      </c>
      <c r="M455">
        <v>0</v>
      </c>
      <c r="N455">
        <v>0.56699772400000004</v>
      </c>
      <c r="O455" t="s">
        <v>21</v>
      </c>
      <c r="P455">
        <v>10.192447</v>
      </c>
      <c r="Q455">
        <v>-1.1962117000000001</v>
      </c>
    </row>
    <row r="456" spans="1:17" hidden="1" x14ac:dyDescent="0.3">
      <c r="A456">
        <f>YEAR(tourism_resource_dataset[[#This Row],[Time &amp; Day]])</f>
        <v>2026</v>
      </c>
      <c r="B456" s="2">
        <v>46081</v>
      </c>
      <c r="C456">
        <f>MONTH(tourism_resource_dataset[[#This Row],[Time &amp; Day]])</f>
        <v>2</v>
      </c>
      <c r="D456" t="s">
        <v>17</v>
      </c>
      <c r="E456">
        <v>642</v>
      </c>
      <c r="F456">
        <v>0.39889463400000003</v>
      </c>
      <c r="G456">
        <v>26.583505110000001</v>
      </c>
      <c r="H456">
        <v>25</v>
      </c>
      <c r="I456">
        <v>59.110293759999998</v>
      </c>
      <c r="J456" t="s">
        <v>18</v>
      </c>
      <c r="K456">
        <v>1</v>
      </c>
      <c r="L456">
        <v>6.4903901089999998</v>
      </c>
      <c r="M456">
        <v>0</v>
      </c>
      <c r="N456">
        <v>0.52044731700000002</v>
      </c>
      <c r="O456" t="s">
        <v>21</v>
      </c>
      <c r="P456">
        <v>-0.42394048000000001</v>
      </c>
      <c r="Q456">
        <v>29.18206</v>
      </c>
    </row>
    <row r="457" spans="1:17" hidden="1" x14ac:dyDescent="0.3">
      <c r="A457">
        <f>YEAR(tourism_resource_dataset[[#This Row],[Time &amp; Day]])</f>
        <v>2026</v>
      </c>
      <c r="B457" s="2">
        <v>46082</v>
      </c>
      <c r="C457">
        <f>MONTH(tourism_resource_dataset[[#This Row],[Time &amp; Day]])</f>
        <v>3</v>
      </c>
      <c r="D457" t="s">
        <v>14</v>
      </c>
      <c r="E457">
        <v>763</v>
      </c>
      <c r="F457">
        <v>0.44838774399999998</v>
      </c>
      <c r="G457">
        <v>16.70682673</v>
      </c>
      <c r="H457">
        <v>47</v>
      </c>
      <c r="I457">
        <v>34.41909364</v>
      </c>
      <c r="J457" t="s">
        <v>18</v>
      </c>
      <c r="K457">
        <v>1</v>
      </c>
      <c r="L457">
        <v>4.4423601450000003</v>
      </c>
      <c r="M457">
        <v>1</v>
      </c>
      <c r="N457">
        <v>0.60569387200000002</v>
      </c>
      <c r="O457" t="s">
        <v>21</v>
      </c>
      <c r="P457">
        <v>19.067194000000001</v>
      </c>
      <c r="Q457">
        <v>-7.8294763999999999</v>
      </c>
    </row>
    <row r="458" spans="1:17" hidden="1" x14ac:dyDescent="0.3">
      <c r="A458">
        <f>YEAR(tourism_resource_dataset[[#This Row],[Time &amp; Day]])</f>
        <v>2026</v>
      </c>
      <c r="B458" s="2">
        <v>46083</v>
      </c>
      <c r="C458">
        <f>MONTH(tourism_resource_dataset[[#This Row],[Time &amp; Day]])</f>
        <v>3</v>
      </c>
      <c r="D458" t="s">
        <v>23</v>
      </c>
      <c r="E458">
        <v>207</v>
      </c>
      <c r="F458">
        <v>0.87311450300000004</v>
      </c>
      <c r="G458">
        <v>15.86013904</v>
      </c>
      <c r="H458">
        <v>57</v>
      </c>
      <c r="I458">
        <v>57.772853949999998</v>
      </c>
      <c r="J458" t="s">
        <v>15</v>
      </c>
      <c r="K458">
        <v>1</v>
      </c>
      <c r="L458">
        <v>3.7407087020000001</v>
      </c>
      <c r="M458">
        <v>0</v>
      </c>
      <c r="N458">
        <v>0.54005725100000002</v>
      </c>
      <c r="O458" t="s">
        <v>21</v>
      </c>
      <c r="P458">
        <v>-3.5345654</v>
      </c>
      <c r="Q458">
        <v>-10.253269</v>
      </c>
    </row>
    <row r="459" spans="1:17" hidden="1" x14ac:dyDescent="0.3">
      <c r="A459">
        <f>YEAR(tourism_resource_dataset[[#This Row],[Time &amp; Day]])</f>
        <v>2026</v>
      </c>
      <c r="B459" s="2">
        <v>46084</v>
      </c>
      <c r="C459">
        <f>MONTH(tourism_resource_dataset[[#This Row],[Time &amp; Day]])</f>
        <v>3</v>
      </c>
      <c r="D459" t="s">
        <v>23</v>
      </c>
      <c r="E459">
        <v>681</v>
      </c>
      <c r="F459">
        <v>0.52576958399999996</v>
      </c>
      <c r="G459">
        <v>28.337333210000001</v>
      </c>
      <c r="H459">
        <v>138</v>
      </c>
      <c r="I459">
        <v>63.180438619999997</v>
      </c>
      <c r="J459" t="s">
        <v>22</v>
      </c>
      <c r="K459">
        <v>1</v>
      </c>
      <c r="L459">
        <v>1.2237356429999999</v>
      </c>
      <c r="M459">
        <v>1</v>
      </c>
      <c r="N459">
        <v>0.60338479199999995</v>
      </c>
      <c r="O459" t="s">
        <v>21</v>
      </c>
      <c r="P459">
        <v>3.4904480000000002</v>
      </c>
      <c r="Q459">
        <v>-4.8837824000000003</v>
      </c>
    </row>
    <row r="460" spans="1:17" hidden="1" x14ac:dyDescent="0.3">
      <c r="A460">
        <f>YEAR(tourism_resource_dataset[[#This Row],[Time &amp; Day]])</f>
        <v>2026</v>
      </c>
      <c r="B460" s="2">
        <v>46085</v>
      </c>
      <c r="C460">
        <f>MONTH(tourism_resource_dataset[[#This Row],[Time &amp; Day]])</f>
        <v>3</v>
      </c>
      <c r="D460" t="s">
        <v>23</v>
      </c>
      <c r="E460">
        <v>108</v>
      </c>
      <c r="F460">
        <v>0.316025677</v>
      </c>
      <c r="G460">
        <v>31.466188599999999</v>
      </c>
      <c r="H460">
        <v>56</v>
      </c>
      <c r="I460">
        <v>61.588662990000003</v>
      </c>
      <c r="J460" t="s">
        <v>15</v>
      </c>
      <c r="K460">
        <v>0</v>
      </c>
      <c r="L460">
        <v>1.0352269519999999</v>
      </c>
      <c r="M460">
        <v>0</v>
      </c>
      <c r="N460">
        <v>0.21201283900000001</v>
      </c>
      <c r="O460" t="s">
        <v>20</v>
      </c>
      <c r="P460">
        <v>-3.0624082000000001</v>
      </c>
      <c r="Q460">
        <v>-19.076302999999999</v>
      </c>
    </row>
    <row r="461" spans="1:17" hidden="1" x14ac:dyDescent="0.3">
      <c r="A461">
        <f>YEAR(tourism_resource_dataset[[#This Row],[Time &amp; Day]])</f>
        <v>2026</v>
      </c>
      <c r="B461" s="2">
        <v>46086</v>
      </c>
      <c r="C461">
        <f>MONTH(tourism_resource_dataset[[#This Row],[Time &amp; Day]])</f>
        <v>3</v>
      </c>
      <c r="D461" t="s">
        <v>17</v>
      </c>
      <c r="E461">
        <v>776</v>
      </c>
      <c r="F461">
        <v>0.40765380499999998</v>
      </c>
      <c r="G461">
        <v>30.6403067</v>
      </c>
      <c r="H461">
        <v>134</v>
      </c>
      <c r="I461">
        <v>90.842240020000006</v>
      </c>
      <c r="J461" t="s">
        <v>15</v>
      </c>
      <c r="K461">
        <v>1</v>
      </c>
      <c r="L461">
        <v>3.0448691000000001</v>
      </c>
      <c r="M461">
        <v>0</v>
      </c>
      <c r="N461">
        <v>0.59182690199999999</v>
      </c>
      <c r="O461" t="s">
        <v>21</v>
      </c>
      <c r="P461">
        <v>-18.337005999999999</v>
      </c>
      <c r="Q461">
        <v>-7.1794485999999997</v>
      </c>
    </row>
    <row r="462" spans="1:17" hidden="1" x14ac:dyDescent="0.3">
      <c r="A462">
        <f>YEAR(tourism_resource_dataset[[#This Row],[Time &amp; Day]])</f>
        <v>2026</v>
      </c>
      <c r="B462" s="2">
        <v>46087</v>
      </c>
      <c r="C462">
        <f>MONTH(tourism_resource_dataset[[#This Row],[Time &amp; Day]])</f>
        <v>3</v>
      </c>
      <c r="D462" t="s">
        <v>17</v>
      </c>
      <c r="E462">
        <v>177</v>
      </c>
      <c r="F462">
        <v>0.45653010399999999</v>
      </c>
      <c r="G462">
        <v>25.876114560000001</v>
      </c>
      <c r="H462">
        <v>87</v>
      </c>
      <c r="I462">
        <v>67.104371850000007</v>
      </c>
      <c r="J462" t="s">
        <v>19</v>
      </c>
      <c r="K462">
        <v>0</v>
      </c>
      <c r="L462">
        <v>4.6576565810000004</v>
      </c>
      <c r="M462">
        <v>1</v>
      </c>
      <c r="N462">
        <v>0.31676505199999999</v>
      </c>
      <c r="O462" t="s">
        <v>20</v>
      </c>
      <c r="P462">
        <v>4.6867885999999999</v>
      </c>
      <c r="Q462">
        <v>32.656128000000002</v>
      </c>
    </row>
    <row r="463" spans="1:17" hidden="1" x14ac:dyDescent="0.3">
      <c r="A463">
        <f>YEAR(tourism_resource_dataset[[#This Row],[Time &amp; Day]])</f>
        <v>2026</v>
      </c>
      <c r="B463" s="2">
        <v>46088</v>
      </c>
      <c r="C463">
        <f>MONTH(tourism_resource_dataset[[#This Row],[Time &amp; Day]])</f>
        <v>3</v>
      </c>
      <c r="D463" t="s">
        <v>17</v>
      </c>
      <c r="E463">
        <v>785</v>
      </c>
      <c r="F463">
        <v>0.97012602199999998</v>
      </c>
      <c r="G463">
        <v>16.99733642</v>
      </c>
      <c r="H463">
        <v>62</v>
      </c>
      <c r="I463">
        <v>62.758632370000001</v>
      </c>
      <c r="J463" t="s">
        <v>15</v>
      </c>
      <c r="K463">
        <v>0</v>
      </c>
      <c r="L463">
        <v>8.6613505059999998</v>
      </c>
      <c r="M463">
        <v>1</v>
      </c>
      <c r="N463">
        <v>0.877563011</v>
      </c>
      <c r="O463" t="s">
        <v>16</v>
      </c>
      <c r="P463">
        <v>-10.031425</v>
      </c>
      <c r="Q463">
        <v>16.661196</v>
      </c>
    </row>
    <row r="464" spans="1:17" hidden="1" x14ac:dyDescent="0.3">
      <c r="A464">
        <f>YEAR(tourism_resource_dataset[[#This Row],[Time &amp; Day]])</f>
        <v>2026</v>
      </c>
      <c r="B464" s="2">
        <v>46089</v>
      </c>
      <c r="C464">
        <f>MONTH(tourism_resource_dataset[[#This Row],[Time &amp; Day]])</f>
        <v>3</v>
      </c>
      <c r="D464" t="s">
        <v>17</v>
      </c>
      <c r="E464">
        <v>770</v>
      </c>
      <c r="F464">
        <v>0.701129</v>
      </c>
      <c r="G464">
        <v>28.76088888</v>
      </c>
      <c r="H464">
        <v>77</v>
      </c>
      <c r="I464">
        <v>58.749647179999997</v>
      </c>
      <c r="J464" t="s">
        <v>15</v>
      </c>
      <c r="K464">
        <v>0</v>
      </c>
      <c r="L464">
        <v>8.1863581859999996</v>
      </c>
      <c r="M464">
        <v>0</v>
      </c>
      <c r="N464">
        <v>0.73556449999999995</v>
      </c>
      <c r="O464" t="s">
        <v>21</v>
      </c>
      <c r="P464">
        <v>7.0986753</v>
      </c>
      <c r="Q464">
        <v>-4.9240575</v>
      </c>
    </row>
    <row r="465" spans="1:17" hidden="1" x14ac:dyDescent="0.3">
      <c r="A465">
        <f>YEAR(tourism_resource_dataset[[#This Row],[Time &amp; Day]])</f>
        <v>2026</v>
      </c>
      <c r="B465" s="2">
        <v>46090</v>
      </c>
      <c r="C465">
        <f>MONTH(tourism_resource_dataset[[#This Row],[Time &amp; Day]])</f>
        <v>3</v>
      </c>
      <c r="D465" t="s">
        <v>17</v>
      </c>
      <c r="E465">
        <v>931</v>
      </c>
      <c r="F465">
        <v>0.95291151799999996</v>
      </c>
      <c r="G465">
        <v>19.837777670000001</v>
      </c>
      <c r="H465">
        <v>32</v>
      </c>
      <c r="I465">
        <v>87.233636480000001</v>
      </c>
      <c r="J465" t="s">
        <v>18</v>
      </c>
      <c r="K465">
        <v>0</v>
      </c>
      <c r="L465">
        <v>3.4044873629999999</v>
      </c>
      <c r="M465">
        <v>0</v>
      </c>
      <c r="N465">
        <v>0.94195575899999995</v>
      </c>
      <c r="O465" t="s">
        <v>16</v>
      </c>
      <c r="P465">
        <v>-9.5261840000000007</v>
      </c>
      <c r="Q465">
        <v>-1.5005636</v>
      </c>
    </row>
    <row r="466" spans="1:17" hidden="1" x14ac:dyDescent="0.3">
      <c r="A466">
        <f>YEAR(tourism_resource_dataset[[#This Row],[Time &amp; Day]])</f>
        <v>2026</v>
      </c>
      <c r="B466" s="2">
        <v>46091</v>
      </c>
      <c r="C466">
        <f>MONTH(tourism_resource_dataset[[#This Row],[Time &amp; Day]])</f>
        <v>3</v>
      </c>
      <c r="D466" t="s">
        <v>14</v>
      </c>
      <c r="E466">
        <v>164</v>
      </c>
      <c r="F466">
        <v>0.70261434499999997</v>
      </c>
      <c r="G466">
        <v>33.221374060000002</v>
      </c>
      <c r="H466">
        <v>71</v>
      </c>
      <c r="I466">
        <v>92.653962280000002</v>
      </c>
      <c r="J466" t="s">
        <v>19</v>
      </c>
      <c r="K466">
        <v>0</v>
      </c>
      <c r="L466">
        <v>3.200863987</v>
      </c>
      <c r="M466">
        <v>1</v>
      </c>
      <c r="N466">
        <v>0.43330717299999999</v>
      </c>
      <c r="O466" t="s">
        <v>20</v>
      </c>
      <c r="P466">
        <v>-33.782412999999998</v>
      </c>
      <c r="Q466">
        <v>-11.373042999999999</v>
      </c>
    </row>
    <row r="467" spans="1:17" hidden="1" x14ac:dyDescent="0.3">
      <c r="A467">
        <f>YEAR(tourism_resource_dataset[[#This Row],[Time &amp; Day]])</f>
        <v>2026</v>
      </c>
      <c r="B467" s="2">
        <v>46092</v>
      </c>
      <c r="C467">
        <f>MONTH(tourism_resource_dataset[[#This Row],[Time &amp; Day]])</f>
        <v>3</v>
      </c>
      <c r="D467" t="s">
        <v>14</v>
      </c>
      <c r="E467">
        <v>258</v>
      </c>
      <c r="F467">
        <v>0.63554810799999994</v>
      </c>
      <c r="G467">
        <v>31.765307190000001</v>
      </c>
      <c r="H467">
        <v>77</v>
      </c>
      <c r="I467">
        <v>89.726972840000002</v>
      </c>
      <c r="J467" t="s">
        <v>18</v>
      </c>
      <c r="K467">
        <v>0</v>
      </c>
      <c r="L467">
        <v>3.0458986399999999</v>
      </c>
      <c r="M467">
        <v>1</v>
      </c>
      <c r="N467">
        <v>0.44677405399999998</v>
      </c>
      <c r="O467" t="s">
        <v>20</v>
      </c>
      <c r="P467">
        <v>14.297537</v>
      </c>
      <c r="Q467">
        <v>-12.284342000000001</v>
      </c>
    </row>
    <row r="468" spans="1:17" hidden="1" x14ac:dyDescent="0.3">
      <c r="A468">
        <f>YEAR(tourism_resource_dataset[[#This Row],[Time &amp; Day]])</f>
        <v>2026</v>
      </c>
      <c r="B468" s="2">
        <v>46093</v>
      </c>
      <c r="C468">
        <f>MONTH(tourism_resource_dataset[[#This Row],[Time &amp; Day]])</f>
        <v>3</v>
      </c>
      <c r="D468" t="s">
        <v>17</v>
      </c>
      <c r="E468">
        <v>575</v>
      </c>
      <c r="F468">
        <v>0.51960938400000001</v>
      </c>
      <c r="G468">
        <v>29.18765934</v>
      </c>
      <c r="H468">
        <v>51</v>
      </c>
      <c r="I468">
        <v>77.148260469999997</v>
      </c>
      <c r="J468" t="s">
        <v>18</v>
      </c>
      <c r="K468">
        <v>0</v>
      </c>
      <c r="L468">
        <v>4.0531360650000003</v>
      </c>
      <c r="M468">
        <v>1</v>
      </c>
      <c r="N468">
        <v>0.54730469199999998</v>
      </c>
      <c r="O468" t="s">
        <v>21</v>
      </c>
      <c r="P468">
        <v>-9.664059</v>
      </c>
      <c r="Q468">
        <v>-24.059004000000002</v>
      </c>
    </row>
    <row r="469" spans="1:17" hidden="1" x14ac:dyDescent="0.3">
      <c r="A469">
        <f>YEAR(tourism_resource_dataset[[#This Row],[Time &amp; Day]])</f>
        <v>2026</v>
      </c>
      <c r="B469" s="2">
        <v>46094</v>
      </c>
      <c r="C469">
        <f>MONTH(tourism_resource_dataset[[#This Row],[Time &amp; Day]])</f>
        <v>3</v>
      </c>
      <c r="D469" t="s">
        <v>23</v>
      </c>
      <c r="E469">
        <v>570</v>
      </c>
      <c r="F469">
        <v>0.72445966100000003</v>
      </c>
      <c r="G469">
        <v>33.976919119999998</v>
      </c>
      <c r="H469">
        <v>124</v>
      </c>
      <c r="I469">
        <v>39.615322220000003</v>
      </c>
      <c r="J469" t="s">
        <v>22</v>
      </c>
      <c r="K469">
        <v>0</v>
      </c>
      <c r="L469">
        <v>5.483788476</v>
      </c>
      <c r="M469">
        <v>1</v>
      </c>
      <c r="N469">
        <v>0.64722983099999998</v>
      </c>
      <c r="O469" t="s">
        <v>21</v>
      </c>
      <c r="P469">
        <v>-16.113623</v>
      </c>
      <c r="Q469">
        <v>-24.936261999999999</v>
      </c>
    </row>
    <row r="470" spans="1:17" hidden="1" x14ac:dyDescent="0.3">
      <c r="A470">
        <f>YEAR(tourism_resource_dataset[[#This Row],[Time &amp; Day]])</f>
        <v>2026</v>
      </c>
      <c r="B470" s="2">
        <v>46095</v>
      </c>
      <c r="C470">
        <f>MONTH(tourism_resource_dataset[[#This Row],[Time &amp; Day]])</f>
        <v>3</v>
      </c>
      <c r="D470" t="s">
        <v>17</v>
      </c>
      <c r="E470">
        <v>601</v>
      </c>
      <c r="F470">
        <v>0.39743861699999999</v>
      </c>
      <c r="G470">
        <v>15.628436430000001</v>
      </c>
      <c r="H470">
        <v>102</v>
      </c>
      <c r="I470">
        <v>49.380897859999997</v>
      </c>
      <c r="J470" t="s">
        <v>22</v>
      </c>
      <c r="K470">
        <v>1</v>
      </c>
      <c r="L470">
        <v>4.9480099480000002</v>
      </c>
      <c r="M470">
        <v>0</v>
      </c>
      <c r="N470">
        <v>0.499219309</v>
      </c>
      <c r="O470" t="s">
        <v>20</v>
      </c>
      <c r="P470">
        <v>15.342416999999999</v>
      </c>
      <c r="Q470">
        <v>-4.0439800000000004</v>
      </c>
    </row>
    <row r="471" spans="1:17" hidden="1" x14ac:dyDescent="0.3">
      <c r="A471">
        <f>YEAR(tourism_resource_dataset[[#This Row],[Time &amp; Day]])</f>
        <v>2026</v>
      </c>
      <c r="B471" s="2">
        <v>46096</v>
      </c>
      <c r="C471">
        <f>MONTH(tourism_resource_dataset[[#This Row],[Time &amp; Day]])</f>
        <v>3</v>
      </c>
      <c r="D471" t="s">
        <v>14</v>
      </c>
      <c r="E471">
        <v>286</v>
      </c>
      <c r="F471">
        <v>0.92878313899999998</v>
      </c>
      <c r="G471">
        <v>29.7240085</v>
      </c>
      <c r="H471">
        <v>118</v>
      </c>
      <c r="I471">
        <v>33.224414459999998</v>
      </c>
      <c r="J471" t="s">
        <v>19</v>
      </c>
      <c r="K471">
        <v>1</v>
      </c>
      <c r="L471">
        <v>2.964458789</v>
      </c>
      <c r="M471">
        <v>0</v>
      </c>
      <c r="N471">
        <v>0.60739156999999999</v>
      </c>
      <c r="O471" t="s">
        <v>21</v>
      </c>
      <c r="P471">
        <v>-4.5744910000000001</v>
      </c>
      <c r="Q471">
        <v>-23.558132000000001</v>
      </c>
    </row>
    <row r="472" spans="1:17" hidden="1" x14ac:dyDescent="0.3">
      <c r="A472">
        <f>YEAR(tourism_resource_dataset[[#This Row],[Time &amp; Day]])</f>
        <v>2026</v>
      </c>
      <c r="B472" s="2">
        <v>46097</v>
      </c>
      <c r="C472">
        <f>MONTH(tourism_resource_dataset[[#This Row],[Time &amp; Day]])</f>
        <v>3</v>
      </c>
      <c r="D472" t="s">
        <v>14</v>
      </c>
      <c r="E472">
        <v>330</v>
      </c>
      <c r="F472">
        <v>0.88053268399999995</v>
      </c>
      <c r="G472">
        <v>21.60485559</v>
      </c>
      <c r="H472">
        <v>123</v>
      </c>
      <c r="I472">
        <v>95.15768525</v>
      </c>
      <c r="J472" t="s">
        <v>19</v>
      </c>
      <c r="K472">
        <v>0</v>
      </c>
      <c r="L472">
        <v>2.1740626889999999</v>
      </c>
      <c r="M472">
        <v>0</v>
      </c>
      <c r="N472">
        <v>0.60526634199999996</v>
      </c>
      <c r="O472" t="s">
        <v>21</v>
      </c>
      <c r="P472">
        <v>-1.7813684999999999</v>
      </c>
      <c r="Q472">
        <v>26.402473000000001</v>
      </c>
    </row>
    <row r="473" spans="1:17" hidden="1" x14ac:dyDescent="0.3">
      <c r="A473">
        <f>YEAR(tourism_resource_dataset[[#This Row],[Time &amp; Day]])</f>
        <v>2026</v>
      </c>
      <c r="B473" s="2">
        <v>46098</v>
      </c>
      <c r="C473">
        <f>MONTH(tourism_resource_dataset[[#This Row],[Time &amp; Day]])</f>
        <v>3</v>
      </c>
      <c r="D473" t="s">
        <v>23</v>
      </c>
      <c r="E473">
        <v>408</v>
      </c>
      <c r="F473">
        <v>0.52227201400000001</v>
      </c>
      <c r="G473">
        <v>33.12131771</v>
      </c>
      <c r="H473">
        <v>47</v>
      </c>
      <c r="I473">
        <v>76.255897079999997</v>
      </c>
      <c r="J473" t="s">
        <v>22</v>
      </c>
      <c r="K473">
        <v>0</v>
      </c>
      <c r="L473">
        <v>1.113200312</v>
      </c>
      <c r="M473">
        <v>0</v>
      </c>
      <c r="N473">
        <v>0.46513600700000002</v>
      </c>
      <c r="O473" t="s">
        <v>20</v>
      </c>
      <c r="P473">
        <v>-14.478198000000001</v>
      </c>
      <c r="Q473">
        <v>-3.7699847000000002</v>
      </c>
    </row>
    <row r="474" spans="1:17" hidden="1" x14ac:dyDescent="0.3">
      <c r="A474">
        <f>YEAR(tourism_resource_dataset[[#This Row],[Time &amp; Day]])</f>
        <v>2026</v>
      </c>
      <c r="B474" s="2">
        <v>46099</v>
      </c>
      <c r="C474">
        <f>MONTH(tourism_resource_dataset[[#This Row],[Time &amp; Day]])</f>
        <v>3</v>
      </c>
      <c r="D474" t="s">
        <v>14</v>
      </c>
      <c r="E474">
        <v>250</v>
      </c>
      <c r="F474">
        <v>0.96695826900000004</v>
      </c>
      <c r="G474">
        <v>20.333503929999999</v>
      </c>
      <c r="H474">
        <v>148</v>
      </c>
      <c r="I474">
        <v>82.245401900000005</v>
      </c>
      <c r="J474" t="s">
        <v>22</v>
      </c>
      <c r="K474">
        <v>0</v>
      </c>
      <c r="L474">
        <v>2.3856691479999999</v>
      </c>
      <c r="M474">
        <v>0</v>
      </c>
      <c r="N474">
        <v>0.60847913499999995</v>
      </c>
      <c r="O474" t="s">
        <v>21</v>
      </c>
      <c r="P474">
        <v>8.4878450000000001</v>
      </c>
      <c r="Q474">
        <v>17.793980000000001</v>
      </c>
    </row>
    <row r="475" spans="1:17" hidden="1" x14ac:dyDescent="0.3">
      <c r="A475">
        <f>YEAR(tourism_resource_dataset[[#This Row],[Time &amp; Day]])</f>
        <v>2026</v>
      </c>
      <c r="B475" s="2">
        <v>46100</v>
      </c>
      <c r="C475">
        <f>MONTH(tourism_resource_dataset[[#This Row],[Time &amp; Day]])</f>
        <v>3</v>
      </c>
      <c r="D475" t="s">
        <v>17</v>
      </c>
      <c r="E475">
        <v>807</v>
      </c>
      <c r="F475">
        <v>0.877640537</v>
      </c>
      <c r="G475">
        <v>29.497129990000001</v>
      </c>
      <c r="H475">
        <v>67</v>
      </c>
      <c r="I475">
        <v>51.810021769999999</v>
      </c>
      <c r="J475" t="s">
        <v>22</v>
      </c>
      <c r="K475">
        <v>1</v>
      </c>
      <c r="L475">
        <v>7.3482073320000003</v>
      </c>
      <c r="M475">
        <v>1</v>
      </c>
      <c r="N475">
        <v>0.84232026900000001</v>
      </c>
      <c r="O475" t="s">
        <v>16</v>
      </c>
      <c r="P475">
        <v>25.543237999999999</v>
      </c>
      <c r="Q475">
        <v>11.442272000000001</v>
      </c>
    </row>
    <row r="476" spans="1:17" hidden="1" x14ac:dyDescent="0.3">
      <c r="A476">
        <f>YEAR(tourism_resource_dataset[[#This Row],[Time &amp; Day]])</f>
        <v>2026</v>
      </c>
      <c r="B476" s="2">
        <v>46101</v>
      </c>
      <c r="C476">
        <f>MONTH(tourism_resource_dataset[[#This Row],[Time &amp; Day]])</f>
        <v>3</v>
      </c>
      <c r="D476" t="s">
        <v>23</v>
      </c>
      <c r="E476">
        <v>327</v>
      </c>
      <c r="F476">
        <v>0.76641482000000005</v>
      </c>
      <c r="G476">
        <v>32.552940390000003</v>
      </c>
      <c r="H476">
        <v>59</v>
      </c>
      <c r="I476">
        <v>89.195746560000003</v>
      </c>
      <c r="J476" t="s">
        <v>22</v>
      </c>
      <c r="K476">
        <v>1</v>
      </c>
      <c r="L476">
        <v>3.1927471239999998</v>
      </c>
      <c r="M476">
        <v>1</v>
      </c>
      <c r="N476">
        <v>0.54670741</v>
      </c>
      <c r="O476" t="s">
        <v>21</v>
      </c>
      <c r="P476">
        <v>-5.7508692999999997</v>
      </c>
      <c r="Q476">
        <v>-15.410093</v>
      </c>
    </row>
    <row r="477" spans="1:17" hidden="1" x14ac:dyDescent="0.3">
      <c r="A477">
        <f>YEAR(tourism_resource_dataset[[#This Row],[Time &amp; Day]])</f>
        <v>2026</v>
      </c>
      <c r="B477" s="2">
        <v>46102</v>
      </c>
      <c r="C477">
        <f>MONTH(tourism_resource_dataset[[#This Row],[Time &amp; Day]])</f>
        <v>3</v>
      </c>
      <c r="D477" t="s">
        <v>17</v>
      </c>
      <c r="E477">
        <v>284</v>
      </c>
      <c r="F477">
        <v>0.38523333799999998</v>
      </c>
      <c r="G477">
        <v>15.83313637</v>
      </c>
      <c r="H477">
        <v>116</v>
      </c>
      <c r="I477">
        <v>48.172229860000002</v>
      </c>
      <c r="J477" t="s">
        <v>22</v>
      </c>
      <c r="K477">
        <v>0</v>
      </c>
      <c r="L477">
        <v>5.2174162910000002</v>
      </c>
      <c r="M477">
        <v>1</v>
      </c>
      <c r="N477">
        <v>0.33461666899999998</v>
      </c>
      <c r="O477" t="s">
        <v>20</v>
      </c>
      <c r="P477">
        <v>-5.4672647000000003</v>
      </c>
      <c r="Q477">
        <v>14.216218</v>
      </c>
    </row>
    <row r="478" spans="1:17" hidden="1" x14ac:dyDescent="0.3">
      <c r="A478">
        <f>YEAR(tourism_resource_dataset[[#This Row],[Time &amp; Day]])</f>
        <v>2026</v>
      </c>
      <c r="B478" s="2">
        <v>46103</v>
      </c>
      <c r="C478">
        <f>MONTH(tourism_resource_dataset[[#This Row],[Time &amp; Day]])</f>
        <v>3</v>
      </c>
      <c r="D478" t="s">
        <v>17</v>
      </c>
      <c r="E478">
        <v>543</v>
      </c>
      <c r="F478">
        <v>0.63476381599999998</v>
      </c>
      <c r="G478">
        <v>22.952951590000001</v>
      </c>
      <c r="H478">
        <v>133</v>
      </c>
      <c r="I478">
        <v>30.115062999999999</v>
      </c>
      <c r="J478" t="s">
        <v>18</v>
      </c>
      <c r="K478">
        <v>0</v>
      </c>
      <c r="L478">
        <v>6.3217103400000001</v>
      </c>
      <c r="M478">
        <v>0</v>
      </c>
      <c r="N478">
        <v>0.58888190799999995</v>
      </c>
      <c r="O478" t="s">
        <v>21</v>
      </c>
      <c r="P478">
        <v>24.523705</v>
      </c>
      <c r="Q478">
        <v>7.5804976999999996</v>
      </c>
    </row>
    <row r="479" spans="1:17" hidden="1" x14ac:dyDescent="0.3">
      <c r="A479">
        <f>YEAR(tourism_resource_dataset[[#This Row],[Time &amp; Day]])</f>
        <v>2026</v>
      </c>
      <c r="B479" s="2">
        <v>46104</v>
      </c>
      <c r="C479">
        <f>MONTH(tourism_resource_dataset[[#This Row],[Time &amp; Day]])</f>
        <v>3</v>
      </c>
      <c r="D479" t="s">
        <v>23</v>
      </c>
      <c r="E479">
        <v>53</v>
      </c>
      <c r="F479">
        <v>0.65427528800000001</v>
      </c>
      <c r="G479">
        <v>30.246180639999999</v>
      </c>
      <c r="H479">
        <v>130</v>
      </c>
      <c r="I479">
        <v>56.349047380000002</v>
      </c>
      <c r="J479" t="s">
        <v>19</v>
      </c>
      <c r="K479">
        <v>1</v>
      </c>
      <c r="L479">
        <v>8.9815681250000008</v>
      </c>
      <c r="M479">
        <v>1</v>
      </c>
      <c r="N479">
        <v>0.35363764399999997</v>
      </c>
      <c r="O479" t="s">
        <v>20</v>
      </c>
      <c r="P479">
        <v>-6.8430141999999998</v>
      </c>
      <c r="Q479">
        <v>9.5683720000000001</v>
      </c>
    </row>
    <row r="480" spans="1:17" hidden="1" x14ac:dyDescent="0.3">
      <c r="A480">
        <f>YEAR(tourism_resource_dataset[[#This Row],[Time &amp; Day]])</f>
        <v>2026</v>
      </c>
      <c r="B480" s="2">
        <v>46105</v>
      </c>
      <c r="C480">
        <f>MONTH(tourism_resource_dataset[[#This Row],[Time &amp; Day]])</f>
        <v>3</v>
      </c>
      <c r="D480" t="s">
        <v>17</v>
      </c>
      <c r="E480">
        <v>715</v>
      </c>
      <c r="F480">
        <v>0.46278595099999997</v>
      </c>
      <c r="G480">
        <v>24.098377790000001</v>
      </c>
      <c r="H480">
        <v>95</v>
      </c>
      <c r="I480">
        <v>69.953303669999997</v>
      </c>
      <c r="J480" t="s">
        <v>18</v>
      </c>
      <c r="K480">
        <v>1</v>
      </c>
      <c r="L480">
        <v>8.9996958859999996</v>
      </c>
      <c r="M480">
        <v>0</v>
      </c>
      <c r="N480">
        <v>0.58889297500000004</v>
      </c>
      <c r="O480" t="s">
        <v>21</v>
      </c>
      <c r="P480">
        <v>20.573699999999999</v>
      </c>
      <c r="Q480">
        <v>5.4306616999999999</v>
      </c>
    </row>
    <row r="481" spans="1:17" hidden="1" x14ac:dyDescent="0.3">
      <c r="A481">
        <f>YEAR(tourism_resource_dataset[[#This Row],[Time &amp; Day]])</f>
        <v>2026</v>
      </c>
      <c r="B481" s="2">
        <v>46106</v>
      </c>
      <c r="C481">
        <f>MONTH(tourism_resource_dataset[[#This Row],[Time &amp; Day]])</f>
        <v>3</v>
      </c>
      <c r="D481" t="s">
        <v>14</v>
      </c>
      <c r="E481">
        <v>491</v>
      </c>
      <c r="F481">
        <v>0.35597577600000002</v>
      </c>
      <c r="G481">
        <v>20.345052599999999</v>
      </c>
      <c r="H481">
        <v>50</v>
      </c>
      <c r="I481">
        <v>63.50934006</v>
      </c>
      <c r="J481" t="s">
        <v>18</v>
      </c>
      <c r="K481">
        <v>0</v>
      </c>
      <c r="L481">
        <v>7.7116036030000004</v>
      </c>
      <c r="M481">
        <v>0</v>
      </c>
      <c r="N481">
        <v>0.42348788799999998</v>
      </c>
      <c r="O481" t="s">
        <v>20</v>
      </c>
      <c r="P481">
        <v>-23.717542999999999</v>
      </c>
      <c r="Q481">
        <v>-3.7054577000000002</v>
      </c>
    </row>
    <row r="482" spans="1:17" hidden="1" x14ac:dyDescent="0.3">
      <c r="A482">
        <f>YEAR(tourism_resource_dataset[[#This Row],[Time &amp; Day]])</f>
        <v>2026</v>
      </c>
      <c r="B482" s="2">
        <v>46107</v>
      </c>
      <c r="C482">
        <f>MONTH(tourism_resource_dataset[[#This Row],[Time &amp; Day]])</f>
        <v>3</v>
      </c>
      <c r="D482" t="s">
        <v>17</v>
      </c>
      <c r="E482">
        <v>78</v>
      </c>
      <c r="F482">
        <v>0.84370654099999998</v>
      </c>
      <c r="G482">
        <v>19.396106979999999</v>
      </c>
      <c r="H482">
        <v>138</v>
      </c>
      <c r="I482">
        <v>90.345329980000002</v>
      </c>
      <c r="J482" t="s">
        <v>15</v>
      </c>
      <c r="K482">
        <v>0</v>
      </c>
      <c r="L482">
        <v>1.3164129280000001</v>
      </c>
      <c r="M482">
        <v>0</v>
      </c>
      <c r="N482">
        <v>0.46085327100000001</v>
      </c>
      <c r="O482" t="s">
        <v>20</v>
      </c>
      <c r="P482">
        <v>31.905504000000001</v>
      </c>
      <c r="Q482">
        <v>9.6417809999999999</v>
      </c>
    </row>
    <row r="483" spans="1:17" hidden="1" x14ac:dyDescent="0.3">
      <c r="A483">
        <f>YEAR(tourism_resource_dataset[[#This Row],[Time &amp; Day]])</f>
        <v>2026</v>
      </c>
      <c r="B483" s="2">
        <v>46108</v>
      </c>
      <c r="C483">
        <f>MONTH(tourism_resource_dataset[[#This Row],[Time &amp; Day]])</f>
        <v>3</v>
      </c>
      <c r="D483" t="s">
        <v>23</v>
      </c>
      <c r="E483">
        <v>158</v>
      </c>
      <c r="F483">
        <v>0.38542453599999998</v>
      </c>
      <c r="G483">
        <v>17.630365340000001</v>
      </c>
      <c r="H483">
        <v>44</v>
      </c>
      <c r="I483">
        <v>37.378370019999998</v>
      </c>
      <c r="J483" t="s">
        <v>18</v>
      </c>
      <c r="K483">
        <v>0</v>
      </c>
      <c r="L483">
        <v>6.1756337720000003</v>
      </c>
      <c r="M483">
        <v>1</v>
      </c>
      <c r="N483">
        <v>0.27171226799999998</v>
      </c>
      <c r="O483" t="s">
        <v>20</v>
      </c>
      <c r="P483">
        <v>-11.658385000000001</v>
      </c>
      <c r="Q483">
        <v>18.766629999999999</v>
      </c>
    </row>
    <row r="484" spans="1:17" hidden="1" x14ac:dyDescent="0.3">
      <c r="A484">
        <f>YEAR(tourism_resource_dataset[[#This Row],[Time &amp; Day]])</f>
        <v>2026</v>
      </c>
      <c r="B484" s="2">
        <v>46109</v>
      </c>
      <c r="C484">
        <f>MONTH(tourism_resource_dataset[[#This Row],[Time &amp; Day]])</f>
        <v>3</v>
      </c>
      <c r="D484" t="s">
        <v>23</v>
      </c>
      <c r="E484">
        <v>659</v>
      </c>
      <c r="F484">
        <v>0.71600352499999997</v>
      </c>
      <c r="G484">
        <v>32.142591199999998</v>
      </c>
      <c r="H484">
        <v>53</v>
      </c>
      <c r="I484">
        <v>68.767640839999999</v>
      </c>
      <c r="J484" t="s">
        <v>22</v>
      </c>
      <c r="K484">
        <v>0</v>
      </c>
      <c r="L484">
        <v>8.0792512369999994</v>
      </c>
      <c r="M484">
        <v>0</v>
      </c>
      <c r="N484">
        <v>0.68750176299999999</v>
      </c>
      <c r="O484" t="s">
        <v>21</v>
      </c>
      <c r="P484">
        <v>-18.90577</v>
      </c>
      <c r="Q484">
        <v>13.691782999999999</v>
      </c>
    </row>
    <row r="485" spans="1:17" hidden="1" x14ac:dyDescent="0.3">
      <c r="A485">
        <f>YEAR(tourism_resource_dataset[[#This Row],[Time &amp; Day]])</f>
        <v>2026</v>
      </c>
      <c r="B485" s="2">
        <v>46110</v>
      </c>
      <c r="C485">
        <f>MONTH(tourism_resource_dataset[[#This Row],[Time &amp; Day]])</f>
        <v>3</v>
      </c>
      <c r="D485" t="s">
        <v>23</v>
      </c>
      <c r="E485">
        <v>776</v>
      </c>
      <c r="F485">
        <v>0.95551442200000003</v>
      </c>
      <c r="G485">
        <v>26.507108070000001</v>
      </c>
      <c r="H485">
        <v>86</v>
      </c>
      <c r="I485">
        <v>65.90855449</v>
      </c>
      <c r="J485" t="s">
        <v>22</v>
      </c>
      <c r="K485">
        <v>1</v>
      </c>
      <c r="L485">
        <v>1.155592403</v>
      </c>
      <c r="M485">
        <v>0</v>
      </c>
      <c r="N485">
        <v>0.86575721100000003</v>
      </c>
      <c r="O485" t="s">
        <v>16</v>
      </c>
      <c r="P485">
        <v>-27.143256999999998</v>
      </c>
      <c r="Q485">
        <v>-8.2415369999999992</v>
      </c>
    </row>
    <row r="486" spans="1:17" hidden="1" x14ac:dyDescent="0.3">
      <c r="A486">
        <f>YEAR(tourism_resource_dataset[[#This Row],[Time &amp; Day]])</f>
        <v>2026</v>
      </c>
      <c r="B486" s="2">
        <v>46111</v>
      </c>
      <c r="C486">
        <f>MONTH(tourism_resource_dataset[[#This Row],[Time &amp; Day]])</f>
        <v>3</v>
      </c>
      <c r="D486" t="s">
        <v>17</v>
      </c>
      <c r="E486">
        <v>854</v>
      </c>
      <c r="F486">
        <v>0.91327363500000003</v>
      </c>
      <c r="G486">
        <v>16.527698900000001</v>
      </c>
      <c r="H486">
        <v>137</v>
      </c>
      <c r="I486">
        <v>49.697508749999997</v>
      </c>
      <c r="J486" t="s">
        <v>15</v>
      </c>
      <c r="K486">
        <v>1</v>
      </c>
      <c r="L486">
        <v>5.9471615230000001</v>
      </c>
      <c r="M486">
        <v>1</v>
      </c>
      <c r="N486">
        <v>0.88363681699999996</v>
      </c>
      <c r="O486" t="s">
        <v>16</v>
      </c>
      <c r="P486">
        <v>-2.5625173999999999</v>
      </c>
      <c r="Q486">
        <v>-16.473654</v>
      </c>
    </row>
    <row r="487" spans="1:17" hidden="1" x14ac:dyDescent="0.3">
      <c r="A487">
        <f>YEAR(tourism_resource_dataset[[#This Row],[Time &amp; Day]])</f>
        <v>2026</v>
      </c>
      <c r="B487" s="2">
        <v>46112</v>
      </c>
      <c r="C487">
        <f>MONTH(tourism_resource_dataset[[#This Row],[Time &amp; Day]])</f>
        <v>3</v>
      </c>
      <c r="D487" t="s">
        <v>23</v>
      </c>
      <c r="E487">
        <v>124</v>
      </c>
      <c r="F487">
        <v>0.49442683700000001</v>
      </c>
      <c r="G487">
        <v>22.651606470000001</v>
      </c>
      <c r="H487">
        <v>92</v>
      </c>
      <c r="I487">
        <v>87.555967879999997</v>
      </c>
      <c r="J487" t="s">
        <v>15</v>
      </c>
      <c r="K487">
        <v>0</v>
      </c>
      <c r="L487">
        <v>8.7198773119999995</v>
      </c>
      <c r="M487">
        <v>0</v>
      </c>
      <c r="N487">
        <v>0.30921341800000002</v>
      </c>
      <c r="O487" t="s">
        <v>20</v>
      </c>
      <c r="P487">
        <v>0.57757820000000004</v>
      </c>
      <c r="Q487">
        <v>-3.7342822999999998</v>
      </c>
    </row>
    <row r="488" spans="1:17" hidden="1" x14ac:dyDescent="0.3">
      <c r="A488">
        <f>YEAR(tourism_resource_dataset[[#This Row],[Time &amp; Day]])</f>
        <v>2026</v>
      </c>
      <c r="B488" s="2">
        <v>46113</v>
      </c>
      <c r="C488">
        <f>MONTH(tourism_resource_dataset[[#This Row],[Time &amp; Day]])</f>
        <v>4</v>
      </c>
      <c r="D488" t="s">
        <v>23</v>
      </c>
      <c r="E488">
        <v>887</v>
      </c>
      <c r="F488">
        <v>0.89601404600000001</v>
      </c>
      <c r="G488">
        <v>22.35467302</v>
      </c>
      <c r="H488">
        <v>45</v>
      </c>
      <c r="I488">
        <v>82.699405909999996</v>
      </c>
      <c r="J488" t="s">
        <v>15</v>
      </c>
      <c r="K488">
        <v>0</v>
      </c>
      <c r="L488">
        <v>5.2669186830000001</v>
      </c>
      <c r="M488">
        <v>1</v>
      </c>
      <c r="N488">
        <v>0.89150702299999995</v>
      </c>
      <c r="O488" t="s">
        <v>16</v>
      </c>
      <c r="P488">
        <v>-20.133308</v>
      </c>
      <c r="Q488">
        <v>-11.266571000000001</v>
      </c>
    </row>
    <row r="489" spans="1:17" hidden="1" x14ac:dyDescent="0.3">
      <c r="A489">
        <f>YEAR(tourism_resource_dataset[[#This Row],[Time &amp; Day]])</f>
        <v>2026</v>
      </c>
      <c r="B489" s="2">
        <v>46114</v>
      </c>
      <c r="C489">
        <f>MONTH(tourism_resource_dataset[[#This Row],[Time &amp; Day]])</f>
        <v>4</v>
      </c>
      <c r="D489" t="s">
        <v>17</v>
      </c>
      <c r="E489">
        <v>195</v>
      </c>
      <c r="F489">
        <v>0.30023275399999999</v>
      </c>
      <c r="G489">
        <v>18.634783809999998</v>
      </c>
      <c r="H489">
        <v>123</v>
      </c>
      <c r="I489">
        <v>81.300143109999993</v>
      </c>
      <c r="J489" t="s">
        <v>15</v>
      </c>
      <c r="K489">
        <v>0</v>
      </c>
      <c r="L489">
        <v>1.036955826</v>
      </c>
      <c r="M489">
        <v>0</v>
      </c>
      <c r="N489">
        <v>0.247616377</v>
      </c>
      <c r="O489" t="s">
        <v>20</v>
      </c>
      <c r="P489">
        <v>-5.1627083000000002</v>
      </c>
      <c r="Q489">
        <v>19.818897</v>
      </c>
    </row>
    <row r="490" spans="1:17" hidden="1" x14ac:dyDescent="0.3">
      <c r="A490">
        <f>YEAR(tourism_resource_dataset[[#This Row],[Time &amp; Day]])</f>
        <v>2026</v>
      </c>
      <c r="B490" s="2">
        <v>46115</v>
      </c>
      <c r="C490">
        <f>MONTH(tourism_resource_dataset[[#This Row],[Time &amp; Day]])</f>
        <v>4</v>
      </c>
      <c r="D490" t="s">
        <v>14</v>
      </c>
      <c r="E490">
        <v>177</v>
      </c>
      <c r="F490">
        <v>0.31238146700000002</v>
      </c>
      <c r="G490">
        <v>23.71015251</v>
      </c>
      <c r="H490">
        <v>29</v>
      </c>
      <c r="I490">
        <v>91.333473479999995</v>
      </c>
      <c r="J490" t="s">
        <v>15</v>
      </c>
      <c r="K490">
        <v>1</v>
      </c>
      <c r="L490">
        <v>1.0991202250000001</v>
      </c>
      <c r="M490">
        <v>1</v>
      </c>
      <c r="N490">
        <v>0.24469073299999999</v>
      </c>
      <c r="O490" t="s">
        <v>20</v>
      </c>
      <c r="P490">
        <v>-9.7924030000000002</v>
      </c>
      <c r="Q490">
        <v>-23.451823999999998</v>
      </c>
    </row>
    <row r="491" spans="1:17" hidden="1" x14ac:dyDescent="0.3">
      <c r="A491">
        <f>YEAR(tourism_resource_dataset[[#This Row],[Time &amp; Day]])</f>
        <v>2026</v>
      </c>
      <c r="B491" s="2">
        <v>46116</v>
      </c>
      <c r="C491">
        <f>MONTH(tourism_resource_dataset[[#This Row],[Time &amp; Day]])</f>
        <v>4</v>
      </c>
      <c r="D491" t="s">
        <v>17</v>
      </c>
      <c r="E491">
        <v>902</v>
      </c>
      <c r="F491">
        <v>0.72178721499999998</v>
      </c>
      <c r="G491">
        <v>21.641987310000001</v>
      </c>
      <c r="H491">
        <v>86</v>
      </c>
      <c r="I491">
        <v>80.59492204</v>
      </c>
      <c r="J491" t="s">
        <v>18</v>
      </c>
      <c r="K491">
        <v>0</v>
      </c>
      <c r="L491">
        <v>4.749724337</v>
      </c>
      <c r="M491">
        <v>0</v>
      </c>
      <c r="N491">
        <v>0.81189360700000002</v>
      </c>
      <c r="O491" t="s">
        <v>16</v>
      </c>
      <c r="P491">
        <v>10.875182000000001</v>
      </c>
      <c r="Q491">
        <v>-14.196522999999999</v>
      </c>
    </row>
    <row r="492" spans="1:17" hidden="1" x14ac:dyDescent="0.3">
      <c r="A492">
        <f>YEAR(tourism_resource_dataset[[#This Row],[Time &amp; Day]])</f>
        <v>2026</v>
      </c>
      <c r="B492" s="2">
        <v>46117</v>
      </c>
      <c r="C492">
        <f>MONTH(tourism_resource_dataset[[#This Row],[Time &amp; Day]])</f>
        <v>4</v>
      </c>
      <c r="D492" t="s">
        <v>23</v>
      </c>
      <c r="E492">
        <v>91</v>
      </c>
      <c r="F492">
        <v>0.55535875300000004</v>
      </c>
      <c r="G492">
        <v>21.836074109999998</v>
      </c>
      <c r="H492">
        <v>24</v>
      </c>
      <c r="I492">
        <v>46.228890419999999</v>
      </c>
      <c r="J492" t="s">
        <v>15</v>
      </c>
      <c r="K492">
        <v>0</v>
      </c>
      <c r="L492">
        <v>2.395078007</v>
      </c>
      <c r="M492">
        <v>0</v>
      </c>
      <c r="N492">
        <v>0.32317937699999999</v>
      </c>
      <c r="O492" t="s">
        <v>20</v>
      </c>
      <c r="P492">
        <v>14.969545999999999</v>
      </c>
      <c r="Q492">
        <v>-7.0474052</v>
      </c>
    </row>
    <row r="493" spans="1:17" hidden="1" x14ac:dyDescent="0.3">
      <c r="A493">
        <f>YEAR(tourism_resource_dataset[[#This Row],[Time &amp; Day]])</f>
        <v>2026</v>
      </c>
      <c r="B493" s="2">
        <v>46118</v>
      </c>
      <c r="C493">
        <f>MONTH(tourism_resource_dataset[[#This Row],[Time &amp; Day]])</f>
        <v>4</v>
      </c>
      <c r="D493" t="s">
        <v>23</v>
      </c>
      <c r="E493">
        <v>405</v>
      </c>
      <c r="F493">
        <v>0.57052258899999997</v>
      </c>
      <c r="G493">
        <v>29.780531159999999</v>
      </c>
      <c r="H493">
        <v>46</v>
      </c>
      <c r="I493">
        <v>79.389389820000005</v>
      </c>
      <c r="J493" t="s">
        <v>18</v>
      </c>
      <c r="K493">
        <v>0</v>
      </c>
      <c r="L493">
        <v>6.9800559140000003</v>
      </c>
      <c r="M493">
        <v>1</v>
      </c>
      <c r="N493">
        <v>0.48776129400000001</v>
      </c>
      <c r="O493" t="s">
        <v>20</v>
      </c>
      <c r="P493">
        <v>-26.38626</v>
      </c>
      <c r="Q493">
        <v>23.165828999999999</v>
      </c>
    </row>
    <row r="494" spans="1:17" hidden="1" x14ac:dyDescent="0.3">
      <c r="A494">
        <f>YEAR(tourism_resource_dataset[[#This Row],[Time &amp; Day]])</f>
        <v>2026</v>
      </c>
      <c r="B494" s="2">
        <v>46119</v>
      </c>
      <c r="C494">
        <f>MONTH(tourism_resource_dataset[[#This Row],[Time &amp; Day]])</f>
        <v>4</v>
      </c>
      <c r="D494" t="s">
        <v>17</v>
      </c>
      <c r="E494">
        <v>90</v>
      </c>
      <c r="F494">
        <v>0.69510876300000002</v>
      </c>
      <c r="G494">
        <v>19.465267709999999</v>
      </c>
      <c r="H494">
        <v>132</v>
      </c>
      <c r="I494">
        <v>51.539196939999997</v>
      </c>
      <c r="J494" t="s">
        <v>19</v>
      </c>
      <c r="K494">
        <v>1</v>
      </c>
      <c r="L494">
        <v>7.3791933839999997</v>
      </c>
      <c r="M494">
        <v>0</v>
      </c>
      <c r="N494">
        <v>0.39255438199999998</v>
      </c>
      <c r="O494" t="s">
        <v>20</v>
      </c>
      <c r="P494">
        <v>25.353960000000001</v>
      </c>
      <c r="Q494">
        <v>3.5403285000000002</v>
      </c>
    </row>
    <row r="495" spans="1:17" hidden="1" x14ac:dyDescent="0.3">
      <c r="A495">
        <f>YEAR(tourism_resource_dataset[[#This Row],[Time &amp; Day]])</f>
        <v>2026</v>
      </c>
      <c r="B495" s="2">
        <v>46120</v>
      </c>
      <c r="C495">
        <f>MONTH(tourism_resource_dataset[[#This Row],[Time &amp; Day]])</f>
        <v>4</v>
      </c>
      <c r="D495" t="s">
        <v>14</v>
      </c>
      <c r="E495">
        <v>983</v>
      </c>
      <c r="F495">
        <v>0.43424771899999998</v>
      </c>
      <c r="G495">
        <v>27.837199179999999</v>
      </c>
      <c r="H495">
        <v>34</v>
      </c>
      <c r="I495">
        <v>46.952225519999999</v>
      </c>
      <c r="J495" t="s">
        <v>15</v>
      </c>
      <c r="K495">
        <v>0</v>
      </c>
      <c r="L495">
        <v>2.6009181589999999</v>
      </c>
      <c r="M495">
        <v>1</v>
      </c>
      <c r="N495">
        <v>0.70862385900000002</v>
      </c>
      <c r="O495" t="s">
        <v>21</v>
      </c>
      <c r="P495">
        <v>-29.482368000000001</v>
      </c>
      <c r="Q495">
        <v>13.860156</v>
      </c>
    </row>
    <row r="496" spans="1:17" hidden="1" x14ac:dyDescent="0.3">
      <c r="A496">
        <f>YEAR(tourism_resource_dataset[[#This Row],[Time &amp; Day]])</f>
        <v>2026</v>
      </c>
      <c r="B496" s="2">
        <v>46121</v>
      </c>
      <c r="C496">
        <f>MONTH(tourism_resource_dataset[[#This Row],[Time &amp; Day]])</f>
        <v>4</v>
      </c>
      <c r="D496" t="s">
        <v>23</v>
      </c>
      <c r="E496">
        <v>83</v>
      </c>
      <c r="F496">
        <v>0.44822874499999998</v>
      </c>
      <c r="G496">
        <v>26.41299248</v>
      </c>
      <c r="H496">
        <v>124</v>
      </c>
      <c r="I496">
        <v>35.110251499999997</v>
      </c>
      <c r="J496" t="s">
        <v>15</v>
      </c>
      <c r="K496">
        <v>1</v>
      </c>
      <c r="L496">
        <v>8.9967995970000008</v>
      </c>
      <c r="M496">
        <v>0</v>
      </c>
      <c r="N496">
        <v>0.26561437300000001</v>
      </c>
      <c r="O496" t="s">
        <v>20</v>
      </c>
      <c r="P496">
        <v>-10.829802000000001</v>
      </c>
      <c r="Q496">
        <v>-12.119521000000001</v>
      </c>
    </row>
    <row r="497" spans="1:17" hidden="1" x14ac:dyDescent="0.3">
      <c r="A497">
        <f>YEAR(tourism_resource_dataset[[#This Row],[Time &amp; Day]])</f>
        <v>2026</v>
      </c>
      <c r="B497" s="2">
        <v>46122</v>
      </c>
      <c r="C497">
        <f>MONTH(tourism_resource_dataset[[#This Row],[Time &amp; Day]])</f>
        <v>4</v>
      </c>
      <c r="D497" t="s">
        <v>23</v>
      </c>
      <c r="E497">
        <v>66</v>
      </c>
      <c r="F497">
        <v>0.63922111100000001</v>
      </c>
      <c r="G497">
        <v>26.36185025</v>
      </c>
      <c r="H497">
        <v>63</v>
      </c>
      <c r="I497">
        <v>82.082000620000002</v>
      </c>
      <c r="J497" t="s">
        <v>18</v>
      </c>
      <c r="K497">
        <v>0</v>
      </c>
      <c r="L497">
        <v>4.9771706050000004</v>
      </c>
      <c r="M497">
        <v>1</v>
      </c>
      <c r="N497">
        <v>0.35261055499999999</v>
      </c>
      <c r="O497" t="s">
        <v>20</v>
      </c>
      <c r="P497">
        <v>-6.8353380000000001</v>
      </c>
      <c r="Q497">
        <v>-1.9614552000000001</v>
      </c>
    </row>
    <row r="498" spans="1:17" hidden="1" x14ac:dyDescent="0.3">
      <c r="A498">
        <f>YEAR(tourism_resource_dataset[[#This Row],[Time &amp; Day]])</f>
        <v>2026</v>
      </c>
      <c r="B498" s="2">
        <v>46123</v>
      </c>
      <c r="C498">
        <f>MONTH(tourism_resource_dataset[[#This Row],[Time &amp; Day]])</f>
        <v>4</v>
      </c>
      <c r="D498" t="s">
        <v>23</v>
      </c>
      <c r="E498">
        <v>726</v>
      </c>
      <c r="F498">
        <v>0.82797748100000002</v>
      </c>
      <c r="G498">
        <v>28.26014692</v>
      </c>
      <c r="H498">
        <v>45</v>
      </c>
      <c r="I498">
        <v>79.770067339999997</v>
      </c>
      <c r="J498" t="s">
        <v>19</v>
      </c>
      <c r="K498">
        <v>0</v>
      </c>
      <c r="L498">
        <v>2.2856131679999998</v>
      </c>
      <c r="M498">
        <v>0</v>
      </c>
      <c r="N498">
        <v>0.77698874100000004</v>
      </c>
      <c r="O498" t="s">
        <v>21</v>
      </c>
      <c r="P498">
        <v>21.320540999999999</v>
      </c>
      <c r="Q498">
        <v>-5.4535026999999996</v>
      </c>
    </row>
    <row r="499" spans="1:17" hidden="1" x14ac:dyDescent="0.3">
      <c r="A499">
        <f>YEAR(tourism_resource_dataset[[#This Row],[Time &amp; Day]])</f>
        <v>2026</v>
      </c>
      <c r="B499" s="2">
        <v>46124</v>
      </c>
      <c r="C499">
        <f>MONTH(tourism_resource_dataset[[#This Row],[Time &amp; Day]])</f>
        <v>4</v>
      </c>
      <c r="D499" t="s">
        <v>17</v>
      </c>
      <c r="E499">
        <v>202</v>
      </c>
      <c r="F499">
        <v>0.73364842600000002</v>
      </c>
      <c r="G499">
        <v>25.967640719999999</v>
      </c>
      <c r="H499">
        <v>114</v>
      </c>
      <c r="I499">
        <v>46.414963440000001</v>
      </c>
      <c r="J499" t="s">
        <v>18</v>
      </c>
      <c r="K499">
        <v>0</v>
      </c>
      <c r="L499">
        <v>7.8782643830000003</v>
      </c>
      <c r="M499">
        <v>0</v>
      </c>
      <c r="N499">
        <v>0.46782421299999999</v>
      </c>
      <c r="O499" t="s">
        <v>20</v>
      </c>
      <c r="P499">
        <v>36.515006999999997</v>
      </c>
      <c r="Q499">
        <v>-1.1165794</v>
      </c>
    </row>
    <row r="500" spans="1:17" hidden="1" x14ac:dyDescent="0.3">
      <c r="A500">
        <f>YEAR(tourism_resource_dataset[[#This Row],[Time &amp; Day]])</f>
        <v>2026</v>
      </c>
      <c r="B500" s="2">
        <v>46125</v>
      </c>
      <c r="C500">
        <f>MONTH(tourism_resource_dataset[[#This Row],[Time &amp; Day]])</f>
        <v>4</v>
      </c>
      <c r="D500" t="s">
        <v>23</v>
      </c>
      <c r="E500">
        <v>427</v>
      </c>
      <c r="F500">
        <v>0.50814853400000004</v>
      </c>
      <c r="G500">
        <v>32.585102300000003</v>
      </c>
      <c r="H500">
        <v>103</v>
      </c>
      <c r="I500">
        <v>82.456531170000005</v>
      </c>
      <c r="J500" t="s">
        <v>18</v>
      </c>
      <c r="K500">
        <v>1</v>
      </c>
      <c r="L500">
        <v>8.1097704999999998</v>
      </c>
      <c r="M500">
        <v>0</v>
      </c>
      <c r="N500">
        <v>0.46757426699999999</v>
      </c>
      <c r="O500" t="s">
        <v>20</v>
      </c>
      <c r="P500">
        <v>16.637518</v>
      </c>
      <c r="Q500">
        <v>-14.900548000000001</v>
      </c>
    </row>
    <row r="501" spans="1:17" hidden="1" x14ac:dyDescent="0.3">
      <c r="A501">
        <f>YEAR(tourism_resource_dataset[[#This Row],[Time &amp; Day]])</f>
        <v>2026</v>
      </c>
      <c r="B501" s="2">
        <v>46126</v>
      </c>
      <c r="C501">
        <f>MONTH(tourism_resource_dataset[[#This Row],[Time &amp; Day]])</f>
        <v>4</v>
      </c>
      <c r="D501" t="s">
        <v>14</v>
      </c>
      <c r="E501">
        <v>637</v>
      </c>
      <c r="F501">
        <v>0.60123602399999998</v>
      </c>
      <c r="G501">
        <v>28.511601840000001</v>
      </c>
      <c r="H501">
        <v>106</v>
      </c>
      <c r="I501">
        <v>94.248861820000002</v>
      </c>
      <c r="J501" t="s">
        <v>15</v>
      </c>
      <c r="K501">
        <v>0</v>
      </c>
      <c r="L501">
        <v>6.7536592539999996</v>
      </c>
      <c r="M501">
        <v>1</v>
      </c>
      <c r="N501">
        <v>0.61911801200000005</v>
      </c>
      <c r="O501" t="s">
        <v>21</v>
      </c>
      <c r="P501">
        <v>-28.668914999999998</v>
      </c>
      <c r="Q501">
        <v>15.061588</v>
      </c>
    </row>
    <row r="502" spans="1:17" hidden="1" x14ac:dyDescent="0.3">
      <c r="A502">
        <f>YEAR(tourism_resource_dataset[[#This Row],[Time &amp; Day]])</f>
        <v>2026</v>
      </c>
      <c r="B502" s="2">
        <v>46127</v>
      </c>
      <c r="C502">
        <f>MONTH(tourism_resource_dataset[[#This Row],[Time &amp; Day]])</f>
        <v>4</v>
      </c>
      <c r="D502" t="s">
        <v>23</v>
      </c>
      <c r="E502">
        <v>648</v>
      </c>
      <c r="F502">
        <v>0.419465331</v>
      </c>
      <c r="G502">
        <v>25.939265030000001</v>
      </c>
      <c r="H502">
        <v>131</v>
      </c>
      <c r="I502">
        <v>37.562027020000002</v>
      </c>
      <c r="J502" t="s">
        <v>22</v>
      </c>
      <c r="K502">
        <v>0</v>
      </c>
      <c r="L502">
        <v>8.6811899789999991</v>
      </c>
      <c r="M502">
        <v>1</v>
      </c>
      <c r="N502">
        <v>0.53373266500000005</v>
      </c>
      <c r="O502" t="s">
        <v>21</v>
      </c>
      <c r="P502">
        <v>-18.607430999999998</v>
      </c>
      <c r="Q502">
        <v>-16.941355000000001</v>
      </c>
    </row>
    <row r="503" spans="1:17" hidden="1" x14ac:dyDescent="0.3">
      <c r="A503">
        <f>YEAR(tourism_resource_dataset[[#This Row],[Time &amp; Day]])</f>
        <v>2026</v>
      </c>
      <c r="B503" s="2">
        <v>46128</v>
      </c>
      <c r="C503">
        <f>MONTH(tourism_resource_dataset[[#This Row],[Time &amp; Day]])</f>
        <v>4</v>
      </c>
      <c r="D503" t="s">
        <v>23</v>
      </c>
      <c r="E503">
        <v>678</v>
      </c>
      <c r="F503">
        <v>0.35224086999999998</v>
      </c>
      <c r="G503">
        <v>31.59526241</v>
      </c>
      <c r="H503">
        <v>148</v>
      </c>
      <c r="I503">
        <v>46.284564690000003</v>
      </c>
      <c r="J503" t="s">
        <v>22</v>
      </c>
      <c r="K503">
        <v>1</v>
      </c>
      <c r="L503">
        <v>7.6363567479999999</v>
      </c>
      <c r="M503">
        <v>1</v>
      </c>
      <c r="N503">
        <v>0.51512043500000004</v>
      </c>
      <c r="O503" t="s">
        <v>21</v>
      </c>
      <c r="P503">
        <v>-20.250430000000001</v>
      </c>
      <c r="Q503">
        <v>18.247744000000001</v>
      </c>
    </row>
    <row r="504" spans="1:17" hidden="1" x14ac:dyDescent="0.3">
      <c r="A504">
        <f>YEAR(tourism_resource_dataset[[#This Row],[Time &amp; Day]])</f>
        <v>2026</v>
      </c>
      <c r="B504" s="2">
        <v>46129</v>
      </c>
      <c r="C504">
        <f>MONTH(tourism_resource_dataset[[#This Row],[Time &amp; Day]])</f>
        <v>4</v>
      </c>
      <c r="D504" t="s">
        <v>14</v>
      </c>
      <c r="E504">
        <v>923</v>
      </c>
      <c r="F504">
        <v>0.84788722900000002</v>
      </c>
      <c r="G504">
        <v>27.122931300000001</v>
      </c>
      <c r="H504">
        <v>108</v>
      </c>
      <c r="I504">
        <v>82.518255589999995</v>
      </c>
      <c r="J504" t="s">
        <v>18</v>
      </c>
      <c r="K504">
        <v>1</v>
      </c>
      <c r="L504">
        <v>8.9398516350000001</v>
      </c>
      <c r="M504">
        <v>1</v>
      </c>
      <c r="N504">
        <v>0.88544361400000005</v>
      </c>
      <c r="O504" t="s">
        <v>16</v>
      </c>
      <c r="P504">
        <v>29.261301</v>
      </c>
      <c r="Q504">
        <v>9.7288969999999999</v>
      </c>
    </row>
    <row r="505" spans="1:17" hidden="1" x14ac:dyDescent="0.3">
      <c r="A505">
        <f>YEAR(tourism_resource_dataset[[#This Row],[Time &amp; Day]])</f>
        <v>2026</v>
      </c>
      <c r="B505" s="2">
        <v>46130</v>
      </c>
      <c r="C505">
        <f>MONTH(tourism_resource_dataset[[#This Row],[Time &amp; Day]])</f>
        <v>4</v>
      </c>
      <c r="D505" t="s">
        <v>23</v>
      </c>
      <c r="E505">
        <v>391</v>
      </c>
      <c r="F505">
        <v>0.48577118600000002</v>
      </c>
      <c r="G505">
        <v>20.82288496</v>
      </c>
      <c r="H505">
        <v>85</v>
      </c>
      <c r="I505">
        <v>49.215467150000002</v>
      </c>
      <c r="J505" t="s">
        <v>15</v>
      </c>
      <c r="K505">
        <v>1</v>
      </c>
      <c r="L505">
        <v>4.9049924359999997</v>
      </c>
      <c r="M505">
        <v>1</v>
      </c>
      <c r="N505">
        <v>0.43838559300000002</v>
      </c>
      <c r="O505" t="s">
        <v>20</v>
      </c>
      <c r="P505">
        <v>-7.617966</v>
      </c>
      <c r="Q505">
        <v>-24.027252000000001</v>
      </c>
    </row>
    <row r="506" spans="1:17" hidden="1" x14ac:dyDescent="0.3">
      <c r="A506">
        <f>YEAR(tourism_resource_dataset[[#This Row],[Time &amp; Day]])</f>
        <v>2026</v>
      </c>
      <c r="B506" s="2">
        <v>46131</v>
      </c>
      <c r="C506">
        <f>MONTH(tourism_resource_dataset[[#This Row],[Time &amp; Day]])</f>
        <v>4</v>
      </c>
      <c r="D506" t="s">
        <v>17</v>
      </c>
      <c r="E506">
        <v>76</v>
      </c>
      <c r="F506">
        <v>0.42443647099999998</v>
      </c>
      <c r="G506">
        <v>19.141898359999999</v>
      </c>
      <c r="H506">
        <v>141</v>
      </c>
      <c r="I506">
        <v>73.726478200000003</v>
      </c>
      <c r="J506" t="s">
        <v>19</v>
      </c>
      <c r="K506">
        <v>0</v>
      </c>
      <c r="L506">
        <v>7.7283741529999999</v>
      </c>
      <c r="M506">
        <v>0</v>
      </c>
      <c r="N506">
        <v>0.25021823599999998</v>
      </c>
      <c r="O506" t="s">
        <v>20</v>
      </c>
      <c r="P506">
        <v>30.211948</v>
      </c>
      <c r="Q506">
        <v>4.9569206000000001</v>
      </c>
    </row>
    <row r="507" spans="1:17" hidden="1" x14ac:dyDescent="0.3">
      <c r="A507">
        <f>YEAR(tourism_resource_dataset[[#This Row],[Time &amp; Day]])</f>
        <v>2026</v>
      </c>
      <c r="B507" s="2">
        <v>46132</v>
      </c>
      <c r="C507">
        <f>MONTH(tourism_resource_dataset[[#This Row],[Time &amp; Day]])</f>
        <v>4</v>
      </c>
      <c r="D507" t="s">
        <v>17</v>
      </c>
      <c r="E507">
        <v>874</v>
      </c>
      <c r="F507">
        <v>0.78413263899999996</v>
      </c>
      <c r="G507">
        <v>18.04655571</v>
      </c>
      <c r="H507">
        <v>103</v>
      </c>
      <c r="I507">
        <v>35.68149571</v>
      </c>
      <c r="J507" t="s">
        <v>22</v>
      </c>
      <c r="K507">
        <v>1</v>
      </c>
      <c r="L507">
        <v>9.9977640710000006</v>
      </c>
      <c r="M507">
        <v>0</v>
      </c>
      <c r="N507">
        <v>0.82906631900000005</v>
      </c>
      <c r="O507" t="s">
        <v>16</v>
      </c>
      <c r="P507">
        <v>3.896957</v>
      </c>
      <c r="Q507">
        <v>14.548938</v>
      </c>
    </row>
    <row r="508" spans="1:17" hidden="1" x14ac:dyDescent="0.3">
      <c r="A508">
        <f>YEAR(tourism_resource_dataset[[#This Row],[Time &amp; Day]])</f>
        <v>2026</v>
      </c>
      <c r="B508" s="2">
        <v>46133</v>
      </c>
      <c r="C508">
        <f>MONTH(tourism_resource_dataset[[#This Row],[Time &amp; Day]])</f>
        <v>4</v>
      </c>
      <c r="D508" t="s">
        <v>17</v>
      </c>
      <c r="E508">
        <v>336</v>
      </c>
      <c r="F508">
        <v>0.73263617199999997</v>
      </c>
      <c r="G508">
        <v>32.989104249999997</v>
      </c>
      <c r="H508">
        <v>135</v>
      </c>
      <c r="I508">
        <v>61.654173540000002</v>
      </c>
      <c r="J508" t="s">
        <v>19</v>
      </c>
      <c r="K508">
        <v>0</v>
      </c>
      <c r="L508">
        <v>7.5243807780000003</v>
      </c>
      <c r="M508">
        <v>0</v>
      </c>
      <c r="N508">
        <v>0.53431808599999997</v>
      </c>
      <c r="O508" t="s">
        <v>21</v>
      </c>
      <c r="P508">
        <v>-3.4041320000000002</v>
      </c>
      <c r="Q508">
        <v>26.876165</v>
      </c>
    </row>
    <row r="509" spans="1:17" hidden="1" x14ac:dyDescent="0.3">
      <c r="A509">
        <f>YEAR(tourism_resource_dataset[[#This Row],[Time &amp; Day]])</f>
        <v>2026</v>
      </c>
      <c r="B509" s="2">
        <v>46134</v>
      </c>
      <c r="C509">
        <f>MONTH(tourism_resource_dataset[[#This Row],[Time &amp; Day]])</f>
        <v>4</v>
      </c>
      <c r="D509" t="s">
        <v>14</v>
      </c>
      <c r="E509">
        <v>695</v>
      </c>
      <c r="F509">
        <v>0.743232738</v>
      </c>
      <c r="G509">
        <v>29.202708640000001</v>
      </c>
      <c r="H509">
        <v>135</v>
      </c>
      <c r="I509">
        <v>81.736399539999994</v>
      </c>
      <c r="J509" t="s">
        <v>22</v>
      </c>
      <c r="K509">
        <v>1</v>
      </c>
      <c r="L509">
        <v>2.0276540220000001</v>
      </c>
      <c r="M509">
        <v>0</v>
      </c>
      <c r="N509">
        <v>0.71911636899999998</v>
      </c>
      <c r="O509" t="s">
        <v>21</v>
      </c>
      <c r="P509">
        <v>23.756107</v>
      </c>
      <c r="Q509">
        <v>5.0194926000000004</v>
      </c>
    </row>
    <row r="510" spans="1:17" hidden="1" x14ac:dyDescent="0.3">
      <c r="A510">
        <f>YEAR(tourism_resource_dataset[[#This Row],[Time &amp; Day]])</f>
        <v>2026</v>
      </c>
      <c r="B510" s="2">
        <v>46135</v>
      </c>
      <c r="C510">
        <f>MONTH(tourism_resource_dataset[[#This Row],[Time &amp; Day]])</f>
        <v>4</v>
      </c>
      <c r="D510" t="s">
        <v>23</v>
      </c>
      <c r="E510">
        <v>780</v>
      </c>
      <c r="F510">
        <v>0.46022622299999999</v>
      </c>
      <c r="G510">
        <v>33.74756876</v>
      </c>
      <c r="H510">
        <v>57</v>
      </c>
      <c r="I510">
        <v>78.055976009999995</v>
      </c>
      <c r="J510" t="s">
        <v>15</v>
      </c>
      <c r="K510">
        <v>1</v>
      </c>
      <c r="L510">
        <v>5.664868502</v>
      </c>
      <c r="M510">
        <v>0</v>
      </c>
      <c r="N510">
        <v>0.62011311199999997</v>
      </c>
      <c r="O510" t="s">
        <v>21</v>
      </c>
      <c r="P510">
        <v>-25.44764</v>
      </c>
      <c r="Q510">
        <v>-17.343857</v>
      </c>
    </row>
    <row r="511" spans="1:17" hidden="1" x14ac:dyDescent="0.3">
      <c r="A511">
        <f>YEAR(tourism_resource_dataset[[#This Row],[Time &amp; Day]])</f>
        <v>2026</v>
      </c>
      <c r="B511" s="2">
        <v>46136</v>
      </c>
      <c r="C511">
        <f>MONTH(tourism_resource_dataset[[#This Row],[Time &amp; Day]])</f>
        <v>4</v>
      </c>
      <c r="D511" t="s">
        <v>17</v>
      </c>
      <c r="E511">
        <v>217</v>
      </c>
      <c r="F511">
        <v>0.46285187700000002</v>
      </c>
      <c r="G511">
        <v>27.065836109999999</v>
      </c>
      <c r="H511">
        <v>129</v>
      </c>
      <c r="I511">
        <v>87.055047049999999</v>
      </c>
      <c r="J511" t="s">
        <v>18</v>
      </c>
      <c r="K511">
        <v>1</v>
      </c>
      <c r="L511">
        <v>6.2861301210000002</v>
      </c>
      <c r="M511">
        <v>1</v>
      </c>
      <c r="N511">
        <v>0.33992593799999998</v>
      </c>
      <c r="O511" t="s">
        <v>20</v>
      </c>
      <c r="P511">
        <v>-13.569277</v>
      </c>
      <c r="Q511">
        <v>-7.8741029999999999</v>
      </c>
    </row>
    <row r="512" spans="1:17" hidden="1" x14ac:dyDescent="0.3">
      <c r="A512">
        <f>YEAR(tourism_resource_dataset[[#This Row],[Time &amp; Day]])</f>
        <v>2026</v>
      </c>
      <c r="B512" s="2">
        <v>46137</v>
      </c>
      <c r="C512">
        <f>MONTH(tourism_resource_dataset[[#This Row],[Time &amp; Day]])</f>
        <v>4</v>
      </c>
      <c r="D512" t="s">
        <v>14</v>
      </c>
      <c r="E512">
        <v>659</v>
      </c>
      <c r="F512">
        <v>0.45456184100000002</v>
      </c>
      <c r="G512">
        <v>24.468017629999999</v>
      </c>
      <c r="H512">
        <v>65</v>
      </c>
      <c r="I512">
        <v>91.421648860000005</v>
      </c>
      <c r="J512" t="s">
        <v>19</v>
      </c>
      <c r="K512">
        <v>0</v>
      </c>
      <c r="L512">
        <v>2.5678960759999998</v>
      </c>
      <c r="M512">
        <v>0</v>
      </c>
      <c r="N512">
        <v>0.55678092000000001</v>
      </c>
      <c r="O512" t="s">
        <v>21</v>
      </c>
      <c r="P512">
        <v>-16.459982</v>
      </c>
      <c r="Q512">
        <v>16.186346</v>
      </c>
    </row>
    <row r="513" spans="1:17" hidden="1" x14ac:dyDescent="0.3">
      <c r="A513">
        <f>YEAR(tourism_resource_dataset[[#This Row],[Time &amp; Day]])</f>
        <v>2026</v>
      </c>
      <c r="B513" s="2">
        <v>46138</v>
      </c>
      <c r="C513">
        <f>MONTH(tourism_resource_dataset[[#This Row],[Time &amp; Day]])</f>
        <v>4</v>
      </c>
      <c r="D513" t="s">
        <v>23</v>
      </c>
      <c r="E513">
        <v>317</v>
      </c>
      <c r="F513">
        <v>0.42162681699999999</v>
      </c>
      <c r="G513">
        <v>16.19432978</v>
      </c>
      <c r="H513">
        <v>44</v>
      </c>
      <c r="I513">
        <v>84.122845089999998</v>
      </c>
      <c r="J513" t="s">
        <v>19</v>
      </c>
      <c r="K513">
        <v>0</v>
      </c>
      <c r="L513">
        <v>9.6660247080000001</v>
      </c>
      <c r="M513">
        <v>1</v>
      </c>
      <c r="N513">
        <v>0.36931340800000001</v>
      </c>
      <c r="O513" t="s">
        <v>20</v>
      </c>
      <c r="P513">
        <v>7.8374230000000003</v>
      </c>
      <c r="Q513">
        <v>-7.3782420000000002</v>
      </c>
    </row>
    <row r="514" spans="1:17" hidden="1" x14ac:dyDescent="0.3">
      <c r="A514">
        <f>YEAR(tourism_resource_dataset[[#This Row],[Time &amp; Day]])</f>
        <v>2026</v>
      </c>
      <c r="B514" s="2">
        <v>46139</v>
      </c>
      <c r="C514">
        <f>MONTH(tourism_resource_dataset[[#This Row],[Time &amp; Day]])</f>
        <v>4</v>
      </c>
      <c r="D514" t="s">
        <v>14</v>
      </c>
      <c r="E514">
        <v>798</v>
      </c>
      <c r="F514">
        <v>0.75900657100000002</v>
      </c>
      <c r="G514">
        <v>28.432845629999999</v>
      </c>
      <c r="H514">
        <v>40</v>
      </c>
      <c r="I514">
        <v>77.01114201</v>
      </c>
      <c r="J514" t="s">
        <v>18</v>
      </c>
      <c r="K514">
        <v>0</v>
      </c>
      <c r="L514">
        <v>2.5802179989999998</v>
      </c>
      <c r="M514">
        <v>0</v>
      </c>
      <c r="N514">
        <v>0.77850328499999999</v>
      </c>
      <c r="O514" t="s">
        <v>21</v>
      </c>
      <c r="P514">
        <v>17.505725999999999</v>
      </c>
      <c r="Q514">
        <v>-3.5011866</v>
      </c>
    </row>
    <row r="515" spans="1:17" hidden="1" x14ac:dyDescent="0.3">
      <c r="A515">
        <f>YEAR(tourism_resource_dataset[[#This Row],[Time &amp; Day]])</f>
        <v>2026</v>
      </c>
      <c r="B515" s="2">
        <v>46140</v>
      </c>
      <c r="C515">
        <f>MONTH(tourism_resource_dataset[[#This Row],[Time &amp; Day]])</f>
        <v>4</v>
      </c>
      <c r="D515" t="s">
        <v>17</v>
      </c>
      <c r="E515">
        <v>870</v>
      </c>
      <c r="F515">
        <v>0.89361111999999998</v>
      </c>
      <c r="G515">
        <v>26.644175199999999</v>
      </c>
      <c r="H515">
        <v>140</v>
      </c>
      <c r="I515">
        <v>32.220574429999999</v>
      </c>
      <c r="J515" t="s">
        <v>19</v>
      </c>
      <c r="K515">
        <v>0</v>
      </c>
      <c r="L515">
        <v>2.598021277</v>
      </c>
      <c r="M515">
        <v>1</v>
      </c>
      <c r="N515">
        <v>0.88180555999999999</v>
      </c>
      <c r="O515" t="s">
        <v>16</v>
      </c>
      <c r="P515">
        <v>-26.642856999999999</v>
      </c>
      <c r="Q515">
        <v>16.25009</v>
      </c>
    </row>
    <row r="516" spans="1:17" hidden="1" x14ac:dyDescent="0.3">
      <c r="A516">
        <f>YEAR(tourism_resource_dataset[[#This Row],[Time &amp; Day]])</f>
        <v>2026</v>
      </c>
      <c r="B516" s="2">
        <v>46141</v>
      </c>
      <c r="C516">
        <f>MONTH(tourism_resource_dataset[[#This Row],[Time &amp; Day]])</f>
        <v>4</v>
      </c>
      <c r="D516" t="s">
        <v>17</v>
      </c>
      <c r="E516">
        <v>504</v>
      </c>
      <c r="F516">
        <v>0.80702222899999998</v>
      </c>
      <c r="G516">
        <v>34.804177869999997</v>
      </c>
      <c r="H516">
        <v>141</v>
      </c>
      <c r="I516">
        <v>67.447667139999993</v>
      </c>
      <c r="J516" t="s">
        <v>22</v>
      </c>
      <c r="K516">
        <v>0</v>
      </c>
      <c r="L516">
        <v>9.2365042420000005</v>
      </c>
      <c r="M516">
        <v>1</v>
      </c>
      <c r="N516">
        <v>0.65551111399999995</v>
      </c>
      <c r="O516" t="s">
        <v>21</v>
      </c>
      <c r="P516">
        <v>-31.377124999999999</v>
      </c>
      <c r="Q516">
        <v>-1.5182574</v>
      </c>
    </row>
    <row r="517" spans="1:17" hidden="1" x14ac:dyDescent="0.3">
      <c r="A517">
        <f>YEAR(tourism_resource_dataset[[#This Row],[Time &amp; Day]])</f>
        <v>2026</v>
      </c>
      <c r="B517" s="2">
        <v>46142</v>
      </c>
      <c r="C517">
        <f>MONTH(tourism_resource_dataset[[#This Row],[Time &amp; Day]])</f>
        <v>4</v>
      </c>
      <c r="D517" t="s">
        <v>17</v>
      </c>
      <c r="E517">
        <v>955</v>
      </c>
      <c r="F517">
        <v>0.85446554399999997</v>
      </c>
      <c r="G517">
        <v>19.78317556</v>
      </c>
      <c r="H517">
        <v>89</v>
      </c>
      <c r="I517">
        <v>32.638840739999999</v>
      </c>
      <c r="J517" t="s">
        <v>18</v>
      </c>
      <c r="K517">
        <v>0</v>
      </c>
      <c r="L517">
        <v>5.186848898</v>
      </c>
      <c r="M517">
        <v>1</v>
      </c>
      <c r="N517">
        <v>0.90473277200000002</v>
      </c>
      <c r="O517" t="s">
        <v>16</v>
      </c>
      <c r="P517">
        <v>8.3127379999999995</v>
      </c>
      <c r="Q517">
        <v>4.9412000000000003</v>
      </c>
    </row>
    <row r="518" spans="1:17" hidden="1" x14ac:dyDescent="0.3">
      <c r="A518">
        <f>YEAR(tourism_resource_dataset[[#This Row],[Time &amp; Day]])</f>
        <v>2026</v>
      </c>
      <c r="B518" s="2">
        <v>46143</v>
      </c>
      <c r="C518">
        <f>MONTH(tourism_resource_dataset[[#This Row],[Time &amp; Day]])</f>
        <v>5</v>
      </c>
      <c r="D518" t="s">
        <v>14</v>
      </c>
      <c r="E518">
        <v>734</v>
      </c>
      <c r="F518">
        <v>0.58335890000000001</v>
      </c>
      <c r="G518">
        <v>25.61474711</v>
      </c>
      <c r="H518">
        <v>132</v>
      </c>
      <c r="I518">
        <v>86.564747199999999</v>
      </c>
      <c r="J518" t="s">
        <v>22</v>
      </c>
      <c r="K518">
        <v>0</v>
      </c>
      <c r="L518">
        <v>1.5686945130000001</v>
      </c>
      <c r="M518">
        <v>0</v>
      </c>
      <c r="N518">
        <v>0.65867945000000006</v>
      </c>
      <c r="O518" t="s">
        <v>21</v>
      </c>
      <c r="P518">
        <v>-19.776339</v>
      </c>
      <c r="Q518">
        <v>22.106068</v>
      </c>
    </row>
    <row r="519" spans="1:17" hidden="1" x14ac:dyDescent="0.3">
      <c r="A519">
        <f>YEAR(tourism_resource_dataset[[#This Row],[Time &amp; Day]])</f>
        <v>2026</v>
      </c>
      <c r="B519" s="2">
        <v>46144</v>
      </c>
      <c r="C519">
        <f>MONTH(tourism_resource_dataset[[#This Row],[Time &amp; Day]])</f>
        <v>5</v>
      </c>
      <c r="D519" t="s">
        <v>14</v>
      </c>
      <c r="E519">
        <v>450</v>
      </c>
      <c r="F519">
        <v>0.75785305700000005</v>
      </c>
      <c r="G519">
        <v>28.0191467</v>
      </c>
      <c r="H519">
        <v>126</v>
      </c>
      <c r="I519">
        <v>52.450716710000002</v>
      </c>
      <c r="J519" t="s">
        <v>22</v>
      </c>
      <c r="K519">
        <v>0</v>
      </c>
      <c r="L519">
        <v>6.3836874989999997</v>
      </c>
      <c r="M519">
        <v>0</v>
      </c>
      <c r="N519">
        <v>0.60392652800000002</v>
      </c>
      <c r="O519" t="s">
        <v>21</v>
      </c>
      <c r="P519">
        <v>-15.744624999999999</v>
      </c>
      <c r="Q519">
        <v>5.9672245999999998</v>
      </c>
    </row>
    <row r="520" spans="1:17" hidden="1" x14ac:dyDescent="0.3">
      <c r="A520">
        <f>YEAR(tourism_resource_dataset[[#This Row],[Time &amp; Day]])</f>
        <v>2026</v>
      </c>
      <c r="B520" s="2">
        <v>46145</v>
      </c>
      <c r="C520">
        <f>MONTH(tourism_resource_dataset[[#This Row],[Time &amp; Day]])</f>
        <v>5</v>
      </c>
      <c r="D520" t="s">
        <v>17</v>
      </c>
      <c r="E520">
        <v>971</v>
      </c>
      <c r="F520">
        <v>0.54796536799999995</v>
      </c>
      <c r="G520">
        <v>27.89182349</v>
      </c>
      <c r="H520">
        <v>131</v>
      </c>
      <c r="I520">
        <v>69.37005619</v>
      </c>
      <c r="J520" t="s">
        <v>15</v>
      </c>
      <c r="K520">
        <v>0</v>
      </c>
      <c r="L520">
        <v>6.416437138</v>
      </c>
      <c r="M520">
        <v>0</v>
      </c>
      <c r="N520">
        <v>0.75948268399999996</v>
      </c>
      <c r="O520" t="s">
        <v>21</v>
      </c>
      <c r="P520">
        <v>18.064278000000002</v>
      </c>
      <c r="Q520">
        <v>-16.204806999999999</v>
      </c>
    </row>
    <row r="521" spans="1:17" hidden="1" x14ac:dyDescent="0.3">
      <c r="A521">
        <f>YEAR(tourism_resource_dataset[[#This Row],[Time &amp; Day]])</f>
        <v>2026</v>
      </c>
      <c r="B521" s="2">
        <v>46146</v>
      </c>
      <c r="C521">
        <f>MONTH(tourism_resource_dataset[[#This Row],[Time &amp; Day]])</f>
        <v>5</v>
      </c>
      <c r="D521" t="s">
        <v>14</v>
      </c>
      <c r="E521">
        <v>525</v>
      </c>
      <c r="F521">
        <v>0.66785323500000005</v>
      </c>
      <c r="G521">
        <v>26.225870860000001</v>
      </c>
      <c r="H521">
        <v>127</v>
      </c>
      <c r="I521">
        <v>49.561171510000001</v>
      </c>
      <c r="J521" t="s">
        <v>22</v>
      </c>
      <c r="K521">
        <v>1</v>
      </c>
      <c r="L521">
        <v>1.5805068280000001</v>
      </c>
      <c r="M521">
        <v>0</v>
      </c>
      <c r="N521">
        <v>0.59642661799999996</v>
      </c>
      <c r="O521" t="s">
        <v>21</v>
      </c>
      <c r="P521">
        <v>9.0646140000000006</v>
      </c>
      <c r="Q521">
        <v>-6.1479553999999998</v>
      </c>
    </row>
    <row r="522" spans="1:17" hidden="1" x14ac:dyDescent="0.3">
      <c r="A522">
        <f>YEAR(tourism_resource_dataset[[#This Row],[Time &amp; Day]])</f>
        <v>2026</v>
      </c>
      <c r="B522" s="2">
        <v>46147</v>
      </c>
      <c r="C522">
        <f>MONTH(tourism_resource_dataset[[#This Row],[Time &amp; Day]])</f>
        <v>5</v>
      </c>
      <c r="D522" t="s">
        <v>17</v>
      </c>
      <c r="E522">
        <v>751</v>
      </c>
      <c r="F522">
        <v>0.63714439300000003</v>
      </c>
      <c r="G522">
        <v>30.53856021</v>
      </c>
      <c r="H522">
        <v>66</v>
      </c>
      <c r="I522">
        <v>84.775010109999997</v>
      </c>
      <c r="J522" t="s">
        <v>15</v>
      </c>
      <c r="K522">
        <v>1</v>
      </c>
      <c r="L522">
        <v>9.7527024610000002</v>
      </c>
      <c r="M522">
        <v>1</v>
      </c>
      <c r="N522">
        <v>0.69407219600000003</v>
      </c>
      <c r="O522" t="s">
        <v>21</v>
      </c>
      <c r="P522">
        <v>16.973296999999999</v>
      </c>
      <c r="Q522">
        <v>12.112474000000001</v>
      </c>
    </row>
    <row r="523" spans="1:17" hidden="1" x14ac:dyDescent="0.3">
      <c r="A523">
        <f>YEAR(tourism_resource_dataset[[#This Row],[Time &amp; Day]])</f>
        <v>2026</v>
      </c>
      <c r="B523" s="2">
        <v>46148</v>
      </c>
      <c r="C523">
        <f>MONTH(tourism_resource_dataset[[#This Row],[Time &amp; Day]])</f>
        <v>5</v>
      </c>
      <c r="D523" t="s">
        <v>17</v>
      </c>
      <c r="E523">
        <v>683</v>
      </c>
      <c r="F523">
        <v>0.423821002</v>
      </c>
      <c r="G523">
        <v>19.09962419</v>
      </c>
      <c r="H523">
        <v>110</v>
      </c>
      <c r="I523">
        <v>92.055176860000003</v>
      </c>
      <c r="J523" t="s">
        <v>19</v>
      </c>
      <c r="K523">
        <v>0</v>
      </c>
      <c r="L523">
        <v>5.8962696880000003</v>
      </c>
      <c r="M523">
        <v>1</v>
      </c>
      <c r="N523">
        <v>0.553410501</v>
      </c>
      <c r="O523" t="s">
        <v>21</v>
      </c>
      <c r="P523">
        <v>9.5657320000000006</v>
      </c>
      <c r="Q523">
        <v>-14.902231</v>
      </c>
    </row>
    <row r="524" spans="1:17" hidden="1" x14ac:dyDescent="0.3">
      <c r="A524">
        <f>YEAR(tourism_resource_dataset[[#This Row],[Time &amp; Day]])</f>
        <v>2026</v>
      </c>
      <c r="B524" s="2">
        <v>46149</v>
      </c>
      <c r="C524">
        <f>MONTH(tourism_resource_dataset[[#This Row],[Time &amp; Day]])</f>
        <v>5</v>
      </c>
      <c r="D524" t="s">
        <v>23</v>
      </c>
      <c r="E524">
        <v>607</v>
      </c>
      <c r="F524">
        <v>0.57095513200000003</v>
      </c>
      <c r="G524">
        <v>29.512544009999999</v>
      </c>
      <c r="H524">
        <v>37</v>
      </c>
      <c r="I524">
        <v>57.904974590000002</v>
      </c>
      <c r="J524" t="s">
        <v>19</v>
      </c>
      <c r="K524">
        <v>0</v>
      </c>
      <c r="L524">
        <v>6.0381615000000002</v>
      </c>
      <c r="M524">
        <v>1</v>
      </c>
      <c r="N524">
        <v>0.58897756599999995</v>
      </c>
      <c r="O524" t="s">
        <v>21</v>
      </c>
      <c r="P524">
        <v>-2.6872606000000001</v>
      </c>
      <c r="Q524">
        <v>-1.7956460000000001</v>
      </c>
    </row>
    <row r="525" spans="1:17" hidden="1" x14ac:dyDescent="0.3">
      <c r="A525">
        <f>YEAR(tourism_resource_dataset[[#This Row],[Time &amp; Day]])</f>
        <v>2026</v>
      </c>
      <c r="B525" s="2">
        <v>46150</v>
      </c>
      <c r="C525">
        <f>MONTH(tourism_resource_dataset[[#This Row],[Time &amp; Day]])</f>
        <v>5</v>
      </c>
      <c r="D525" t="s">
        <v>14</v>
      </c>
      <c r="E525">
        <v>625</v>
      </c>
      <c r="F525">
        <v>0.97467559299999995</v>
      </c>
      <c r="G525">
        <v>27.394691430000002</v>
      </c>
      <c r="H525">
        <v>123</v>
      </c>
      <c r="I525">
        <v>90.404567549999996</v>
      </c>
      <c r="J525" t="s">
        <v>15</v>
      </c>
      <c r="K525">
        <v>0</v>
      </c>
      <c r="L525">
        <v>5.6810387310000001</v>
      </c>
      <c r="M525">
        <v>1</v>
      </c>
      <c r="N525">
        <v>0.79983779600000005</v>
      </c>
      <c r="O525" t="s">
        <v>21</v>
      </c>
      <c r="P525">
        <v>22.532896000000001</v>
      </c>
      <c r="Q525">
        <v>19.452349000000002</v>
      </c>
    </row>
    <row r="526" spans="1:17" hidden="1" x14ac:dyDescent="0.3">
      <c r="A526">
        <f>YEAR(tourism_resource_dataset[[#This Row],[Time &amp; Day]])</f>
        <v>2026</v>
      </c>
      <c r="B526" s="2">
        <v>46151</v>
      </c>
      <c r="C526">
        <f>MONTH(tourism_resource_dataset[[#This Row],[Time &amp; Day]])</f>
        <v>5</v>
      </c>
      <c r="D526" t="s">
        <v>17</v>
      </c>
      <c r="E526">
        <v>179</v>
      </c>
      <c r="F526">
        <v>0.47400618</v>
      </c>
      <c r="G526">
        <v>32.921502240000002</v>
      </c>
      <c r="H526">
        <v>59</v>
      </c>
      <c r="I526">
        <v>48.695250520000002</v>
      </c>
      <c r="J526" t="s">
        <v>22</v>
      </c>
      <c r="K526">
        <v>0</v>
      </c>
      <c r="L526">
        <v>6.4965860170000003</v>
      </c>
      <c r="M526">
        <v>0</v>
      </c>
      <c r="N526">
        <v>0.32650309</v>
      </c>
      <c r="O526" t="s">
        <v>20</v>
      </c>
      <c r="P526">
        <v>30.992076999999998</v>
      </c>
      <c r="Q526">
        <v>16.528164</v>
      </c>
    </row>
    <row r="527" spans="1:17" hidden="1" x14ac:dyDescent="0.3">
      <c r="A527">
        <f>YEAR(tourism_resource_dataset[[#This Row],[Time &amp; Day]])</f>
        <v>2026</v>
      </c>
      <c r="B527" s="2">
        <v>46152</v>
      </c>
      <c r="C527">
        <f>MONTH(tourism_resource_dataset[[#This Row],[Time &amp; Day]])</f>
        <v>5</v>
      </c>
      <c r="D527" t="s">
        <v>17</v>
      </c>
      <c r="E527">
        <v>871</v>
      </c>
      <c r="F527">
        <v>0.39366261499999999</v>
      </c>
      <c r="G527">
        <v>31.943888780000002</v>
      </c>
      <c r="H527">
        <v>108</v>
      </c>
      <c r="I527">
        <v>67.426264619999998</v>
      </c>
      <c r="J527" t="s">
        <v>18</v>
      </c>
      <c r="K527">
        <v>1</v>
      </c>
      <c r="L527">
        <v>3.378697775</v>
      </c>
      <c r="M527">
        <v>1</v>
      </c>
      <c r="N527">
        <v>0.63233130800000004</v>
      </c>
      <c r="O527" t="s">
        <v>21</v>
      </c>
      <c r="P527">
        <v>-28.548365</v>
      </c>
      <c r="Q527">
        <v>9.9369669999999992</v>
      </c>
    </row>
    <row r="528" spans="1:17" hidden="1" x14ac:dyDescent="0.3">
      <c r="A528">
        <f>YEAR(tourism_resource_dataset[[#This Row],[Time &amp; Day]])</f>
        <v>2026</v>
      </c>
      <c r="B528" s="2">
        <v>46153</v>
      </c>
      <c r="C528">
        <f>MONTH(tourism_resource_dataset[[#This Row],[Time &amp; Day]])</f>
        <v>5</v>
      </c>
      <c r="D528" t="s">
        <v>14</v>
      </c>
      <c r="E528">
        <v>412</v>
      </c>
      <c r="F528">
        <v>0.59300643500000005</v>
      </c>
      <c r="G528">
        <v>21.30294078</v>
      </c>
      <c r="H528">
        <v>80</v>
      </c>
      <c r="I528">
        <v>90.113300089999996</v>
      </c>
      <c r="J528" t="s">
        <v>18</v>
      </c>
      <c r="K528">
        <v>1</v>
      </c>
      <c r="L528">
        <v>3.5851721319999998</v>
      </c>
      <c r="M528">
        <v>0</v>
      </c>
      <c r="N528">
        <v>0.50250321799999997</v>
      </c>
      <c r="O528" t="s">
        <v>21</v>
      </c>
      <c r="P528">
        <v>10.160451</v>
      </c>
      <c r="Q528">
        <v>-1.5073255000000001</v>
      </c>
    </row>
    <row r="529" spans="1:17" hidden="1" x14ac:dyDescent="0.3">
      <c r="A529">
        <f>YEAR(tourism_resource_dataset[[#This Row],[Time &amp; Day]])</f>
        <v>2026</v>
      </c>
      <c r="B529" s="2">
        <v>46154</v>
      </c>
      <c r="C529">
        <f>MONTH(tourism_resource_dataset[[#This Row],[Time &amp; Day]])</f>
        <v>5</v>
      </c>
      <c r="D529" t="s">
        <v>23</v>
      </c>
      <c r="E529">
        <v>754</v>
      </c>
      <c r="F529">
        <v>0.85323641500000003</v>
      </c>
      <c r="G529">
        <v>20.524746499999999</v>
      </c>
      <c r="H529">
        <v>24</v>
      </c>
      <c r="I529">
        <v>52.811693980000001</v>
      </c>
      <c r="J529" t="s">
        <v>15</v>
      </c>
      <c r="K529">
        <v>0</v>
      </c>
      <c r="L529">
        <v>5.6020518079999997</v>
      </c>
      <c r="M529">
        <v>1</v>
      </c>
      <c r="N529">
        <v>0.80361820799999995</v>
      </c>
      <c r="O529" t="s">
        <v>16</v>
      </c>
      <c r="P529">
        <v>-6.5952573000000001</v>
      </c>
      <c r="Q529">
        <v>-11.855327000000001</v>
      </c>
    </row>
    <row r="530" spans="1:17" hidden="1" x14ac:dyDescent="0.3">
      <c r="A530">
        <f>YEAR(tourism_resource_dataset[[#This Row],[Time &amp; Day]])</f>
        <v>2026</v>
      </c>
      <c r="B530" s="2">
        <v>46155</v>
      </c>
      <c r="C530">
        <f>MONTH(tourism_resource_dataset[[#This Row],[Time &amp; Day]])</f>
        <v>5</v>
      </c>
      <c r="D530" t="s">
        <v>23</v>
      </c>
      <c r="E530">
        <v>868</v>
      </c>
      <c r="F530">
        <v>0.70750376100000001</v>
      </c>
      <c r="G530">
        <v>34.633066479999997</v>
      </c>
      <c r="H530">
        <v>141</v>
      </c>
      <c r="I530">
        <v>96.782958559999997</v>
      </c>
      <c r="J530" t="s">
        <v>19</v>
      </c>
      <c r="K530">
        <v>1</v>
      </c>
      <c r="L530">
        <v>8.2601726929999995</v>
      </c>
      <c r="M530">
        <v>1</v>
      </c>
      <c r="N530">
        <v>0.78775187999999996</v>
      </c>
      <c r="O530" t="s">
        <v>21</v>
      </c>
      <c r="P530">
        <v>-16.482552999999999</v>
      </c>
      <c r="Q530">
        <v>9.8726179999999992</v>
      </c>
    </row>
    <row r="531" spans="1:17" hidden="1" x14ac:dyDescent="0.3">
      <c r="A531">
        <f>YEAR(tourism_resource_dataset[[#This Row],[Time &amp; Day]])</f>
        <v>2026</v>
      </c>
      <c r="B531" s="2">
        <v>46156</v>
      </c>
      <c r="C531">
        <f>MONTH(tourism_resource_dataset[[#This Row],[Time &amp; Day]])</f>
        <v>5</v>
      </c>
      <c r="D531" t="s">
        <v>17</v>
      </c>
      <c r="E531">
        <v>742</v>
      </c>
      <c r="F531">
        <v>0.77668237900000003</v>
      </c>
      <c r="G531">
        <v>25.545303619999999</v>
      </c>
      <c r="H531">
        <v>74</v>
      </c>
      <c r="I531">
        <v>38.531565120000003</v>
      </c>
      <c r="J531" t="s">
        <v>19</v>
      </c>
      <c r="K531">
        <v>1</v>
      </c>
      <c r="L531">
        <v>1.4487811880000001</v>
      </c>
      <c r="M531">
        <v>1</v>
      </c>
      <c r="N531">
        <v>0.75934119</v>
      </c>
      <c r="O531" t="s">
        <v>21</v>
      </c>
      <c r="P531">
        <v>-8.1299290000000006</v>
      </c>
      <c r="Q531">
        <v>-13.597559</v>
      </c>
    </row>
    <row r="532" spans="1:17" hidden="1" x14ac:dyDescent="0.3">
      <c r="A532">
        <f>YEAR(tourism_resource_dataset[[#This Row],[Time &amp; Day]])</f>
        <v>2026</v>
      </c>
      <c r="B532" s="2">
        <v>46157</v>
      </c>
      <c r="C532">
        <f>MONTH(tourism_resource_dataset[[#This Row],[Time &amp; Day]])</f>
        <v>5</v>
      </c>
      <c r="D532" t="s">
        <v>14</v>
      </c>
      <c r="E532">
        <v>341</v>
      </c>
      <c r="F532">
        <v>0.43278639400000002</v>
      </c>
      <c r="G532">
        <v>33.128419280000003</v>
      </c>
      <c r="H532">
        <v>56</v>
      </c>
      <c r="I532">
        <v>31.27925488</v>
      </c>
      <c r="J532" t="s">
        <v>18</v>
      </c>
      <c r="K532">
        <v>0</v>
      </c>
      <c r="L532">
        <v>6.4306379099999997</v>
      </c>
      <c r="M532">
        <v>0</v>
      </c>
      <c r="N532">
        <v>0.38689319700000002</v>
      </c>
      <c r="O532" t="s">
        <v>20</v>
      </c>
      <c r="P532">
        <v>25.860410000000002</v>
      </c>
      <c r="Q532">
        <v>2.1617956</v>
      </c>
    </row>
    <row r="533" spans="1:17" hidden="1" x14ac:dyDescent="0.3">
      <c r="A533">
        <f>YEAR(tourism_resource_dataset[[#This Row],[Time &amp; Day]])</f>
        <v>2026</v>
      </c>
      <c r="B533" s="2">
        <v>46158</v>
      </c>
      <c r="C533">
        <f>MONTH(tourism_resource_dataset[[#This Row],[Time &amp; Day]])</f>
        <v>5</v>
      </c>
      <c r="D533" t="s">
        <v>23</v>
      </c>
      <c r="E533">
        <v>420</v>
      </c>
      <c r="F533">
        <v>0.73326373499999997</v>
      </c>
      <c r="G533">
        <v>18.27762048</v>
      </c>
      <c r="H533">
        <v>75</v>
      </c>
      <c r="I533">
        <v>93.289474679999998</v>
      </c>
      <c r="J533" t="s">
        <v>15</v>
      </c>
      <c r="K533">
        <v>0</v>
      </c>
      <c r="L533">
        <v>8.2610032830000009</v>
      </c>
      <c r="M533">
        <v>0</v>
      </c>
      <c r="N533">
        <v>0.57663186799999999</v>
      </c>
      <c r="O533" t="s">
        <v>21</v>
      </c>
      <c r="P533">
        <v>22.062912000000001</v>
      </c>
      <c r="Q533">
        <v>-9.8240759999999998</v>
      </c>
    </row>
    <row r="534" spans="1:17" hidden="1" x14ac:dyDescent="0.3">
      <c r="A534">
        <f>YEAR(tourism_resource_dataset[[#This Row],[Time &amp; Day]])</f>
        <v>2026</v>
      </c>
      <c r="B534" s="2">
        <v>46159</v>
      </c>
      <c r="C534">
        <f>MONTH(tourism_resource_dataset[[#This Row],[Time &amp; Day]])</f>
        <v>5</v>
      </c>
      <c r="D534" t="s">
        <v>14</v>
      </c>
      <c r="E534">
        <v>843</v>
      </c>
      <c r="F534">
        <v>0.52645027600000005</v>
      </c>
      <c r="G534">
        <v>27.856378299999999</v>
      </c>
      <c r="H534">
        <v>121</v>
      </c>
      <c r="I534">
        <v>34.80540663</v>
      </c>
      <c r="J534" t="s">
        <v>18</v>
      </c>
      <c r="K534">
        <v>0</v>
      </c>
      <c r="L534">
        <v>2.4122554479999998</v>
      </c>
      <c r="M534">
        <v>1</v>
      </c>
      <c r="N534">
        <v>0.68472513800000001</v>
      </c>
      <c r="O534" t="s">
        <v>21</v>
      </c>
      <c r="P534">
        <v>-33.546329999999998</v>
      </c>
      <c r="Q534">
        <v>15.130125</v>
      </c>
    </row>
    <row r="535" spans="1:17" hidden="1" x14ac:dyDescent="0.3">
      <c r="A535">
        <f>YEAR(tourism_resource_dataset[[#This Row],[Time &amp; Day]])</f>
        <v>2026</v>
      </c>
      <c r="B535" s="2">
        <v>46160</v>
      </c>
      <c r="C535">
        <f>MONTH(tourism_resource_dataset[[#This Row],[Time &amp; Day]])</f>
        <v>5</v>
      </c>
      <c r="D535" t="s">
        <v>14</v>
      </c>
      <c r="E535">
        <v>78</v>
      </c>
      <c r="F535">
        <v>0.88401235600000005</v>
      </c>
      <c r="G535">
        <v>31.19720375</v>
      </c>
      <c r="H535">
        <v>112</v>
      </c>
      <c r="I535">
        <v>99.432243720000002</v>
      </c>
      <c r="J535" t="s">
        <v>22</v>
      </c>
      <c r="K535">
        <v>0</v>
      </c>
      <c r="L535">
        <v>1.1352028780000001</v>
      </c>
      <c r="M535">
        <v>1</v>
      </c>
      <c r="N535">
        <v>0.48100617800000001</v>
      </c>
      <c r="O535" t="s">
        <v>20</v>
      </c>
      <c r="P535">
        <v>-9.9377300000000002</v>
      </c>
      <c r="Q535">
        <v>-13.6647</v>
      </c>
    </row>
    <row r="536" spans="1:17" hidden="1" x14ac:dyDescent="0.3">
      <c r="A536">
        <f>YEAR(tourism_resource_dataset[[#This Row],[Time &amp; Day]])</f>
        <v>2026</v>
      </c>
      <c r="B536" s="2">
        <v>46161</v>
      </c>
      <c r="C536">
        <f>MONTH(tourism_resource_dataset[[#This Row],[Time &amp; Day]])</f>
        <v>5</v>
      </c>
      <c r="D536" t="s">
        <v>17</v>
      </c>
      <c r="E536">
        <v>198</v>
      </c>
      <c r="F536">
        <v>0.740509164</v>
      </c>
      <c r="G536">
        <v>33.947904989999998</v>
      </c>
      <c r="H536">
        <v>92</v>
      </c>
      <c r="I536">
        <v>96.59778034</v>
      </c>
      <c r="J536" t="s">
        <v>22</v>
      </c>
      <c r="K536">
        <v>1</v>
      </c>
      <c r="L536">
        <v>3.8144196560000001</v>
      </c>
      <c r="M536">
        <v>1</v>
      </c>
      <c r="N536">
        <v>0.46925458199999998</v>
      </c>
      <c r="O536" t="s">
        <v>20</v>
      </c>
      <c r="P536">
        <v>-5.5873423000000004</v>
      </c>
      <c r="Q536">
        <v>5.7348319999999999</v>
      </c>
    </row>
    <row r="537" spans="1:17" hidden="1" x14ac:dyDescent="0.3">
      <c r="A537">
        <f>YEAR(tourism_resource_dataset[[#This Row],[Time &amp; Day]])</f>
        <v>2026</v>
      </c>
      <c r="B537" s="2">
        <v>46162</v>
      </c>
      <c r="C537">
        <f>MONTH(tourism_resource_dataset[[#This Row],[Time &amp; Day]])</f>
        <v>5</v>
      </c>
      <c r="D537" t="s">
        <v>23</v>
      </c>
      <c r="E537">
        <v>828</v>
      </c>
      <c r="F537">
        <v>0.43919939400000002</v>
      </c>
      <c r="G537">
        <v>21.746802819999999</v>
      </c>
      <c r="H537">
        <v>78</v>
      </c>
      <c r="I537">
        <v>39.591463699999998</v>
      </c>
      <c r="J537" t="s">
        <v>15</v>
      </c>
      <c r="K537">
        <v>0</v>
      </c>
      <c r="L537">
        <v>6.2932933609999999</v>
      </c>
      <c r="M537">
        <v>0</v>
      </c>
      <c r="N537">
        <v>0.63359969699999996</v>
      </c>
      <c r="O537" t="s">
        <v>21</v>
      </c>
      <c r="P537">
        <v>-31.497952999999999</v>
      </c>
      <c r="Q537">
        <v>16.239591999999998</v>
      </c>
    </row>
    <row r="538" spans="1:17" hidden="1" x14ac:dyDescent="0.3">
      <c r="A538">
        <f>YEAR(tourism_resource_dataset[[#This Row],[Time &amp; Day]])</f>
        <v>2026</v>
      </c>
      <c r="B538" s="2">
        <v>46163</v>
      </c>
      <c r="C538">
        <f>MONTH(tourism_resource_dataset[[#This Row],[Time &amp; Day]])</f>
        <v>5</v>
      </c>
      <c r="D538" t="s">
        <v>17</v>
      </c>
      <c r="E538">
        <v>345</v>
      </c>
      <c r="F538">
        <v>0.34523167599999999</v>
      </c>
      <c r="G538">
        <v>29.499623400000001</v>
      </c>
      <c r="H538">
        <v>21</v>
      </c>
      <c r="I538">
        <v>67.630923800000005</v>
      </c>
      <c r="J538" t="s">
        <v>15</v>
      </c>
      <c r="K538">
        <v>1</v>
      </c>
      <c r="L538">
        <v>2.2445485610000002</v>
      </c>
      <c r="M538">
        <v>0</v>
      </c>
      <c r="N538">
        <v>0.34511583800000001</v>
      </c>
      <c r="O538" t="s">
        <v>20</v>
      </c>
      <c r="P538">
        <v>6.5033602999999998</v>
      </c>
      <c r="Q538">
        <v>-26.765087000000001</v>
      </c>
    </row>
    <row r="539" spans="1:17" hidden="1" x14ac:dyDescent="0.3">
      <c r="A539">
        <f>YEAR(tourism_resource_dataset[[#This Row],[Time &amp; Day]])</f>
        <v>2026</v>
      </c>
      <c r="B539" s="2">
        <v>46164</v>
      </c>
      <c r="C539">
        <f>MONTH(tourism_resource_dataset[[#This Row],[Time &amp; Day]])</f>
        <v>5</v>
      </c>
      <c r="D539" t="s">
        <v>23</v>
      </c>
      <c r="E539">
        <v>60</v>
      </c>
      <c r="F539">
        <v>0.32984324700000001</v>
      </c>
      <c r="G539">
        <v>25.776260180000001</v>
      </c>
      <c r="H539">
        <v>123</v>
      </c>
      <c r="I539">
        <v>42.944420819999998</v>
      </c>
      <c r="J539" t="s">
        <v>22</v>
      </c>
      <c r="K539">
        <v>0</v>
      </c>
      <c r="L539">
        <v>4.8351013390000004</v>
      </c>
      <c r="M539">
        <v>0</v>
      </c>
      <c r="N539">
        <v>0.19492162299999999</v>
      </c>
      <c r="O539" t="s">
        <v>20</v>
      </c>
      <c r="P539">
        <v>-6.0922723000000003</v>
      </c>
      <c r="Q539">
        <v>9.3441449999999993</v>
      </c>
    </row>
    <row r="540" spans="1:17" hidden="1" x14ac:dyDescent="0.3">
      <c r="A540">
        <f>YEAR(tourism_resource_dataset[[#This Row],[Time &amp; Day]])</f>
        <v>2026</v>
      </c>
      <c r="B540" s="2">
        <v>46165</v>
      </c>
      <c r="C540">
        <f>MONTH(tourism_resource_dataset[[#This Row],[Time &amp; Day]])</f>
        <v>5</v>
      </c>
      <c r="D540" t="s">
        <v>23</v>
      </c>
      <c r="E540">
        <v>561</v>
      </c>
      <c r="F540">
        <v>0.55998599699999996</v>
      </c>
      <c r="G540">
        <v>16.212578520000001</v>
      </c>
      <c r="H540">
        <v>70</v>
      </c>
      <c r="I540">
        <v>59.970862109999999</v>
      </c>
      <c r="J540" t="s">
        <v>19</v>
      </c>
      <c r="K540">
        <v>1</v>
      </c>
      <c r="L540">
        <v>5.9708934759999996</v>
      </c>
      <c r="M540">
        <v>1</v>
      </c>
      <c r="N540">
        <v>0.56049299900000005</v>
      </c>
      <c r="O540" t="s">
        <v>21</v>
      </c>
      <c r="P540">
        <v>-0.70241390000000004</v>
      </c>
      <c r="Q540">
        <v>-3.2296200000000002</v>
      </c>
    </row>
    <row r="541" spans="1:17" hidden="1" x14ac:dyDescent="0.3">
      <c r="A541">
        <f>YEAR(tourism_resource_dataset[[#This Row],[Time &amp; Day]])</f>
        <v>2026</v>
      </c>
      <c r="B541" s="2">
        <v>46166</v>
      </c>
      <c r="C541">
        <f>MONTH(tourism_resource_dataset[[#This Row],[Time &amp; Day]])</f>
        <v>5</v>
      </c>
      <c r="D541" t="s">
        <v>23</v>
      </c>
      <c r="E541">
        <v>725</v>
      </c>
      <c r="F541">
        <v>0.48609579600000002</v>
      </c>
      <c r="G541">
        <v>28.79999475</v>
      </c>
      <c r="H541">
        <v>49</v>
      </c>
      <c r="I541">
        <v>34.299759049999999</v>
      </c>
      <c r="J541" t="s">
        <v>15</v>
      </c>
      <c r="K541">
        <v>0</v>
      </c>
      <c r="L541">
        <v>6.3899478529999998</v>
      </c>
      <c r="M541">
        <v>0</v>
      </c>
      <c r="N541">
        <v>0.60554789799999997</v>
      </c>
      <c r="O541" t="s">
        <v>21</v>
      </c>
      <c r="P541">
        <v>-22.242056000000002</v>
      </c>
      <c r="Q541">
        <v>-10.786842</v>
      </c>
    </row>
    <row r="542" spans="1:17" hidden="1" x14ac:dyDescent="0.3">
      <c r="A542">
        <f>YEAR(tourism_resource_dataset[[#This Row],[Time &amp; Day]])</f>
        <v>2026</v>
      </c>
      <c r="B542" s="2">
        <v>46167</v>
      </c>
      <c r="C542">
        <f>MONTH(tourism_resource_dataset[[#This Row],[Time &amp; Day]])</f>
        <v>5</v>
      </c>
      <c r="D542" t="s">
        <v>23</v>
      </c>
      <c r="E542">
        <v>162</v>
      </c>
      <c r="F542">
        <v>0.75226308600000003</v>
      </c>
      <c r="G542">
        <v>28.801931159999999</v>
      </c>
      <c r="H542">
        <v>30</v>
      </c>
      <c r="I542">
        <v>45.674721150000003</v>
      </c>
      <c r="J542" t="s">
        <v>22</v>
      </c>
      <c r="K542">
        <v>0</v>
      </c>
      <c r="L542">
        <v>3.4697054889999999</v>
      </c>
      <c r="M542">
        <v>1</v>
      </c>
      <c r="N542">
        <v>0.45713154299999997</v>
      </c>
      <c r="O542" t="s">
        <v>20</v>
      </c>
      <c r="P542">
        <v>-12.726566</v>
      </c>
      <c r="Q542">
        <v>15.811935999999999</v>
      </c>
    </row>
    <row r="543" spans="1:17" hidden="1" x14ac:dyDescent="0.3">
      <c r="A543">
        <f>YEAR(tourism_resource_dataset[[#This Row],[Time &amp; Day]])</f>
        <v>2026</v>
      </c>
      <c r="B543" s="2">
        <v>46168</v>
      </c>
      <c r="C543">
        <f>MONTH(tourism_resource_dataset[[#This Row],[Time &amp; Day]])</f>
        <v>5</v>
      </c>
      <c r="D543" t="s">
        <v>23</v>
      </c>
      <c r="E543">
        <v>236</v>
      </c>
      <c r="F543">
        <v>0.649533684</v>
      </c>
      <c r="G543">
        <v>33.612136100000001</v>
      </c>
      <c r="H543">
        <v>127</v>
      </c>
      <c r="I543">
        <v>55.429095750000002</v>
      </c>
      <c r="J543" t="s">
        <v>22</v>
      </c>
      <c r="K543">
        <v>1</v>
      </c>
      <c r="L543">
        <v>4.6002667239999999</v>
      </c>
      <c r="M543">
        <v>0</v>
      </c>
      <c r="N543">
        <v>0.44276684199999999</v>
      </c>
      <c r="O543" t="s">
        <v>20</v>
      </c>
      <c r="P543">
        <v>11.289033</v>
      </c>
      <c r="Q543">
        <v>-4.8817890000000004</v>
      </c>
    </row>
    <row r="544" spans="1:17" hidden="1" x14ac:dyDescent="0.3">
      <c r="A544">
        <f>YEAR(tourism_resource_dataset[[#This Row],[Time &amp; Day]])</f>
        <v>2026</v>
      </c>
      <c r="B544" s="2">
        <v>46169</v>
      </c>
      <c r="C544">
        <f>MONTH(tourism_resource_dataset[[#This Row],[Time &amp; Day]])</f>
        <v>5</v>
      </c>
      <c r="D544" t="s">
        <v>14</v>
      </c>
      <c r="E544">
        <v>856</v>
      </c>
      <c r="F544">
        <v>0.486213495</v>
      </c>
      <c r="G544">
        <v>24.946248919999999</v>
      </c>
      <c r="H544">
        <v>95</v>
      </c>
      <c r="I544">
        <v>60.705325019999997</v>
      </c>
      <c r="J544" t="s">
        <v>19</v>
      </c>
      <c r="K544">
        <v>1</v>
      </c>
      <c r="L544">
        <v>8.005053062</v>
      </c>
      <c r="M544">
        <v>1</v>
      </c>
      <c r="N544">
        <v>0.67110674699999995</v>
      </c>
      <c r="O544" t="s">
        <v>21</v>
      </c>
      <c r="P544">
        <v>21.179327000000001</v>
      </c>
      <c r="Q544">
        <v>-1.8455758</v>
      </c>
    </row>
    <row r="545" spans="1:17" hidden="1" x14ac:dyDescent="0.3">
      <c r="A545">
        <f>YEAR(tourism_resource_dataset[[#This Row],[Time &amp; Day]])</f>
        <v>2026</v>
      </c>
      <c r="B545" s="2">
        <v>46170</v>
      </c>
      <c r="C545">
        <f>MONTH(tourism_resource_dataset[[#This Row],[Time &amp; Day]])</f>
        <v>5</v>
      </c>
      <c r="D545" t="s">
        <v>17</v>
      </c>
      <c r="E545">
        <v>793</v>
      </c>
      <c r="F545">
        <v>0.40446644500000001</v>
      </c>
      <c r="G545">
        <v>19.60501841</v>
      </c>
      <c r="H545">
        <v>109</v>
      </c>
      <c r="I545">
        <v>98.424738070000004</v>
      </c>
      <c r="J545" t="s">
        <v>19</v>
      </c>
      <c r="K545">
        <v>1</v>
      </c>
      <c r="L545">
        <v>9.4709322470000004</v>
      </c>
      <c r="M545">
        <v>1</v>
      </c>
      <c r="N545">
        <v>0.59873322200000001</v>
      </c>
      <c r="O545" t="s">
        <v>21</v>
      </c>
      <c r="P545">
        <v>-13.256802</v>
      </c>
      <c r="Q545">
        <v>3.5708760000000002</v>
      </c>
    </row>
    <row r="546" spans="1:17" hidden="1" x14ac:dyDescent="0.3">
      <c r="A546">
        <f>YEAR(tourism_resource_dataset[[#This Row],[Time &amp; Day]])</f>
        <v>2026</v>
      </c>
      <c r="B546" s="2">
        <v>46171</v>
      </c>
      <c r="C546">
        <f>MONTH(tourism_resource_dataset[[#This Row],[Time &amp; Day]])</f>
        <v>5</v>
      </c>
      <c r="D546" t="s">
        <v>14</v>
      </c>
      <c r="E546">
        <v>276</v>
      </c>
      <c r="F546">
        <v>0.38903983399999997</v>
      </c>
      <c r="G546">
        <v>15.891276469999999</v>
      </c>
      <c r="H546">
        <v>142</v>
      </c>
      <c r="I546">
        <v>86.550595200000004</v>
      </c>
      <c r="J546" t="s">
        <v>19</v>
      </c>
      <c r="K546">
        <v>0</v>
      </c>
      <c r="L546">
        <v>8.7569229800000006</v>
      </c>
      <c r="M546">
        <v>0</v>
      </c>
      <c r="N546">
        <v>0.332519917</v>
      </c>
      <c r="O546" t="s">
        <v>20</v>
      </c>
      <c r="P546">
        <v>-1.8068445</v>
      </c>
      <c r="Q546">
        <v>-6.9847859999999997</v>
      </c>
    </row>
    <row r="547" spans="1:17" hidden="1" x14ac:dyDescent="0.3">
      <c r="A547">
        <f>YEAR(tourism_resource_dataset[[#This Row],[Time &amp; Day]])</f>
        <v>2026</v>
      </c>
      <c r="B547" s="2">
        <v>46172</v>
      </c>
      <c r="C547">
        <f>MONTH(tourism_resource_dataset[[#This Row],[Time &amp; Day]])</f>
        <v>5</v>
      </c>
      <c r="D547" t="s">
        <v>23</v>
      </c>
      <c r="E547">
        <v>359</v>
      </c>
      <c r="F547">
        <v>0.90526227400000003</v>
      </c>
      <c r="G547">
        <v>23.312843730000001</v>
      </c>
      <c r="H547">
        <v>144</v>
      </c>
      <c r="I547">
        <v>81.618696099999994</v>
      </c>
      <c r="J547" t="s">
        <v>19</v>
      </c>
      <c r="K547">
        <v>1</v>
      </c>
      <c r="L547">
        <v>6.0785515160000001</v>
      </c>
      <c r="M547">
        <v>1</v>
      </c>
      <c r="N547">
        <v>0.63213113700000001</v>
      </c>
      <c r="O547" t="s">
        <v>21</v>
      </c>
      <c r="P547">
        <v>7.4379964000000003</v>
      </c>
      <c r="Q547">
        <v>-12.612643</v>
      </c>
    </row>
    <row r="548" spans="1:17" hidden="1" x14ac:dyDescent="0.3">
      <c r="A548">
        <f>YEAR(tourism_resource_dataset[[#This Row],[Time &amp; Day]])</f>
        <v>2026</v>
      </c>
      <c r="B548" s="2">
        <v>46173</v>
      </c>
      <c r="C548">
        <f>MONTH(tourism_resource_dataset[[#This Row],[Time &amp; Day]])</f>
        <v>5</v>
      </c>
      <c r="D548" t="s">
        <v>17</v>
      </c>
      <c r="E548">
        <v>147</v>
      </c>
      <c r="F548">
        <v>0.47043457799999999</v>
      </c>
      <c r="G548">
        <v>21.038333999999999</v>
      </c>
      <c r="H548">
        <v>141</v>
      </c>
      <c r="I548">
        <v>67.592892030000002</v>
      </c>
      <c r="J548" t="s">
        <v>18</v>
      </c>
      <c r="K548">
        <v>1</v>
      </c>
      <c r="L548">
        <v>4.6926352260000002</v>
      </c>
      <c r="M548">
        <v>1</v>
      </c>
      <c r="N548">
        <v>0.30871728900000001</v>
      </c>
      <c r="O548" t="s">
        <v>20</v>
      </c>
      <c r="P548">
        <v>-1.7622788</v>
      </c>
      <c r="Q548">
        <v>-21.602492999999999</v>
      </c>
    </row>
    <row r="549" spans="1:17" hidden="1" x14ac:dyDescent="0.3">
      <c r="A549">
        <f>YEAR(tourism_resource_dataset[[#This Row],[Time &amp; Day]])</f>
        <v>2026</v>
      </c>
      <c r="B549" s="2">
        <v>46174</v>
      </c>
      <c r="C549">
        <f>MONTH(tourism_resource_dataset[[#This Row],[Time &amp; Day]])</f>
        <v>6</v>
      </c>
      <c r="D549" t="s">
        <v>23</v>
      </c>
      <c r="E549">
        <v>104</v>
      </c>
      <c r="F549">
        <v>0.75619745400000005</v>
      </c>
      <c r="G549">
        <v>30.221766120000002</v>
      </c>
      <c r="H549">
        <v>113</v>
      </c>
      <c r="I549">
        <v>88.799843240000001</v>
      </c>
      <c r="J549" t="s">
        <v>19</v>
      </c>
      <c r="K549">
        <v>1</v>
      </c>
      <c r="L549">
        <v>3.9966095290000001</v>
      </c>
      <c r="M549">
        <v>1</v>
      </c>
      <c r="N549">
        <v>0.43009872700000001</v>
      </c>
      <c r="O549" t="s">
        <v>20</v>
      </c>
      <c r="P549">
        <v>-8.5550250000000005</v>
      </c>
      <c r="Q549">
        <v>8.5070669999999993</v>
      </c>
    </row>
    <row r="550" spans="1:17" hidden="1" x14ac:dyDescent="0.3">
      <c r="A550">
        <f>YEAR(tourism_resource_dataset[[#This Row],[Time &amp; Day]])</f>
        <v>2026</v>
      </c>
      <c r="B550" s="2">
        <v>46175</v>
      </c>
      <c r="C550">
        <f>MONTH(tourism_resource_dataset[[#This Row],[Time &amp; Day]])</f>
        <v>6</v>
      </c>
      <c r="D550" t="s">
        <v>17</v>
      </c>
      <c r="E550">
        <v>672</v>
      </c>
      <c r="F550">
        <v>0.86748015000000001</v>
      </c>
      <c r="G550">
        <v>22.0853553</v>
      </c>
      <c r="H550">
        <v>122</v>
      </c>
      <c r="I550">
        <v>53.752598499999998</v>
      </c>
      <c r="J550" t="s">
        <v>18</v>
      </c>
      <c r="K550">
        <v>1</v>
      </c>
      <c r="L550">
        <v>2.1246090949999998</v>
      </c>
      <c r="M550">
        <v>0</v>
      </c>
      <c r="N550">
        <v>0.76974007499999997</v>
      </c>
      <c r="O550" t="s">
        <v>21</v>
      </c>
      <c r="P550">
        <v>19.963224</v>
      </c>
      <c r="Q550">
        <v>17.408570000000001</v>
      </c>
    </row>
    <row r="551" spans="1:17" hidden="1" x14ac:dyDescent="0.3">
      <c r="A551">
        <f>YEAR(tourism_resource_dataset[[#This Row],[Time &amp; Day]])</f>
        <v>2026</v>
      </c>
      <c r="B551" s="2">
        <v>46176</v>
      </c>
      <c r="C551">
        <f>MONTH(tourism_resource_dataset[[#This Row],[Time &amp; Day]])</f>
        <v>6</v>
      </c>
      <c r="D551" t="s">
        <v>14</v>
      </c>
      <c r="E551">
        <v>713</v>
      </c>
      <c r="F551">
        <v>0.72985691799999997</v>
      </c>
      <c r="G551">
        <v>33.981423929999998</v>
      </c>
      <c r="H551">
        <v>50</v>
      </c>
      <c r="I551">
        <v>79.622937890000003</v>
      </c>
      <c r="J551" t="s">
        <v>15</v>
      </c>
      <c r="K551">
        <v>1</v>
      </c>
      <c r="L551">
        <v>1.9589612249999999</v>
      </c>
      <c r="M551">
        <v>1</v>
      </c>
      <c r="N551">
        <v>0.72142845899999997</v>
      </c>
      <c r="O551" t="s">
        <v>21</v>
      </c>
      <c r="P551">
        <v>30.845120999999999</v>
      </c>
      <c r="Q551">
        <v>-2.1287419999999999</v>
      </c>
    </row>
    <row r="552" spans="1:17" hidden="1" x14ac:dyDescent="0.3">
      <c r="A552">
        <f>YEAR(tourism_resource_dataset[[#This Row],[Time &amp; Day]])</f>
        <v>2026</v>
      </c>
      <c r="B552" s="2">
        <v>46177</v>
      </c>
      <c r="C552">
        <f>MONTH(tourism_resource_dataset[[#This Row],[Time &amp; Day]])</f>
        <v>6</v>
      </c>
      <c r="D552" t="s">
        <v>17</v>
      </c>
      <c r="E552">
        <v>807</v>
      </c>
      <c r="F552">
        <v>0.90169566199999995</v>
      </c>
      <c r="G552">
        <v>34.246204059999997</v>
      </c>
      <c r="H552">
        <v>71</v>
      </c>
      <c r="I552">
        <v>99.564878280000002</v>
      </c>
      <c r="J552" t="s">
        <v>22</v>
      </c>
      <c r="K552">
        <v>1</v>
      </c>
      <c r="L552">
        <v>7.1952186239999998</v>
      </c>
      <c r="M552">
        <v>0</v>
      </c>
      <c r="N552">
        <v>0.854347831</v>
      </c>
      <c r="O552" t="s">
        <v>16</v>
      </c>
      <c r="P552">
        <v>16.450717999999998</v>
      </c>
      <c r="Q552">
        <v>-12.0722</v>
      </c>
    </row>
    <row r="553" spans="1:17" hidden="1" x14ac:dyDescent="0.3">
      <c r="A553">
        <f>YEAR(tourism_resource_dataset[[#This Row],[Time &amp; Day]])</f>
        <v>2026</v>
      </c>
      <c r="B553" s="2">
        <v>46178</v>
      </c>
      <c r="C553">
        <f>MONTH(tourism_resource_dataset[[#This Row],[Time &amp; Day]])</f>
        <v>6</v>
      </c>
      <c r="D553" t="s">
        <v>17</v>
      </c>
      <c r="E553">
        <v>455</v>
      </c>
      <c r="F553">
        <v>0.57467560500000003</v>
      </c>
      <c r="G553">
        <v>27.4181718</v>
      </c>
      <c r="H553">
        <v>108</v>
      </c>
      <c r="I553">
        <v>52.024023630000002</v>
      </c>
      <c r="J553" t="s">
        <v>18</v>
      </c>
      <c r="K553">
        <v>1</v>
      </c>
      <c r="L553">
        <v>3.338149746</v>
      </c>
      <c r="M553">
        <v>0</v>
      </c>
      <c r="N553">
        <v>0.51483780300000004</v>
      </c>
      <c r="O553" t="s">
        <v>21</v>
      </c>
      <c r="P553">
        <v>-20.282139000000001</v>
      </c>
      <c r="Q553">
        <v>15.165886</v>
      </c>
    </row>
    <row r="554" spans="1:17" hidden="1" x14ac:dyDescent="0.3">
      <c r="A554">
        <f>YEAR(tourism_resource_dataset[[#This Row],[Time &amp; Day]])</f>
        <v>2026</v>
      </c>
      <c r="B554" s="2">
        <v>46179</v>
      </c>
      <c r="C554">
        <f>MONTH(tourism_resource_dataset[[#This Row],[Time &amp; Day]])</f>
        <v>6</v>
      </c>
      <c r="D554" t="s">
        <v>17</v>
      </c>
      <c r="E554">
        <v>118</v>
      </c>
      <c r="F554">
        <v>0.96935553299999999</v>
      </c>
      <c r="G554">
        <v>33.573205739999999</v>
      </c>
      <c r="H554">
        <v>95</v>
      </c>
      <c r="I554">
        <v>77.181227440000001</v>
      </c>
      <c r="J554" t="s">
        <v>15</v>
      </c>
      <c r="K554">
        <v>1</v>
      </c>
      <c r="L554">
        <v>3.2919551779999998</v>
      </c>
      <c r="M554">
        <v>1</v>
      </c>
      <c r="N554">
        <v>0.54367776700000003</v>
      </c>
      <c r="O554" t="s">
        <v>21</v>
      </c>
      <c r="P554">
        <v>2.4712166999999998</v>
      </c>
      <c r="Q554">
        <v>-11.882386</v>
      </c>
    </row>
    <row r="555" spans="1:17" hidden="1" x14ac:dyDescent="0.3">
      <c r="A555">
        <f>YEAR(tourism_resource_dataset[[#This Row],[Time &amp; Day]])</f>
        <v>2026</v>
      </c>
      <c r="B555" s="2">
        <v>46180</v>
      </c>
      <c r="C555">
        <f>MONTH(tourism_resource_dataset[[#This Row],[Time &amp; Day]])</f>
        <v>6</v>
      </c>
      <c r="D555" t="s">
        <v>17</v>
      </c>
      <c r="E555">
        <v>361</v>
      </c>
      <c r="F555">
        <v>0.39320150300000001</v>
      </c>
      <c r="G555">
        <v>30.217086890000001</v>
      </c>
      <c r="H555">
        <v>148</v>
      </c>
      <c r="I555">
        <v>89.102040489999993</v>
      </c>
      <c r="J555" t="s">
        <v>15</v>
      </c>
      <c r="K555">
        <v>1</v>
      </c>
      <c r="L555">
        <v>9.9837554900000001</v>
      </c>
      <c r="M555">
        <v>0</v>
      </c>
      <c r="N555">
        <v>0.37710075100000001</v>
      </c>
      <c r="O555" t="s">
        <v>20</v>
      </c>
      <c r="P555">
        <v>19.855305000000001</v>
      </c>
      <c r="Q555">
        <v>-7.1815220000000002</v>
      </c>
    </row>
    <row r="556" spans="1:17" hidden="1" x14ac:dyDescent="0.3">
      <c r="A556">
        <f>YEAR(tourism_resource_dataset[[#This Row],[Time &amp; Day]])</f>
        <v>2026</v>
      </c>
      <c r="B556" s="2">
        <v>46181</v>
      </c>
      <c r="C556">
        <f>MONTH(tourism_resource_dataset[[#This Row],[Time &amp; Day]])</f>
        <v>6</v>
      </c>
      <c r="D556" t="s">
        <v>17</v>
      </c>
      <c r="E556">
        <v>338</v>
      </c>
      <c r="F556">
        <v>0.37150467100000001</v>
      </c>
      <c r="G556">
        <v>25.93719282</v>
      </c>
      <c r="H556">
        <v>41</v>
      </c>
      <c r="I556">
        <v>94.106530829999997</v>
      </c>
      <c r="J556" t="s">
        <v>18</v>
      </c>
      <c r="K556">
        <v>0</v>
      </c>
      <c r="L556">
        <v>2.6913336210000001</v>
      </c>
      <c r="M556">
        <v>1</v>
      </c>
      <c r="N556">
        <v>0.35475233499999997</v>
      </c>
      <c r="O556" t="s">
        <v>20</v>
      </c>
      <c r="P556">
        <v>-2.3606737</v>
      </c>
      <c r="Q556">
        <v>9.7104309999999998</v>
      </c>
    </row>
    <row r="557" spans="1:17" hidden="1" x14ac:dyDescent="0.3">
      <c r="A557">
        <f>YEAR(tourism_resource_dataset[[#This Row],[Time &amp; Day]])</f>
        <v>2026</v>
      </c>
      <c r="B557" s="2">
        <v>46182</v>
      </c>
      <c r="C557">
        <f>MONTH(tourism_resource_dataset[[#This Row],[Time &amp; Day]])</f>
        <v>6</v>
      </c>
      <c r="D557" t="s">
        <v>23</v>
      </c>
      <c r="E557">
        <v>811</v>
      </c>
      <c r="F557">
        <v>0.761084502</v>
      </c>
      <c r="G557">
        <v>18.606158709999999</v>
      </c>
      <c r="H557">
        <v>59</v>
      </c>
      <c r="I557">
        <v>80.255288370000002</v>
      </c>
      <c r="J557" t="s">
        <v>15</v>
      </c>
      <c r="K557">
        <v>0</v>
      </c>
      <c r="L557">
        <v>2.3325378350000001</v>
      </c>
      <c r="M557">
        <v>0</v>
      </c>
      <c r="N557">
        <v>0.78604225100000003</v>
      </c>
      <c r="O557" t="s">
        <v>21</v>
      </c>
      <c r="P557">
        <v>-18.375516999999999</v>
      </c>
      <c r="Q557">
        <v>-8.865964</v>
      </c>
    </row>
    <row r="558" spans="1:17" hidden="1" x14ac:dyDescent="0.3">
      <c r="A558">
        <f>YEAR(tourism_resource_dataset[[#This Row],[Time &amp; Day]])</f>
        <v>2026</v>
      </c>
      <c r="B558" s="2">
        <v>46183</v>
      </c>
      <c r="C558">
        <f>MONTH(tourism_resource_dataset[[#This Row],[Time &amp; Day]])</f>
        <v>6</v>
      </c>
      <c r="D558" t="s">
        <v>17</v>
      </c>
      <c r="E558">
        <v>597</v>
      </c>
      <c r="F558">
        <v>0.95998179900000002</v>
      </c>
      <c r="G558">
        <v>24.171958870000001</v>
      </c>
      <c r="H558">
        <v>120</v>
      </c>
      <c r="I558">
        <v>49.852554640000001</v>
      </c>
      <c r="J558" t="s">
        <v>15</v>
      </c>
      <c r="K558">
        <v>1</v>
      </c>
      <c r="L558">
        <v>1.8881670500000001</v>
      </c>
      <c r="M558">
        <v>1</v>
      </c>
      <c r="N558">
        <v>0.77849089900000001</v>
      </c>
      <c r="O558" t="s">
        <v>21</v>
      </c>
      <c r="P558">
        <v>-11.886396</v>
      </c>
      <c r="Q558">
        <v>-16.585156999999999</v>
      </c>
    </row>
    <row r="559" spans="1:17" hidden="1" x14ac:dyDescent="0.3">
      <c r="A559">
        <f>YEAR(tourism_resource_dataset[[#This Row],[Time &amp; Day]])</f>
        <v>2026</v>
      </c>
      <c r="B559" s="2">
        <v>46184</v>
      </c>
      <c r="C559">
        <f>MONTH(tourism_resource_dataset[[#This Row],[Time &amp; Day]])</f>
        <v>6</v>
      </c>
      <c r="D559" t="s">
        <v>17</v>
      </c>
      <c r="E559">
        <v>800</v>
      </c>
      <c r="F559">
        <v>0.86621842299999996</v>
      </c>
      <c r="G559">
        <v>26.217489270000002</v>
      </c>
      <c r="H559">
        <v>130</v>
      </c>
      <c r="I559">
        <v>52.839750610000003</v>
      </c>
      <c r="J559" t="s">
        <v>18</v>
      </c>
      <c r="K559">
        <v>0</v>
      </c>
      <c r="L559">
        <v>6.218248107</v>
      </c>
      <c r="M559">
        <v>0</v>
      </c>
      <c r="N559">
        <v>0.83310921199999999</v>
      </c>
      <c r="O559" t="s">
        <v>16</v>
      </c>
      <c r="P559">
        <v>-10.507115000000001</v>
      </c>
      <c r="Q559">
        <v>-4.6449537000000003</v>
      </c>
    </row>
    <row r="560" spans="1:17" hidden="1" x14ac:dyDescent="0.3">
      <c r="A560">
        <f>YEAR(tourism_resource_dataset[[#This Row],[Time &amp; Day]])</f>
        <v>2026</v>
      </c>
      <c r="B560" s="2">
        <v>46185</v>
      </c>
      <c r="C560">
        <f>MONTH(tourism_resource_dataset[[#This Row],[Time &amp; Day]])</f>
        <v>6</v>
      </c>
      <c r="D560" t="s">
        <v>14</v>
      </c>
      <c r="E560">
        <v>197</v>
      </c>
      <c r="F560">
        <v>0.35349180200000002</v>
      </c>
      <c r="G560">
        <v>32.279231609999997</v>
      </c>
      <c r="H560">
        <v>148</v>
      </c>
      <c r="I560">
        <v>31.453062249999999</v>
      </c>
      <c r="J560" t="s">
        <v>15</v>
      </c>
      <c r="K560">
        <v>0</v>
      </c>
      <c r="L560">
        <v>6.6507744339999997</v>
      </c>
      <c r="M560">
        <v>1</v>
      </c>
      <c r="N560">
        <v>0.27524590100000002</v>
      </c>
      <c r="O560" t="s">
        <v>20</v>
      </c>
      <c r="P560">
        <v>2.2713860000000001</v>
      </c>
      <c r="Q560">
        <v>-11.9695635</v>
      </c>
    </row>
    <row r="561" spans="1:17" hidden="1" x14ac:dyDescent="0.3">
      <c r="A561">
        <f>YEAR(tourism_resource_dataset[[#This Row],[Time &amp; Day]])</f>
        <v>2026</v>
      </c>
      <c r="B561" s="2">
        <v>46186</v>
      </c>
      <c r="C561">
        <f>MONTH(tourism_resource_dataset[[#This Row],[Time &amp; Day]])</f>
        <v>6</v>
      </c>
      <c r="D561" t="s">
        <v>17</v>
      </c>
      <c r="E561">
        <v>516</v>
      </c>
      <c r="F561">
        <v>0.49555739999999998</v>
      </c>
      <c r="G561">
        <v>24.626667529999999</v>
      </c>
      <c r="H561">
        <v>84</v>
      </c>
      <c r="I561">
        <v>83.262018440000006</v>
      </c>
      <c r="J561" t="s">
        <v>19</v>
      </c>
      <c r="K561">
        <v>1</v>
      </c>
      <c r="L561">
        <v>4.2870513360000002</v>
      </c>
      <c r="M561">
        <v>1</v>
      </c>
      <c r="N561">
        <v>0.50577870000000003</v>
      </c>
      <c r="O561" t="s">
        <v>21</v>
      </c>
      <c r="P561">
        <v>2.3430222999999999</v>
      </c>
      <c r="Q561">
        <v>22.581347999999998</v>
      </c>
    </row>
    <row r="562" spans="1:17" hidden="1" x14ac:dyDescent="0.3">
      <c r="A562">
        <f>YEAR(tourism_resource_dataset[[#This Row],[Time &amp; Day]])</f>
        <v>2026</v>
      </c>
      <c r="B562" s="2">
        <v>46187</v>
      </c>
      <c r="C562">
        <f>MONTH(tourism_resource_dataset[[#This Row],[Time &amp; Day]])</f>
        <v>6</v>
      </c>
      <c r="D562" t="s">
        <v>14</v>
      </c>
      <c r="E562">
        <v>788</v>
      </c>
      <c r="F562">
        <v>0.95122321899999995</v>
      </c>
      <c r="G562">
        <v>32.953493450000003</v>
      </c>
      <c r="H562">
        <v>98</v>
      </c>
      <c r="I562">
        <v>32.991772419999997</v>
      </c>
      <c r="J562" t="s">
        <v>19</v>
      </c>
      <c r="K562">
        <v>1</v>
      </c>
      <c r="L562">
        <v>5.8187200199999998</v>
      </c>
      <c r="M562">
        <v>1</v>
      </c>
      <c r="N562">
        <v>0.86961160999999998</v>
      </c>
      <c r="O562" t="s">
        <v>16</v>
      </c>
      <c r="P562">
        <v>10.960957000000001</v>
      </c>
      <c r="Q562">
        <v>27.432827</v>
      </c>
    </row>
    <row r="563" spans="1:17" hidden="1" x14ac:dyDescent="0.3">
      <c r="A563">
        <f>YEAR(tourism_resource_dataset[[#This Row],[Time &amp; Day]])</f>
        <v>2026</v>
      </c>
      <c r="B563" s="2">
        <v>46188</v>
      </c>
      <c r="C563">
        <f>MONTH(tourism_resource_dataset[[#This Row],[Time &amp; Day]])</f>
        <v>6</v>
      </c>
      <c r="D563" t="s">
        <v>23</v>
      </c>
      <c r="E563">
        <v>293</v>
      </c>
      <c r="F563">
        <v>0.47714090300000001</v>
      </c>
      <c r="G563">
        <v>28.48697958</v>
      </c>
      <c r="H563">
        <v>41</v>
      </c>
      <c r="I563">
        <v>90.525664820000003</v>
      </c>
      <c r="J563" t="s">
        <v>22</v>
      </c>
      <c r="K563">
        <v>1</v>
      </c>
      <c r="L563">
        <v>8.0955957789999999</v>
      </c>
      <c r="M563">
        <v>1</v>
      </c>
      <c r="N563">
        <v>0.38507045099999998</v>
      </c>
      <c r="O563" t="s">
        <v>20</v>
      </c>
      <c r="P563">
        <v>-21.020804999999999</v>
      </c>
      <c r="Q563">
        <v>-9.3635429999999999</v>
      </c>
    </row>
    <row r="564" spans="1:17" hidden="1" x14ac:dyDescent="0.3">
      <c r="A564">
        <f>YEAR(tourism_resource_dataset[[#This Row],[Time &amp; Day]])</f>
        <v>2026</v>
      </c>
      <c r="B564" s="2">
        <v>46189</v>
      </c>
      <c r="C564">
        <f>MONTH(tourism_resource_dataset[[#This Row],[Time &amp; Day]])</f>
        <v>6</v>
      </c>
      <c r="D564" t="s">
        <v>17</v>
      </c>
      <c r="E564">
        <v>540</v>
      </c>
      <c r="F564">
        <v>0.84681929700000003</v>
      </c>
      <c r="G564">
        <v>17.73998126</v>
      </c>
      <c r="H564">
        <v>118</v>
      </c>
      <c r="I564">
        <v>38.306243010000003</v>
      </c>
      <c r="J564" t="s">
        <v>15</v>
      </c>
      <c r="K564">
        <v>1</v>
      </c>
      <c r="L564">
        <v>8.3629375150000005</v>
      </c>
      <c r="M564">
        <v>0</v>
      </c>
      <c r="N564">
        <v>0.69340964800000005</v>
      </c>
      <c r="O564" t="s">
        <v>21</v>
      </c>
      <c r="P564">
        <v>21.759391999999998</v>
      </c>
      <c r="Q564">
        <v>-3.6945239999999999</v>
      </c>
    </row>
    <row r="565" spans="1:17" hidden="1" x14ac:dyDescent="0.3">
      <c r="A565">
        <f>YEAR(tourism_resource_dataset[[#This Row],[Time &amp; Day]])</f>
        <v>2026</v>
      </c>
      <c r="B565" s="2">
        <v>46190</v>
      </c>
      <c r="C565">
        <f>MONTH(tourism_resource_dataset[[#This Row],[Time &amp; Day]])</f>
        <v>6</v>
      </c>
      <c r="D565" t="s">
        <v>14</v>
      </c>
      <c r="E565">
        <v>898</v>
      </c>
      <c r="F565">
        <v>0.87759253699999995</v>
      </c>
      <c r="G565">
        <v>34.899627389999999</v>
      </c>
      <c r="H565">
        <v>27</v>
      </c>
      <c r="I565">
        <v>42.031355849999997</v>
      </c>
      <c r="J565" t="s">
        <v>22</v>
      </c>
      <c r="K565">
        <v>1</v>
      </c>
      <c r="L565">
        <v>9.6212086810000006</v>
      </c>
      <c r="M565">
        <v>0</v>
      </c>
      <c r="N565">
        <v>0.88779626899999997</v>
      </c>
      <c r="O565" t="s">
        <v>16</v>
      </c>
      <c r="P565">
        <v>0.75474289999999999</v>
      </c>
      <c r="Q565">
        <v>-12.500389</v>
      </c>
    </row>
    <row r="566" spans="1:17" hidden="1" x14ac:dyDescent="0.3">
      <c r="A566">
        <f>YEAR(tourism_resource_dataset[[#This Row],[Time &amp; Day]])</f>
        <v>2026</v>
      </c>
      <c r="B566" s="2">
        <v>46191</v>
      </c>
      <c r="C566">
        <f>MONTH(tourism_resource_dataset[[#This Row],[Time &amp; Day]])</f>
        <v>6</v>
      </c>
      <c r="D566" t="s">
        <v>14</v>
      </c>
      <c r="E566">
        <v>556</v>
      </c>
      <c r="F566">
        <v>0.64681647200000003</v>
      </c>
      <c r="G566">
        <v>25.544653220000001</v>
      </c>
      <c r="H566">
        <v>36</v>
      </c>
      <c r="I566">
        <v>63.356852959999998</v>
      </c>
      <c r="J566" t="s">
        <v>19</v>
      </c>
      <c r="K566">
        <v>1</v>
      </c>
      <c r="L566">
        <v>8.4184118730000002</v>
      </c>
      <c r="M566">
        <v>1</v>
      </c>
      <c r="N566">
        <v>0.60140823600000004</v>
      </c>
      <c r="O566" t="s">
        <v>21</v>
      </c>
      <c r="P566">
        <v>-9.5323305000000005</v>
      </c>
      <c r="Q566">
        <v>21.018523999999999</v>
      </c>
    </row>
    <row r="567" spans="1:17" hidden="1" x14ac:dyDescent="0.3">
      <c r="A567">
        <f>YEAR(tourism_resource_dataset[[#This Row],[Time &amp; Day]])</f>
        <v>2026</v>
      </c>
      <c r="B567" s="2">
        <v>46192</v>
      </c>
      <c r="C567">
        <f>MONTH(tourism_resource_dataset[[#This Row],[Time &amp; Day]])</f>
        <v>6</v>
      </c>
      <c r="D567" t="s">
        <v>23</v>
      </c>
      <c r="E567">
        <v>414</v>
      </c>
      <c r="F567">
        <v>0.57044423700000002</v>
      </c>
      <c r="G567">
        <v>22.837165930000001</v>
      </c>
      <c r="H567">
        <v>36</v>
      </c>
      <c r="I567">
        <v>81.651629060000005</v>
      </c>
      <c r="J567" t="s">
        <v>19</v>
      </c>
      <c r="K567">
        <v>0</v>
      </c>
      <c r="L567">
        <v>6.0835729299999999</v>
      </c>
      <c r="M567">
        <v>0</v>
      </c>
      <c r="N567">
        <v>0.49222211799999999</v>
      </c>
      <c r="O567" t="s">
        <v>20</v>
      </c>
      <c r="P567">
        <v>2.8610299000000001</v>
      </c>
      <c r="Q567">
        <v>8.3460300000000007</v>
      </c>
    </row>
    <row r="568" spans="1:17" hidden="1" x14ac:dyDescent="0.3">
      <c r="A568">
        <f>YEAR(tourism_resource_dataset[[#This Row],[Time &amp; Day]])</f>
        <v>2026</v>
      </c>
      <c r="B568" s="2">
        <v>46193</v>
      </c>
      <c r="C568">
        <f>MONTH(tourism_resource_dataset[[#This Row],[Time &amp; Day]])</f>
        <v>6</v>
      </c>
      <c r="D568" t="s">
        <v>17</v>
      </c>
      <c r="E568">
        <v>531</v>
      </c>
      <c r="F568">
        <v>0.61508710300000002</v>
      </c>
      <c r="G568">
        <v>28.18227529</v>
      </c>
      <c r="H568">
        <v>109</v>
      </c>
      <c r="I568">
        <v>39.73015436</v>
      </c>
      <c r="J568" t="s">
        <v>19</v>
      </c>
      <c r="K568">
        <v>1</v>
      </c>
      <c r="L568">
        <v>2.6169126930000002</v>
      </c>
      <c r="M568">
        <v>1</v>
      </c>
      <c r="N568">
        <v>0.57304355100000004</v>
      </c>
      <c r="O568" t="s">
        <v>21</v>
      </c>
      <c r="P568">
        <v>-24.395067000000001</v>
      </c>
      <c r="Q568">
        <v>8.1529319999999998</v>
      </c>
    </row>
    <row r="569" spans="1:17" hidden="1" x14ac:dyDescent="0.3">
      <c r="A569">
        <f>YEAR(tourism_resource_dataset[[#This Row],[Time &amp; Day]])</f>
        <v>2026</v>
      </c>
      <c r="B569" s="2">
        <v>46194</v>
      </c>
      <c r="C569">
        <f>MONTH(tourism_resource_dataset[[#This Row],[Time &amp; Day]])</f>
        <v>6</v>
      </c>
      <c r="D569" t="s">
        <v>17</v>
      </c>
      <c r="E569">
        <v>250</v>
      </c>
      <c r="F569">
        <v>0.45887528599999999</v>
      </c>
      <c r="G569">
        <v>17.17786628</v>
      </c>
      <c r="H569">
        <v>100</v>
      </c>
      <c r="I569">
        <v>60.804975249999998</v>
      </c>
      <c r="J569" t="s">
        <v>15</v>
      </c>
      <c r="K569">
        <v>0</v>
      </c>
      <c r="L569">
        <v>1.897872019</v>
      </c>
      <c r="M569">
        <v>1</v>
      </c>
      <c r="N569">
        <v>0.35443764300000002</v>
      </c>
      <c r="O569" t="s">
        <v>20</v>
      </c>
      <c r="P569">
        <v>-7.9300480000000002</v>
      </c>
      <c r="Q569">
        <v>-14.810174</v>
      </c>
    </row>
    <row r="570" spans="1:17" hidden="1" x14ac:dyDescent="0.3">
      <c r="A570">
        <f>YEAR(tourism_resource_dataset[[#This Row],[Time &amp; Day]])</f>
        <v>2026</v>
      </c>
      <c r="B570" s="2">
        <v>46195</v>
      </c>
      <c r="C570">
        <f>MONTH(tourism_resource_dataset[[#This Row],[Time &amp; Day]])</f>
        <v>6</v>
      </c>
      <c r="D570" t="s">
        <v>14</v>
      </c>
      <c r="E570">
        <v>203</v>
      </c>
      <c r="F570">
        <v>0.92257364100000006</v>
      </c>
      <c r="G570">
        <v>27.730772940000001</v>
      </c>
      <c r="H570">
        <v>97</v>
      </c>
      <c r="I570">
        <v>63.799589210000001</v>
      </c>
      <c r="J570" t="s">
        <v>15</v>
      </c>
      <c r="K570">
        <v>1</v>
      </c>
      <c r="L570">
        <v>1.4906070090000001</v>
      </c>
      <c r="M570">
        <v>0</v>
      </c>
      <c r="N570">
        <v>0.56278682099999999</v>
      </c>
      <c r="O570" t="s">
        <v>21</v>
      </c>
      <c r="P570">
        <v>12.717858</v>
      </c>
      <c r="Q570">
        <v>4.4081463999999997</v>
      </c>
    </row>
    <row r="571" spans="1:17" hidden="1" x14ac:dyDescent="0.3">
      <c r="A571">
        <f>YEAR(tourism_resource_dataset[[#This Row],[Time &amp; Day]])</f>
        <v>2026</v>
      </c>
      <c r="B571" s="2">
        <v>46196</v>
      </c>
      <c r="C571">
        <f>MONTH(tourism_resource_dataset[[#This Row],[Time &amp; Day]])</f>
        <v>6</v>
      </c>
      <c r="D571" t="s">
        <v>17</v>
      </c>
      <c r="E571">
        <v>499</v>
      </c>
      <c r="F571">
        <v>0.61543376000000005</v>
      </c>
      <c r="G571">
        <v>24.964720010000001</v>
      </c>
      <c r="H571">
        <v>25</v>
      </c>
      <c r="I571">
        <v>44.859994919999998</v>
      </c>
      <c r="J571" t="s">
        <v>19</v>
      </c>
      <c r="K571">
        <v>1</v>
      </c>
      <c r="L571">
        <v>6.9987324859999998</v>
      </c>
      <c r="M571">
        <v>0</v>
      </c>
      <c r="N571">
        <v>0.55721688000000003</v>
      </c>
      <c r="O571" t="s">
        <v>21</v>
      </c>
      <c r="P571">
        <v>8.3775569999999995</v>
      </c>
      <c r="Q571">
        <v>-16.418077</v>
      </c>
    </row>
    <row r="572" spans="1:17" hidden="1" x14ac:dyDescent="0.3">
      <c r="A572">
        <f>YEAR(tourism_resource_dataset[[#This Row],[Time &amp; Day]])</f>
        <v>2026</v>
      </c>
      <c r="B572" s="2">
        <v>46197</v>
      </c>
      <c r="C572">
        <f>MONTH(tourism_resource_dataset[[#This Row],[Time &amp; Day]])</f>
        <v>6</v>
      </c>
      <c r="D572" t="s">
        <v>14</v>
      </c>
      <c r="E572">
        <v>550</v>
      </c>
      <c r="F572">
        <v>0.91772160800000002</v>
      </c>
      <c r="G572">
        <v>23.133481400000001</v>
      </c>
      <c r="H572">
        <v>129</v>
      </c>
      <c r="I572">
        <v>38.089086369999997</v>
      </c>
      <c r="J572" t="s">
        <v>22</v>
      </c>
      <c r="K572">
        <v>0</v>
      </c>
      <c r="L572">
        <v>8.2678262989999993</v>
      </c>
      <c r="M572">
        <v>1</v>
      </c>
      <c r="N572">
        <v>0.73386080399999998</v>
      </c>
      <c r="O572" t="s">
        <v>21</v>
      </c>
      <c r="P572">
        <v>16.030654999999999</v>
      </c>
      <c r="Q572">
        <v>-3.0900892999999998</v>
      </c>
    </row>
    <row r="573" spans="1:17" hidden="1" x14ac:dyDescent="0.3">
      <c r="A573">
        <f>YEAR(tourism_resource_dataset[[#This Row],[Time &amp; Day]])</f>
        <v>2026</v>
      </c>
      <c r="B573" s="2">
        <v>46198</v>
      </c>
      <c r="C573">
        <f>MONTH(tourism_resource_dataset[[#This Row],[Time &amp; Day]])</f>
        <v>6</v>
      </c>
      <c r="D573" t="s">
        <v>17</v>
      </c>
      <c r="E573">
        <v>122</v>
      </c>
      <c r="F573">
        <v>0.373985436</v>
      </c>
      <c r="G573">
        <v>34.060400420000001</v>
      </c>
      <c r="H573">
        <v>33</v>
      </c>
      <c r="I573">
        <v>88.549464610000001</v>
      </c>
      <c r="J573" t="s">
        <v>22</v>
      </c>
      <c r="K573">
        <v>1</v>
      </c>
      <c r="L573">
        <v>5.5781555559999996</v>
      </c>
      <c r="M573">
        <v>0</v>
      </c>
      <c r="N573">
        <v>0.247992718</v>
      </c>
      <c r="O573" t="s">
        <v>20</v>
      </c>
      <c r="P573">
        <v>15.599418</v>
      </c>
      <c r="Q573">
        <v>13.274184999999999</v>
      </c>
    </row>
    <row r="574" spans="1:17" hidden="1" x14ac:dyDescent="0.3">
      <c r="A574">
        <f>YEAR(tourism_resource_dataset[[#This Row],[Time &amp; Day]])</f>
        <v>2026</v>
      </c>
      <c r="B574" s="2">
        <v>46199</v>
      </c>
      <c r="C574">
        <f>MONTH(tourism_resource_dataset[[#This Row],[Time &amp; Day]])</f>
        <v>6</v>
      </c>
      <c r="D574" t="s">
        <v>14</v>
      </c>
      <c r="E574">
        <v>762</v>
      </c>
      <c r="F574">
        <v>0.99179269000000003</v>
      </c>
      <c r="G574">
        <v>25.450794330000001</v>
      </c>
      <c r="H574">
        <v>91</v>
      </c>
      <c r="I574">
        <v>65.172595479999998</v>
      </c>
      <c r="J574" t="s">
        <v>18</v>
      </c>
      <c r="K574">
        <v>1</v>
      </c>
      <c r="L574">
        <v>1.4924275739999999</v>
      </c>
      <c r="M574">
        <v>1</v>
      </c>
      <c r="N574">
        <v>0.87689634500000002</v>
      </c>
      <c r="O574" t="s">
        <v>16</v>
      </c>
      <c r="P574">
        <v>16.70543</v>
      </c>
      <c r="Q574">
        <v>-12.353005</v>
      </c>
    </row>
    <row r="575" spans="1:17" hidden="1" x14ac:dyDescent="0.3">
      <c r="A575">
        <f>YEAR(tourism_resource_dataset[[#This Row],[Time &amp; Day]])</f>
        <v>2026</v>
      </c>
      <c r="B575" s="2">
        <v>46200</v>
      </c>
      <c r="C575">
        <f>MONTH(tourism_resource_dataset[[#This Row],[Time &amp; Day]])</f>
        <v>6</v>
      </c>
      <c r="D575" t="s">
        <v>17</v>
      </c>
      <c r="E575">
        <v>345</v>
      </c>
      <c r="F575">
        <v>0.61029116100000003</v>
      </c>
      <c r="G575">
        <v>19.38234959</v>
      </c>
      <c r="H575">
        <v>73</v>
      </c>
      <c r="I575">
        <v>31.006686519999999</v>
      </c>
      <c r="J575" t="s">
        <v>19</v>
      </c>
      <c r="K575">
        <v>0</v>
      </c>
      <c r="L575">
        <v>5.8192351709999999</v>
      </c>
      <c r="M575">
        <v>0</v>
      </c>
      <c r="N575">
        <v>0.47764558099999999</v>
      </c>
      <c r="O575" t="s">
        <v>20</v>
      </c>
      <c r="P575">
        <v>-13.032159999999999</v>
      </c>
      <c r="Q575">
        <v>-7.5166510000000004</v>
      </c>
    </row>
    <row r="576" spans="1:17" hidden="1" x14ac:dyDescent="0.3">
      <c r="A576">
        <f>YEAR(tourism_resource_dataset[[#This Row],[Time &amp; Day]])</f>
        <v>2026</v>
      </c>
      <c r="B576" s="2">
        <v>46201</v>
      </c>
      <c r="C576">
        <f>MONTH(tourism_resource_dataset[[#This Row],[Time &amp; Day]])</f>
        <v>6</v>
      </c>
      <c r="D576" t="s">
        <v>23</v>
      </c>
      <c r="E576">
        <v>66</v>
      </c>
      <c r="F576">
        <v>0.333481574</v>
      </c>
      <c r="G576">
        <v>24.179269590000001</v>
      </c>
      <c r="H576">
        <v>46</v>
      </c>
      <c r="I576">
        <v>86.208691090000002</v>
      </c>
      <c r="J576" t="s">
        <v>22</v>
      </c>
      <c r="K576">
        <v>1</v>
      </c>
      <c r="L576">
        <v>9.4217433540000002</v>
      </c>
      <c r="M576">
        <v>0</v>
      </c>
      <c r="N576">
        <v>0.199740787</v>
      </c>
      <c r="O576" t="s">
        <v>20</v>
      </c>
      <c r="P576">
        <v>20.225273000000001</v>
      </c>
      <c r="Q576">
        <v>15.048505</v>
      </c>
    </row>
    <row r="577" spans="1:17" hidden="1" x14ac:dyDescent="0.3">
      <c r="A577">
        <f>YEAR(tourism_resource_dataset[[#This Row],[Time &amp; Day]])</f>
        <v>2026</v>
      </c>
      <c r="B577" s="2">
        <v>46202</v>
      </c>
      <c r="C577">
        <f>MONTH(tourism_resource_dataset[[#This Row],[Time &amp; Day]])</f>
        <v>6</v>
      </c>
      <c r="D577" t="s">
        <v>17</v>
      </c>
      <c r="E577">
        <v>690</v>
      </c>
      <c r="F577">
        <v>0.326615294</v>
      </c>
      <c r="G577">
        <v>33.387748090000002</v>
      </c>
      <c r="H577">
        <v>32</v>
      </c>
      <c r="I577">
        <v>98.655566379999996</v>
      </c>
      <c r="J577" t="s">
        <v>19</v>
      </c>
      <c r="K577">
        <v>0</v>
      </c>
      <c r="L577">
        <v>6.3785187179999996</v>
      </c>
      <c r="M577">
        <v>0</v>
      </c>
      <c r="N577">
        <v>0.50830764699999997</v>
      </c>
      <c r="O577" t="s">
        <v>21</v>
      </c>
      <c r="P577">
        <v>-1.8257601999999999</v>
      </c>
      <c r="Q577">
        <v>-2.0610274999999998</v>
      </c>
    </row>
    <row r="578" spans="1:17" hidden="1" x14ac:dyDescent="0.3">
      <c r="A578">
        <f>YEAR(tourism_resource_dataset[[#This Row],[Time &amp; Day]])</f>
        <v>2026</v>
      </c>
      <c r="B578" s="2">
        <v>46203</v>
      </c>
      <c r="C578">
        <f>MONTH(tourism_resource_dataset[[#This Row],[Time &amp; Day]])</f>
        <v>6</v>
      </c>
      <c r="D578" t="s">
        <v>17</v>
      </c>
      <c r="E578">
        <v>266</v>
      </c>
      <c r="F578">
        <v>0.82234507999999995</v>
      </c>
      <c r="G578">
        <v>18.521909430000001</v>
      </c>
      <c r="H578">
        <v>79</v>
      </c>
      <c r="I578">
        <v>72.414833680000001</v>
      </c>
      <c r="J578" t="s">
        <v>22</v>
      </c>
      <c r="K578">
        <v>1</v>
      </c>
      <c r="L578">
        <v>8.284847396</v>
      </c>
      <c r="M578">
        <v>0</v>
      </c>
      <c r="N578">
        <v>0.54417254000000004</v>
      </c>
      <c r="O578" t="s">
        <v>21</v>
      </c>
      <c r="P578">
        <v>-19.878506000000002</v>
      </c>
      <c r="Q578">
        <v>20.010750000000002</v>
      </c>
    </row>
    <row r="579" spans="1:17" hidden="1" x14ac:dyDescent="0.3">
      <c r="A579">
        <f>YEAR(tourism_resource_dataset[[#This Row],[Time &amp; Day]])</f>
        <v>2026</v>
      </c>
      <c r="B579" s="2">
        <v>46204</v>
      </c>
      <c r="C579">
        <f>MONTH(tourism_resource_dataset[[#This Row],[Time &amp; Day]])</f>
        <v>7</v>
      </c>
      <c r="D579" t="s">
        <v>23</v>
      </c>
      <c r="E579">
        <v>110</v>
      </c>
      <c r="F579">
        <v>0.76132487400000004</v>
      </c>
      <c r="G579">
        <v>19.279140770000001</v>
      </c>
      <c r="H579">
        <v>25</v>
      </c>
      <c r="I579">
        <v>65.259587100000005</v>
      </c>
      <c r="J579" t="s">
        <v>18</v>
      </c>
      <c r="K579">
        <v>1</v>
      </c>
      <c r="L579">
        <v>8.2013738360000001</v>
      </c>
      <c r="M579">
        <v>0</v>
      </c>
      <c r="N579">
        <v>0.43566243700000001</v>
      </c>
      <c r="O579" t="s">
        <v>20</v>
      </c>
      <c r="P579">
        <v>-17.952856000000001</v>
      </c>
      <c r="Q579">
        <v>-26.899132000000002</v>
      </c>
    </row>
    <row r="580" spans="1:17" hidden="1" x14ac:dyDescent="0.3">
      <c r="A580">
        <f>YEAR(tourism_resource_dataset[[#This Row],[Time &amp; Day]])</f>
        <v>2026</v>
      </c>
      <c r="B580" s="2">
        <v>46205</v>
      </c>
      <c r="C580">
        <f>MONTH(tourism_resource_dataset[[#This Row],[Time &amp; Day]])</f>
        <v>7</v>
      </c>
      <c r="D580" t="s">
        <v>17</v>
      </c>
      <c r="E580">
        <v>988</v>
      </c>
      <c r="F580">
        <v>0.86149139100000005</v>
      </c>
      <c r="G580">
        <v>15.260591359999999</v>
      </c>
      <c r="H580">
        <v>77</v>
      </c>
      <c r="I580">
        <v>91.489110409999995</v>
      </c>
      <c r="J580" t="s">
        <v>18</v>
      </c>
      <c r="K580">
        <v>0</v>
      </c>
      <c r="L580">
        <v>9.3891618979999993</v>
      </c>
      <c r="M580">
        <v>1</v>
      </c>
      <c r="N580">
        <v>0.92474569500000003</v>
      </c>
      <c r="O580" t="s">
        <v>16</v>
      </c>
      <c r="P580">
        <v>20.237134999999999</v>
      </c>
      <c r="Q580">
        <v>21.698301000000001</v>
      </c>
    </row>
    <row r="581" spans="1:17" hidden="1" x14ac:dyDescent="0.3">
      <c r="A581">
        <f>YEAR(tourism_resource_dataset[[#This Row],[Time &amp; Day]])</f>
        <v>2026</v>
      </c>
      <c r="B581" s="2">
        <v>46206</v>
      </c>
      <c r="C581">
        <f>MONTH(tourism_resource_dataset[[#This Row],[Time &amp; Day]])</f>
        <v>7</v>
      </c>
      <c r="D581" t="s">
        <v>23</v>
      </c>
      <c r="E581">
        <v>665</v>
      </c>
      <c r="F581">
        <v>0.37375727399999997</v>
      </c>
      <c r="G581">
        <v>15.28380099</v>
      </c>
      <c r="H581">
        <v>68</v>
      </c>
      <c r="I581">
        <v>96.676175279999995</v>
      </c>
      <c r="J581" t="s">
        <v>19</v>
      </c>
      <c r="K581">
        <v>1</v>
      </c>
      <c r="L581">
        <v>7.9320588909999996</v>
      </c>
      <c r="M581">
        <v>0</v>
      </c>
      <c r="N581">
        <v>0.51937863699999998</v>
      </c>
      <c r="O581" t="s">
        <v>21</v>
      </c>
      <c r="P581">
        <v>6.189794</v>
      </c>
      <c r="Q581">
        <v>16.064074000000002</v>
      </c>
    </row>
    <row r="582" spans="1:17" hidden="1" x14ac:dyDescent="0.3">
      <c r="A582">
        <f>YEAR(tourism_resource_dataset[[#This Row],[Time &amp; Day]])</f>
        <v>2026</v>
      </c>
      <c r="B582" s="2">
        <v>46207</v>
      </c>
      <c r="C582">
        <f>MONTH(tourism_resource_dataset[[#This Row],[Time &amp; Day]])</f>
        <v>7</v>
      </c>
      <c r="D582" t="s">
        <v>17</v>
      </c>
      <c r="E582">
        <v>91</v>
      </c>
      <c r="F582">
        <v>0.32489960699999998</v>
      </c>
      <c r="G582">
        <v>31.587832540000001</v>
      </c>
      <c r="H582">
        <v>45</v>
      </c>
      <c r="I582">
        <v>82.817584109999999</v>
      </c>
      <c r="J582" t="s">
        <v>22</v>
      </c>
      <c r="K582">
        <v>0</v>
      </c>
      <c r="L582">
        <v>7.7293046260000002</v>
      </c>
      <c r="M582">
        <v>0</v>
      </c>
      <c r="N582">
        <v>0.20794980299999999</v>
      </c>
      <c r="O582" t="s">
        <v>20</v>
      </c>
      <c r="P582">
        <v>-6.7401543000000004</v>
      </c>
      <c r="Q582">
        <v>6.4435305999999999</v>
      </c>
    </row>
    <row r="583" spans="1:17" hidden="1" x14ac:dyDescent="0.3">
      <c r="A583">
        <f>YEAR(tourism_resource_dataset[[#This Row],[Time &amp; Day]])</f>
        <v>2026</v>
      </c>
      <c r="B583" s="2">
        <v>46208</v>
      </c>
      <c r="C583">
        <f>MONTH(tourism_resource_dataset[[#This Row],[Time &amp; Day]])</f>
        <v>7</v>
      </c>
      <c r="D583" t="s">
        <v>14</v>
      </c>
      <c r="E583">
        <v>74</v>
      </c>
      <c r="F583">
        <v>0.65600550300000005</v>
      </c>
      <c r="G583">
        <v>29.64245214</v>
      </c>
      <c r="H583">
        <v>66</v>
      </c>
      <c r="I583">
        <v>61.18170508</v>
      </c>
      <c r="J583" t="s">
        <v>15</v>
      </c>
      <c r="K583">
        <v>0</v>
      </c>
      <c r="L583">
        <v>3.1069239849999999</v>
      </c>
      <c r="M583">
        <v>1</v>
      </c>
      <c r="N583">
        <v>0.36500275100000001</v>
      </c>
      <c r="O583" t="s">
        <v>20</v>
      </c>
      <c r="P583">
        <v>-27.462862000000001</v>
      </c>
      <c r="Q583">
        <v>0.22174247</v>
      </c>
    </row>
    <row r="584" spans="1:17" hidden="1" x14ac:dyDescent="0.3">
      <c r="A584">
        <f>YEAR(tourism_resource_dataset[[#This Row],[Time &amp; Day]])</f>
        <v>2026</v>
      </c>
      <c r="B584" s="2">
        <v>46209</v>
      </c>
      <c r="C584">
        <f>MONTH(tourism_resource_dataset[[#This Row],[Time &amp; Day]])</f>
        <v>7</v>
      </c>
      <c r="D584" t="s">
        <v>14</v>
      </c>
      <c r="E584">
        <v>88</v>
      </c>
      <c r="F584">
        <v>0.57131666199999998</v>
      </c>
      <c r="G584">
        <v>22.10082113</v>
      </c>
      <c r="H584">
        <v>24</v>
      </c>
      <c r="I584">
        <v>71.455497949999994</v>
      </c>
      <c r="J584" t="s">
        <v>18</v>
      </c>
      <c r="K584">
        <v>0</v>
      </c>
      <c r="L584">
        <v>1.539326398</v>
      </c>
      <c r="M584">
        <v>1</v>
      </c>
      <c r="N584">
        <v>0.32965833100000003</v>
      </c>
      <c r="O584" t="s">
        <v>20</v>
      </c>
      <c r="P584">
        <v>-0.80338763999999996</v>
      </c>
      <c r="Q584">
        <v>-11.072115999999999</v>
      </c>
    </row>
    <row r="585" spans="1:17" hidden="1" x14ac:dyDescent="0.3">
      <c r="A585">
        <f>YEAR(tourism_resource_dataset[[#This Row],[Time &amp; Day]])</f>
        <v>2026</v>
      </c>
      <c r="B585" s="2">
        <v>46210</v>
      </c>
      <c r="C585">
        <f>MONTH(tourism_resource_dataset[[#This Row],[Time &amp; Day]])</f>
        <v>7</v>
      </c>
      <c r="D585" t="s">
        <v>17</v>
      </c>
      <c r="E585">
        <v>852</v>
      </c>
      <c r="F585">
        <v>0.62336285599999997</v>
      </c>
      <c r="G585">
        <v>28.96622314</v>
      </c>
      <c r="H585">
        <v>39</v>
      </c>
      <c r="I585">
        <v>79.065475550000002</v>
      </c>
      <c r="J585" t="s">
        <v>19</v>
      </c>
      <c r="K585">
        <v>1</v>
      </c>
      <c r="L585">
        <v>5.6583951849999998</v>
      </c>
      <c r="M585">
        <v>1</v>
      </c>
      <c r="N585">
        <v>0.73768142800000003</v>
      </c>
      <c r="O585" t="s">
        <v>21</v>
      </c>
      <c r="P585">
        <v>-23.552233000000001</v>
      </c>
      <c r="Q585">
        <v>10.431642999999999</v>
      </c>
    </row>
    <row r="586" spans="1:17" hidden="1" x14ac:dyDescent="0.3">
      <c r="A586">
        <f>YEAR(tourism_resource_dataset[[#This Row],[Time &amp; Day]])</f>
        <v>2026</v>
      </c>
      <c r="B586" s="2">
        <v>46211</v>
      </c>
      <c r="C586">
        <f>MONTH(tourism_resource_dataset[[#This Row],[Time &amp; Day]])</f>
        <v>7</v>
      </c>
      <c r="D586" t="s">
        <v>17</v>
      </c>
      <c r="E586">
        <v>180</v>
      </c>
      <c r="F586">
        <v>0.994111886</v>
      </c>
      <c r="G586">
        <v>22.904118530000002</v>
      </c>
      <c r="H586">
        <v>78</v>
      </c>
      <c r="I586">
        <v>43.599149969999999</v>
      </c>
      <c r="J586" t="s">
        <v>19</v>
      </c>
      <c r="K586">
        <v>1</v>
      </c>
      <c r="L586">
        <v>2.1199078720000002</v>
      </c>
      <c r="M586">
        <v>0</v>
      </c>
      <c r="N586">
        <v>0.58705594299999997</v>
      </c>
      <c r="O586" t="s">
        <v>21</v>
      </c>
      <c r="P586">
        <v>31.254694000000001</v>
      </c>
      <c r="Q586">
        <v>16.618936999999999</v>
      </c>
    </row>
    <row r="587" spans="1:17" hidden="1" x14ac:dyDescent="0.3">
      <c r="A587">
        <f>YEAR(tourism_resource_dataset[[#This Row],[Time &amp; Day]])</f>
        <v>2026</v>
      </c>
      <c r="B587" s="2">
        <v>46212</v>
      </c>
      <c r="C587">
        <f>MONTH(tourism_resource_dataset[[#This Row],[Time &amp; Day]])</f>
        <v>7</v>
      </c>
      <c r="D587" t="s">
        <v>17</v>
      </c>
      <c r="E587">
        <v>547</v>
      </c>
      <c r="F587">
        <v>0.97952497000000005</v>
      </c>
      <c r="G587">
        <v>34.057935919999998</v>
      </c>
      <c r="H587">
        <v>36</v>
      </c>
      <c r="I587">
        <v>61.304072259999998</v>
      </c>
      <c r="J587" t="s">
        <v>22</v>
      </c>
      <c r="K587">
        <v>0</v>
      </c>
      <c r="L587">
        <v>9.6597628869999994</v>
      </c>
      <c r="M587">
        <v>0</v>
      </c>
      <c r="N587">
        <v>0.76326248500000005</v>
      </c>
      <c r="O587" t="s">
        <v>21</v>
      </c>
      <c r="P587">
        <v>-0.21327260000000001</v>
      </c>
      <c r="Q587">
        <v>16.844985999999999</v>
      </c>
    </row>
    <row r="588" spans="1:17" hidden="1" x14ac:dyDescent="0.3">
      <c r="A588">
        <f>YEAR(tourism_resource_dataset[[#This Row],[Time &amp; Day]])</f>
        <v>2026</v>
      </c>
      <c r="B588" s="2">
        <v>46213</v>
      </c>
      <c r="C588">
        <f>MONTH(tourism_resource_dataset[[#This Row],[Time &amp; Day]])</f>
        <v>7</v>
      </c>
      <c r="D588" t="s">
        <v>14</v>
      </c>
      <c r="E588">
        <v>278</v>
      </c>
      <c r="F588">
        <v>0.95962077300000004</v>
      </c>
      <c r="G588">
        <v>34.341053629999998</v>
      </c>
      <c r="H588">
        <v>33</v>
      </c>
      <c r="I588">
        <v>88.087488530000002</v>
      </c>
      <c r="J588" t="s">
        <v>19</v>
      </c>
      <c r="K588">
        <v>1</v>
      </c>
      <c r="L588">
        <v>3.6093228640000001</v>
      </c>
      <c r="M588">
        <v>1</v>
      </c>
      <c r="N588">
        <v>0.61881038600000005</v>
      </c>
      <c r="O588" t="s">
        <v>21</v>
      </c>
      <c r="P588">
        <v>27.23311</v>
      </c>
      <c r="Q588">
        <v>-10.721209</v>
      </c>
    </row>
    <row r="589" spans="1:17" hidden="1" x14ac:dyDescent="0.3">
      <c r="A589">
        <f>YEAR(tourism_resource_dataset[[#This Row],[Time &amp; Day]])</f>
        <v>2026</v>
      </c>
      <c r="B589" s="2">
        <v>46214</v>
      </c>
      <c r="C589">
        <f>MONTH(tourism_resource_dataset[[#This Row],[Time &amp; Day]])</f>
        <v>7</v>
      </c>
      <c r="D589" t="s">
        <v>17</v>
      </c>
      <c r="E589">
        <v>157</v>
      </c>
      <c r="F589">
        <v>0.84868987399999996</v>
      </c>
      <c r="G589">
        <v>22.855875520000001</v>
      </c>
      <c r="H589">
        <v>32</v>
      </c>
      <c r="I589">
        <v>75.830774390000002</v>
      </c>
      <c r="J589" t="s">
        <v>18</v>
      </c>
      <c r="K589">
        <v>1</v>
      </c>
      <c r="L589">
        <v>8.6764978300000006</v>
      </c>
      <c r="M589">
        <v>1</v>
      </c>
      <c r="N589">
        <v>0.50284493699999999</v>
      </c>
      <c r="O589" t="s">
        <v>21</v>
      </c>
      <c r="P589">
        <v>-26.592808000000002</v>
      </c>
      <c r="Q589">
        <v>19.439260000000001</v>
      </c>
    </row>
    <row r="590" spans="1:17" hidden="1" x14ac:dyDescent="0.3">
      <c r="A590">
        <f>YEAR(tourism_resource_dataset[[#This Row],[Time &amp; Day]])</f>
        <v>2026</v>
      </c>
      <c r="B590" s="2">
        <v>46215</v>
      </c>
      <c r="C590">
        <f>MONTH(tourism_resource_dataset[[#This Row],[Time &amp; Day]])</f>
        <v>7</v>
      </c>
      <c r="D590" t="s">
        <v>14</v>
      </c>
      <c r="E590">
        <v>221</v>
      </c>
      <c r="F590">
        <v>0.54838895200000004</v>
      </c>
      <c r="G590">
        <v>32.084438130000002</v>
      </c>
      <c r="H590">
        <v>147</v>
      </c>
      <c r="I590">
        <v>58.784284700000001</v>
      </c>
      <c r="J590" t="s">
        <v>19</v>
      </c>
      <c r="K590">
        <v>1</v>
      </c>
      <c r="L590">
        <v>4.4886216269999997</v>
      </c>
      <c r="M590">
        <v>1</v>
      </c>
      <c r="N590">
        <v>0.38469447600000001</v>
      </c>
      <c r="O590" t="s">
        <v>20</v>
      </c>
      <c r="P590">
        <v>11.600410999999999</v>
      </c>
      <c r="Q590">
        <v>22.118849000000001</v>
      </c>
    </row>
    <row r="591" spans="1:17" hidden="1" x14ac:dyDescent="0.3">
      <c r="A591">
        <f>YEAR(tourism_resource_dataset[[#This Row],[Time &amp; Day]])</f>
        <v>2026</v>
      </c>
      <c r="B591" s="2">
        <v>46216</v>
      </c>
      <c r="C591">
        <f>MONTH(tourism_resource_dataset[[#This Row],[Time &amp; Day]])</f>
        <v>7</v>
      </c>
      <c r="D591" t="s">
        <v>23</v>
      </c>
      <c r="E591">
        <v>484</v>
      </c>
      <c r="F591">
        <v>0.588491651</v>
      </c>
      <c r="G591">
        <v>30.461780829999999</v>
      </c>
      <c r="H591">
        <v>63</v>
      </c>
      <c r="I591">
        <v>76.435377380000006</v>
      </c>
      <c r="J591" t="s">
        <v>19</v>
      </c>
      <c r="K591">
        <v>0</v>
      </c>
      <c r="L591">
        <v>3.9087482489999998</v>
      </c>
      <c r="M591">
        <v>1</v>
      </c>
      <c r="N591">
        <v>0.53624582600000004</v>
      </c>
      <c r="O591" t="s">
        <v>21</v>
      </c>
      <c r="P591">
        <v>11.774395</v>
      </c>
      <c r="Q591">
        <v>13.213302000000001</v>
      </c>
    </row>
    <row r="592" spans="1:17" hidden="1" x14ac:dyDescent="0.3">
      <c r="A592">
        <f>YEAR(tourism_resource_dataset[[#This Row],[Time &amp; Day]])</f>
        <v>2026</v>
      </c>
      <c r="B592" s="2">
        <v>46217</v>
      </c>
      <c r="C592">
        <f>MONTH(tourism_resource_dataset[[#This Row],[Time &amp; Day]])</f>
        <v>7</v>
      </c>
      <c r="D592" t="s">
        <v>14</v>
      </c>
      <c r="E592">
        <v>527</v>
      </c>
      <c r="F592">
        <v>0.684731231</v>
      </c>
      <c r="G592">
        <v>21.199998740000002</v>
      </c>
      <c r="H592">
        <v>138</v>
      </c>
      <c r="I592">
        <v>38.275568849999999</v>
      </c>
      <c r="J592" t="s">
        <v>15</v>
      </c>
      <c r="K592">
        <v>1</v>
      </c>
      <c r="L592">
        <v>9.4164271510000006</v>
      </c>
      <c r="M592">
        <v>0</v>
      </c>
      <c r="N592">
        <v>0.60586561500000002</v>
      </c>
      <c r="O592" t="s">
        <v>21</v>
      </c>
      <c r="P592">
        <v>11.788491</v>
      </c>
      <c r="Q592">
        <v>-3.851788</v>
      </c>
    </row>
    <row r="593" spans="1:17" hidden="1" x14ac:dyDescent="0.3">
      <c r="A593">
        <f>YEAR(tourism_resource_dataset[[#This Row],[Time &amp; Day]])</f>
        <v>2026</v>
      </c>
      <c r="B593" s="2">
        <v>46218</v>
      </c>
      <c r="C593">
        <f>MONTH(tourism_resource_dataset[[#This Row],[Time &amp; Day]])</f>
        <v>7</v>
      </c>
      <c r="D593" t="s">
        <v>14</v>
      </c>
      <c r="E593">
        <v>151</v>
      </c>
      <c r="F593">
        <v>0.88137411899999996</v>
      </c>
      <c r="G593">
        <v>19.64079658</v>
      </c>
      <c r="H593">
        <v>38</v>
      </c>
      <c r="I593">
        <v>58.104832739999999</v>
      </c>
      <c r="J593" t="s">
        <v>15</v>
      </c>
      <c r="K593">
        <v>0</v>
      </c>
      <c r="L593">
        <v>4.2699031490000001</v>
      </c>
      <c r="M593">
        <v>0</v>
      </c>
      <c r="N593">
        <v>0.51618706000000003</v>
      </c>
      <c r="O593" t="s">
        <v>21</v>
      </c>
      <c r="P593">
        <v>24.506224</v>
      </c>
      <c r="Q593">
        <v>11.471170000000001</v>
      </c>
    </row>
    <row r="594" spans="1:17" hidden="1" x14ac:dyDescent="0.3">
      <c r="A594">
        <f>YEAR(tourism_resource_dataset[[#This Row],[Time &amp; Day]])</f>
        <v>2026</v>
      </c>
      <c r="B594" s="2">
        <v>46219</v>
      </c>
      <c r="C594">
        <f>MONTH(tourism_resource_dataset[[#This Row],[Time &amp; Day]])</f>
        <v>7</v>
      </c>
      <c r="D594" t="s">
        <v>23</v>
      </c>
      <c r="E594">
        <v>915</v>
      </c>
      <c r="F594">
        <v>0.34809898299999997</v>
      </c>
      <c r="G594">
        <v>24.164693010000001</v>
      </c>
      <c r="H594">
        <v>82</v>
      </c>
      <c r="I594">
        <v>85.518997659999997</v>
      </c>
      <c r="J594" t="s">
        <v>18</v>
      </c>
      <c r="K594">
        <v>1</v>
      </c>
      <c r="L594">
        <v>4.5125911780000001</v>
      </c>
      <c r="M594">
        <v>0</v>
      </c>
      <c r="N594">
        <v>0.63154949100000002</v>
      </c>
      <c r="O594" t="s">
        <v>21</v>
      </c>
      <c r="P594">
        <v>7.8303289999999999</v>
      </c>
      <c r="Q594">
        <v>-7.4000529999999998</v>
      </c>
    </row>
    <row r="595" spans="1:17" hidden="1" x14ac:dyDescent="0.3">
      <c r="A595">
        <f>YEAR(tourism_resource_dataset[[#This Row],[Time &amp; Day]])</f>
        <v>2026</v>
      </c>
      <c r="B595" s="2">
        <v>46220</v>
      </c>
      <c r="C595">
        <f>MONTH(tourism_resource_dataset[[#This Row],[Time &amp; Day]])</f>
        <v>7</v>
      </c>
      <c r="D595" t="s">
        <v>14</v>
      </c>
      <c r="E595">
        <v>573</v>
      </c>
      <c r="F595">
        <v>0.59700781999999997</v>
      </c>
      <c r="G595">
        <v>30.626976809999999</v>
      </c>
      <c r="H595">
        <v>100</v>
      </c>
      <c r="I595">
        <v>45.4356151</v>
      </c>
      <c r="J595" t="s">
        <v>22</v>
      </c>
      <c r="K595">
        <v>1</v>
      </c>
      <c r="L595">
        <v>1.954826017</v>
      </c>
      <c r="M595">
        <v>0</v>
      </c>
      <c r="N595">
        <v>0.58500390999999996</v>
      </c>
      <c r="O595" t="s">
        <v>21</v>
      </c>
      <c r="P595">
        <v>7.2700871999999999</v>
      </c>
      <c r="Q595">
        <v>-0.23655638000000001</v>
      </c>
    </row>
    <row r="596" spans="1:17" hidden="1" x14ac:dyDescent="0.3">
      <c r="A596">
        <f>YEAR(tourism_resource_dataset[[#This Row],[Time &amp; Day]])</f>
        <v>2026</v>
      </c>
      <c r="B596" s="2">
        <v>46221</v>
      </c>
      <c r="C596">
        <f>MONTH(tourism_resource_dataset[[#This Row],[Time &amp; Day]])</f>
        <v>7</v>
      </c>
      <c r="D596" t="s">
        <v>17</v>
      </c>
      <c r="E596">
        <v>324</v>
      </c>
      <c r="F596">
        <v>0.35783236400000001</v>
      </c>
      <c r="G596">
        <v>34.203355690000002</v>
      </c>
      <c r="H596">
        <v>119</v>
      </c>
      <c r="I596">
        <v>43.017305530000002</v>
      </c>
      <c r="J596" t="s">
        <v>15</v>
      </c>
      <c r="K596">
        <v>0</v>
      </c>
      <c r="L596">
        <v>7.0340199879999998</v>
      </c>
      <c r="M596">
        <v>0</v>
      </c>
      <c r="N596">
        <v>0.34091618200000001</v>
      </c>
      <c r="O596" t="s">
        <v>20</v>
      </c>
      <c r="P596">
        <v>-11.804357</v>
      </c>
      <c r="Q596">
        <v>-4.5431485</v>
      </c>
    </row>
    <row r="597" spans="1:17" hidden="1" x14ac:dyDescent="0.3">
      <c r="A597">
        <f>YEAR(tourism_resource_dataset[[#This Row],[Time &amp; Day]])</f>
        <v>2026</v>
      </c>
      <c r="B597" s="2">
        <v>46222</v>
      </c>
      <c r="C597">
        <f>MONTH(tourism_resource_dataset[[#This Row],[Time &amp; Day]])</f>
        <v>7</v>
      </c>
      <c r="D597" t="s">
        <v>17</v>
      </c>
      <c r="E597">
        <v>662</v>
      </c>
      <c r="F597">
        <v>0.66026031100000004</v>
      </c>
      <c r="G597">
        <v>30.271581380000001</v>
      </c>
      <c r="H597">
        <v>141</v>
      </c>
      <c r="I597">
        <v>96.557306190000006</v>
      </c>
      <c r="J597" t="s">
        <v>22</v>
      </c>
      <c r="K597">
        <v>1</v>
      </c>
      <c r="L597">
        <v>3.5995547299999999</v>
      </c>
      <c r="M597">
        <v>1</v>
      </c>
      <c r="N597">
        <v>0.66113015500000005</v>
      </c>
      <c r="O597" t="s">
        <v>21</v>
      </c>
      <c r="P597">
        <v>7.1340519999999996</v>
      </c>
      <c r="Q597">
        <v>5.0529055999999999</v>
      </c>
    </row>
    <row r="598" spans="1:17" hidden="1" x14ac:dyDescent="0.3">
      <c r="A598">
        <f>YEAR(tourism_resource_dataset[[#This Row],[Time &amp; Day]])</f>
        <v>2026</v>
      </c>
      <c r="B598" s="2">
        <v>46223</v>
      </c>
      <c r="C598">
        <f>MONTH(tourism_resource_dataset[[#This Row],[Time &amp; Day]])</f>
        <v>7</v>
      </c>
      <c r="D598" t="s">
        <v>14</v>
      </c>
      <c r="E598">
        <v>93</v>
      </c>
      <c r="F598">
        <v>0.929230577</v>
      </c>
      <c r="G598">
        <v>32.104139699999998</v>
      </c>
      <c r="H598">
        <v>63</v>
      </c>
      <c r="I598">
        <v>44.692834070000004</v>
      </c>
      <c r="J598" t="s">
        <v>18</v>
      </c>
      <c r="K598">
        <v>0</v>
      </c>
      <c r="L598">
        <v>6.2704375109999999</v>
      </c>
      <c r="M598">
        <v>0</v>
      </c>
      <c r="N598">
        <v>0.51111528799999995</v>
      </c>
      <c r="O598" t="s">
        <v>21</v>
      </c>
      <c r="P598">
        <v>-2.1543958000000001</v>
      </c>
      <c r="Q598">
        <v>-26.771158</v>
      </c>
    </row>
    <row r="599" spans="1:17" hidden="1" x14ac:dyDescent="0.3">
      <c r="A599">
        <f>YEAR(tourism_resource_dataset[[#This Row],[Time &amp; Day]])</f>
        <v>2026</v>
      </c>
      <c r="B599" s="2">
        <v>46224</v>
      </c>
      <c r="C599">
        <f>MONTH(tourism_resource_dataset[[#This Row],[Time &amp; Day]])</f>
        <v>7</v>
      </c>
      <c r="D599" t="s">
        <v>17</v>
      </c>
      <c r="E599">
        <v>866</v>
      </c>
      <c r="F599">
        <v>0.84773944700000003</v>
      </c>
      <c r="G599">
        <v>27.061286119999998</v>
      </c>
      <c r="H599">
        <v>123</v>
      </c>
      <c r="I599">
        <v>48.264300579999997</v>
      </c>
      <c r="J599" t="s">
        <v>15</v>
      </c>
      <c r="K599">
        <v>1</v>
      </c>
      <c r="L599">
        <v>6.3221653360000003</v>
      </c>
      <c r="M599">
        <v>1</v>
      </c>
      <c r="N599">
        <v>0.85686972400000005</v>
      </c>
      <c r="O599" t="s">
        <v>16</v>
      </c>
      <c r="P599">
        <v>-1.2669363</v>
      </c>
      <c r="Q599">
        <v>-21.893146999999999</v>
      </c>
    </row>
    <row r="600" spans="1:17" hidden="1" x14ac:dyDescent="0.3">
      <c r="A600">
        <f>YEAR(tourism_resource_dataset[[#This Row],[Time &amp; Day]])</f>
        <v>2026</v>
      </c>
      <c r="B600" s="2">
        <v>46225</v>
      </c>
      <c r="C600">
        <f>MONTH(tourism_resource_dataset[[#This Row],[Time &amp; Day]])</f>
        <v>7</v>
      </c>
      <c r="D600" t="s">
        <v>14</v>
      </c>
      <c r="E600">
        <v>66</v>
      </c>
      <c r="F600">
        <v>0.45948969200000001</v>
      </c>
      <c r="G600">
        <v>31.70815662</v>
      </c>
      <c r="H600">
        <v>80</v>
      </c>
      <c r="I600">
        <v>97.873115720000001</v>
      </c>
      <c r="J600" t="s">
        <v>22</v>
      </c>
      <c r="K600">
        <v>0</v>
      </c>
      <c r="L600">
        <v>7.4727972600000001</v>
      </c>
      <c r="M600">
        <v>1</v>
      </c>
      <c r="N600">
        <v>0.26274484599999998</v>
      </c>
      <c r="O600" t="s">
        <v>20</v>
      </c>
      <c r="P600">
        <v>2.3131615999999999</v>
      </c>
      <c r="Q600">
        <v>-16.735517999999999</v>
      </c>
    </row>
    <row r="601" spans="1:17" hidden="1" x14ac:dyDescent="0.3">
      <c r="A601">
        <f>YEAR(tourism_resource_dataset[[#This Row],[Time &amp; Day]])</f>
        <v>2026</v>
      </c>
      <c r="B601" s="2">
        <v>46226</v>
      </c>
      <c r="C601">
        <f>MONTH(tourism_resource_dataset[[#This Row],[Time &amp; Day]])</f>
        <v>7</v>
      </c>
      <c r="D601" t="s">
        <v>17</v>
      </c>
      <c r="E601">
        <v>379</v>
      </c>
      <c r="F601">
        <v>0.98319359500000003</v>
      </c>
      <c r="G601">
        <v>30.68841716</v>
      </c>
      <c r="H601">
        <v>144</v>
      </c>
      <c r="I601">
        <v>81.429599920000001</v>
      </c>
      <c r="J601" t="s">
        <v>15</v>
      </c>
      <c r="K601">
        <v>1</v>
      </c>
      <c r="L601">
        <v>7.7071733760000001</v>
      </c>
      <c r="M601">
        <v>1</v>
      </c>
      <c r="N601">
        <v>0.68109679700000003</v>
      </c>
      <c r="O601" t="s">
        <v>21</v>
      </c>
      <c r="P601">
        <v>-16.413997999999999</v>
      </c>
      <c r="Q601">
        <v>-13.164574999999999</v>
      </c>
    </row>
    <row r="602" spans="1:17" hidden="1" x14ac:dyDescent="0.3">
      <c r="A602">
        <f>YEAR(tourism_resource_dataset[[#This Row],[Time &amp; Day]])</f>
        <v>2026</v>
      </c>
      <c r="B602" s="2">
        <v>46227</v>
      </c>
      <c r="C602">
        <f>MONTH(tourism_resource_dataset[[#This Row],[Time &amp; Day]])</f>
        <v>7</v>
      </c>
      <c r="D602" t="s">
        <v>17</v>
      </c>
      <c r="E602">
        <v>618</v>
      </c>
      <c r="F602">
        <v>0.76714527899999996</v>
      </c>
      <c r="G602">
        <v>22.539710840000001</v>
      </c>
      <c r="H602">
        <v>90</v>
      </c>
      <c r="I602">
        <v>78.971757310000001</v>
      </c>
      <c r="J602" t="s">
        <v>18</v>
      </c>
      <c r="K602">
        <v>1</v>
      </c>
      <c r="L602">
        <v>5.6300719099999998</v>
      </c>
      <c r="M602">
        <v>0</v>
      </c>
      <c r="N602">
        <v>0.69257263899999999</v>
      </c>
      <c r="O602" t="s">
        <v>21</v>
      </c>
      <c r="P602">
        <v>-27.035820000000001</v>
      </c>
      <c r="Q602">
        <v>12.371454</v>
      </c>
    </row>
    <row r="603" spans="1:17" hidden="1" x14ac:dyDescent="0.3">
      <c r="A603">
        <f>YEAR(tourism_resource_dataset[[#This Row],[Time &amp; Day]])</f>
        <v>2026</v>
      </c>
      <c r="B603" s="2">
        <v>46228</v>
      </c>
      <c r="C603">
        <f>MONTH(tourism_resource_dataset[[#This Row],[Time &amp; Day]])</f>
        <v>7</v>
      </c>
      <c r="D603" t="s">
        <v>14</v>
      </c>
      <c r="E603">
        <v>872</v>
      </c>
      <c r="F603">
        <v>0.30729939000000001</v>
      </c>
      <c r="G603">
        <v>26.039806039999998</v>
      </c>
      <c r="H603">
        <v>126</v>
      </c>
      <c r="I603">
        <v>89.704846869999997</v>
      </c>
      <c r="J603" t="s">
        <v>18</v>
      </c>
      <c r="K603">
        <v>1</v>
      </c>
      <c r="L603">
        <v>3.9789275279999998</v>
      </c>
      <c r="M603">
        <v>1</v>
      </c>
      <c r="N603">
        <v>0.58964969499999997</v>
      </c>
      <c r="O603" t="s">
        <v>21</v>
      </c>
      <c r="P603">
        <v>32.764732000000002</v>
      </c>
      <c r="Q603">
        <v>11.926384000000001</v>
      </c>
    </row>
    <row r="604" spans="1:17" hidden="1" x14ac:dyDescent="0.3">
      <c r="A604">
        <f>YEAR(tourism_resource_dataset[[#This Row],[Time &amp; Day]])</f>
        <v>2026</v>
      </c>
      <c r="B604" s="2">
        <v>46229</v>
      </c>
      <c r="C604">
        <f>MONTH(tourism_resource_dataset[[#This Row],[Time &amp; Day]])</f>
        <v>7</v>
      </c>
      <c r="D604" t="s">
        <v>17</v>
      </c>
      <c r="E604">
        <v>546</v>
      </c>
      <c r="F604">
        <v>0.47878943899999998</v>
      </c>
      <c r="G604">
        <v>31.09506244</v>
      </c>
      <c r="H604">
        <v>69</v>
      </c>
      <c r="I604">
        <v>38.107615760000002</v>
      </c>
      <c r="J604" t="s">
        <v>15</v>
      </c>
      <c r="K604">
        <v>0</v>
      </c>
      <c r="L604">
        <v>8.5370580539999992</v>
      </c>
      <c r="M604">
        <v>0</v>
      </c>
      <c r="N604">
        <v>0.51239471999999997</v>
      </c>
      <c r="O604" t="s">
        <v>21</v>
      </c>
      <c r="P604">
        <v>11.518212</v>
      </c>
      <c r="Q604">
        <v>-7.741962</v>
      </c>
    </row>
    <row r="605" spans="1:17" hidden="1" x14ac:dyDescent="0.3">
      <c r="A605">
        <f>YEAR(tourism_resource_dataset[[#This Row],[Time &amp; Day]])</f>
        <v>2026</v>
      </c>
      <c r="B605" s="2">
        <v>46230</v>
      </c>
      <c r="C605">
        <f>MONTH(tourism_resource_dataset[[#This Row],[Time &amp; Day]])</f>
        <v>7</v>
      </c>
      <c r="D605" t="s">
        <v>14</v>
      </c>
      <c r="E605">
        <v>864</v>
      </c>
      <c r="F605">
        <v>0.48249931000000001</v>
      </c>
      <c r="G605">
        <v>15.92113468</v>
      </c>
      <c r="H605">
        <v>84</v>
      </c>
      <c r="I605">
        <v>79.416936559999996</v>
      </c>
      <c r="J605" t="s">
        <v>22</v>
      </c>
      <c r="K605">
        <v>0</v>
      </c>
      <c r="L605">
        <v>3.7887908449999999</v>
      </c>
      <c r="M605">
        <v>1</v>
      </c>
      <c r="N605">
        <v>0.673249655</v>
      </c>
      <c r="O605" t="s">
        <v>21</v>
      </c>
      <c r="P605">
        <v>-15.1673355</v>
      </c>
      <c r="Q605">
        <v>9.6288599999999995</v>
      </c>
    </row>
    <row r="606" spans="1:17" hidden="1" x14ac:dyDescent="0.3">
      <c r="A606">
        <f>YEAR(tourism_resource_dataset[[#This Row],[Time &amp; Day]])</f>
        <v>2026</v>
      </c>
      <c r="B606" s="2">
        <v>46231</v>
      </c>
      <c r="C606">
        <f>MONTH(tourism_resource_dataset[[#This Row],[Time &amp; Day]])</f>
        <v>7</v>
      </c>
      <c r="D606" t="s">
        <v>17</v>
      </c>
      <c r="E606">
        <v>61</v>
      </c>
      <c r="F606">
        <v>0.348478014</v>
      </c>
      <c r="G606">
        <v>31.161585649999999</v>
      </c>
      <c r="H606">
        <v>118</v>
      </c>
      <c r="I606">
        <v>65.258202650000001</v>
      </c>
      <c r="J606" t="s">
        <v>19</v>
      </c>
      <c r="K606">
        <v>0</v>
      </c>
      <c r="L606">
        <v>5.5675818499999998</v>
      </c>
      <c r="M606">
        <v>0</v>
      </c>
      <c r="N606">
        <v>0.204739007</v>
      </c>
      <c r="O606" t="s">
        <v>20</v>
      </c>
      <c r="P606">
        <v>-19.715216000000002</v>
      </c>
      <c r="Q606">
        <v>4.1585007000000003</v>
      </c>
    </row>
    <row r="607" spans="1:17" hidden="1" x14ac:dyDescent="0.3">
      <c r="A607">
        <f>YEAR(tourism_resource_dataset[[#This Row],[Time &amp; Day]])</f>
        <v>2026</v>
      </c>
      <c r="B607" s="2">
        <v>46232</v>
      </c>
      <c r="C607">
        <f>MONTH(tourism_resource_dataset[[#This Row],[Time &amp; Day]])</f>
        <v>7</v>
      </c>
      <c r="D607" t="s">
        <v>17</v>
      </c>
      <c r="E607">
        <v>367</v>
      </c>
      <c r="F607">
        <v>0.97187856299999997</v>
      </c>
      <c r="G607">
        <v>18.557762480000001</v>
      </c>
      <c r="H607">
        <v>51</v>
      </c>
      <c r="I607">
        <v>88.040544819999994</v>
      </c>
      <c r="J607" t="s">
        <v>19</v>
      </c>
      <c r="K607">
        <v>1</v>
      </c>
      <c r="L607">
        <v>4.6112732489999999</v>
      </c>
      <c r="M607">
        <v>1</v>
      </c>
      <c r="N607">
        <v>0.66943928100000005</v>
      </c>
      <c r="O607" t="s">
        <v>21</v>
      </c>
      <c r="P607">
        <v>6.4983554000000003</v>
      </c>
      <c r="Q607">
        <v>-22.181380999999998</v>
      </c>
    </row>
    <row r="608" spans="1:17" hidden="1" x14ac:dyDescent="0.3">
      <c r="A608">
        <f>YEAR(tourism_resource_dataset[[#This Row],[Time &amp; Day]])</f>
        <v>2026</v>
      </c>
      <c r="B608" s="2">
        <v>46233</v>
      </c>
      <c r="C608">
        <f>MONTH(tourism_resource_dataset[[#This Row],[Time &amp; Day]])</f>
        <v>7</v>
      </c>
      <c r="D608" t="s">
        <v>23</v>
      </c>
      <c r="E608">
        <v>641</v>
      </c>
      <c r="F608">
        <v>0.63477870599999997</v>
      </c>
      <c r="G608">
        <v>25.293672340000001</v>
      </c>
      <c r="H608">
        <v>77</v>
      </c>
      <c r="I608">
        <v>65.569920310000001</v>
      </c>
      <c r="J608" t="s">
        <v>15</v>
      </c>
      <c r="K608">
        <v>0</v>
      </c>
      <c r="L608">
        <v>8.6957054740000004</v>
      </c>
      <c r="M608">
        <v>0</v>
      </c>
      <c r="N608">
        <v>0.63788935300000005</v>
      </c>
      <c r="O608" t="s">
        <v>21</v>
      </c>
      <c r="P608">
        <v>-16.944997999999998</v>
      </c>
      <c r="Q608">
        <v>16.914712999999999</v>
      </c>
    </row>
    <row r="609" spans="1:17" hidden="1" x14ac:dyDescent="0.3">
      <c r="A609">
        <f>YEAR(tourism_resource_dataset[[#This Row],[Time &amp; Day]])</f>
        <v>2026</v>
      </c>
      <c r="B609" s="2">
        <v>46234</v>
      </c>
      <c r="C609">
        <f>MONTH(tourism_resource_dataset[[#This Row],[Time &amp; Day]])</f>
        <v>7</v>
      </c>
      <c r="D609" t="s">
        <v>23</v>
      </c>
      <c r="E609">
        <v>265</v>
      </c>
      <c r="F609">
        <v>0.927070218</v>
      </c>
      <c r="G609">
        <v>31.165508790000001</v>
      </c>
      <c r="H609">
        <v>147</v>
      </c>
      <c r="I609">
        <v>73.416894799999994</v>
      </c>
      <c r="J609" t="s">
        <v>22</v>
      </c>
      <c r="K609">
        <v>0</v>
      </c>
      <c r="L609">
        <v>4.88726678</v>
      </c>
      <c r="M609">
        <v>1</v>
      </c>
      <c r="N609">
        <v>0.59603510900000001</v>
      </c>
      <c r="O609" t="s">
        <v>21</v>
      </c>
      <c r="P609">
        <v>0.72435963000000003</v>
      </c>
      <c r="Q609">
        <v>13.359294</v>
      </c>
    </row>
    <row r="610" spans="1:17" hidden="1" x14ac:dyDescent="0.3">
      <c r="A610">
        <f>YEAR(tourism_resource_dataset[[#This Row],[Time &amp; Day]])</f>
        <v>2026</v>
      </c>
      <c r="B610" s="2">
        <v>46235</v>
      </c>
      <c r="C610">
        <f>MONTH(tourism_resource_dataset[[#This Row],[Time &amp; Day]])</f>
        <v>8</v>
      </c>
      <c r="D610" t="s">
        <v>14</v>
      </c>
      <c r="E610">
        <v>388</v>
      </c>
      <c r="F610">
        <v>0.52555085199999996</v>
      </c>
      <c r="G610">
        <v>20.07642156</v>
      </c>
      <c r="H610">
        <v>131</v>
      </c>
      <c r="I610">
        <v>63.441948850000003</v>
      </c>
      <c r="J610" t="s">
        <v>19</v>
      </c>
      <c r="K610">
        <v>0</v>
      </c>
      <c r="L610">
        <v>4.4748926999999998</v>
      </c>
      <c r="M610">
        <v>1</v>
      </c>
      <c r="N610">
        <v>0.45677542599999998</v>
      </c>
      <c r="O610" t="s">
        <v>20</v>
      </c>
      <c r="P610">
        <v>3.894218</v>
      </c>
      <c r="Q610">
        <v>-15.235823</v>
      </c>
    </row>
    <row r="611" spans="1:17" hidden="1" x14ac:dyDescent="0.3">
      <c r="A611">
        <f>YEAR(tourism_resource_dataset[[#This Row],[Time &amp; Day]])</f>
        <v>2026</v>
      </c>
      <c r="B611" s="2">
        <v>46236</v>
      </c>
      <c r="C611">
        <f>MONTH(tourism_resource_dataset[[#This Row],[Time &amp; Day]])</f>
        <v>8</v>
      </c>
      <c r="D611" t="s">
        <v>23</v>
      </c>
      <c r="E611">
        <v>825</v>
      </c>
      <c r="F611">
        <v>0.38766349900000002</v>
      </c>
      <c r="G611">
        <v>19.916148790000001</v>
      </c>
      <c r="H611">
        <v>87</v>
      </c>
      <c r="I611">
        <v>63.47112465</v>
      </c>
      <c r="J611" t="s">
        <v>18</v>
      </c>
      <c r="K611">
        <v>0</v>
      </c>
      <c r="L611">
        <v>7.2084132360000002</v>
      </c>
      <c r="M611">
        <v>1</v>
      </c>
      <c r="N611">
        <v>0.60633174999999995</v>
      </c>
      <c r="O611" t="s">
        <v>21</v>
      </c>
      <c r="P611">
        <v>-16.493863999999999</v>
      </c>
      <c r="Q611">
        <v>-16.187930000000001</v>
      </c>
    </row>
    <row r="612" spans="1:17" hidden="1" x14ac:dyDescent="0.3">
      <c r="A612">
        <f>YEAR(tourism_resource_dataset[[#This Row],[Time &amp; Day]])</f>
        <v>2026</v>
      </c>
      <c r="B612" s="2">
        <v>46237</v>
      </c>
      <c r="C612">
        <f>MONTH(tourism_resource_dataset[[#This Row],[Time &amp; Day]])</f>
        <v>8</v>
      </c>
      <c r="D612" t="s">
        <v>14</v>
      </c>
      <c r="E612">
        <v>710</v>
      </c>
      <c r="F612">
        <v>0.63203527699999995</v>
      </c>
      <c r="G612">
        <v>23.055287969999998</v>
      </c>
      <c r="H612">
        <v>59</v>
      </c>
      <c r="I612">
        <v>83.757898460000007</v>
      </c>
      <c r="J612" t="s">
        <v>22</v>
      </c>
      <c r="K612">
        <v>0</v>
      </c>
      <c r="L612">
        <v>6.4219699889999999</v>
      </c>
      <c r="M612">
        <v>1</v>
      </c>
      <c r="N612">
        <v>0.67101763800000003</v>
      </c>
      <c r="O612" t="s">
        <v>21</v>
      </c>
      <c r="P612">
        <v>31.906374</v>
      </c>
      <c r="Q612">
        <v>-1.8302854</v>
      </c>
    </row>
    <row r="613" spans="1:17" hidden="1" x14ac:dyDescent="0.3">
      <c r="A613">
        <f>YEAR(tourism_resource_dataset[[#This Row],[Time &amp; Day]])</f>
        <v>2026</v>
      </c>
      <c r="B613" s="2">
        <v>46238</v>
      </c>
      <c r="C613">
        <f>MONTH(tourism_resource_dataset[[#This Row],[Time &amp; Day]])</f>
        <v>8</v>
      </c>
      <c r="D613" t="s">
        <v>23</v>
      </c>
      <c r="E613">
        <v>130</v>
      </c>
      <c r="F613">
        <v>0.37976964400000002</v>
      </c>
      <c r="G613">
        <v>32.892855949999998</v>
      </c>
      <c r="H613">
        <v>109</v>
      </c>
      <c r="I613">
        <v>73.999648050000005</v>
      </c>
      <c r="J613" t="s">
        <v>19</v>
      </c>
      <c r="K613">
        <v>0</v>
      </c>
      <c r="L613">
        <v>1.965221501</v>
      </c>
      <c r="M613">
        <v>0</v>
      </c>
      <c r="N613">
        <v>0.25488482200000001</v>
      </c>
      <c r="O613" t="s">
        <v>20</v>
      </c>
      <c r="P613">
        <v>-21.120728</v>
      </c>
      <c r="Q613">
        <v>-1.5928156</v>
      </c>
    </row>
    <row r="614" spans="1:17" hidden="1" x14ac:dyDescent="0.3">
      <c r="A614">
        <f>YEAR(tourism_resource_dataset[[#This Row],[Time &amp; Day]])</f>
        <v>2026</v>
      </c>
      <c r="B614" s="2">
        <v>46239</v>
      </c>
      <c r="C614">
        <f>MONTH(tourism_resource_dataset[[#This Row],[Time &amp; Day]])</f>
        <v>8</v>
      </c>
      <c r="D614" t="s">
        <v>17</v>
      </c>
      <c r="E614">
        <v>776</v>
      </c>
      <c r="F614">
        <v>0.64021085200000005</v>
      </c>
      <c r="G614">
        <v>15.008855629999999</v>
      </c>
      <c r="H614">
        <v>47</v>
      </c>
      <c r="I614">
        <v>74.32842411</v>
      </c>
      <c r="J614" t="s">
        <v>22</v>
      </c>
      <c r="K614">
        <v>0</v>
      </c>
      <c r="L614">
        <v>5.5735192570000001</v>
      </c>
      <c r="M614">
        <v>0</v>
      </c>
      <c r="N614">
        <v>0.70810542600000004</v>
      </c>
      <c r="O614" t="s">
        <v>21</v>
      </c>
      <c r="P614">
        <v>-23.987411000000002</v>
      </c>
      <c r="Q614">
        <v>-8.6796439999999997</v>
      </c>
    </row>
    <row r="615" spans="1:17" hidden="1" x14ac:dyDescent="0.3">
      <c r="A615">
        <f>YEAR(tourism_resource_dataset[[#This Row],[Time &amp; Day]])</f>
        <v>2026</v>
      </c>
      <c r="B615" s="2">
        <v>46240</v>
      </c>
      <c r="C615">
        <f>MONTH(tourism_resource_dataset[[#This Row],[Time &amp; Day]])</f>
        <v>8</v>
      </c>
      <c r="D615" t="s">
        <v>14</v>
      </c>
      <c r="E615">
        <v>534</v>
      </c>
      <c r="F615">
        <v>0.94420802699999995</v>
      </c>
      <c r="G615">
        <v>33.027661930000001</v>
      </c>
      <c r="H615">
        <v>115</v>
      </c>
      <c r="I615">
        <v>61.519773870000002</v>
      </c>
      <c r="J615" t="s">
        <v>15</v>
      </c>
      <c r="K615">
        <v>0</v>
      </c>
      <c r="L615">
        <v>7.6193054949999999</v>
      </c>
      <c r="M615">
        <v>0</v>
      </c>
      <c r="N615">
        <v>0.73910401299999995</v>
      </c>
      <c r="O615" t="s">
        <v>21</v>
      </c>
      <c r="P615">
        <v>7.9683409999999997</v>
      </c>
      <c r="Q615">
        <v>9.9448939999999997</v>
      </c>
    </row>
    <row r="616" spans="1:17" hidden="1" x14ac:dyDescent="0.3">
      <c r="A616">
        <f>YEAR(tourism_resource_dataset[[#This Row],[Time &amp; Day]])</f>
        <v>2026</v>
      </c>
      <c r="B616" s="2">
        <v>46241</v>
      </c>
      <c r="C616">
        <f>MONTH(tourism_resource_dataset[[#This Row],[Time &amp; Day]])</f>
        <v>8</v>
      </c>
      <c r="D616" t="s">
        <v>14</v>
      </c>
      <c r="E616">
        <v>423</v>
      </c>
      <c r="F616">
        <v>0.66453769900000004</v>
      </c>
      <c r="G616">
        <v>18.07614049</v>
      </c>
      <c r="H616">
        <v>50</v>
      </c>
      <c r="I616">
        <v>67.177664739999997</v>
      </c>
      <c r="J616" t="s">
        <v>22</v>
      </c>
      <c r="K616">
        <v>0</v>
      </c>
      <c r="L616">
        <v>9.9286728810000007</v>
      </c>
      <c r="M616">
        <v>1</v>
      </c>
      <c r="N616">
        <v>0.54376884999999997</v>
      </c>
      <c r="O616" t="s">
        <v>21</v>
      </c>
      <c r="P616">
        <v>24.479165999999999</v>
      </c>
      <c r="Q616">
        <v>21.025469999999999</v>
      </c>
    </row>
    <row r="617" spans="1:17" hidden="1" x14ac:dyDescent="0.3">
      <c r="A617">
        <f>YEAR(tourism_resource_dataset[[#This Row],[Time &amp; Day]])</f>
        <v>2026</v>
      </c>
      <c r="B617" s="2">
        <v>46242</v>
      </c>
      <c r="C617">
        <f>MONTH(tourism_resource_dataset[[#This Row],[Time &amp; Day]])</f>
        <v>8</v>
      </c>
      <c r="D617" t="s">
        <v>17</v>
      </c>
      <c r="E617">
        <v>759</v>
      </c>
      <c r="F617">
        <v>0.731549809</v>
      </c>
      <c r="G617">
        <v>34.80172752</v>
      </c>
      <c r="H617">
        <v>22</v>
      </c>
      <c r="I617">
        <v>82.200236630000006</v>
      </c>
      <c r="J617" t="s">
        <v>19</v>
      </c>
      <c r="K617">
        <v>0</v>
      </c>
      <c r="L617">
        <v>6.6623215059999996</v>
      </c>
      <c r="M617">
        <v>1</v>
      </c>
      <c r="N617">
        <v>0.74527490399999996</v>
      </c>
      <c r="O617" t="s">
        <v>21</v>
      </c>
      <c r="P617">
        <v>-6.2944845999999997</v>
      </c>
      <c r="Q617">
        <v>-37.091254999999997</v>
      </c>
    </row>
    <row r="618" spans="1:17" hidden="1" x14ac:dyDescent="0.3">
      <c r="A618">
        <f>YEAR(tourism_resource_dataset[[#This Row],[Time &amp; Day]])</f>
        <v>2026</v>
      </c>
      <c r="B618" s="2">
        <v>46243</v>
      </c>
      <c r="C618">
        <f>MONTH(tourism_resource_dataset[[#This Row],[Time &amp; Day]])</f>
        <v>8</v>
      </c>
      <c r="D618" t="s">
        <v>14</v>
      </c>
      <c r="E618">
        <v>249</v>
      </c>
      <c r="F618">
        <v>0.40964690599999998</v>
      </c>
      <c r="G618">
        <v>34.096939859999999</v>
      </c>
      <c r="H618">
        <v>43</v>
      </c>
      <c r="I618">
        <v>87.815864340000005</v>
      </c>
      <c r="J618" t="s">
        <v>15</v>
      </c>
      <c r="K618">
        <v>1</v>
      </c>
      <c r="L618">
        <v>4.3326375979999998</v>
      </c>
      <c r="M618">
        <v>1</v>
      </c>
      <c r="N618">
        <v>0.32932345299999999</v>
      </c>
      <c r="O618" t="s">
        <v>20</v>
      </c>
      <c r="P618">
        <v>-9.1118310000000005</v>
      </c>
      <c r="Q618">
        <v>18.624165000000001</v>
      </c>
    </row>
    <row r="619" spans="1:17" hidden="1" x14ac:dyDescent="0.3">
      <c r="A619">
        <f>YEAR(tourism_resource_dataset[[#This Row],[Time &amp; Day]])</f>
        <v>2026</v>
      </c>
      <c r="B619" s="2">
        <v>46244</v>
      </c>
      <c r="C619">
        <f>MONTH(tourism_resource_dataset[[#This Row],[Time &amp; Day]])</f>
        <v>8</v>
      </c>
      <c r="D619" t="s">
        <v>14</v>
      </c>
      <c r="E619">
        <v>586</v>
      </c>
      <c r="F619">
        <v>0.33061493800000002</v>
      </c>
      <c r="G619">
        <v>24.89350379</v>
      </c>
      <c r="H619">
        <v>34</v>
      </c>
      <c r="I619">
        <v>78.759298150000006</v>
      </c>
      <c r="J619" t="s">
        <v>22</v>
      </c>
      <c r="K619">
        <v>1</v>
      </c>
      <c r="L619">
        <v>3.035364398</v>
      </c>
      <c r="M619">
        <v>1</v>
      </c>
      <c r="N619">
        <v>0.45830746900000002</v>
      </c>
      <c r="O619" t="s">
        <v>20</v>
      </c>
      <c r="P619">
        <v>22.819555000000001</v>
      </c>
      <c r="Q619">
        <v>-9.3684440000000002</v>
      </c>
    </row>
    <row r="620" spans="1:17" hidden="1" x14ac:dyDescent="0.3">
      <c r="A620">
        <f>YEAR(tourism_resource_dataset[[#This Row],[Time &amp; Day]])</f>
        <v>2026</v>
      </c>
      <c r="B620" s="2">
        <v>46245</v>
      </c>
      <c r="C620">
        <f>MONTH(tourism_resource_dataset[[#This Row],[Time &amp; Day]])</f>
        <v>8</v>
      </c>
      <c r="D620" t="s">
        <v>23</v>
      </c>
      <c r="E620">
        <v>515</v>
      </c>
      <c r="F620">
        <v>0.37756557400000001</v>
      </c>
      <c r="G620">
        <v>25.254404959999999</v>
      </c>
      <c r="H620">
        <v>64</v>
      </c>
      <c r="I620">
        <v>94.685109220000001</v>
      </c>
      <c r="J620" t="s">
        <v>18</v>
      </c>
      <c r="K620">
        <v>0</v>
      </c>
      <c r="L620">
        <v>8.8554721070000006</v>
      </c>
      <c r="M620">
        <v>1</v>
      </c>
      <c r="N620">
        <v>0.44628278700000001</v>
      </c>
      <c r="O620" t="s">
        <v>20</v>
      </c>
      <c r="P620">
        <v>4.0057099999999997</v>
      </c>
      <c r="Q620">
        <v>17.952038000000002</v>
      </c>
    </row>
    <row r="621" spans="1:17" hidden="1" x14ac:dyDescent="0.3">
      <c r="A621">
        <f>YEAR(tourism_resource_dataset[[#This Row],[Time &amp; Day]])</f>
        <v>2026</v>
      </c>
      <c r="B621" s="2">
        <v>46246</v>
      </c>
      <c r="C621">
        <f>MONTH(tourism_resource_dataset[[#This Row],[Time &amp; Day]])</f>
        <v>8</v>
      </c>
      <c r="D621" t="s">
        <v>14</v>
      </c>
      <c r="E621">
        <v>138</v>
      </c>
      <c r="F621">
        <v>0.71897210300000003</v>
      </c>
      <c r="G621">
        <v>24.63098681</v>
      </c>
      <c r="H621">
        <v>27</v>
      </c>
      <c r="I621">
        <v>87.422686170000006</v>
      </c>
      <c r="J621" t="s">
        <v>19</v>
      </c>
      <c r="K621">
        <v>1</v>
      </c>
      <c r="L621">
        <v>8.3310869089999997</v>
      </c>
      <c r="M621">
        <v>1</v>
      </c>
      <c r="N621">
        <v>0.42848605099999998</v>
      </c>
      <c r="O621" t="s">
        <v>20</v>
      </c>
      <c r="P621">
        <v>19.434916000000001</v>
      </c>
      <c r="Q621">
        <v>-3.0130371999999999</v>
      </c>
    </row>
    <row r="622" spans="1:17" hidden="1" x14ac:dyDescent="0.3">
      <c r="A622">
        <f>YEAR(tourism_resource_dataset[[#This Row],[Time &amp; Day]])</f>
        <v>2026</v>
      </c>
      <c r="B622" s="2">
        <v>46247</v>
      </c>
      <c r="C622">
        <f>MONTH(tourism_resource_dataset[[#This Row],[Time &amp; Day]])</f>
        <v>8</v>
      </c>
      <c r="D622" t="s">
        <v>17</v>
      </c>
      <c r="E622">
        <v>317</v>
      </c>
      <c r="F622">
        <v>0.36650818899999998</v>
      </c>
      <c r="G622">
        <v>27.70887291</v>
      </c>
      <c r="H622">
        <v>90</v>
      </c>
      <c r="I622">
        <v>69.330465290000006</v>
      </c>
      <c r="J622" t="s">
        <v>15</v>
      </c>
      <c r="K622">
        <v>1</v>
      </c>
      <c r="L622">
        <v>3.105305387</v>
      </c>
      <c r="M622">
        <v>0</v>
      </c>
      <c r="N622">
        <v>0.34175409499999998</v>
      </c>
      <c r="O622" t="s">
        <v>20</v>
      </c>
      <c r="P622">
        <v>26.434539999999998</v>
      </c>
      <c r="Q622">
        <v>13.615963000000001</v>
      </c>
    </row>
    <row r="623" spans="1:17" hidden="1" x14ac:dyDescent="0.3">
      <c r="A623">
        <f>YEAR(tourism_resource_dataset[[#This Row],[Time &amp; Day]])</f>
        <v>2026</v>
      </c>
      <c r="B623" s="2">
        <v>46248</v>
      </c>
      <c r="C623">
        <f>MONTH(tourism_resource_dataset[[#This Row],[Time &amp; Day]])</f>
        <v>8</v>
      </c>
      <c r="D623" t="s">
        <v>23</v>
      </c>
      <c r="E623">
        <v>704</v>
      </c>
      <c r="F623">
        <v>0.56319502300000002</v>
      </c>
      <c r="G623">
        <v>16.814434039999998</v>
      </c>
      <c r="H623">
        <v>127</v>
      </c>
      <c r="I623">
        <v>76.998425089999998</v>
      </c>
      <c r="J623" t="s">
        <v>22</v>
      </c>
      <c r="K623">
        <v>0</v>
      </c>
      <c r="L623">
        <v>2.805688811</v>
      </c>
      <c r="M623">
        <v>0</v>
      </c>
      <c r="N623">
        <v>0.63359751099999995</v>
      </c>
      <c r="O623" t="s">
        <v>21</v>
      </c>
      <c r="P623">
        <v>-1.8074158</v>
      </c>
      <c r="Q623">
        <v>29.374289999999998</v>
      </c>
    </row>
    <row r="624" spans="1:17" hidden="1" x14ac:dyDescent="0.3">
      <c r="A624">
        <f>YEAR(tourism_resource_dataset[[#This Row],[Time &amp; Day]])</f>
        <v>2026</v>
      </c>
      <c r="B624" s="2">
        <v>46249</v>
      </c>
      <c r="C624">
        <f>MONTH(tourism_resource_dataset[[#This Row],[Time &amp; Day]])</f>
        <v>8</v>
      </c>
      <c r="D624" t="s">
        <v>23</v>
      </c>
      <c r="E624">
        <v>620</v>
      </c>
      <c r="F624">
        <v>0.68506435799999998</v>
      </c>
      <c r="G624">
        <v>15.65235897</v>
      </c>
      <c r="H624">
        <v>134</v>
      </c>
      <c r="I624">
        <v>94.841579379999999</v>
      </c>
      <c r="J624" t="s">
        <v>18</v>
      </c>
      <c r="K624">
        <v>0</v>
      </c>
      <c r="L624">
        <v>7.4362309910000004</v>
      </c>
      <c r="M624">
        <v>0</v>
      </c>
      <c r="N624">
        <v>0.65253217900000005</v>
      </c>
      <c r="O624" t="s">
        <v>21</v>
      </c>
      <c r="P624">
        <v>-30.497530000000001</v>
      </c>
      <c r="Q624">
        <v>-14.007135</v>
      </c>
    </row>
    <row r="625" spans="1:17" hidden="1" x14ac:dyDescent="0.3">
      <c r="A625">
        <f>YEAR(tourism_resource_dataset[[#This Row],[Time &amp; Day]])</f>
        <v>2026</v>
      </c>
      <c r="B625" s="2">
        <v>46250</v>
      </c>
      <c r="C625">
        <f>MONTH(tourism_resource_dataset[[#This Row],[Time &amp; Day]])</f>
        <v>8</v>
      </c>
      <c r="D625" t="s">
        <v>17</v>
      </c>
      <c r="E625">
        <v>971</v>
      </c>
      <c r="F625">
        <v>0.57205695899999998</v>
      </c>
      <c r="G625">
        <v>16.15405857</v>
      </c>
      <c r="H625">
        <v>122</v>
      </c>
      <c r="I625">
        <v>73.341763099999994</v>
      </c>
      <c r="J625" t="s">
        <v>19</v>
      </c>
      <c r="K625">
        <v>0</v>
      </c>
      <c r="L625">
        <v>3.8345685569999999</v>
      </c>
      <c r="M625">
        <v>0</v>
      </c>
      <c r="N625">
        <v>0.77152847999999996</v>
      </c>
      <c r="O625" t="s">
        <v>21</v>
      </c>
      <c r="P625">
        <v>11.992706999999999</v>
      </c>
      <c r="Q625">
        <v>22.898396999999999</v>
      </c>
    </row>
    <row r="626" spans="1:17" hidden="1" x14ac:dyDescent="0.3">
      <c r="A626">
        <f>YEAR(tourism_resource_dataset[[#This Row],[Time &amp; Day]])</f>
        <v>2026</v>
      </c>
      <c r="B626" s="2">
        <v>46251</v>
      </c>
      <c r="C626">
        <f>MONTH(tourism_resource_dataset[[#This Row],[Time &amp; Day]])</f>
        <v>8</v>
      </c>
      <c r="D626" t="s">
        <v>17</v>
      </c>
      <c r="E626">
        <v>538</v>
      </c>
      <c r="F626">
        <v>0.41457866100000001</v>
      </c>
      <c r="G626">
        <v>23.887306980000002</v>
      </c>
      <c r="H626">
        <v>144</v>
      </c>
      <c r="I626">
        <v>87.736486360000001</v>
      </c>
      <c r="J626" t="s">
        <v>18</v>
      </c>
      <c r="K626">
        <v>1</v>
      </c>
      <c r="L626">
        <v>3.7575891850000001</v>
      </c>
      <c r="M626">
        <v>0</v>
      </c>
      <c r="N626">
        <v>0.47628933099999998</v>
      </c>
      <c r="O626" t="s">
        <v>20</v>
      </c>
      <c r="P626">
        <v>11.400010999999999</v>
      </c>
      <c r="Q626">
        <v>10.468417000000001</v>
      </c>
    </row>
    <row r="627" spans="1:17" hidden="1" x14ac:dyDescent="0.3">
      <c r="A627">
        <f>YEAR(tourism_resource_dataset[[#This Row],[Time &amp; Day]])</f>
        <v>2026</v>
      </c>
      <c r="B627" s="2">
        <v>46252</v>
      </c>
      <c r="C627">
        <f>MONTH(tourism_resource_dataset[[#This Row],[Time &amp; Day]])</f>
        <v>8</v>
      </c>
      <c r="D627" t="s">
        <v>23</v>
      </c>
      <c r="E627">
        <v>926</v>
      </c>
      <c r="F627">
        <v>0.491653915</v>
      </c>
      <c r="G627">
        <v>20.510958779999999</v>
      </c>
      <c r="H627">
        <v>76</v>
      </c>
      <c r="I627">
        <v>78.216735249999999</v>
      </c>
      <c r="J627" t="s">
        <v>22</v>
      </c>
      <c r="K627">
        <v>0</v>
      </c>
      <c r="L627">
        <v>2.3706122239999998</v>
      </c>
      <c r="M627">
        <v>0</v>
      </c>
      <c r="N627">
        <v>0.70882695799999995</v>
      </c>
      <c r="O627" t="s">
        <v>21</v>
      </c>
      <c r="P627">
        <v>20.151555999999999</v>
      </c>
      <c r="Q627">
        <v>17.249348000000001</v>
      </c>
    </row>
    <row r="628" spans="1:17" hidden="1" x14ac:dyDescent="0.3">
      <c r="A628">
        <f>YEAR(tourism_resource_dataset[[#This Row],[Time &amp; Day]])</f>
        <v>2026</v>
      </c>
      <c r="B628" s="2">
        <v>46253</v>
      </c>
      <c r="C628">
        <f>MONTH(tourism_resource_dataset[[#This Row],[Time &amp; Day]])</f>
        <v>8</v>
      </c>
      <c r="D628" t="s">
        <v>14</v>
      </c>
      <c r="E628">
        <v>587</v>
      </c>
      <c r="F628">
        <v>0.94982227299999999</v>
      </c>
      <c r="G628">
        <v>27.44079125</v>
      </c>
      <c r="H628">
        <v>49</v>
      </c>
      <c r="I628">
        <v>68.635545269999994</v>
      </c>
      <c r="J628" t="s">
        <v>22</v>
      </c>
      <c r="K628">
        <v>1</v>
      </c>
      <c r="L628">
        <v>3.3757796770000001</v>
      </c>
      <c r="M628">
        <v>0</v>
      </c>
      <c r="N628">
        <v>0.76841113599999999</v>
      </c>
      <c r="O628" t="s">
        <v>21</v>
      </c>
      <c r="P628">
        <v>-15.538923</v>
      </c>
      <c r="Q628">
        <v>-24.681767000000001</v>
      </c>
    </row>
    <row r="629" spans="1:17" hidden="1" x14ac:dyDescent="0.3">
      <c r="A629">
        <f>YEAR(tourism_resource_dataset[[#This Row],[Time &amp; Day]])</f>
        <v>2026</v>
      </c>
      <c r="B629" s="2">
        <v>46254</v>
      </c>
      <c r="C629">
        <f>MONTH(tourism_resource_dataset[[#This Row],[Time &amp; Day]])</f>
        <v>8</v>
      </c>
      <c r="D629" t="s">
        <v>23</v>
      </c>
      <c r="E629">
        <v>96</v>
      </c>
      <c r="F629">
        <v>0.77318759299999995</v>
      </c>
      <c r="G629">
        <v>34.848845789999999</v>
      </c>
      <c r="H629">
        <v>133</v>
      </c>
      <c r="I629">
        <v>46.928673680000003</v>
      </c>
      <c r="J629" t="s">
        <v>15</v>
      </c>
      <c r="K629">
        <v>0</v>
      </c>
      <c r="L629">
        <v>4.8475680179999996</v>
      </c>
      <c r="M629">
        <v>0</v>
      </c>
      <c r="N629">
        <v>0.43459379599999998</v>
      </c>
      <c r="O629" t="s">
        <v>20</v>
      </c>
      <c r="P629">
        <v>-2.2352085000000002</v>
      </c>
      <c r="Q629">
        <v>16.809467000000001</v>
      </c>
    </row>
    <row r="630" spans="1:17" hidden="1" x14ac:dyDescent="0.3">
      <c r="A630">
        <f>YEAR(tourism_resource_dataset[[#This Row],[Time &amp; Day]])</f>
        <v>2026</v>
      </c>
      <c r="B630" s="2">
        <v>46255</v>
      </c>
      <c r="C630">
        <f>MONTH(tourism_resource_dataset[[#This Row],[Time &amp; Day]])</f>
        <v>8</v>
      </c>
      <c r="D630" t="s">
        <v>17</v>
      </c>
      <c r="E630">
        <v>337</v>
      </c>
      <c r="F630">
        <v>0.64723348700000005</v>
      </c>
      <c r="G630">
        <v>22.726463460000002</v>
      </c>
      <c r="H630">
        <v>136</v>
      </c>
      <c r="I630">
        <v>59.81982636</v>
      </c>
      <c r="J630" t="s">
        <v>18</v>
      </c>
      <c r="K630">
        <v>1</v>
      </c>
      <c r="L630">
        <v>7.5955450349999998</v>
      </c>
      <c r="M630">
        <v>1</v>
      </c>
      <c r="N630">
        <v>0.49211674399999999</v>
      </c>
      <c r="O630" t="s">
        <v>20</v>
      </c>
      <c r="P630">
        <v>13.402685999999999</v>
      </c>
      <c r="Q630">
        <v>-21.104579999999999</v>
      </c>
    </row>
    <row r="631" spans="1:17" hidden="1" x14ac:dyDescent="0.3">
      <c r="A631">
        <f>YEAR(tourism_resource_dataset[[#This Row],[Time &amp; Day]])</f>
        <v>2026</v>
      </c>
      <c r="B631" s="2">
        <v>46256</v>
      </c>
      <c r="C631">
        <f>MONTH(tourism_resource_dataset[[#This Row],[Time &amp; Day]])</f>
        <v>8</v>
      </c>
      <c r="D631" t="s">
        <v>23</v>
      </c>
      <c r="E631">
        <v>827</v>
      </c>
      <c r="F631">
        <v>0.30890042299999998</v>
      </c>
      <c r="G631">
        <v>26.476825080000001</v>
      </c>
      <c r="H631">
        <v>79</v>
      </c>
      <c r="I631">
        <v>97.741997740000002</v>
      </c>
      <c r="J631" t="s">
        <v>15</v>
      </c>
      <c r="K631">
        <v>1</v>
      </c>
      <c r="L631">
        <v>4.0267728500000004</v>
      </c>
      <c r="M631">
        <v>1</v>
      </c>
      <c r="N631">
        <v>0.56795021099999998</v>
      </c>
      <c r="O631" t="s">
        <v>21</v>
      </c>
      <c r="P631">
        <v>-7.3532786000000003</v>
      </c>
      <c r="Q631">
        <v>-9.1010430000000007</v>
      </c>
    </row>
    <row r="632" spans="1:17" hidden="1" x14ac:dyDescent="0.3">
      <c r="A632">
        <f>YEAR(tourism_resource_dataset[[#This Row],[Time &amp; Day]])</f>
        <v>2026</v>
      </c>
      <c r="B632" s="2">
        <v>46257</v>
      </c>
      <c r="C632">
        <f>MONTH(tourism_resource_dataset[[#This Row],[Time &amp; Day]])</f>
        <v>8</v>
      </c>
      <c r="D632" t="s">
        <v>17</v>
      </c>
      <c r="E632">
        <v>65</v>
      </c>
      <c r="F632">
        <v>0.99469078</v>
      </c>
      <c r="G632">
        <v>23.31207792</v>
      </c>
      <c r="H632">
        <v>117</v>
      </c>
      <c r="I632">
        <v>76.043576830000006</v>
      </c>
      <c r="J632" t="s">
        <v>19</v>
      </c>
      <c r="K632">
        <v>0</v>
      </c>
      <c r="L632">
        <v>3.957439055</v>
      </c>
      <c r="M632">
        <v>1</v>
      </c>
      <c r="N632">
        <v>0.52984538999999997</v>
      </c>
      <c r="O632" t="s">
        <v>21</v>
      </c>
      <c r="P632">
        <v>-11.970046</v>
      </c>
      <c r="Q632">
        <v>10.727906000000001</v>
      </c>
    </row>
    <row r="633" spans="1:17" hidden="1" x14ac:dyDescent="0.3">
      <c r="A633">
        <f>YEAR(tourism_resource_dataset[[#This Row],[Time &amp; Day]])</f>
        <v>2026</v>
      </c>
      <c r="B633" s="2">
        <v>46258</v>
      </c>
      <c r="C633">
        <f>MONTH(tourism_resource_dataset[[#This Row],[Time &amp; Day]])</f>
        <v>8</v>
      </c>
      <c r="D633" t="s">
        <v>23</v>
      </c>
      <c r="E633">
        <v>760</v>
      </c>
      <c r="F633">
        <v>0.77001845400000002</v>
      </c>
      <c r="G633">
        <v>31.945433349999998</v>
      </c>
      <c r="H633">
        <v>145</v>
      </c>
      <c r="I633">
        <v>69.507676619999998</v>
      </c>
      <c r="J633" t="s">
        <v>15</v>
      </c>
      <c r="K633">
        <v>0</v>
      </c>
      <c r="L633">
        <v>3.564219273</v>
      </c>
      <c r="M633">
        <v>1</v>
      </c>
      <c r="N633">
        <v>0.76500922699999996</v>
      </c>
      <c r="O633" t="s">
        <v>21</v>
      </c>
      <c r="P633">
        <v>-11.582687</v>
      </c>
      <c r="Q633">
        <v>-12.412863</v>
      </c>
    </row>
    <row r="634" spans="1:17" hidden="1" x14ac:dyDescent="0.3">
      <c r="A634">
        <f>YEAR(tourism_resource_dataset[[#This Row],[Time &amp; Day]])</f>
        <v>2026</v>
      </c>
      <c r="B634" s="2">
        <v>46259</v>
      </c>
      <c r="C634">
        <f>MONTH(tourism_resource_dataset[[#This Row],[Time &amp; Day]])</f>
        <v>8</v>
      </c>
      <c r="D634" t="s">
        <v>14</v>
      </c>
      <c r="E634">
        <v>450</v>
      </c>
      <c r="F634">
        <v>0.52184573400000001</v>
      </c>
      <c r="G634">
        <v>33.044728069999998</v>
      </c>
      <c r="H634">
        <v>113</v>
      </c>
      <c r="I634">
        <v>95.306963789999998</v>
      </c>
      <c r="J634" t="s">
        <v>19</v>
      </c>
      <c r="K634">
        <v>1</v>
      </c>
      <c r="L634">
        <v>5.3045530080000001</v>
      </c>
      <c r="M634">
        <v>1</v>
      </c>
      <c r="N634">
        <v>0.48592286699999998</v>
      </c>
      <c r="O634" t="s">
        <v>20</v>
      </c>
      <c r="P634">
        <v>24.728867999999999</v>
      </c>
      <c r="Q634">
        <v>-16.198166000000001</v>
      </c>
    </row>
    <row r="635" spans="1:17" hidden="1" x14ac:dyDescent="0.3">
      <c r="A635">
        <f>YEAR(tourism_resource_dataset[[#This Row],[Time &amp; Day]])</f>
        <v>2026</v>
      </c>
      <c r="B635" s="2">
        <v>46260</v>
      </c>
      <c r="C635">
        <f>MONTH(tourism_resource_dataset[[#This Row],[Time &amp; Day]])</f>
        <v>8</v>
      </c>
      <c r="D635" t="s">
        <v>23</v>
      </c>
      <c r="E635">
        <v>968</v>
      </c>
      <c r="F635">
        <v>0.91548806199999999</v>
      </c>
      <c r="G635">
        <v>32.547112239999997</v>
      </c>
      <c r="H635">
        <v>141</v>
      </c>
      <c r="I635">
        <v>71.055824670000007</v>
      </c>
      <c r="J635" t="s">
        <v>22</v>
      </c>
      <c r="K635">
        <v>1</v>
      </c>
      <c r="L635">
        <v>2.6257302810000001</v>
      </c>
      <c r="M635">
        <v>1</v>
      </c>
      <c r="N635">
        <v>0.94174403100000004</v>
      </c>
      <c r="O635" t="s">
        <v>16</v>
      </c>
      <c r="P635">
        <v>-24.048940000000002</v>
      </c>
      <c r="Q635">
        <v>-23.386590000000002</v>
      </c>
    </row>
    <row r="636" spans="1:17" hidden="1" x14ac:dyDescent="0.3">
      <c r="A636">
        <f>YEAR(tourism_resource_dataset[[#This Row],[Time &amp; Day]])</f>
        <v>2026</v>
      </c>
      <c r="B636" s="2">
        <v>46261</v>
      </c>
      <c r="C636">
        <f>MONTH(tourism_resource_dataset[[#This Row],[Time &amp; Day]])</f>
        <v>8</v>
      </c>
      <c r="D636" t="s">
        <v>23</v>
      </c>
      <c r="E636">
        <v>843</v>
      </c>
      <c r="F636">
        <v>0.48090213399999998</v>
      </c>
      <c r="G636">
        <v>34.487444770000003</v>
      </c>
      <c r="H636">
        <v>127</v>
      </c>
      <c r="I636">
        <v>66.825776289999993</v>
      </c>
      <c r="J636" t="s">
        <v>22</v>
      </c>
      <c r="K636">
        <v>0</v>
      </c>
      <c r="L636">
        <v>5.370676606</v>
      </c>
      <c r="M636">
        <v>1</v>
      </c>
      <c r="N636">
        <v>0.66195106699999995</v>
      </c>
      <c r="O636" t="s">
        <v>21</v>
      </c>
      <c r="P636">
        <v>-16.893198000000002</v>
      </c>
      <c r="Q636">
        <v>23.836487000000002</v>
      </c>
    </row>
    <row r="637" spans="1:17" hidden="1" x14ac:dyDescent="0.3">
      <c r="A637">
        <f>YEAR(tourism_resource_dataset[[#This Row],[Time &amp; Day]])</f>
        <v>2026</v>
      </c>
      <c r="B637" s="2">
        <v>46262</v>
      </c>
      <c r="C637">
        <f>MONTH(tourism_resource_dataset[[#This Row],[Time &amp; Day]])</f>
        <v>8</v>
      </c>
      <c r="D637" t="s">
        <v>17</v>
      </c>
      <c r="E637">
        <v>135</v>
      </c>
      <c r="F637">
        <v>0.68081160500000004</v>
      </c>
      <c r="G637">
        <v>15.550383699999999</v>
      </c>
      <c r="H637">
        <v>23</v>
      </c>
      <c r="I637">
        <v>83.151759859999999</v>
      </c>
      <c r="J637" t="s">
        <v>18</v>
      </c>
      <c r="K637">
        <v>0</v>
      </c>
      <c r="L637">
        <v>7.3375800059999996</v>
      </c>
      <c r="M637">
        <v>0</v>
      </c>
      <c r="N637">
        <v>0.40790580300000001</v>
      </c>
      <c r="O637" t="s">
        <v>20</v>
      </c>
      <c r="P637">
        <v>-5.8775560000000002</v>
      </c>
      <c r="Q637">
        <v>-23.195917000000001</v>
      </c>
    </row>
    <row r="638" spans="1:17" hidden="1" x14ac:dyDescent="0.3">
      <c r="A638">
        <f>YEAR(tourism_resource_dataset[[#This Row],[Time &amp; Day]])</f>
        <v>2026</v>
      </c>
      <c r="B638" s="2">
        <v>46263</v>
      </c>
      <c r="C638">
        <f>MONTH(tourism_resource_dataset[[#This Row],[Time &amp; Day]])</f>
        <v>8</v>
      </c>
      <c r="D638" t="s">
        <v>17</v>
      </c>
      <c r="E638">
        <v>299</v>
      </c>
      <c r="F638">
        <v>0.74524953500000002</v>
      </c>
      <c r="G638">
        <v>31.79632324</v>
      </c>
      <c r="H638">
        <v>112</v>
      </c>
      <c r="I638">
        <v>79.886593329999997</v>
      </c>
      <c r="J638" t="s">
        <v>19</v>
      </c>
      <c r="K638">
        <v>1</v>
      </c>
      <c r="L638">
        <v>1.2681145359999999</v>
      </c>
      <c r="M638">
        <v>0</v>
      </c>
      <c r="N638">
        <v>0.52212476699999999</v>
      </c>
      <c r="O638" t="s">
        <v>21</v>
      </c>
      <c r="P638">
        <v>0.85349399999999997</v>
      </c>
      <c r="Q638">
        <v>-30.707321</v>
      </c>
    </row>
    <row r="639" spans="1:17" hidden="1" x14ac:dyDescent="0.3">
      <c r="A639">
        <f>YEAR(tourism_resource_dataset[[#This Row],[Time &amp; Day]])</f>
        <v>2026</v>
      </c>
      <c r="B639" s="2">
        <v>46264</v>
      </c>
      <c r="C639">
        <f>MONTH(tourism_resource_dataset[[#This Row],[Time &amp; Day]])</f>
        <v>8</v>
      </c>
      <c r="D639" t="s">
        <v>17</v>
      </c>
      <c r="E639">
        <v>440</v>
      </c>
      <c r="F639">
        <v>0.45474436000000001</v>
      </c>
      <c r="G639">
        <v>30.03544346</v>
      </c>
      <c r="H639">
        <v>25</v>
      </c>
      <c r="I639">
        <v>43.521200589999999</v>
      </c>
      <c r="J639" t="s">
        <v>22</v>
      </c>
      <c r="K639">
        <v>0</v>
      </c>
      <c r="L639">
        <v>1.088014423</v>
      </c>
      <c r="M639">
        <v>1</v>
      </c>
      <c r="N639">
        <v>0.44737218000000001</v>
      </c>
      <c r="O639" t="s">
        <v>20</v>
      </c>
      <c r="P639">
        <v>-14.470527000000001</v>
      </c>
      <c r="Q639">
        <v>18.531821999999998</v>
      </c>
    </row>
    <row r="640" spans="1:17" hidden="1" x14ac:dyDescent="0.3">
      <c r="A640">
        <f>YEAR(tourism_resource_dataset[[#This Row],[Time &amp; Day]])</f>
        <v>2026</v>
      </c>
      <c r="B640" s="2">
        <v>46265</v>
      </c>
      <c r="C640">
        <f>MONTH(tourism_resource_dataset[[#This Row],[Time &amp; Day]])</f>
        <v>8</v>
      </c>
      <c r="D640" t="s">
        <v>23</v>
      </c>
      <c r="E640">
        <v>831</v>
      </c>
      <c r="F640">
        <v>0.98487809500000001</v>
      </c>
      <c r="G640">
        <v>19.573888190000002</v>
      </c>
      <c r="H640">
        <v>51</v>
      </c>
      <c r="I640">
        <v>62.991579219999998</v>
      </c>
      <c r="J640" t="s">
        <v>18</v>
      </c>
      <c r="K640">
        <v>1</v>
      </c>
      <c r="L640">
        <v>1.6761061909999999</v>
      </c>
      <c r="M640">
        <v>0</v>
      </c>
      <c r="N640">
        <v>0.90793904800000003</v>
      </c>
      <c r="O640" t="s">
        <v>16</v>
      </c>
      <c r="P640">
        <v>27.903683000000001</v>
      </c>
      <c r="Q640">
        <v>-3.2824629999999999</v>
      </c>
    </row>
    <row r="641" spans="1:17" hidden="1" x14ac:dyDescent="0.3">
      <c r="A641">
        <f>YEAR(tourism_resource_dataset[[#This Row],[Time &amp; Day]])</f>
        <v>2026</v>
      </c>
      <c r="B641" s="2">
        <v>46266</v>
      </c>
      <c r="C641">
        <f>MONTH(tourism_resource_dataset[[#This Row],[Time &amp; Day]])</f>
        <v>9</v>
      </c>
      <c r="D641" t="s">
        <v>14</v>
      </c>
      <c r="E641">
        <v>384</v>
      </c>
      <c r="F641">
        <v>0.82373433399999996</v>
      </c>
      <c r="G641">
        <v>34.126401870000002</v>
      </c>
      <c r="H641">
        <v>125</v>
      </c>
      <c r="I641">
        <v>63.076081000000002</v>
      </c>
      <c r="J641" t="s">
        <v>18</v>
      </c>
      <c r="K641">
        <v>0</v>
      </c>
      <c r="L641">
        <v>5.820940556</v>
      </c>
      <c r="M641">
        <v>0</v>
      </c>
      <c r="N641">
        <v>0.60386716699999998</v>
      </c>
      <c r="O641" t="s">
        <v>21</v>
      </c>
      <c r="P641">
        <v>5.5097933000000001</v>
      </c>
      <c r="Q641">
        <v>33.65287</v>
      </c>
    </row>
    <row r="642" spans="1:17" hidden="1" x14ac:dyDescent="0.3">
      <c r="A642">
        <f>YEAR(tourism_resource_dataset[[#This Row],[Time &amp; Day]])</f>
        <v>2026</v>
      </c>
      <c r="B642" s="2">
        <v>46267</v>
      </c>
      <c r="C642">
        <f>MONTH(tourism_resource_dataset[[#This Row],[Time &amp; Day]])</f>
        <v>9</v>
      </c>
      <c r="D642" t="s">
        <v>17</v>
      </c>
      <c r="E642">
        <v>678</v>
      </c>
      <c r="F642">
        <v>0.69046925800000003</v>
      </c>
      <c r="G642">
        <v>17.963558559999999</v>
      </c>
      <c r="H642">
        <v>34</v>
      </c>
      <c r="I642">
        <v>56.475716069999997</v>
      </c>
      <c r="J642" t="s">
        <v>15</v>
      </c>
      <c r="K642">
        <v>0</v>
      </c>
      <c r="L642">
        <v>8.6900957489999993</v>
      </c>
      <c r="M642">
        <v>0</v>
      </c>
      <c r="N642">
        <v>0.68423462899999998</v>
      </c>
      <c r="O642" t="s">
        <v>21</v>
      </c>
      <c r="P642">
        <v>-9.2096250000000008</v>
      </c>
      <c r="Q642">
        <v>13.242467</v>
      </c>
    </row>
    <row r="643" spans="1:17" hidden="1" x14ac:dyDescent="0.3">
      <c r="A643">
        <f>YEAR(tourism_resource_dataset[[#This Row],[Time &amp; Day]])</f>
        <v>2026</v>
      </c>
      <c r="B643" s="2">
        <v>46268</v>
      </c>
      <c r="C643">
        <f>MONTH(tourism_resource_dataset[[#This Row],[Time &amp; Day]])</f>
        <v>9</v>
      </c>
      <c r="D643" t="s">
        <v>17</v>
      </c>
      <c r="E643">
        <v>568</v>
      </c>
      <c r="F643">
        <v>0.42641621899999999</v>
      </c>
      <c r="G643">
        <v>28.590998540000001</v>
      </c>
      <c r="H643">
        <v>141</v>
      </c>
      <c r="I643">
        <v>66.210543749999999</v>
      </c>
      <c r="J643" t="s">
        <v>18</v>
      </c>
      <c r="K643">
        <v>0</v>
      </c>
      <c r="L643">
        <v>1.0439601940000001</v>
      </c>
      <c r="M643">
        <v>0</v>
      </c>
      <c r="N643">
        <v>0.49720810900000001</v>
      </c>
      <c r="O643" t="s">
        <v>20</v>
      </c>
      <c r="P643">
        <v>-10.391102999999999</v>
      </c>
      <c r="Q643">
        <v>21.185749999999999</v>
      </c>
    </row>
    <row r="644" spans="1:17" hidden="1" x14ac:dyDescent="0.3">
      <c r="A644">
        <f>YEAR(tourism_resource_dataset[[#This Row],[Time &amp; Day]])</f>
        <v>2026</v>
      </c>
      <c r="B644" s="2">
        <v>46269</v>
      </c>
      <c r="C644">
        <f>MONTH(tourism_resource_dataset[[#This Row],[Time &amp; Day]])</f>
        <v>9</v>
      </c>
      <c r="D644" t="s">
        <v>23</v>
      </c>
      <c r="E644">
        <v>186</v>
      </c>
      <c r="F644">
        <v>0.33770074500000002</v>
      </c>
      <c r="G644">
        <v>19.497804339999998</v>
      </c>
      <c r="H644">
        <v>115</v>
      </c>
      <c r="I644">
        <v>58.917517840000002</v>
      </c>
      <c r="J644" t="s">
        <v>22</v>
      </c>
      <c r="K644">
        <v>1</v>
      </c>
      <c r="L644">
        <v>9.429951741</v>
      </c>
      <c r="M644">
        <v>0</v>
      </c>
      <c r="N644">
        <v>0.261850372</v>
      </c>
      <c r="O644" t="s">
        <v>20</v>
      </c>
      <c r="P644">
        <v>-33.887569999999997</v>
      </c>
      <c r="Q644">
        <v>15.818336499999999</v>
      </c>
    </row>
    <row r="645" spans="1:17" hidden="1" x14ac:dyDescent="0.3">
      <c r="A645">
        <f>YEAR(tourism_resource_dataset[[#This Row],[Time &amp; Day]])</f>
        <v>2026</v>
      </c>
      <c r="B645" s="2">
        <v>46270</v>
      </c>
      <c r="C645">
        <f>MONTH(tourism_resource_dataset[[#This Row],[Time &amp; Day]])</f>
        <v>9</v>
      </c>
      <c r="D645" t="s">
        <v>17</v>
      </c>
      <c r="E645">
        <v>932</v>
      </c>
      <c r="F645">
        <v>0.52404188299999999</v>
      </c>
      <c r="G645">
        <v>23.627612979999999</v>
      </c>
      <c r="H645">
        <v>25</v>
      </c>
      <c r="I645">
        <v>43.954184259999998</v>
      </c>
      <c r="J645" t="s">
        <v>15</v>
      </c>
      <c r="K645">
        <v>0</v>
      </c>
      <c r="L645">
        <v>1.9565066040000001</v>
      </c>
      <c r="M645">
        <v>1</v>
      </c>
      <c r="N645">
        <v>0.72802094100000003</v>
      </c>
      <c r="O645" t="s">
        <v>21</v>
      </c>
      <c r="P645">
        <v>-23.882507</v>
      </c>
      <c r="Q645">
        <v>0.49591590000000002</v>
      </c>
    </row>
    <row r="646" spans="1:17" hidden="1" x14ac:dyDescent="0.3">
      <c r="A646">
        <f>YEAR(tourism_resource_dataset[[#This Row],[Time &amp; Day]])</f>
        <v>2026</v>
      </c>
      <c r="B646" s="2">
        <v>46271</v>
      </c>
      <c r="C646">
        <f>MONTH(tourism_resource_dataset[[#This Row],[Time &amp; Day]])</f>
        <v>9</v>
      </c>
      <c r="D646" t="s">
        <v>14</v>
      </c>
      <c r="E646">
        <v>737</v>
      </c>
      <c r="F646">
        <v>0.82723113500000001</v>
      </c>
      <c r="G646">
        <v>29.383197939999999</v>
      </c>
      <c r="H646">
        <v>131</v>
      </c>
      <c r="I646">
        <v>58.865654110000001</v>
      </c>
      <c r="J646" t="s">
        <v>19</v>
      </c>
      <c r="K646">
        <v>1</v>
      </c>
      <c r="L646">
        <v>8.5778517529999991</v>
      </c>
      <c r="M646">
        <v>0</v>
      </c>
      <c r="N646">
        <v>0.78211556800000004</v>
      </c>
      <c r="O646" t="s">
        <v>21</v>
      </c>
      <c r="P646">
        <v>6.8243460000000002</v>
      </c>
      <c r="Q646">
        <v>-26.476787999999999</v>
      </c>
    </row>
    <row r="647" spans="1:17" hidden="1" x14ac:dyDescent="0.3">
      <c r="A647">
        <f>YEAR(tourism_resource_dataset[[#This Row],[Time &amp; Day]])</f>
        <v>2026</v>
      </c>
      <c r="B647" s="2">
        <v>46272</v>
      </c>
      <c r="C647">
        <f>MONTH(tourism_resource_dataset[[#This Row],[Time &amp; Day]])</f>
        <v>9</v>
      </c>
      <c r="D647" t="s">
        <v>14</v>
      </c>
      <c r="E647">
        <v>889</v>
      </c>
      <c r="F647">
        <v>0.48853190899999999</v>
      </c>
      <c r="G647">
        <v>26.266492840000002</v>
      </c>
      <c r="H647">
        <v>139</v>
      </c>
      <c r="I647">
        <v>35.059386330000002</v>
      </c>
      <c r="J647" t="s">
        <v>19</v>
      </c>
      <c r="K647">
        <v>0</v>
      </c>
      <c r="L647">
        <v>5.3456928850000001</v>
      </c>
      <c r="M647">
        <v>1</v>
      </c>
      <c r="N647">
        <v>0.68876595399999996</v>
      </c>
      <c r="O647" t="s">
        <v>21</v>
      </c>
      <c r="P647">
        <v>5.7930812999999999</v>
      </c>
      <c r="Q647">
        <v>14.117799</v>
      </c>
    </row>
    <row r="648" spans="1:17" hidden="1" x14ac:dyDescent="0.3">
      <c r="A648">
        <f>YEAR(tourism_resource_dataset[[#This Row],[Time &amp; Day]])</f>
        <v>2026</v>
      </c>
      <c r="B648" s="2">
        <v>46273</v>
      </c>
      <c r="C648">
        <f>MONTH(tourism_resource_dataset[[#This Row],[Time &amp; Day]])</f>
        <v>9</v>
      </c>
      <c r="D648" t="s">
        <v>17</v>
      </c>
      <c r="E648">
        <v>547</v>
      </c>
      <c r="F648">
        <v>0.67768935399999997</v>
      </c>
      <c r="G648">
        <v>23.550036630000001</v>
      </c>
      <c r="H648">
        <v>142</v>
      </c>
      <c r="I648">
        <v>70.305010390000007</v>
      </c>
      <c r="J648" t="s">
        <v>22</v>
      </c>
      <c r="K648">
        <v>1</v>
      </c>
      <c r="L648">
        <v>6.9342164860000004</v>
      </c>
      <c r="M648">
        <v>1</v>
      </c>
      <c r="N648">
        <v>0.61234467699999995</v>
      </c>
      <c r="O648" t="s">
        <v>21</v>
      </c>
      <c r="P648">
        <v>-31.057908999999999</v>
      </c>
      <c r="Q648">
        <v>-15.603173999999999</v>
      </c>
    </row>
    <row r="649" spans="1:17" hidden="1" x14ac:dyDescent="0.3">
      <c r="A649">
        <f>YEAR(tourism_resource_dataset[[#This Row],[Time &amp; Day]])</f>
        <v>2026</v>
      </c>
      <c r="B649" s="2">
        <v>46274</v>
      </c>
      <c r="C649">
        <f>MONTH(tourism_resource_dataset[[#This Row],[Time &amp; Day]])</f>
        <v>9</v>
      </c>
      <c r="D649" t="s">
        <v>17</v>
      </c>
      <c r="E649">
        <v>876</v>
      </c>
      <c r="F649">
        <v>0.80956302400000002</v>
      </c>
      <c r="G649">
        <v>21.526768619999999</v>
      </c>
      <c r="H649">
        <v>86</v>
      </c>
      <c r="I649">
        <v>89.755818430000005</v>
      </c>
      <c r="J649" t="s">
        <v>22</v>
      </c>
      <c r="K649">
        <v>1</v>
      </c>
      <c r="L649">
        <v>5.5961468600000002</v>
      </c>
      <c r="M649">
        <v>1</v>
      </c>
      <c r="N649">
        <v>0.84278151199999995</v>
      </c>
      <c r="O649" t="s">
        <v>16</v>
      </c>
      <c r="P649">
        <v>-11.431196</v>
      </c>
      <c r="Q649">
        <v>2.0987841999999999</v>
      </c>
    </row>
    <row r="650" spans="1:17" hidden="1" x14ac:dyDescent="0.3">
      <c r="A650">
        <f>YEAR(tourism_resource_dataset[[#This Row],[Time &amp; Day]])</f>
        <v>2026</v>
      </c>
      <c r="B650" s="2">
        <v>46275</v>
      </c>
      <c r="C650">
        <f>MONTH(tourism_resource_dataset[[#This Row],[Time &amp; Day]])</f>
        <v>9</v>
      </c>
      <c r="D650" t="s">
        <v>23</v>
      </c>
      <c r="E650">
        <v>776</v>
      </c>
      <c r="F650">
        <v>0.37556060000000002</v>
      </c>
      <c r="G650">
        <v>31.793193110000001</v>
      </c>
      <c r="H650">
        <v>125</v>
      </c>
      <c r="I650">
        <v>80.770095900000001</v>
      </c>
      <c r="J650" t="s">
        <v>15</v>
      </c>
      <c r="K650">
        <v>0</v>
      </c>
      <c r="L650">
        <v>5.293434027</v>
      </c>
      <c r="M650">
        <v>0</v>
      </c>
      <c r="N650">
        <v>0.57578030000000002</v>
      </c>
      <c r="O650" t="s">
        <v>21</v>
      </c>
      <c r="P650">
        <v>0.41372894999999998</v>
      </c>
      <c r="Q650">
        <v>6.21936</v>
      </c>
    </row>
    <row r="651" spans="1:17" hidden="1" x14ac:dyDescent="0.3">
      <c r="A651">
        <f>YEAR(tourism_resource_dataset[[#This Row],[Time &amp; Day]])</f>
        <v>2026</v>
      </c>
      <c r="B651" s="2">
        <v>46276</v>
      </c>
      <c r="C651">
        <f>MONTH(tourism_resource_dataset[[#This Row],[Time &amp; Day]])</f>
        <v>9</v>
      </c>
      <c r="D651" t="s">
        <v>14</v>
      </c>
      <c r="E651">
        <v>526</v>
      </c>
      <c r="F651">
        <v>0.779708611</v>
      </c>
      <c r="G651">
        <v>17.876287009999999</v>
      </c>
      <c r="H651">
        <v>62</v>
      </c>
      <c r="I651">
        <v>55.2275828</v>
      </c>
      <c r="J651" t="s">
        <v>15</v>
      </c>
      <c r="K651">
        <v>1</v>
      </c>
      <c r="L651">
        <v>8.5140948549999997</v>
      </c>
      <c r="M651">
        <v>1</v>
      </c>
      <c r="N651">
        <v>0.65285430600000005</v>
      </c>
      <c r="O651" t="s">
        <v>21</v>
      </c>
      <c r="P651">
        <v>-5.9842787</v>
      </c>
      <c r="Q651">
        <v>6.1430069999999999</v>
      </c>
    </row>
    <row r="652" spans="1:17" hidden="1" x14ac:dyDescent="0.3">
      <c r="A652">
        <f>YEAR(tourism_resource_dataset[[#This Row],[Time &amp; Day]])</f>
        <v>2026</v>
      </c>
      <c r="B652" s="2">
        <v>46277</v>
      </c>
      <c r="C652">
        <f>MONTH(tourism_resource_dataset[[#This Row],[Time &amp; Day]])</f>
        <v>9</v>
      </c>
      <c r="D652" t="s">
        <v>14</v>
      </c>
      <c r="E652">
        <v>643</v>
      </c>
      <c r="F652">
        <v>0.36430962099999997</v>
      </c>
      <c r="G652">
        <v>23.60205753</v>
      </c>
      <c r="H652">
        <v>115</v>
      </c>
      <c r="I652">
        <v>36.09498439</v>
      </c>
      <c r="J652" t="s">
        <v>22</v>
      </c>
      <c r="K652">
        <v>1</v>
      </c>
      <c r="L652">
        <v>7.8029774160000001</v>
      </c>
      <c r="M652">
        <v>1</v>
      </c>
      <c r="N652">
        <v>0.50365481099999998</v>
      </c>
      <c r="O652" t="s">
        <v>21</v>
      </c>
      <c r="P652">
        <v>11.675433999999999</v>
      </c>
      <c r="Q652">
        <v>-12.307842000000001</v>
      </c>
    </row>
    <row r="653" spans="1:17" hidden="1" x14ac:dyDescent="0.3">
      <c r="A653">
        <f>YEAR(tourism_resource_dataset[[#This Row],[Time &amp; Day]])</f>
        <v>2026</v>
      </c>
      <c r="B653" s="2">
        <v>46278</v>
      </c>
      <c r="C653">
        <f>MONTH(tourism_resource_dataset[[#This Row],[Time &amp; Day]])</f>
        <v>9</v>
      </c>
      <c r="D653" t="s">
        <v>17</v>
      </c>
      <c r="E653">
        <v>272</v>
      </c>
      <c r="F653">
        <v>0.975590819</v>
      </c>
      <c r="G653">
        <v>33.075151439999999</v>
      </c>
      <c r="H653">
        <v>100</v>
      </c>
      <c r="I653">
        <v>44.150457950000003</v>
      </c>
      <c r="J653" t="s">
        <v>22</v>
      </c>
      <c r="K653">
        <v>1</v>
      </c>
      <c r="L653">
        <v>5.3506201290000002</v>
      </c>
      <c r="M653">
        <v>1</v>
      </c>
      <c r="N653">
        <v>0.62379541000000005</v>
      </c>
      <c r="O653" t="s">
        <v>21</v>
      </c>
      <c r="P653">
        <v>3.7673233000000002</v>
      </c>
      <c r="Q653">
        <v>3.2794867000000001</v>
      </c>
    </row>
    <row r="654" spans="1:17" hidden="1" x14ac:dyDescent="0.3">
      <c r="A654">
        <f>YEAR(tourism_resource_dataset[[#This Row],[Time &amp; Day]])</f>
        <v>2026</v>
      </c>
      <c r="B654" s="2">
        <v>46279</v>
      </c>
      <c r="C654">
        <f>MONTH(tourism_resource_dataset[[#This Row],[Time &amp; Day]])</f>
        <v>9</v>
      </c>
      <c r="D654" t="s">
        <v>23</v>
      </c>
      <c r="E654">
        <v>421</v>
      </c>
      <c r="F654">
        <v>0.64187589099999998</v>
      </c>
      <c r="G654">
        <v>31.91699101</v>
      </c>
      <c r="H654">
        <v>60</v>
      </c>
      <c r="I654">
        <v>68.184323829999997</v>
      </c>
      <c r="J654" t="s">
        <v>19</v>
      </c>
      <c r="K654">
        <v>1</v>
      </c>
      <c r="L654">
        <v>2.0047233649999998</v>
      </c>
      <c r="M654">
        <v>1</v>
      </c>
      <c r="N654">
        <v>0.53143794600000005</v>
      </c>
      <c r="O654" t="s">
        <v>21</v>
      </c>
      <c r="P654">
        <v>-2.1282722999999999</v>
      </c>
      <c r="Q654">
        <v>1.5768882</v>
      </c>
    </row>
    <row r="655" spans="1:17" hidden="1" x14ac:dyDescent="0.3">
      <c r="A655">
        <f>YEAR(tourism_resource_dataset[[#This Row],[Time &amp; Day]])</f>
        <v>2026</v>
      </c>
      <c r="B655" s="2">
        <v>46280</v>
      </c>
      <c r="C655">
        <f>MONTH(tourism_resource_dataset[[#This Row],[Time &amp; Day]])</f>
        <v>9</v>
      </c>
      <c r="D655" t="s">
        <v>14</v>
      </c>
      <c r="E655">
        <v>984</v>
      </c>
      <c r="F655">
        <v>0.40547327500000002</v>
      </c>
      <c r="G655">
        <v>23.018835249999999</v>
      </c>
      <c r="H655">
        <v>54</v>
      </c>
      <c r="I655">
        <v>44.493995839999997</v>
      </c>
      <c r="J655" t="s">
        <v>19</v>
      </c>
      <c r="K655">
        <v>0</v>
      </c>
      <c r="L655">
        <v>2.0386266339999999</v>
      </c>
      <c r="M655">
        <v>0</v>
      </c>
      <c r="N655">
        <v>0.69473663799999996</v>
      </c>
      <c r="O655" t="s">
        <v>21</v>
      </c>
      <c r="P655">
        <v>-19.373919000000001</v>
      </c>
      <c r="Q655">
        <v>19.327487999999999</v>
      </c>
    </row>
    <row r="656" spans="1:17" hidden="1" x14ac:dyDescent="0.3">
      <c r="A656">
        <f>YEAR(tourism_resource_dataset[[#This Row],[Time &amp; Day]])</f>
        <v>2026</v>
      </c>
      <c r="B656" s="2">
        <v>46281</v>
      </c>
      <c r="C656">
        <f>MONTH(tourism_resource_dataset[[#This Row],[Time &amp; Day]])</f>
        <v>9</v>
      </c>
      <c r="D656" t="s">
        <v>14</v>
      </c>
      <c r="E656">
        <v>451</v>
      </c>
      <c r="F656">
        <v>0.53966854500000006</v>
      </c>
      <c r="G656">
        <v>30.262167269999999</v>
      </c>
      <c r="H656">
        <v>41</v>
      </c>
      <c r="I656">
        <v>68.078117789999993</v>
      </c>
      <c r="J656" t="s">
        <v>19</v>
      </c>
      <c r="K656">
        <v>0</v>
      </c>
      <c r="L656">
        <v>8.2138551460000002</v>
      </c>
      <c r="M656">
        <v>1</v>
      </c>
      <c r="N656">
        <v>0.49533427299999999</v>
      </c>
      <c r="O656" t="s">
        <v>20</v>
      </c>
      <c r="P656">
        <v>-8.6567609999999995</v>
      </c>
      <c r="Q656">
        <v>12.310271999999999</v>
      </c>
    </row>
    <row r="657" spans="1:17" hidden="1" x14ac:dyDescent="0.3">
      <c r="A657">
        <f>YEAR(tourism_resource_dataset[[#This Row],[Time &amp; Day]])</f>
        <v>2026</v>
      </c>
      <c r="B657" s="2">
        <v>46282</v>
      </c>
      <c r="C657">
        <f>MONTH(tourism_resource_dataset[[#This Row],[Time &amp; Day]])</f>
        <v>9</v>
      </c>
      <c r="D657" t="s">
        <v>23</v>
      </c>
      <c r="E657">
        <v>492</v>
      </c>
      <c r="F657">
        <v>0.58939151499999998</v>
      </c>
      <c r="G657">
        <v>31.46321661</v>
      </c>
      <c r="H657">
        <v>131</v>
      </c>
      <c r="I657">
        <v>46.211931730000003</v>
      </c>
      <c r="J657" t="s">
        <v>22</v>
      </c>
      <c r="K657">
        <v>0</v>
      </c>
      <c r="L657">
        <v>5.7645155920000004</v>
      </c>
      <c r="M657">
        <v>1</v>
      </c>
      <c r="N657">
        <v>0.54069575700000005</v>
      </c>
      <c r="O657" t="s">
        <v>21</v>
      </c>
      <c r="P657">
        <v>2.4107691999999998</v>
      </c>
      <c r="Q657">
        <v>-19.0976</v>
      </c>
    </row>
    <row r="658" spans="1:17" hidden="1" x14ac:dyDescent="0.3">
      <c r="A658">
        <f>YEAR(tourism_resource_dataset[[#This Row],[Time &amp; Day]])</f>
        <v>2026</v>
      </c>
      <c r="B658" s="2">
        <v>46283</v>
      </c>
      <c r="C658">
        <f>MONTH(tourism_resource_dataset[[#This Row],[Time &amp; Day]])</f>
        <v>9</v>
      </c>
      <c r="D658" t="s">
        <v>23</v>
      </c>
      <c r="E658">
        <v>539</v>
      </c>
      <c r="F658">
        <v>0.83072950800000001</v>
      </c>
      <c r="G658">
        <v>32.77774848</v>
      </c>
      <c r="H658">
        <v>30</v>
      </c>
      <c r="I658">
        <v>89.424670860000006</v>
      </c>
      <c r="J658" t="s">
        <v>18</v>
      </c>
      <c r="K658">
        <v>1</v>
      </c>
      <c r="L658">
        <v>5.3343022619999996</v>
      </c>
      <c r="M658">
        <v>1</v>
      </c>
      <c r="N658">
        <v>0.68486475400000002</v>
      </c>
      <c r="O658" t="s">
        <v>21</v>
      </c>
      <c r="P658">
        <v>-7.3726880000000001</v>
      </c>
      <c r="Q658">
        <v>21.186406999999999</v>
      </c>
    </row>
    <row r="659" spans="1:17" hidden="1" x14ac:dyDescent="0.3">
      <c r="A659">
        <f>YEAR(tourism_resource_dataset[[#This Row],[Time &amp; Day]])</f>
        <v>2026</v>
      </c>
      <c r="B659" s="2">
        <v>46284</v>
      </c>
      <c r="C659">
        <f>MONTH(tourism_resource_dataset[[#This Row],[Time &amp; Day]])</f>
        <v>9</v>
      </c>
      <c r="D659" t="s">
        <v>14</v>
      </c>
      <c r="E659">
        <v>664</v>
      </c>
      <c r="F659">
        <v>0.82039664999999995</v>
      </c>
      <c r="G659">
        <v>25.890115380000001</v>
      </c>
      <c r="H659">
        <v>22</v>
      </c>
      <c r="I659">
        <v>57.809003099999998</v>
      </c>
      <c r="J659" t="s">
        <v>22</v>
      </c>
      <c r="K659">
        <v>1</v>
      </c>
      <c r="L659">
        <v>7.1251015720000002</v>
      </c>
      <c r="M659">
        <v>1</v>
      </c>
      <c r="N659">
        <v>0.74219832500000005</v>
      </c>
      <c r="O659" t="s">
        <v>21</v>
      </c>
      <c r="P659">
        <v>-25.131826</v>
      </c>
      <c r="Q659">
        <v>3.8171794000000001</v>
      </c>
    </row>
    <row r="660" spans="1:17" hidden="1" x14ac:dyDescent="0.3">
      <c r="A660">
        <f>YEAR(tourism_resource_dataset[[#This Row],[Time &amp; Day]])</f>
        <v>2026</v>
      </c>
      <c r="B660" s="2">
        <v>46285</v>
      </c>
      <c r="C660">
        <f>MONTH(tourism_resource_dataset[[#This Row],[Time &amp; Day]])</f>
        <v>9</v>
      </c>
      <c r="D660" t="s">
        <v>14</v>
      </c>
      <c r="E660">
        <v>322</v>
      </c>
      <c r="F660">
        <v>0.72835835400000004</v>
      </c>
      <c r="G660">
        <v>19.089217720000001</v>
      </c>
      <c r="H660">
        <v>79</v>
      </c>
      <c r="I660">
        <v>47.18854382</v>
      </c>
      <c r="J660" t="s">
        <v>22</v>
      </c>
      <c r="K660">
        <v>0</v>
      </c>
      <c r="L660">
        <v>8.7295742510000007</v>
      </c>
      <c r="M660">
        <v>0</v>
      </c>
      <c r="N660">
        <v>0.52517917700000005</v>
      </c>
      <c r="O660" t="s">
        <v>21</v>
      </c>
      <c r="P660">
        <v>26.011263</v>
      </c>
      <c r="Q660">
        <v>4.2715880000000004</v>
      </c>
    </row>
    <row r="661" spans="1:17" hidden="1" x14ac:dyDescent="0.3">
      <c r="A661">
        <f>YEAR(tourism_resource_dataset[[#This Row],[Time &amp; Day]])</f>
        <v>2026</v>
      </c>
      <c r="B661" s="2">
        <v>46286</v>
      </c>
      <c r="C661">
        <f>MONTH(tourism_resource_dataset[[#This Row],[Time &amp; Day]])</f>
        <v>9</v>
      </c>
      <c r="D661" t="s">
        <v>23</v>
      </c>
      <c r="E661">
        <v>575</v>
      </c>
      <c r="F661">
        <v>0.374151499</v>
      </c>
      <c r="G661">
        <v>20.106181530000001</v>
      </c>
      <c r="H661">
        <v>95</v>
      </c>
      <c r="I661">
        <v>86.862832620000006</v>
      </c>
      <c r="J661" t="s">
        <v>19</v>
      </c>
      <c r="K661">
        <v>0</v>
      </c>
      <c r="L661">
        <v>6.6598582999999998</v>
      </c>
      <c r="M661">
        <v>1</v>
      </c>
      <c r="N661">
        <v>0.47457574899999999</v>
      </c>
      <c r="O661" t="s">
        <v>20</v>
      </c>
      <c r="P661">
        <v>11.392288000000001</v>
      </c>
      <c r="Q661">
        <v>26.94415</v>
      </c>
    </row>
    <row r="662" spans="1:17" hidden="1" x14ac:dyDescent="0.3">
      <c r="A662">
        <f>YEAR(tourism_resource_dataset[[#This Row],[Time &amp; Day]])</f>
        <v>2026</v>
      </c>
      <c r="B662" s="2">
        <v>46287</v>
      </c>
      <c r="C662">
        <f>MONTH(tourism_resource_dataset[[#This Row],[Time &amp; Day]])</f>
        <v>9</v>
      </c>
      <c r="D662" t="s">
        <v>14</v>
      </c>
      <c r="E662">
        <v>208</v>
      </c>
      <c r="F662">
        <v>0.40609856</v>
      </c>
      <c r="G662">
        <v>20.913893479999999</v>
      </c>
      <c r="H662">
        <v>106</v>
      </c>
      <c r="I662">
        <v>53.998727539999997</v>
      </c>
      <c r="J662" t="s">
        <v>22</v>
      </c>
      <c r="K662">
        <v>1</v>
      </c>
      <c r="L662">
        <v>7.8656311209999998</v>
      </c>
      <c r="M662">
        <v>1</v>
      </c>
      <c r="N662">
        <v>0.30704927999999998</v>
      </c>
      <c r="O662" t="s">
        <v>20</v>
      </c>
      <c r="P662">
        <v>2.3670711999999998</v>
      </c>
      <c r="Q662">
        <v>-6.674436</v>
      </c>
    </row>
    <row r="663" spans="1:17" hidden="1" x14ac:dyDescent="0.3">
      <c r="A663">
        <f>YEAR(tourism_resource_dataset[[#This Row],[Time &amp; Day]])</f>
        <v>2026</v>
      </c>
      <c r="B663" s="2">
        <v>46288</v>
      </c>
      <c r="C663">
        <f>MONTH(tourism_resource_dataset[[#This Row],[Time &amp; Day]])</f>
        <v>9</v>
      </c>
      <c r="D663" t="s">
        <v>17</v>
      </c>
      <c r="E663">
        <v>201</v>
      </c>
      <c r="F663">
        <v>0.36562984399999998</v>
      </c>
      <c r="G663">
        <v>26.87604962</v>
      </c>
      <c r="H663">
        <v>33</v>
      </c>
      <c r="I663">
        <v>37.80413815</v>
      </c>
      <c r="J663" t="s">
        <v>15</v>
      </c>
      <c r="K663">
        <v>0</v>
      </c>
      <c r="L663">
        <v>7.8874347169999997</v>
      </c>
      <c r="M663">
        <v>1</v>
      </c>
      <c r="N663">
        <v>0.28331492200000002</v>
      </c>
      <c r="O663" t="s">
        <v>20</v>
      </c>
      <c r="P663">
        <v>-15.115812</v>
      </c>
      <c r="Q663">
        <v>-18.195848000000002</v>
      </c>
    </row>
    <row r="664" spans="1:17" hidden="1" x14ac:dyDescent="0.3">
      <c r="A664">
        <f>YEAR(tourism_resource_dataset[[#This Row],[Time &amp; Day]])</f>
        <v>2026</v>
      </c>
      <c r="B664" s="2">
        <v>46289</v>
      </c>
      <c r="C664">
        <f>MONTH(tourism_resource_dataset[[#This Row],[Time &amp; Day]])</f>
        <v>9</v>
      </c>
      <c r="D664" t="s">
        <v>17</v>
      </c>
      <c r="E664">
        <v>669</v>
      </c>
      <c r="F664">
        <v>0.70402094800000004</v>
      </c>
      <c r="G664">
        <v>15.65619248</v>
      </c>
      <c r="H664">
        <v>37</v>
      </c>
      <c r="I664">
        <v>69.928664400000002</v>
      </c>
      <c r="J664" t="s">
        <v>22</v>
      </c>
      <c r="K664">
        <v>0</v>
      </c>
      <c r="L664">
        <v>4.2063530389999997</v>
      </c>
      <c r="M664">
        <v>1</v>
      </c>
      <c r="N664">
        <v>0.68651047399999998</v>
      </c>
      <c r="O664" t="s">
        <v>21</v>
      </c>
      <c r="P664">
        <v>-10.277278000000001</v>
      </c>
      <c r="Q664">
        <v>27.80968</v>
      </c>
    </row>
    <row r="665" spans="1:17" hidden="1" x14ac:dyDescent="0.3">
      <c r="A665">
        <f>YEAR(tourism_resource_dataset[[#This Row],[Time &amp; Day]])</f>
        <v>2026</v>
      </c>
      <c r="B665" s="2">
        <v>46290</v>
      </c>
      <c r="C665">
        <f>MONTH(tourism_resource_dataset[[#This Row],[Time &amp; Day]])</f>
        <v>9</v>
      </c>
      <c r="D665" t="s">
        <v>23</v>
      </c>
      <c r="E665">
        <v>237</v>
      </c>
      <c r="F665">
        <v>0.91399690899999997</v>
      </c>
      <c r="G665">
        <v>27.720849380000001</v>
      </c>
      <c r="H665">
        <v>132</v>
      </c>
      <c r="I665">
        <v>70.709494309999997</v>
      </c>
      <c r="J665" t="s">
        <v>22</v>
      </c>
      <c r="K665">
        <v>1</v>
      </c>
      <c r="L665">
        <v>3.4667487609999998</v>
      </c>
      <c r="M665">
        <v>1</v>
      </c>
      <c r="N665">
        <v>0.57549845499999996</v>
      </c>
      <c r="O665" t="s">
        <v>21</v>
      </c>
      <c r="P665">
        <v>9.1784599999999994</v>
      </c>
      <c r="Q665">
        <v>-11.827501</v>
      </c>
    </row>
    <row r="666" spans="1:17" hidden="1" x14ac:dyDescent="0.3">
      <c r="A666">
        <f>YEAR(tourism_resource_dataset[[#This Row],[Time &amp; Day]])</f>
        <v>2026</v>
      </c>
      <c r="B666" s="2">
        <v>46291</v>
      </c>
      <c r="C666">
        <f>MONTH(tourism_resource_dataset[[#This Row],[Time &amp; Day]])</f>
        <v>9</v>
      </c>
      <c r="D666" t="s">
        <v>23</v>
      </c>
      <c r="E666">
        <v>862</v>
      </c>
      <c r="F666">
        <v>0.60366035900000004</v>
      </c>
      <c r="G666">
        <v>22.28708477</v>
      </c>
      <c r="H666">
        <v>92</v>
      </c>
      <c r="I666">
        <v>80.028697269999995</v>
      </c>
      <c r="J666" t="s">
        <v>22</v>
      </c>
      <c r="K666">
        <v>0</v>
      </c>
      <c r="L666">
        <v>8.2104766050000002</v>
      </c>
      <c r="M666">
        <v>1</v>
      </c>
      <c r="N666">
        <v>0.73283017900000003</v>
      </c>
      <c r="O666" t="s">
        <v>21</v>
      </c>
      <c r="P666">
        <v>31.581202000000001</v>
      </c>
      <c r="Q666">
        <v>-7.1135345000000001</v>
      </c>
    </row>
    <row r="667" spans="1:17" hidden="1" x14ac:dyDescent="0.3">
      <c r="A667">
        <f>YEAR(tourism_resource_dataset[[#This Row],[Time &amp; Day]])</f>
        <v>2026</v>
      </c>
      <c r="B667" s="2">
        <v>46292</v>
      </c>
      <c r="C667">
        <f>MONTH(tourism_resource_dataset[[#This Row],[Time &amp; Day]])</f>
        <v>9</v>
      </c>
      <c r="D667" t="s">
        <v>23</v>
      </c>
      <c r="E667">
        <v>147</v>
      </c>
      <c r="F667">
        <v>0.412593722</v>
      </c>
      <c r="G667">
        <v>20.90483605</v>
      </c>
      <c r="H667">
        <v>42</v>
      </c>
      <c r="I667">
        <v>46.815360320000003</v>
      </c>
      <c r="J667" t="s">
        <v>22</v>
      </c>
      <c r="K667">
        <v>1</v>
      </c>
      <c r="L667">
        <v>4.3946091259999998</v>
      </c>
      <c r="M667">
        <v>0</v>
      </c>
      <c r="N667">
        <v>0.27979686100000001</v>
      </c>
      <c r="O667" t="s">
        <v>20</v>
      </c>
      <c r="P667">
        <v>-25.430938999999999</v>
      </c>
      <c r="Q667">
        <v>0.50769894999999998</v>
      </c>
    </row>
    <row r="668" spans="1:17" hidden="1" x14ac:dyDescent="0.3">
      <c r="A668">
        <f>YEAR(tourism_resource_dataset[[#This Row],[Time &amp; Day]])</f>
        <v>2026</v>
      </c>
      <c r="B668" s="2">
        <v>46293</v>
      </c>
      <c r="C668">
        <f>MONTH(tourism_resource_dataset[[#This Row],[Time &amp; Day]])</f>
        <v>9</v>
      </c>
      <c r="D668" t="s">
        <v>17</v>
      </c>
      <c r="E668">
        <v>180</v>
      </c>
      <c r="F668">
        <v>0.69062962800000005</v>
      </c>
      <c r="G668">
        <v>32.589931409999998</v>
      </c>
      <c r="H668">
        <v>102</v>
      </c>
      <c r="I668">
        <v>61.063993740000001</v>
      </c>
      <c r="J668" t="s">
        <v>18</v>
      </c>
      <c r="K668">
        <v>0</v>
      </c>
      <c r="L668">
        <v>9.1300240590000001</v>
      </c>
      <c r="M668">
        <v>1</v>
      </c>
      <c r="N668">
        <v>0.43531481399999999</v>
      </c>
      <c r="O668" t="s">
        <v>20</v>
      </c>
      <c r="P668">
        <v>11.466573</v>
      </c>
      <c r="Q668">
        <v>-17.993856000000001</v>
      </c>
    </row>
    <row r="669" spans="1:17" hidden="1" x14ac:dyDescent="0.3">
      <c r="A669">
        <f>YEAR(tourism_resource_dataset[[#This Row],[Time &amp; Day]])</f>
        <v>2026</v>
      </c>
      <c r="B669" s="2">
        <v>46294</v>
      </c>
      <c r="C669">
        <f>MONTH(tourism_resource_dataset[[#This Row],[Time &amp; Day]])</f>
        <v>9</v>
      </c>
      <c r="D669" t="s">
        <v>14</v>
      </c>
      <c r="E669">
        <v>854</v>
      </c>
      <c r="F669">
        <v>0.86822655199999998</v>
      </c>
      <c r="G669">
        <v>24.200047909999999</v>
      </c>
      <c r="H669">
        <v>144</v>
      </c>
      <c r="I669">
        <v>49.76575433</v>
      </c>
      <c r="J669" t="s">
        <v>22</v>
      </c>
      <c r="K669">
        <v>1</v>
      </c>
      <c r="L669">
        <v>1.627216271</v>
      </c>
      <c r="M669">
        <v>0</v>
      </c>
      <c r="N669">
        <v>0.86111327599999998</v>
      </c>
      <c r="O669" t="s">
        <v>16</v>
      </c>
      <c r="P669">
        <v>-12.530575000000001</v>
      </c>
      <c r="Q669">
        <v>8.9961605000000002</v>
      </c>
    </row>
    <row r="670" spans="1:17" hidden="1" x14ac:dyDescent="0.3">
      <c r="A670">
        <f>YEAR(tourism_resource_dataset[[#This Row],[Time &amp; Day]])</f>
        <v>2026</v>
      </c>
      <c r="B670" s="2">
        <v>46295</v>
      </c>
      <c r="C670">
        <f>MONTH(tourism_resource_dataset[[#This Row],[Time &amp; Day]])</f>
        <v>9</v>
      </c>
      <c r="D670" t="s">
        <v>17</v>
      </c>
      <c r="E670">
        <v>220</v>
      </c>
      <c r="F670">
        <v>0.819198443</v>
      </c>
      <c r="G670">
        <v>16.901060910000002</v>
      </c>
      <c r="H670">
        <v>88</v>
      </c>
      <c r="I670">
        <v>35.666761530000002</v>
      </c>
      <c r="J670" t="s">
        <v>15</v>
      </c>
      <c r="K670">
        <v>1</v>
      </c>
      <c r="L670">
        <v>1.523957609</v>
      </c>
      <c r="M670">
        <v>0</v>
      </c>
      <c r="N670">
        <v>0.51959922199999997</v>
      </c>
      <c r="O670" t="s">
        <v>21</v>
      </c>
      <c r="P670">
        <v>-10.310378</v>
      </c>
      <c r="Q670">
        <v>-23.038650000000001</v>
      </c>
    </row>
    <row r="671" spans="1:17" hidden="1" x14ac:dyDescent="0.3">
      <c r="A671">
        <f>YEAR(tourism_resource_dataset[[#This Row],[Time &amp; Day]])</f>
        <v>2026</v>
      </c>
      <c r="B671" s="2">
        <v>46296</v>
      </c>
      <c r="C671">
        <f>MONTH(tourism_resource_dataset[[#This Row],[Time &amp; Day]])</f>
        <v>10</v>
      </c>
      <c r="D671" t="s">
        <v>14</v>
      </c>
      <c r="E671">
        <v>985</v>
      </c>
      <c r="F671">
        <v>0.91701554600000001</v>
      </c>
      <c r="G671">
        <v>31.534935359999999</v>
      </c>
      <c r="H671">
        <v>66</v>
      </c>
      <c r="I671">
        <v>91.362967889999993</v>
      </c>
      <c r="J671" t="s">
        <v>15</v>
      </c>
      <c r="K671">
        <v>1</v>
      </c>
      <c r="L671">
        <v>9.3430374409999999</v>
      </c>
      <c r="M671">
        <v>1</v>
      </c>
      <c r="N671">
        <v>0.95100777299999995</v>
      </c>
      <c r="O671" t="s">
        <v>16</v>
      </c>
      <c r="P671">
        <v>0.57366585999999997</v>
      </c>
      <c r="Q671">
        <v>32.074497000000001</v>
      </c>
    </row>
    <row r="672" spans="1:17" hidden="1" x14ac:dyDescent="0.3">
      <c r="A672">
        <f>YEAR(tourism_resource_dataset[[#This Row],[Time &amp; Day]])</f>
        <v>2026</v>
      </c>
      <c r="B672" s="2">
        <v>46297</v>
      </c>
      <c r="C672">
        <f>MONTH(tourism_resource_dataset[[#This Row],[Time &amp; Day]])</f>
        <v>10</v>
      </c>
      <c r="D672" t="s">
        <v>17</v>
      </c>
      <c r="E672">
        <v>232</v>
      </c>
      <c r="F672">
        <v>0.49453146799999997</v>
      </c>
      <c r="G672">
        <v>15.952825150000001</v>
      </c>
      <c r="H672">
        <v>135</v>
      </c>
      <c r="I672">
        <v>81.020886309999995</v>
      </c>
      <c r="J672" t="s">
        <v>22</v>
      </c>
      <c r="K672">
        <v>1</v>
      </c>
      <c r="L672">
        <v>6.8360942280000003</v>
      </c>
      <c r="M672">
        <v>0</v>
      </c>
      <c r="N672">
        <v>0.36326573400000001</v>
      </c>
      <c r="O672" t="s">
        <v>20</v>
      </c>
      <c r="P672">
        <v>-8.0677710000000005</v>
      </c>
      <c r="Q672">
        <v>-19.547965999999999</v>
      </c>
    </row>
    <row r="673" spans="1:17" hidden="1" x14ac:dyDescent="0.3">
      <c r="A673">
        <f>YEAR(tourism_resource_dataset[[#This Row],[Time &amp; Day]])</f>
        <v>2026</v>
      </c>
      <c r="B673" s="2">
        <v>46298</v>
      </c>
      <c r="C673">
        <f>MONTH(tourism_resource_dataset[[#This Row],[Time &amp; Day]])</f>
        <v>10</v>
      </c>
      <c r="D673" t="s">
        <v>14</v>
      </c>
      <c r="E673">
        <v>413</v>
      </c>
      <c r="F673">
        <v>0.435767707</v>
      </c>
      <c r="G673">
        <v>29.534984479999999</v>
      </c>
      <c r="H673">
        <v>49</v>
      </c>
      <c r="I673">
        <v>51.102414160000002</v>
      </c>
      <c r="J673" t="s">
        <v>19</v>
      </c>
      <c r="K673">
        <v>1</v>
      </c>
      <c r="L673">
        <v>4.4163942079999998</v>
      </c>
      <c r="M673">
        <v>1</v>
      </c>
      <c r="N673">
        <v>0.424383854</v>
      </c>
      <c r="O673" t="s">
        <v>20</v>
      </c>
      <c r="P673">
        <v>2.5613142999999998</v>
      </c>
      <c r="Q673">
        <v>27.1524</v>
      </c>
    </row>
    <row r="674" spans="1:17" hidden="1" x14ac:dyDescent="0.3">
      <c r="A674">
        <f>YEAR(tourism_resource_dataset[[#This Row],[Time &amp; Day]])</f>
        <v>2026</v>
      </c>
      <c r="B674" s="2">
        <v>46299</v>
      </c>
      <c r="C674">
        <f>MONTH(tourism_resource_dataset[[#This Row],[Time &amp; Day]])</f>
        <v>10</v>
      </c>
      <c r="D674" t="s">
        <v>17</v>
      </c>
      <c r="E674">
        <v>88</v>
      </c>
      <c r="F674">
        <v>0.91587154000000004</v>
      </c>
      <c r="G674">
        <v>30.478124439999998</v>
      </c>
      <c r="H674">
        <v>44</v>
      </c>
      <c r="I674">
        <v>71.956109499999997</v>
      </c>
      <c r="J674" t="s">
        <v>18</v>
      </c>
      <c r="K674">
        <v>0</v>
      </c>
      <c r="L674">
        <v>7.7955437329999997</v>
      </c>
      <c r="M674">
        <v>0</v>
      </c>
      <c r="N674">
        <v>0.50193577</v>
      </c>
      <c r="O674" t="s">
        <v>21</v>
      </c>
      <c r="P674">
        <v>-22.730094999999999</v>
      </c>
      <c r="Q674">
        <v>17.440235000000001</v>
      </c>
    </row>
    <row r="675" spans="1:17" hidden="1" x14ac:dyDescent="0.3">
      <c r="A675">
        <f>YEAR(tourism_resource_dataset[[#This Row],[Time &amp; Day]])</f>
        <v>2026</v>
      </c>
      <c r="B675" s="2">
        <v>46300</v>
      </c>
      <c r="C675">
        <f>MONTH(tourism_resource_dataset[[#This Row],[Time &amp; Day]])</f>
        <v>10</v>
      </c>
      <c r="D675" t="s">
        <v>23</v>
      </c>
      <c r="E675">
        <v>576</v>
      </c>
      <c r="F675">
        <v>0.76029221899999999</v>
      </c>
      <c r="G675">
        <v>22.052052119999999</v>
      </c>
      <c r="H675">
        <v>131</v>
      </c>
      <c r="I675">
        <v>44.088465169999999</v>
      </c>
      <c r="J675" t="s">
        <v>22</v>
      </c>
      <c r="K675">
        <v>0</v>
      </c>
      <c r="L675">
        <v>7.0509412899999999</v>
      </c>
      <c r="M675">
        <v>1</v>
      </c>
      <c r="N675">
        <v>0.66814610900000004</v>
      </c>
      <c r="O675" t="s">
        <v>21</v>
      </c>
      <c r="P675">
        <v>26.450562999999999</v>
      </c>
      <c r="Q675">
        <v>13.112533000000001</v>
      </c>
    </row>
    <row r="676" spans="1:17" hidden="1" x14ac:dyDescent="0.3">
      <c r="A676">
        <f>YEAR(tourism_resource_dataset[[#This Row],[Time &amp; Day]])</f>
        <v>2026</v>
      </c>
      <c r="B676" s="2">
        <v>46301</v>
      </c>
      <c r="C676">
        <f>MONTH(tourism_resource_dataset[[#This Row],[Time &amp; Day]])</f>
        <v>10</v>
      </c>
      <c r="D676" t="s">
        <v>17</v>
      </c>
      <c r="E676">
        <v>937</v>
      </c>
      <c r="F676">
        <v>0.51765025099999995</v>
      </c>
      <c r="G676">
        <v>31.495757130000001</v>
      </c>
      <c r="H676">
        <v>44</v>
      </c>
      <c r="I676">
        <v>92.316563529999996</v>
      </c>
      <c r="J676" t="s">
        <v>22</v>
      </c>
      <c r="K676">
        <v>0</v>
      </c>
      <c r="L676">
        <v>5.7808094209999998</v>
      </c>
      <c r="M676">
        <v>0</v>
      </c>
      <c r="N676">
        <v>0.72732512599999999</v>
      </c>
      <c r="O676" t="s">
        <v>21</v>
      </c>
      <c r="P676">
        <v>34.970039999999997</v>
      </c>
      <c r="Q676">
        <v>3.1613517</v>
      </c>
    </row>
    <row r="677" spans="1:17" hidden="1" x14ac:dyDescent="0.3">
      <c r="A677">
        <f>YEAR(tourism_resource_dataset[[#This Row],[Time &amp; Day]])</f>
        <v>2026</v>
      </c>
      <c r="B677" s="2">
        <v>46302</v>
      </c>
      <c r="C677">
        <f>MONTH(tourism_resource_dataset[[#This Row],[Time &amp; Day]])</f>
        <v>10</v>
      </c>
      <c r="D677" t="s">
        <v>14</v>
      </c>
      <c r="E677">
        <v>546</v>
      </c>
      <c r="F677">
        <v>0.81964363500000004</v>
      </c>
      <c r="G677">
        <v>25.31318812</v>
      </c>
      <c r="H677">
        <v>93</v>
      </c>
      <c r="I677">
        <v>38.043444039999997</v>
      </c>
      <c r="J677" t="s">
        <v>22</v>
      </c>
      <c r="K677">
        <v>1</v>
      </c>
      <c r="L677">
        <v>1.8898600839999999</v>
      </c>
      <c r="M677">
        <v>0</v>
      </c>
      <c r="N677">
        <v>0.68282181799999997</v>
      </c>
      <c r="O677" t="s">
        <v>21</v>
      </c>
      <c r="P677">
        <v>-8.0807439999999993</v>
      </c>
      <c r="Q677">
        <v>28.765706999999999</v>
      </c>
    </row>
    <row r="678" spans="1:17" hidden="1" x14ac:dyDescent="0.3">
      <c r="A678">
        <f>YEAR(tourism_resource_dataset[[#This Row],[Time &amp; Day]])</f>
        <v>2026</v>
      </c>
      <c r="B678" s="2">
        <v>46303</v>
      </c>
      <c r="C678">
        <f>MONTH(tourism_resource_dataset[[#This Row],[Time &amp; Day]])</f>
        <v>10</v>
      </c>
      <c r="D678" t="s">
        <v>17</v>
      </c>
      <c r="E678">
        <v>565</v>
      </c>
      <c r="F678">
        <v>0.87058286900000004</v>
      </c>
      <c r="G678">
        <v>24.265873070000001</v>
      </c>
      <c r="H678">
        <v>77</v>
      </c>
      <c r="I678">
        <v>30.268600190000001</v>
      </c>
      <c r="J678" t="s">
        <v>19</v>
      </c>
      <c r="K678">
        <v>0</v>
      </c>
      <c r="L678">
        <v>8.3096162860000007</v>
      </c>
      <c r="M678">
        <v>1</v>
      </c>
      <c r="N678">
        <v>0.71779143499999998</v>
      </c>
      <c r="O678" t="s">
        <v>21</v>
      </c>
      <c r="P678">
        <v>32.250155999999997</v>
      </c>
      <c r="Q678">
        <v>-8.175808</v>
      </c>
    </row>
    <row r="679" spans="1:17" hidden="1" x14ac:dyDescent="0.3">
      <c r="A679">
        <f>YEAR(tourism_resource_dataset[[#This Row],[Time &amp; Day]])</f>
        <v>2026</v>
      </c>
      <c r="B679" s="2">
        <v>46304</v>
      </c>
      <c r="C679">
        <f>MONTH(tourism_resource_dataset[[#This Row],[Time &amp; Day]])</f>
        <v>10</v>
      </c>
      <c r="D679" t="s">
        <v>17</v>
      </c>
      <c r="E679">
        <v>398</v>
      </c>
      <c r="F679">
        <v>0.73048476799999995</v>
      </c>
      <c r="G679">
        <v>15.908065629999999</v>
      </c>
      <c r="H679">
        <v>113</v>
      </c>
      <c r="I679">
        <v>65.140573840000002</v>
      </c>
      <c r="J679" t="s">
        <v>19</v>
      </c>
      <c r="K679">
        <v>1</v>
      </c>
      <c r="L679">
        <v>8.794208716</v>
      </c>
      <c r="M679">
        <v>0</v>
      </c>
      <c r="N679">
        <v>0.56424238400000004</v>
      </c>
      <c r="O679" t="s">
        <v>21</v>
      </c>
      <c r="P679">
        <v>-26.321394000000002</v>
      </c>
      <c r="Q679">
        <v>-19.197317000000002</v>
      </c>
    </row>
    <row r="680" spans="1:17" hidden="1" x14ac:dyDescent="0.3">
      <c r="A680">
        <f>YEAR(tourism_resource_dataset[[#This Row],[Time &amp; Day]])</f>
        <v>2026</v>
      </c>
      <c r="B680" s="2">
        <v>46305</v>
      </c>
      <c r="C680">
        <f>MONTH(tourism_resource_dataset[[#This Row],[Time &amp; Day]])</f>
        <v>10</v>
      </c>
      <c r="D680" t="s">
        <v>17</v>
      </c>
      <c r="E680">
        <v>970</v>
      </c>
      <c r="F680">
        <v>0.781518877</v>
      </c>
      <c r="G680">
        <v>20.800583870000001</v>
      </c>
      <c r="H680">
        <v>138</v>
      </c>
      <c r="I680">
        <v>70.818947640000005</v>
      </c>
      <c r="J680" t="s">
        <v>19</v>
      </c>
      <c r="K680">
        <v>1</v>
      </c>
      <c r="L680">
        <v>2.5495181969999998</v>
      </c>
      <c r="M680">
        <v>0</v>
      </c>
      <c r="N680">
        <v>0.875759438</v>
      </c>
      <c r="O680" t="s">
        <v>16</v>
      </c>
      <c r="P680">
        <v>13.257774</v>
      </c>
      <c r="Q680">
        <v>15.772169</v>
      </c>
    </row>
    <row r="681" spans="1:17" hidden="1" x14ac:dyDescent="0.3">
      <c r="A681">
        <f>YEAR(tourism_resource_dataset[[#This Row],[Time &amp; Day]])</f>
        <v>2026</v>
      </c>
      <c r="B681" s="2">
        <v>46306</v>
      </c>
      <c r="C681">
        <f>MONTH(tourism_resource_dataset[[#This Row],[Time &amp; Day]])</f>
        <v>10</v>
      </c>
      <c r="D681" t="s">
        <v>23</v>
      </c>
      <c r="E681">
        <v>446</v>
      </c>
      <c r="F681">
        <v>0.56268193300000002</v>
      </c>
      <c r="G681">
        <v>33.620199419999999</v>
      </c>
      <c r="H681">
        <v>146</v>
      </c>
      <c r="I681">
        <v>70.527572419999998</v>
      </c>
      <c r="J681" t="s">
        <v>18</v>
      </c>
      <c r="K681">
        <v>0</v>
      </c>
      <c r="L681">
        <v>8.6546048679999998</v>
      </c>
      <c r="M681">
        <v>0</v>
      </c>
      <c r="N681">
        <v>0.50434096699999997</v>
      </c>
      <c r="O681" t="s">
        <v>21</v>
      </c>
      <c r="P681">
        <v>-11.930565</v>
      </c>
      <c r="Q681">
        <v>16.400478</v>
      </c>
    </row>
    <row r="682" spans="1:17" hidden="1" x14ac:dyDescent="0.3">
      <c r="A682">
        <f>YEAR(tourism_resource_dataset[[#This Row],[Time &amp; Day]])</f>
        <v>2026</v>
      </c>
      <c r="B682" s="2">
        <v>46307</v>
      </c>
      <c r="C682">
        <f>MONTH(tourism_resource_dataset[[#This Row],[Time &amp; Day]])</f>
        <v>10</v>
      </c>
      <c r="D682" t="s">
        <v>17</v>
      </c>
      <c r="E682">
        <v>771</v>
      </c>
      <c r="F682">
        <v>0.67708696700000004</v>
      </c>
      <c r="G682">
        <v>22.836479270000002</v>
      </c>
      <c r="H682">
        <v>44</v>
      </c>
      <c r="I682">
        <v>33.81583492</v>
      </c>
      <c r="J682" t="s">
        <v>15</v>
      </c>
      <c r="K682">
        <v>1</v>
      </c>
      <c r="L682">
        <v>8.9006257990000002</v>
      </c>
      <c r="M682">
        <v>0</v>
      </c>
      <c r="N682">
        <v>0.72404348399999996</v>
      </c>
      <c r="O682" t="s">
        <v>21</v>
      </c>
      <c r="P682">
        <v>-26.166779999999999</v>
      </c>
      <c r="Q682">
        <v>5.5316514999999997</v>
      </c>
    </row>
    <row r="683" spans="1:17" hidden="1" x14ac:dyDescent="0.3">
      <c r="A683">
        <f>YEAR(tourism_resource_dataset[[#This Row],[Time &amp; Day]])</f>
        <v>2026</v>
      </c>
      <c r="B683" s="2">
        <v>46308</v>
      </c>
      <c r="C683">
        <f>MONTH(tourism_resource_dataset[[#This Row],[Time &amp; Day]])</f>
        <v>10</v>
      </c>
      <c r="D683" t="s">
        <v>23</v>
      </c>
      <c r="E683">
        <v>210</v>
      </c>
      <c r="F683">
        <v>0.66691142000000003</v>
      </c>
      <c r="G683">
        <v>25.934010409999999</v>
      </c>
      <c r="H683">
        <v>97</v>
      </c>
      <c r="I683">
        <v>51.983066479999998</v>
      </c>
      <c r="J683" t="s">
        <v>18</v>
      </c>
      <c r="K683">
        <v>0</v>
      </c>
      <c r="L683">
        <v>5.9448575110000004</v>
      </c>
      <c r="M683">
        <v>0</v>
      </c>
      <c r="N683">
        <v>0.43845571</v>
      </c>
      <c r="O683" t="s">
        <v>20</v>
      </c>
      <c r="P683">
        <v>7.2518415000000003</v>
      </c>
      <c r="Q683">
        <v>28.388839999999998</v>
      </c>
    </row>
    <row r="684" spans="1:17" hidden="1" x14ac:dyDescent="0.3">
      <c r="A684">
        <f>YEAR(tourism_resource_dataset[[#This Row],[Time &amp; Day]])</f>
        <v>2026</v>
      </c>
      <c r="B684" s="2">
        <v>46309</v>
      </c>
      <c r="C684">
        <f>MONTH(tourism_resource_dataset[[#This Row],[Time &amp; Day]])</f>
        <v>10</v>
      </c>
      <c r="D684" t="s">
        <v>23</v>
      </c>
      <c r="E684">
        <v>65</v>
      </c>
      <c r="F684">
        <v>0.89363345400000005</v>
      </c>
      <c r="G684">
        <v>25.64043358</v>
      </c>
      <c r="H684">
        <v>118</v>
      </c>
      <c r="I684">
        <v>64.943926279999999</v>
      </c>
      <c r="J684" t="s">
        <v>19</v>
      </c>
      <c r="K684">
        <v>1</v>
      </c>
      <c r="L684">
        <v>6.9056113259999998</v>
      </c>
      <c r="M684">
        <v>1</v>
      </c>
      <c r="N684">
        <v>0.479316727</v>
      </c>
      <c r="O684" t="s">
        <v>20</v>
      </c>
      <c r="P684">
        <v>-5.3837004000000004</v>
      </c>
      <c r="Q684">
        <v>-6.9860800000000003</v>
      </c>
    </row>
    <row r="685" spans="1:17" hidden="1" x14ac:dyDescent="0.3">
      <c r="A685">
        <f>YEAR(tourism_resource_dataset[[#This Row],[Time &amp; Day]])</f>
        <v>2026</v>
      </c>
      <c r="B685" s="2">
        <v>46310</v>
      </c>
      <c r="C685">
        <f>MONTH(tourism_resource_dataset[[#This Row],[Time &amp; Day]])</f>
        <v>10</v>
      </c>
      <c r="D685" t="s">
        <v>17</v>
      </c>
      <c r="E685">
        <v>542</v>
      </c>
      <c r="F685">
        <v>0.88797478600000002</v>
      </c>
      <c r="G685">
        <v>26.808621800000001</v>
      </c>
      <c r="H685">
        <v>135</v>
      </c>
      <c r="I685">
        <v>45.160542990000003</v>
      </c>
      <c r="J685" t="s">
        <v>15</v>
      </c>
      <c r="K685">
        <v>1</v>
      </c>
      <c r="L685">
        <v>4.4401358799999997</v>
      </c>
      <c r="M685">
        <v>0</v>
      </c>
      <c r="N685">
        <v>0.71498739300000003</v>
      </c>
      <c r="O685" t="s">
        <v>21</v>
      </c>
      <c r="P685">
        <v>-29.265701</v>
      </c>
      <c r="Q685">
        <v>-9.6094240000000006</v>
      </c>
    </row>
    <row r="686" spans="1:17" hidden="1" x14ac:dyDescent="0.3">
      <c r="A686">
        <f>YEAR(tourism_resource_dataset[[#This Row],[Time &amp; Day]])</f>
        <v>2026</v>
      </c>
      <c r="B686" s="2">
        <v>46311</v>
      </c>
      <c r="C686">
        <f>MONTH(tourism_resource_dataset[[#This Row],[Time &amp; Day]])</f>
        <v>10</v>
      </c>
      <c r="D686" t="s">
        <v>17</v>
      </c>
      <c r="E686">
        <v>475</v>
      </c>
      <c r="F686">
        <v>0.88287632900000002</v>
      </c>
      <c r="G686">
        <v>16.226619110000001</v>
      </c>
      <c r="H686">
        <v>67</v>
      </c>
      <c r="I686">
        <v>91.083811979999993</v>
      </c>
      <c r="J686" t="s">
        <v>15</v>
      </c>
      <c r="K686">
        <v>0</v>
      </c>
      <c r="L686">
        <v>3.5361248280000002</v>
      </c>
      <c r="M686">
        <v>0</v>
      </c>
      <c r="N686">
        <v>0.67893816399999996</v>
      </c>
      <c r="O686" t="s">
        <v>21</v>
      </c>
      <c r="P686">
        <v>-27.943928</v>
      </c>
      <c r="Q686">
        <v>8.8585670000000007</v>
      </c>
    </row>
    <row r="687" spans="1:17" hidden="1" x14ac:dyDescent="0.3">
      <c r="A687">
        <f>YEAR(tourism_resource_dataset[[#This Row],[Time &amp; Day]])</f>
        <v>2026</v>
      </c>
      <c r="B687" s="2">
        <v>46312</v>
      </c>
      <c r="C687">
        <f>MONTH(tourism_resource_dataset[[#This Row],[Time &amp; Day]])</f>
        <v>10</v>
      </c>
      <c r="D687" t="s">
        <v>17</v>
      </c>
      <c r="E687">
        <v>157</v>
      </c>
      <c r="F687">
        <v>0.30772212999999998</v>
      </c>
      <c r="G687">
        <v>22.243525099999999</v>
      </c>
      <c r="H687">
        <v>29</v>
      </c>
      <c r="I687">
        <v>36.097650260000002</v>
      </c>
      <c r="J687" t="s">
        <v>19</v>
      </c>
      <c r="K687">
        <v>1</v>
      </c>
      <c r="L687">
        <v>7.4978483230000004</v>
      </c>
      <c r="M687">
        <v>1</v>
      </c>
      <c r="N687">
        <v>0.23236106500000001</v>
      </c>
      <c r="O687" t="s">
        <v>20</v>
      </c>
      <c r="P687">
        <v>2.841526</v>
      </c>
      <c r="Q687">
        <v>-31.361004000000001</v>
      </c>
    </row>
    <row r="688" spans="1:17" hidden="1" x14ac:dyDescent="0.3">
      <c r="A688">
        <f>YEAR(tourism_resource_dataset[[#This Row],[Time &amp; Day]])</f>
        <v>2026</v>
      </c>
      <c r="B688" s="2">
        <v>46313</v>
      </c>
      <c r="C688">
        <f>MONTH(tourism_resource_dataset[[#This Row],[Time &amp; Day]])</f>
        <v>10</v>
      </c>
      <c r="D688" t="s">
        <v>14</v>
      </c>
      <c r="E688">
        <v>943</v>
      </c>
      <c r="F688">
        <v>0.82468183900000003</v>
      </c>
      <c r="G688">
        <v>29.462565479999999</v>
      </c>
      <c r="H688">
        <v>118</v>
      </c>
      <c r="I688">
        <v>64.116910919999995</v>
      </c>
      <c r="J688" t="s">
        <v>19</v>
      </c>
      <c r="K688">
        <v>0</v>
      </c>
      <c r="L688">
        <v>8.7568763409999999</v>
      </c>
      <c r="M688">
        <v>1</v>
      </c>
      <c r="N688">
        <v>0.88384092000000003</v>
      </c>
      <c r="O688" t="s">
        <v>16</v>
      </c>
      <c r="P688">
        <v>-9.1293439999999997</v>
      </c>
      <c r="Q688">
        <v>7.1513270000000002</v>
      </c>
    </row>
    <row r="689" spans="1:17" hidden="1" x14ac:dyDescent="0.3">
      <c r="A689">
        <f>YEAR(tourism_resource_dataset[[#This Row],[Time &amp; Day]])</f>
        <v>2026</v>
      </c>
      <c r="B689" s="2">
        <v>46314</v>
      </c>
      <c r="C689">
        <f>MONTH(tourism_resource_dataset[[#This Row],[Time &amp; Day]])</f>
        <v>10</v>
      </c>
      <c r="D689" t="s">
        <v>17</v>
      </c>
      <c r="E689">
        <v>499</v>
      </c>
      <c r="F689">
        <v>0.83107347300000001</v>
      </c>
      <c r="G689">
        <v>19.011205019999998</v>
      </c>
      <c r="H689">
        <v>30</v>
      </c>
      <c r="I689">
        <v>78.399124029999996</v>
      </c>
      <c r="J689" t="s">
        <v>18</v>
      </c>
      <c r="K689">
        <v>1</v>
      </c>
      <c r="L689">
        <v>6.8866979769999999</v>
      </c>
      <c r="M689">
        <v>1</v>
      </c>
      <c r="N689">
        <v>0.66503673699999999</v>
      </c>
      <c r="O689" t="s">
        <v>21</v>
      </c>
      <c r="P689">
        <v>15.126875</v>
      </c>
      <c r="Q689">
        <v>-29.210920000000002</v>
      </c>
    </row>
    <row r="690" spans="1:17" hidden="1" x14ac:dyDescent="0.3">
      <c r="A690">
        <f>YEAR(tourism_resource_dataset[[#This Row],[Time &amp; Day]])</f>
        <v>2026</v>
      </c>
      <c r="B690" s="2">
        <v>46315</v>
      </c>
      <c r="C690">
        <f>MONTH(tourism_resource_dataset[[#This Row],[Time &amp; Day]])</f>
        <v>10</v>
      </c>
      <c r="D690" t="s">
        <v>23</v>
      </c>
      <c r="E690">
        <v>360</v>
      </c>
      <c r="F690">
        <v>0.77486517600000004</v>
      </c>
      <c r="G690">
        <v>19.071567550000001</v>
      </c>
      <c r="H690">
        <v>104</v>
      </c>
      <c r="I690">
        <v>48.322577010000003</v>
      </c>
      <c r="J690" t="s">
        <v>19</v>
      </c>
      <c r="K690">
        <v>0</v>
      </c>
      <c r="L690">
        <v>5.6043154959999999</v>
      </c>
      <c r="M690">
        <v>0</v>
      </c>
      <c r="N690">
        <v>0.56743258799999996</v>
      </c>
      <c r="O690" t="s">
        <v>21</v>
      </c>
      <c r="P690">
        <v>8.4036329999999992</v>
      </c>
      <c r="Q690">
        <v>8.7452950000000005</v>
      </c>
    </row>
    <row r="691" spans="1:17" hidden="1" x14ac:dyDescent="0.3">
      <c r="A691">
        <f>YEAR(tourism_resource_dataset[[#This Row],[Time &amp; Day]])</f>
        <v>2026</v>
      </c>
      <c r="B691" s="2">
        <v>46316</v>
      </c>
      <c r="C691">
        <f>MONTH(tourism_resource_dataset[[#This Row],[Time &amp; Day]])</f>
        <v>10</v>
      </c>
      <c r="D691" t="s">
        <v>17</v>
      </c>
      <c r="E691">
        <v>788</v>
      </c>
      <c r="F691">
        <v>0.82938526099999998</v>
      </c>
      <c r="G691">
        <v>15.20181213</v>
      </c>
      <c r="H691">
        <v>145</v>
      </c>
      <c r="I691">
        <v>73.696851589999994</v>
      </c>
      <c r="J691" t="s">
        <v>15</v>
      </c>
      <c r="K691">
        <v>1</v>
      </c>
      <c r="L691">
        <v>2.4303229019999999</v>
      </c>
      <c r="M691">
        <v>0</v>
      </c>
      <c r="N691">
        <v>0.80869263000000002</v>
      </c>
      <c r="O691" t="s">
        <v>16</v>
      </c>
      <c r="P691">
        <v>18.068102</v>
      </c>
      <c r="Q691">
        <v>14.543971000000001</v>
      </c>
    </row>
    <row r="692" spans="1:17" hidden="1" x14ac:dyDescent="0.3">
      <c r="A692">
        <f>YEAR(tourism_resource_dataset[[#This Row],[Time &amp; Day]])</f>
        <v>2026</v>
      </c>
      <c r="B692" s="2">
        <v>46317</v>
      </c>
      <c r="C692">
        <f>MONTH(tourism_resource_dataset[[#This Row],[Time &amp; Day]])</f>
        <v>10</v>
      </c>
      <c r="D692" t="s">
        <v>14</v>
      </c>
      <c r="E692">
        <v>219</v>
      </c>
      <c r="F692">
        <v>0.88937926</v>
      </c>
      <c r="G692">
        <v>23.749638529999999</v>
      </c>
      <c r="H692">
        <v>83</v>
      </c>
      <c r="I692">
        <v>88.056960509999996</v>
      </c>
      <c r="J692" t="s">
        <v>22</v>
      </c>
      <c r="K692">
        <v>0</v>
      </c>
      <c r="L692">
        <v>1.481128413</v>
      </c>
      <c r="M692">
        <v>0</v>
      </c>
      <c r="N692">
        <v>0.55418962999999999</v>
      </c>
      <c r="O692" t="s">
        <v>21</v>
      </c>
      <c r="P692">
        <v>-19.432490999999999</v>
      </c>
      <c r="Q692">
        <v>18.458399</v>
      </c>
    </row>
    <row r="693" spans="1:17" hidden="1" x14ac:dyDescent="0.3">
      <c r="A693">
        <f>YEAR(tourism_resource_dataset[[#This Row],[Time &amp; Day]])</f>
        <v>2026</v>
      </c>
      <c r="B693" s="2">
        <v>46318</v>
      </c>
      <c r="C693">
        <f>MONTH(tourism_resource_dataset[[#This Row],[Time &amp; Day]])</f>
        <v>10</v>
      </c>
      <c r="D693" t="s">
        <v>17</v>
      </c>
      <c r="E693">
        <v>595</v>
      </c>
      <c r="F693">
        <v>0.62922333799999997</v>
      </c>
      <c r="G693">
        <v>32.654687610000003</v>
      </c>
      <c r="H693">
        <v>21</v>
      </c>
      <c r="I693">
        <v>43.323588260000001</v>
      </c>
      <c r="J693" t="s">
        <v>19</v>
      </c>
      <c r="K693">
        <v>0</v>
      </c>
      <c r="L693">
        <v>5.0112261120000001</v>
      </c>
      <c r="M693">
        <v>0</v>
      </c>
      <c r="N693">
        <v>0.61211166900000002</v>
      </c>
      <c r="O693" t="s">
        <v>21</v>
      </c>
      <c r="P693">
        <v>4.5591889999999999</v>
      </c>
      <c r="Q693">
        <v>-31.170414000000001</v>
      </c>
    </row>
    <row r="694" spans="1:17" hidden="1" x14ac:dyDescent="0.3">
      <c r="A694">
        <f>YEAR(tourism_resource_dataset[[#This Row],[Time &amp; Day]])</f>
        <v>2026</v>
      </c>
      <c r="B694" s="2">
        <v>46319</v>
      </c>
      <c r="C694">
        <f>MONTH(tourism_resource_dataset[[#This Row],[Time &amp; Day]])</f>
        <v>10</v>
      </c>
      <c r="D694" t="s">
        <v>14</v>
      </c>
      <c r="E694">
        <v>463</v>
      </c>
      <c r="F694">
        <v>0.65143514899999999</v>
      </c>
      <c r="G694">
        <v>16.038018869999998</v>
      </c>
      <c r="H694">
        <v>95</v>
      </c>
      <c r="I694">
        <v>94.205441429999993</v>
      </c>
      <c r="J694" t="s">
        <v>19</v>
      </c>
      <c r="K694">
        <v>1</v>
      </c>
      <c r="L694">
        <v>1.444146073</v>
      </c>
      <c r="M694">
        <v>1</v>
      </c>
      <c r="N694">
        <v>0.55721757500000002</v>
      </c>
      <c r="O694" t="s">
        <v>21</v>
      </c>
      <c r="P694">
        <v>-29.124233</v>
      </c>
      <c r="Q694">
        <v>-15.652905000000001</v>
      </c>
    </row>
    <row r="695" spans="1:17" hidden="1" x14ac:dyDescent="0.3">
      <c r="A695">
        <f>YEAR(tourism_resource_dataset[[#This Row],[Time &amp; Day]])</f>
        <v>2026</v>
      </c>
      <c r="B695" s="2">
        <v>46320</v>
      </c>
      <c r="C695">
        <f>MONTH(tourism_resource_dataset[[#This Row],[Time &amp; Day]])</f>
        <v>10</v>
      </c>
      <c r="D695" t="s">
        <v>14</v>
      </c>
      <c r="E695">
        <v>300</v>
      </c>
      <c r="F695">
        <v>0.38729984000000001</v>
      </c>
      <c r="G695">
        <v>18.822374190000001</v>
      </c>
      <c r="H695">
        <v>140</v>
      </c>
      <c r="I695">
        <v>68.749097289999995</v>
      </c>
      <c r="J695" t="s">
        <v>18</v>
      </c>
      <c r="K695">
        <v>0</v>
      </c>
      <c r="L695">
        <v>6.1240116870000003</v>
      </c>
      <c r="M695">
        <v>1</v>
      </c>
      <c r="N695">
        <v>0.34364992</v>
      </c>
      <c r="O695" t="s">
        <v>20</v>
      </c>
      <c r="P695">
        <v>-4.9474992999999996</v>
      </c>
      <c r="Q695">
        <v>-29.810886</v>
      </c>
    </row>
    <row r="696" spans="1:17" hidden="1" x14ac:dyDescent="0.3">
      <c r="A696">
        <f>YEAR(tourism_resource_dataset[[#This Row],[Time &amp; Day]])</f>
        <v>2026</v>
      </c>
      <c r="B696" s="2">
        <v>46321</v>
      </c>
      <c r="C696">
        <f>MONTH(tourism_resource_dataset[[#This Row],[Time &amp; Day]])</f>
        <v>10</v>
      </c>
      <c r="D696" t="s">
        <v>17</v>
      </c>
      <c r="E696">
        <v>808</v>
      </c>
      <c r="F696">
        <v>0.56976311800000001</v>
      </c>
      <c r="G696">
        <v>21.201690769999999</v>
      </c>
      <c r="H696">
        <v>61</v>
      </c>
      <c r="I696">
        <v>50.946240299999999</v>
      </c>
      <c r="J696" t="s">
        <v>18</v>
      </c>
      <c r="K696">
        <v>1</v>
      </c>
      <c r="L696">
        <v>4.4445627219999997</v>
      </c>
      <c r="M696">
        <v>0</v>
      </c>
      <c r="N696">
        <v>0.68888155900000003</v>
      </c>
      <c r="O696" t="s">
        <v>21</v>
      </c>
      <c r="P696">
        <v>-6.1736034999999996</v>
      </c>
      <c r="Q696">
        <v>10.022470999999999</v>
      </c>
    </row>
    <row r="697" spans="1:17" hidden="1" x14ac:dyDescent="0.3">
      <c r="A697">
        <f>YEAR(tourism_resource_dataset[[#This Row],[Time &amp; Day]])</f>
        <v>2026</v>
      </c>
      <c r="B697" s="2">
        <v>46322</v>
      </c>
      <c r="C697">
        <f>MONTH(tourism_resource_dataset[[#This Row],[Time &amp; Day]])</f>
        <v>10</v>
      </c>
      <c r="D697" t="s">
        <v>23</v>
      </c>
      <c r="E697">
        <v>830</v>
      </c>
      <c r="F697">
        <v>0.75035562600000005</v>
      </c>
      <c r="G697">
        <v>29.63449473</v>
      </c>
      <c r="H697">
        <v>73</v>
      </c>
      <c r="I697">
        <v>60.160079279999998</v>
      </c>
      <c r="J697" t="s">
        <v>19</v>
      </c>
      <c r="K697">
        <v>1</v>
      </c>
      <c r="L697">
        <v>7.8147020769999997</v>
      </c>
      <c r="M697">
        <v>0</v>
      </c>
      <c r="N697">
        <v>0.79017781300000001</v>
      </c>
      <c r="O697" t="s">
        <v>21</v>
      </c>
      <c r="P697">
        <v>1.9748015000000001</v>
      </c>
      <c r="Q697">
        <v>0.18955208000000001</v>
      </c>
    </row>
    <row r="698" spans="1:17" hidden="1" x14ac:dyDescent="0.3">
      <c r="A698">
        <f>YEAR(tourism_resource_dataset[[#This Row],[Time &amp; Day]])</f>
        <v>2026</v>
      </c>
      <c r="B698" s="2">
        <v>46323</v>
      </c>
      <c r="C698">
        <f>MONTH(tourism_resource_dataset[[#This Row],[Time &amp; Day]])</f>
        <v>10</v>
      </c>
      <c r="D698" t="s">
        <v>14</v>
      </c>
      <c r="E698">
        <v>190</v>
      </c>
      <c r="F698">
        <v>0.84627984300000003</v>
      </c>
      <c r="G698">
        <v>27.81271186</v>
      </c>
      <c r="H698">
        <v>94</v>
      </c>
      <c r="I698">
        <v>51.853431870000001</v>
      </c>
      <c r="J698" t="s">
        <v>15</v>
      </c>
      <c r="K698">
        <v>0</v>
      </c>
      <c r="L698">
        <v>3.750836472</v>
      </c>
      <c r="M698">
        <v>0</v>
      </c>
      <c r="N698">
        <v>0.51813992200000003</v>
      </c>
      <c r="O698" t="s">
        <v>21</v>
      </c>
      <c r="P698">
        <v>4.4070524999999998</v>
      </c>
      <c r="Q698">
        <v>-3.4757980000000002</v>
      </c>
    </row>
    <row r="699" spans="1:17" hidden="1" x14ac:dyDescent="0.3">
      <c r="A699">
        <f>YEAR(tourism_resource_dataset[[#This Row],[Time &amp; Day]])</f>
        <v>2026</v>
      </c>
      <c r="B699" s="2">
        <v>46324</v>
      </c>
      <c r="C699">
        <f>MONTH(tourism_resource_dataset[[#This Row],[Time &amp; Day]])</f>
        <v>10</v>
      </c>
      <c r="D699" t="s">
        <v>17</v>
      </c>
      <c r="E699">
        <v>323</v>
      </c>
      <c r="F699">
        <v>0.45204636799999998</v>
      </c>
      <c r="G699">
        <v>23.318878089999998</v>
      </c>
      <c r="H699">
        <v>35</v>
      </c>
      <c r="I699">
        <v>80.757781199999997</v>
      </c>
      <c r="J699" t="s">
        <v>15</v>
      </c>
      <c r="K699">
        <v>0</v>
      </c>
      <c r="L699">
        <v>6.336844309</v>
      </c>
      <c r="M699">
        <v>0</v>
      </c>
      <c r="N699">
        <v>0.38752318400000002</v>
      </c>
      <c r="O699" t="s">
        <v>20</v>
      </c>
      <c r="P699">
        <v>-24.992926000000001</v>
      </c>
      <c r="Q699">
        <v>-18.664427</v>
      </c>
    </row>
    <row r="700" spans="1:17" hidden="1" x14ac:dyDescent="0.3">
      <c r="A700">
        <f>YEAR(tourism_resource_dataset[[#This Row],[Time &amp; Day]])</f>
        <v>2026</v>
      </c>
      <c r="B700" s="2">
        <v>46325</v>
      </c>
      <c r="C700">
        <f>MONTH(tourism_resource_dataset[[#This Row],[Time &amp; Day]])</f>
        <v>10</v>
      </c>
      <c r="D700" t="s">
        <v>17</v>
      </c>
      <c r="E700">
        <v>465</v>
      </c>
      <c r="F700">
        <v>0.39647602900000001</v>
      </c>
      <c r="G700">
        <v>30.18137879</v>
      </c>
      <c r="H700">
        <v>37</v>
      </c>
      <c r="I700">
        <v>85.741046440000005</v>
      </c>
      <c r="J700" t="s">
        <v>22</v>
      </c>
      <c r="K700">
        <v>0</v>
      </c>
      <c r="L700">
        <v>5.8391516960000001</v>
      </c>
      <c r="M700">
        <v>1</v>
      </c>
      <c r="N700">
        <v>0.43073801499999997</v>
      </c>
      <c r="O700" t="s">
        <v>20</v>
      </c>
      <c r="P700">
        <v>12.272733000000001</v>
      </c>
      <c r="Q700">
        <v>4.0331070000000002</v>
      </c>
    </row>
    <row r="701" spans="1:17" hidden="1" x14ac:dyDescent="0.3">
      <c r="A701">
        <f>YEAR(tourism_resource_dataset[[#This Row],[Time &amp; Day]])</f>
        <v>2026</v>
      </c>
      <c r="B701" s="2">
        <v>46326</v>
      </c>
      <c r="C701">
        <f>MONTH(tourism_resource_dataset[[#This Row],[Time &amp; Day]])</f>
        <v>10</v>
      </c>
      <c r="D701" t="s">
        <v>23</v>
      </c>
      <c r="E701">
        <v>657</v>
      </c>
      <c r="F701">
        <v>0.76412940299999998</v>
      </c>
      <c r="G701">
        <v>27.192620229999999</v>
      </c>
      <c r="H701">
        <v>109</v>
      </c>
      <c r="I701">
        <v>88.305617459999993</v>
      </c>
      <c r="J701" t="s">
        <v>19</v>
      </c>
      <c r="K701">
        <v>0</v>
      </c>
      <c r="L701">
        <v>1.04241183</v>
      </c>
      <c r="M701">
        <v>1</v>
      </c>
      <c r="N701">
        <v>0.71056470199999999</v>
      </c>
      <c r="O701" t="s">
        <v>21</v>
      </c>
      <c r="P701">
        <v>-6.8755030000000001</v>
      </c>
      <c r="Q701">
        <v>-9.7512030000000003</v>
      </c>
    </row>
    <row r="702" spans="1:17" hidden="1" x14ac:dyDescent="0.3">
      <c r="A702">
        <f>YEAR(tourism_resource_dataset[[#This Row],[Time &amp; Day]])</f>
        <v>2026</v>
      </c>
      <c r="B702" s="2">
        <v>46327</v>
      </c>
      <c r="C702">
        <f>MONTH(tourism_resource_dataset[[#This Row],[Time &amp; Day]])</f>
        <v>11</v>
      </c>
      <c r="D702" t="s">
        <v>14</v>
      </c>
      <c r="E702">
        <v>788</v>
      </c>
      <c r="F702">
        <v>0.30131591800000002</v>
      </c>
      <c r="G702">
        <v>32.920815990000001</v>
      </c>
      <c r="H702">
        <v>25</v>
      </c>
      <c r="I702">
        <v>99.003777470000003</v>
      </c>
      <c r="J702" t="s">
        <v>18</v>
      </c>
      <c r="K702">
        <v>0</v>
      </c>
      <c r="L702">
        <v>1.651504584</v>
      </c>
      <c r="M702">
        <v>0</v>
      </c>
      <c r="N702">
        <v>0.54465795900000002</v>
      </c>
      <c r="O702" t="s">
        <v>21</v>
      </c>
      <c r="P702">
        <v>0.85337573</v>
      </c>
      <c r="Q702">
        <v>22.743646999999999</v>
      </c>
    </row>
    <row r="703" spans="1:17" hidden="1" x14ac:dyDescent="0.3">
      <c r="A703">
        <f>YEAR(tourism_resource_dataset[[#This Row],[Time &amp; Day]])</f>
        <v>2026</v>
      </c>
      <c r="B703" s="2">
        <v>46328</v>
      </c>
      <c r="C703">
        <f>MONTH(tourism_resource_dataset[[#This Row],[Time &amp; Day]])</f>
        <v>11</v>
      </c>
      <c r="D703" t="s">
        <v>14</v>
      </c>
      <c r="E703">
        <v>940</v>
      </c>
      <c r="F703">
        <v>0.42486080900000001</v>
      </c>
      <c r="G703">
        <v>31.360534980000001</v>
      </c>
      <c r="H703">
        <v>127</v>
      </c>
      <c r="I703">
        <v>85.389900470000001</v>
      </c>
      <c r="J703" t="s">
        <v>15</v>
      </c>
      <c r="K703">
        <v>1</v>
      </c>
      <c r="L703">
        <v>3.6133139120000002</v>
      </c>
      <c r="M703">
        <v>1</v>
      </c>
      <c r="N703">
        <v>0.68243040499999996</v>
      </c>
      <c r="O703" t="s">
        <v>21</v>
      </c>
      <c r="P703">
        <v>-32.241157999999999</v>
      </c>
      <c r="Q703">
        <v>-10.843026999999999</v>
      </c>
    </row>
    <row r="704" spans="1:17" hidden="1" x14ac:dyDescent="0.3">
      <c r="A704">
        <f>YEAR(tourism_resource_dataset[[#This Row],[Time &amp; Day]])</f>
        <v>2026</v>
      </c>
      <c r="B704" s="2">
        <v>46329</v>
      </c>
      <c r="C704">
        <f>MONTH(tourism_resource_dataset[[#This Row],[Time &amp; Day]])</f>
        <v>11</v>
      </c>
      <c r="D704" t="s">
        <v>17</v>
      </c>
      <c r="E704">
        <v>88</v>
      </c>
      <c r="F704">
        <v>0.32034996599999999</v>
      </c>
      <c r="G704">
        <v>20.056272119999999</v>
      </c>
      <c r="H704">
        <v>67</v>
      </c>
      <c r="I704">
        <v>72.096884950000003</v>
      </c>
      <c r="J704" t="s">
        <v>22</v>
      </c>
      <c r="K704">
        <v>0</v>
      </c>
      <c r="L704">
        <v>8.9401157290000004</v>
      </c>
      <c r="M704">
        <v>0</v>
      </c>
      <c r="N704">
        <v>0.204174983</v>
      </c>
      <c r="O704" t="s">
        <v>20</v>
      </c>
      <c r="P704">
        <v>-0.16786554000000001</v>
      </c>
      <c r="Q704">
        <v>4.5323130000000003</v>
      </c>
    </row>
    <row r="705" spans="1:17" hidden="1" x14ac:dyDescent="0.3">
      <c r="A705">
        <f>YEAR(tourism_resource_dataset[[#This Row],[Time &amp; Day]])</f>
        <v>2026</v>
      </c>
      <c r="B705" s="2">
        <v>46330</v>
      </c>
      <c r="C705">
        <f>MONTH(tourism_resource_dataset[[#This Row],[Time &amp; Day]])</f>
        <v>11</v>
      </c>
      <c r="D705" t="s">
        <v>17</v>
      </c>
      <c r="E705">
        <v>863</v>
      </c>
      <c r="F705">
        <v>0.41681958200000002</v>
      </c>
      <c r="G705">
        <v>20.42877155</v>
      </c>
      <c r="H705">
        <v>61</v>
      </c>
      <c r="I705">
        <v>53.745420889999998</v>
      </c>
      <c r="J705" t="s">
        <v>19</v>
      </c>
      <c r="K705">
        <v>1</v>
      </c>
      <c r="L705">
        <v>2.3231345939999999</v>
      </c>
      <c r="M705">
        <v>0</v>
      </c>
      <c r="N705">
        <v>0.63990979100000001</v>
      </c>
      <c r="O705" t="s">
        <v>21</v>
      </c>
      <c r="P705">
        <v>-5.9331849999999999</v>
      </c>
      <c r="Q705">
        <v>21.460735</v>
      </c>
    </row>
    <row r="706" spans="1:17" hidden="1" x14ac:dyDescent="0.3">
      <c r="A706">
        <f>YEAR(tourism_resource_dataset[[#This Row],[Time &amp; Day]])</f>
        <v>2026</v>
      </c>
      <c r="B706" s="2">
        <v>46331</v>
      </c>
      <c r="C706">
        <f>MONTH(tourism_resource_dataset[[#This Row],[Time &amp; Day]])</f>
        <v>11</v>
      </c>
      <c r="D706" t="s">
        <v>23</v>
      </c>
      <c r="E706">
        <v>78</v>
      </c>
      <c r="F706">
        <v>0.42692349600000001</v>
      </c>
      <c r="G706">
        <v>17.507129519999999</v>
      </c>
      <c r="H706">
        <v>95</v>
      </c>
      <c r="I706">
        <v>68.121681409999994</v>
      </c>
      <c r="J706" t="s">
        <v>15</v>
      </c>
      <c r="K706">
        <v>0</v>
      </c>
      <c r="L706">
        <v>7.3980489739999999</v>
      </c>
      <c r="M706">
        <v>1</v>
      </c>
      <c r="N706">
        <v>0.25246174799999999</v>
      </c>
      <c r="O706" t="s">
        <v>20</v>
      </c>
      <c r="P706">
        <v>-7.2743324999999999</v>
      </c>
      <c r="Q706">
        <v>-17.184339999999999</v>
      </c>
    </row>
    <row r="707" spans="1:17" hidden="1" x14ac:dyDescent="0.3">
      <c r="A707">
        <f>YEAR(tourism_resource_dataset[[#This Row],[Time &amp; Day]])</f>
        <v>2026</v>
      </c>
      <c r="B707" s="2">
        <v>46332</v>
      </c>
      <c r="C707">
        <f>MONTH(tourism_resource_dataset[[#This Row],[Time &amp; Day]])</f>
        <v>11</v>
      </c>
      <c r="D707" t="s">
        <v>23</v>
      </c>
      <c r="E707">
        <v>526</v>
      </c>
      <c r="F707">
        <v>0.57137151600000002</v>
      </c>
      <c r="G707">
        <v>21.739294510000001</v>
      </c>
      <c r="H707">
        <v>96</v>
      </c>
      <c r="I707">
        <v>32.874772100000001</v>
      </c>
      <c r="J707" t="s">
        <v>19</v>
      </c>
      <c r="K707">
        <v>0</v>
      </c>
      <c r="L707">
        <v>9.7602990950000006</v>
      </c>
      <c r="M707">
        <v>0</v>
      </c>
      <c r="N707">
        <v>0.54868575799999997</v>
      </c>
      <c r="O707" t="s">
        <v>21</v>
      </c>
      <c r="P707">
        <v>24.105497</v>
      </c>
      <c r="Q707">
        <v>-6.2920100000000003</v>
      </c>
    </row>
    <row r="708" spans="1:17" hidden="1" x14ac:dyDescent="0.3">
      <c r="A708">
        <f>YEAR(tourism_resource_dataset[[#This Row],[Time &amp; Day]])</f>
        <v>2026</v>
      </c>
      <c r="B708" s="2">
        <v>46333</v>
      </c>
      <c r="C708">
        <f>MONTH(tourism_resource_dataset[[#This Row],[Time &amp; Day]])</f>
        <v>11</v>
      </c>
      <c r="D708" t="s">
        <v>14</v>
      </c>
      <c r="E708">
        <v>367</v>
      </c>
      <c r="F708">
        <v>0.58162898699999999</v>
      </c>
      <c r="G708">
        <v>34.990878369999997</v>
      </c>
      <c r="H708">
        <v>149</v>
      </c>
      <c r="I708">
        <v>82.137755290000001</v>
      </c>
      <c r="J708" t="s">
        <v>19</v>
      </c>
      <c r="K708">
        <v>0</v>
      </c>
      <c r="L708">
        <v>8.1151079740000007</v>
      </c>
      <c r="M708">
        <v>1</v>
      </c>
      <c r="N708">
        <v>0.47431449399999998</v>
      </c>
      <c r="O708" t="s">
        <v>20</v>
      </c>
      <c r="P708">
        <v>24.694832000000002</v>
      </c>
      <c r="Q708">
        <v>17.435575</v>
      </c>
    </row>
    <row r="709" spans="1:17" hidden="1" x14ac:dyDescent="0.3">
      <c r="A709">
        <f>YEAR(tourism_resource_dataset[[#This Row],[Time &amp; Day]])</f>
        <v>2026</v>
      </c>
      <c r="B709" s="2">
        <v>46334</v>
      </c>
      <c r="C709">
        <f>MONTH(tourism_resource_dataset[[#This Row],[Time &amp; Day]])</f>
        <v>11</v>
      </c>
      <c r="D709" t="s">
        <v>14</v>
      </c>
      <c r="E709">
        <v>294</v>
      </c>
      <c r="F709">
        <v>0.91198372900000002</v>
      </c>
      <c r="G709">
        <v>23.115023369999999</v>
      </c>
      <c r="H709">
        <v>78</v>
      </c>
      <c r="I709">
        <v>61.216888160000003</v>
      </c>
      <c r="J709" t="s">
        <v>15</v>
      </c>
      <c r="K709">
        <v>1</v>
      </c>
      <c r="L709">
        <v>3.1865082550000001</v>
      </c>
      <c r="M709">
        <v>0</v>
      </c>
      <c r="N709">
        <v>0.60299186500000002</v>
      </c>
      <c r="O709" t="s">
        <v>21</v>
      </c>
      <c r="P709">
        <v>-32.354280000000003</v>
      </c>
      <c r="Q709">
        <v>16.558230999999999</v>
      </c>
    </row>
    <row r="710" spans="1:17" hidden="1" x14ac:dyDescent="0.3">
      <c r="A710">
        <f>YEAR(tourism_resource_dataset[[#This Row],[Time &amp; Day]])</f>
        <v>2026</v>
      </c>
      <c r="B710" s="2">
        <v>46335</v>
      </c>
      <c r="C710">
        <f>MONTH(tourism_resource_dataset[[#This Row],[Time &amp; Day]])</f>
        <v>11</v>
      </c>
      <c r="D710" t="s">
        <v>17</v>
      </c>
      <c r="E710">
        <v>797</v>
      </c>
      <c r="F710">
        <v>0.65707679900000004</v>
      </c>
      <c r="G710">
        <v>19.40976869</v>
      </c>
      <c r="H710">
        <v>46</v>
      </c>
      <c r="I710">
        <v>31.40162608</v>
      </c>
      <c r="J710" t="s">
        <v>15</v>
      </c>
      <c r="K710">
        <v>0</v>
      </c>
      <c r="L710">
        <v>9.1752873439999991</v>
      </c>
      <c r="M710">
        <v>1</v>
      </c>
      <c r="N710">
        <v>0.727038399</v>
      </c>
      <c r="O710" t="s">
        <v>21</v>
      </c>
      <c r="P710">
        <v>-17.593342</v>
      </c>
      <c r="Q710">
        <v>9.6785289999999993</v>
      </c>
    </row>
    <row r="711" spans="1:17" hidden="1" x14ac:dyDescent="0.3">
      <c r="A711">
        <f>YEAR(tourism_resource_dataset[[#This Row],[Time &amp; Day]])</f>
        <v>2026</v>
      </c>
      <c r="B711" s="2">
        <v>46336</v>
      </c>
      <c r="C711">
        <f>MONTH(tourism_resource_dataset[[#This Row],[Time &amp; Day]])</f>
        <v>11</v>
      </c>
      <c r="D711" t="s">
        <v>14</v>
      </c>
      <c r="E711">
        <v>746</v>
      </c>
      <c r="F711">
        <v>0.80638333600000001</v>
      </c>
      <c r="G711">
        <v>30.249657689999999</v>
      </c>
      <c r="H711">
        <v>98</v>
      </c>
      <c r="I711">
        <v>34.375485910000002</v>
      </c>
      <c r="J711" t="s">
        <v>15</v>
      </c>
      <c r="K711">
        <v>1</v>
      </c>
      <c r="L711">
        <v>1.837964409</v>
      </c>
      <c r="M711">
        <v>0</v>
      </c>
      <c r="N711">
        <v>0.77619166799999995</v>
      </c>
      <c r="O711" t="s">
        <v>21</v>
      </c>
      <c r="P711">
        <v>-7.4851426999999999</v>
      </c>
      <c r="Q711">
        <v>23.3506</v>
      </c>
    </row>
    <row r="712" spans="1:17" hidden="1" x14ac:dyDescent="0.3">
      <c r="A712">
        <f>YEAR(tourism_resource_dataset[[#This Row],[Time &amp; Day]])</f>
        <v>2026</v>
      </c>
      <c r="B712" s="2">
        <v>46337</v>
      </c>
      <c r="C712">
        <f>MONTH(tourism_resource_dataset[[#This Row],[Time &amp; Day]])</f>
        <v>11</v>
      </c>
      <c r="D712" t="s">
        <v>23</v>
      </c>
      <c r="E712">
        <v>321</v>
      </c>
      <c r="F712">
        <v>0.37289615100000001</v>
      </c>
      <c r="G712">
        <v>25.849420070000001</v>
      </c>
      <c r="H712">
        <v>91</v>
      </c>
      <c r="I712">
        <v>57.122652469999998</v>
      </c>
      <c r="J712" t="s">
        <v>19</v>
      </c>
      <c r="K712">
        <v>1</v>
      </c>
      <c r="L712">
        <v>5.2132774770000001</v>
      </c>
      <c r="M712">
        <v>1</v>
      </c>
      <c r="N712">
        <v>0.34694807500000002</v>
      </c>
      <c r="O712" t="s">
        <v>20</v>
      </c>
      <c r="P712">
        <v>-1.1676753</v>
      </c>
      <c r="Q712">
        <v>-11.397074</v>
      </c>
    </row>
    <row r="713" spans="1:17" hidden="1" x14ac:dyDescent="0.3">
      <c r="A713">
        <f>YEAR(tourism_resource_dataset[[#This Row],[Time &amp; Day]])</f>
        <v>2026</v>
      </c>
      <c r="B713" s="2">
        <v>46338</v>
      </c>
      <c r="C713">
        <f>MONTH(tourism_resource_dataset[[#This Row],[Time &amp; Day]])</f>
        <v>11</v>
      </c>
      <c r="D713" t="s">
        <v>23</v>
      </c>
      <c r="E713">
        <v>489</v>
      </c>
      <c r="F713">
        <v>0.45780712899999998</v>
      </c>
      <c r="G713">
        <v>17.992028990000001</v>
      </c>
      <c r="H713">
        <v>26</v>
      </c>
      <c r="I713">
        <v>70.839506330000006</v>
      </c>
      <c r="J713" t="s">
        <v>19</v>
      </c>
      <c r="K713">
        <v>1</v>
      </c>
      <c r="L713">
        <v>8.9878771700000009</v>
      </c>
      <c r="M713">
        <v>0</v>
      </c>
      <c r="N713">
        <v>0.473403564</v>
      </c>
      <c r="O713" t="s">
        <v>20</v>
      </c>
      <c r="P713">
        <v>0.23485429999999999</v>
      </c>
      <c r="Q713">
        <v>-14.264965</v>
      </c>
    </row>
    <row r="714" spans="1:17" hidden="1" x14ac:dyDescent="0.3">
      <c r="A714">
        <f>YEAR(tourism_resource_dataset[[#This Row],[Time &amp; Day]])</f>
        <v>2026</v>
      </c>
      <c r="B714" s="2">
        <v>46339</v>
      </c>
      <c r="C714">
        <f>MONTH(tourism_resource_dataset[[#This Row],[Time &amp; Day]])</f>
        <v>11</v>
      </c>
      <c r="D714" t="s">
        <v>17</v>
      </c>
      <c r="E714">
        <v>797</v>
      </c>
      <c r="F714">
        <v>0.79206040899999997</v>
      </c>
      <c r="G714">
        <v>22.613793619999999</v>
      </c>
      <c r="H714">
        <v>130</v>
      </c>
      <c r="I714">
        <v>62.494276429999999</v>
      </c>
      <c r="J714" t="s">
        <v>22</v>
      </c>
      <c r="K714">
        <v>0</v>
      </c>
      <c r="L714">
        <v>6.7713913830000001</v>
      </c>
      <c r="M714">
        <v>0</v>
      </c>
      <c r="N714">
        <v>0.79453020399999996</v>
      </c>
      <c r="O714" t="s">
        <v>21</v>
      </c>
      <c r="P714">
        <v>6.4860926000000001</v>
      </c>
      <c r="Q714">
        <v>-15.589368</v>
      </c>
    </row>
    <row r="715" spans="1:17" hidden="1" x14ac:dyDescent="0.3">
      <c r="A715">
        <f>YEAR(tourism_resource_dataset[[#This Row],[Time &amp; Day]])</f>
        <v>2026</v>
      </c>
      <c r="B715" s="2">
        <v>46340</v>
      </c>
      <c r="C715">
        <f>MONTH(tourism_resource_dataset[[#This Row],[Time &amp; Day]])</f>
        <v>11</v>
      </c>
      <c r="D715" t="s">
        <v>23</v>
      </c>
      <c r="E715">
        <v>288</v>
      </c>
      <c r="F715">
        <v>0.33696277200000002</v>
      </c>
      <c r="G715">
        <v>23.289394309999999</v>
      </c>
      <c r="H715">
        <v>138</v>
      </c>
      <c r="I715">
        <v>73.344302209999995</v>
      </c>
      <c r="J715" t="s">
        <v>18</v>
      </c>
      <c r="K715">
        <v>1</v>
      </c>
      <c r="L715">
        <v>4.7228010830000002</v>
      </c>
      <c r="M715">
        <v>1</v>
      </c>
      <c r="N715">
        <v>0.31248138600000003</v>
      </c>
      <c r="O715" t="s">
        <v>20</v>
      </c>
      <c r="P715">
        <v>14.934842</v>
      </c>
      <c r="Q715">
        <v>9.4937450000000005</v>
      </c>
    </row>
    <row r="716" spans="1:17" hidden="1" x14ac:dyDescent="0.3">
      <c r="A716">
        <f>YEAR(tourism_resource_dataset[[#This Row],[Time &amp; Day]])</f>
        <v>2026</v>
      </c>
      <c r="B716" s="2">
        <v>46341</v>
      </c>
      <c r="C716">
        <f>MONTH(tourism_resource_dataset[[#This Row],[Time &amp; Day]])</f>
        <v>11</v>
      </c>
      <c r="D716" t="s">
        <v>23</v>
      </c>
      <c r="E716">
        <v>426</v>
      </c>
      <c r="F716">
        <v>0.64061836400000005</v>
      </c>
      <c r="G716">
        <v>30.076594010000001</v>
      </c>
      <c r="H716">
        <v>82</v>
      </c>
      <c r="I716">
        <v>63.620598119999997</v>
      </c>
      <c r="J716" t="s">
        <v>19</v>
      </c>
      <c r="K716">
        <v>0</v>
      </c>
      <c r="L716">
        <v>3.635315801</v>
      </c>
      <c r="M716">
        <v>0</v>
      </c>
      <c r="N716">
        <v>0.53330918199999999</v>
      </c>
      <c r="O716" t="s">
        <v>21</v>
      </c>
      <c r="P716">
        <v>22.126726000000001</v>
      </c>
      <c r="Q716">
        <v>8.6449995000000008</v>
      </c>
    </row>
    <row r="717" spans="1:17" hidden="1" x14ac:dyDescent="0.3">
      <c r="A717">
        <f>YEAR(tourism_resource_dataset[[#This Row],[Time &amp; Day]])</f>
        <v>2026</v>
      </c>
      <c r="B717" s="2">
        <v>46342</v>
      </c>
      <c r="C717">
        <f>MONTH(tourism_resource_dataset[[#This Row],[Time &amp; Day]])</f>
        <v>11</v>
      </c>
      <c r="D717" t="s">
        <v>23</v>
      </c>
      <c r="E717">
        <v>315</v>
      </c>
      <c r="F717">
        <v>0.719558276</v>
      </c>
      <c r="G717">
        <v>15.41342738</v>
      </c>
      <c r="H717">
        <v>143</v>
      </c>
      <c r="I717">
        <v>76.319269180000006</v>
      </c>
      <c r="J717" t="s">
        <v>18</v>
      </c>
      <c r="K717">
        <v>1</v>
      </c>
      <c r="L717">
        <v>4.3758946480000001</v>
      </c>
      <c r="M717">
        <v>1</v>
      </c>
      <c r="N717">
        <v>0.51727913800000003</v>
      </c>
      <c r="O717" t="s">
        <v>21</v>
      </c>
      <c r="P717">
        <v>-1.6794461000000001</v>
      </c>
      <c r="Q717">
        <v>-6.1193530000000003</v>
      </c>
    </row>
    <row r="718" spans="1:17" hidden="1" x14ac:dyDescent="0.3">
      <c r="A718">
        <f>YEAR(tourism_resource_dataset[[#This Row],[Time &amp; Day]])</f>
        <v>2026</v>
      </c>
      <c r="B718" s="2">
        <v>46343</v>
      </c>
      <c r="C718">
        <f>MONTH(tourism_resource_dataset[[#This Row],[Time &amp; Day]])</f>
        <v>11</v>
      </c>
      <c r="D718" t="s">
        <v>23</v>
      </c>
      <c r="E718">
        <v>975</v>
      </c>
      <c r="F718">
        <v>0.72150195100000003</v>
      </c>
      <c r="G718">
        <v>20.38039294</v>
      </c>
      <c r="H718">
        <v>31</v>
      </c>
      <c r="I718">
        <v>45.338824529999997</v>
      </c>
      <c r="J718" t="s">
        <v>15</v>
      </c>
      <c r="K718">
        <v>0</v>
      </c>
      <c r="L718">
        <v>5.5804760289999997</v>
      </c>
      <c r="M718">
        <v>1</v>
      </c>
      <c r="N718">
        <v>0.84825097500000002</v>
      </c>
      <c r="O718" t="s">
        <v>16</v>
      </c>
      <c r="P718">
        <v>-32.329279999999997</v>
      </c>
      <c r="Q718">
        <v>-13.815172</v>
      </c>
    </row>
    <row r="719" spans="1:17" hidden="1" x14ac:dyDescent="0.3">
      <c r="A719">
        <f>YEAR(tourism_resource_dataset[[#This Row],[Time &amp; Day]])</f>
        <v>2026</v>
      </c>
      <c r="B719" s="2">
        <v>46344</v>
      </c>
      <c r="C719">
        <f>MONTH(tourism_resource_dataset[[#This Row],[Time &amp; Day]])</f>
        <v>11</v>
      </c>
      <c r="D719" t="s">
        <v>17</v>
      </c>
      <c r="E719">
        <v>970</v>
      </c>
      <c r="F719">
        <v>0.31605296799999999</v>
      </c>
      <c r="G719">
        <v>25.351926030000001</v>
      </c>
      <c r="H719">
        <v>62</v>
      </c>
      <c r="I719">
        <v>37.899023100000001</v>
      </c>
      <c r="J719" t="s">
        <v>19</v>
      </c>
      <c r="K719">
        <v>1</v>
      </c>
      <c r="L719">
        <v>3.871395369</v>
      </c>
      <c r="M719">
        <v>0</v>
      </c>
      <c r="N719">
        <v>0.64302648399999995</v>
      </c>
      <c r="O719" t="s">
        <v>21</v>
      </c>
      <c r="P719">
        <v>26.948301000000001</v>
      </c>
      <c r="Q719">
        <v>-3.1233175000000002</v>
      </c>
    </row>
    <row r="720" spans="1:17" hidden="1" x14ac:dyDescent="0.3">
      <c r="A720">
        <f>YEAR(tourism_resource_dataset[[#This Row],[Time &amp; Day]])</f>
        <v>2026</v>
      </c>
      <c r="B720" s="2">
        <v>46345</v>
      </c>
      <c r="C720">
        <f>MONTH(tourism_resource_dataset[[#This Row],[Time &amp; Day]])</f>
        <v>11</v>
      </c>
      <c r="D720" t="s">
        <v>17</v>
      </c>
      <c r="E720">
        <v>408</v>
      </c>
      <c r="F720">
        <v>0.52547560299999996</v>
      </c>
      <c r="G720">
        <v>20.376934850000001</v>
      </c>
      <c r="H720">
        <v>36</v>
      </c>
      <c r="I720">
        <v>71.75037682</v>
      </c>
      <c r="J720" t="s">
        <v>22</v>
      </c>
      <c r="K720">
        <v>0</v>
      </c>
      <c r="L720">
        <v>9.7207107589999993</v>
      </c>
      <c r="M720">
        <v>0</v>
      </c>
      <c r="N720">
        <v>0.46673780100000001</v>
      </c>
      <c r="O720" t="s">
        <v>20</v>
      </c>
      <c r="P720">
        <v>19.808035</v>
      </c>
      <c r="Q720">
        <v>-17.249766999999999</v>
      </c>
    </row>
    <row r="721" spans="1:17" hidden="1" x14ac:dyDescent="0.3">
      <c r="A721">
        <f>YEAR(tourism_resource_dataset[[#This Row],[Time &amp; Day]])</f>
        <v>2026</v>
      </c>
      <c r="B721" s="2">
        <v>46346</v>
      </c>
      <c r="C721">
        <f>MONTH(tourism_resource_dataset[[#This Row],[Time &amp; Day]])</f>
        <v>11</v>
      </c>
      <c r="D721" t="s">
        <v>14</v>
      </c>
      <c r="E721">
        <v>389</v>
      </c>
      <c r="F721">
        <v>0.74554345600000005</v>
      </c>
      <c r="G721">
        <v>27.568680950000001</v>
      </c>
      <c r="H721">
        <v>82</v>
      </c>
      <c r="I721">
        <v>63.928266190000002</v>
      </c>
      <c r="J721" t="s">
        <v>22</v>
      </c>
      <c r="K721">
        <v>0</v>
      </c>
      <c r="L721">
        <v>9.3976988779999999</v>
      </c>
      <c r="M721">
        <v>0</v>
      </c>
      <c r="N721">
        <v>0.56727172800000003</v>
      </c>
      <c r="O721" t="s">
        <v>21</v>
      </c>
      <c r="P721">
        <v>-27.815922</v>
      </c>
      <c r="Q721">
        <v>17.781721000000001</v>
      </c>
    </row>
    <row r="722" spans="1:17" hidden="1" x14ac:dyDescent="0.3">
      <c r="A722">
        <f>YEAR(tourism_resource_dataset[[#This Row],[Time &amp; Day]])</f>
        <v>2026</v>
      </c>
      <c r="B722" s="2">
        <v>46347</v>
      </c>
      <c r="C722">
        <f>MONTH(tourism_resource_dataset[[#This Row],[Time &amp; Day]])</f>
        <v>11</v>
      </c>
      <c r="D722" t="s">
        <v>23</v>
      </c>
      <c r="E722">
        <v>438</v>
      </c>
      <c r="F722">
        <v>0.40429981500000001</v>
      </c>
      <c r="G722">
        <v>24.637349589999999</v>
      </c>
      <c r="H722">
        <v>139</v>
      </c>
      <c r="I722">
        <v>31.880735779999998</v>
      </c>
      <c r="J722" t="s">
        <v>18</v>
      </c>
      <c r="K722">
        <v>0</v>
      </c>
      <c r="L722">
        <v>8.836043214</v>
      </c>
      <c r="M722">
        <v>0</v>
      </c>
      <c r="N722">
        <v>0.42114990800000002</v>
      </c>
      <c r="O722" t="s">
        <v>20</v>
      </c>
      <c r="P722">
        <v>6.2615857000000004</v>
      </c>
      <c r="Q722">
        <v>22.555166</v>
      </c>
    </row>
    <row r="723" spans="1:17" hidden="1" x14ac:dyDescent="0.3">
      <c r="A723">
        <f>YEAR(tourism_resource_dataset[[#This Row],[Time &amp; Day]])</f>
        <v>2026</v>
      </c>
      <c r="B723" s="2">
        <v>46348</v>
      </c>
      <c r="C723">
        <f>MONTH(tourism_resource_dataset[[#This Row],[Time &amp; Day]])</f>
        <v>11</v>
      </c>
      <c r="D723" t="s">
        <v>14</v>
      </c>
      <c r="E723">
        <v>626</v>
      </c>
      <c r="F723">
        <v>0.78679095399999999</v>
      </c>
      <c r="G723">
        <v>22.2342051</v>
      </c>
      <c r="H723">
        <v>55</v>
      </c>
      <c r="I723">
        <v>56.63373198</v>
      </c>
      <c r="J723" t="s">
        <v>15</v>
      </c>
      <c r="K723">
        <v>1</v>
      </c>
      <c r="L723">
        <v>4.7964685200000003</v>
      </c>
      <c r="M723">
        <v>1</v>
      </c>
      <c r="N723">
        <v>0.70639547700000005</v>
      </c>
      <c r="O723" t="s">
        <v>21</v>
      </c>
      <c r="P723">
        <v>-27.903288</v>
      </c>
      <c r="Q723">
        <v>-18.336575</v>
      </c>
    </row>
    <row r="724" spans="1:17" hidden="1" x14ac:dyDescent="0.3">
      <c r="A724">
        <f>YEAR(tourism_resource_dataset[[#This Row],[Time &amp; Day]])</f>
        <v>2026</v>
      </c>
      <c r="B724" s="2">
        <v>46349</v>
      </c>
      <c r="C724">
        <f>MONTH(tourism_resource_dataset[[#This Row],[Time &amp; Day]])</f>
        <v>11</v>
      </c>
      <c r="D724" t="s">
        <v>17</v>
      </c>
      <c r="E724">
        <v>738</v>
      </c>
      <c r="F724">
        <v>0.82214764600000001</v>
      </c>
      <c r="G724">
        <v>33.984172540000003</v>
      </c>
      <c r="H724">
        <v>27</v>
      </c>
      <c r="I724">
        <v>37.428790980000002</v>
      </c>
      <c r="J724" t="s">
        <v>18</v>
      </c>
      <c r="K724">
        <v>1</v>
      </c>
      <c r="L724">
        <v>7.2217159239999997</v>
      </c>
      <c r="M724">
        <v>0</v>
      </c>
      <c r="N724">
        <v>0.78007382300000006</v>
      </c>
      <c r="O724" t="s">
        <v>21</v>
      </c>
      <c r="P724">
        <v>-17.500219999999999</v>
      </c>
      <c r="Q724">
        <v>2.749177</v>
      </c>
    </row>
    <row r="725" spans="1:17" hidden="1" x14ac:dyDescent="0.3">
      <c r="A725">
        <f>YEAR(tourism_resource_dataset[[#This Row],[Time &amp; Day]])</f>
        <v>2026</v>
      </c>
      <c r="B725" s="2">
        <v>46350</v>
      </c>
      <c r="C725">
        <f>MONTH(tourism_resource_dataset[[#This Row],[Time &amp; Day]])</f>
        <v>11</v>
      </c>
      <c r="D725" t="s">
        <v>17</v>
      </c>
      <c r="E725">
        <v>52</v>
      </c>
      <c r="F725">
        <v>0.98737843300000006</v>
      </c>
      <c r="G725">
        <v>27.643189979999999</v>
      </c>
      <c r="H725">
        <v>88</v>
      </c>
      <c r="I725">
        <v>67.194978219999996</v>
      </c>
      <c r="J725" t="s">
        <v>15</v>
      </c>
      <c r="K725">
        <v>0</v>
      </c>
      <c r="L725">
        <v>9.1254637630000008</v>
      </c>
      <c r="M725">
        <v>0</v>
      </c>
      <c r="N725">
        <v>0.51968921700000004</v>
      </c>
      <c r="O725" t="s">
        <v>21</v>
      </c>
      <c r="P725">
        <v>20.458300000000001</v>
      </c>
      <c r="Q725">
        <v>2.3801071999999999</v>
      </c>
    </row>
    <row r="726" spans="1:17" hidden="1" x14ac:dyDescent="0.3">
      <c r="A726">
        <f>YEAR(tourism_resource_dataset[[#This Row],[Time &amp; Day]])</f>
        <v>2026</v>
      </c>
      <c r="B726" s="2">
        <v>46351</v>
      </c>
      <c r="C726">
        <f>MONTH(tourism_resource_dataset[[#This Row],[Time &amp; Day]])</f>
        <v>11</v>
      </c>
      <c r="D726" t="s">
        <v>17</v>
      </c>
      <c r="E726">
        <v>478</v>
      </c>
      <c r="F726">
        <v>0.44688939599999999</v>
      </c>
      <c r="G726">
        <v>17.598827450000002</v>
      </c>
      <c r="H726">
        <v>109</v>
      </c>
      <c r="I726">
        <v>57.704437579999997</v>
      </c>
      <c r="J726" t="s">
        <v>22</v>
      </c>
      <c r="K726">
        <v>1</v>
      </c>
      <c r="L726">
        <v>8.6538653889999999</v>
      </c>
      <c r="M726">
        <v>0</v>
      </c>
      <c r="N726">
        <v>0.46244469799999999</v>
      </c>
      <c r="O726" t="s">
        <v>20</v>
      </c>
      <c r="P726">
        <v>2.553496</v>
      </c>
      <c r="Q726">
        <v>-27.784212</v>
      </c>
    </row>
    <row r="727" spans="1:17" hidden="1" x14ac:dyDescent="0.3">
      <c r="A727">
        <f>YEAR(tourism_resource_dataset[[#This Row],[Time &amp; Day]])</f>
        <v>2026</v>
      </c>
      <c r="B727" s="2">
        <v>46352</v>
      </c>
      <c r="C727">
        <f>MONTH(tourism_resource_dataset[[#This Row],[Time &amp; Day]])</f>
        <v>11</v>
      </c>
      <c r="D727" t="s">
        <v>17</v>
      </c>
      <c r="E727">
        <v>191</v>
      </c>
      <c r="F727">
        <v>0.87759146700000001</v>
      </c>
      <c r="G727">
        <v>26.201833950000001</v>
      </c>
      <c r="H727">
        <v>55</v>
      </c>
      <c r="I727">
        <v>72.920633780000003</v>
      </c>
      <c r="J727" t="s">
        <v>18</v>
      </c>
      <c r="K727">
        <v>1</v>
      </c>
      <c r="L727">
        <v>4.7289431259999999</v>
      </c>
      <c r="M727">
        <v>1</v>
      </c>
      <c r="N727">
        <v>0.53429573399999997</v>
      </c>
      <c r="O727" t="s">
        <v>21</v>
      </c>
      <c r="P727">
        <v>-26.078598</v>
      </c>
      <c r="Q727">
        <v>-16.356425999999999</v>
      </c>
    </row>
    <row r="728" spans="1:17" hidden="1" x14ac:dyDescent="0.3">
      <c r="A728">
        <f>YEAR(tourism_resource_dataset[[#This Row],[Time &amp; Day]])</f>
        <v>2026</v>
      </c>
      <c r="B728" s="2">
        <v>46353</v>
      </c>
      <c r="C728">
        <f>MONTH(tourism_resource_dataset[[#This Row],[Time &amp; Day]])</f>
        <v>11</v>
      </c>
      <c r="D728" t="s">
        <v>17</v>
      </c>
      <c r="E728">
        <v>425</v>
      </c>
      <c r="F728">
        <v>0.66420760400000001</v>
      </c>
      <c r="G728">
        <v>30.61463706</v>
      </c>
      <c r="H728">
        <v>47</v>
      </c>
      <c r="I728">
        <v>86.392155310000007</v>
      </c>
      <c r="J728" t="s">
        <v>22</v>
      </c>
      <c r="K728">
        <v>1</v>
      </c>
      <c r="L728">
        <v>2.0114744440000001</v>
      </c>
      <c r="M728">
        <v>0</v>
      </c>
      <c r="N728">
        <v>0.54460380200000003</v>
      </c>
      <c r="O728" t="s">
        <v>21</v>
      </c>
      <c r="P728">
        <v>2.0174439999999998</v>
      </c>
      <c r="Q728">
        <v>-9.1623359999999998</v>
      </c>
    </row>
    <row r="729" spans="1:17" hidden="1" x14ac:dyDescent="0.3">
      <c r="A729">
        <f>YEAR(tourism_resource_dataset[[#This Row],[Time &amp; Day]])</f>
        <v>2026</v>
      </c>
      <c r="B729" s="2">
        <v>46354</v>
      </c>
      <c r="C729">
        <f>MONTH(tourism_resource_dataset[[#This Row],[Time &amp; Day]])</f>
        <v>11</v>
      </c>
      <c r="D729" t="s">
        <v>17</v>
      </c>
      <c r="E729">
        <v>719</v>
      </c>
      <c r="F729">
        <v>0.56142381699999999</v>
      </c>
      <c r="G729">
        <v>29.169793949999999</v>
      </c>
      <c r="H729">
        <v>137</v>
      </c>
      <c r="I729">
        <v>50.976807870000002</v>
      </c>
      <c r="J729" t="s">
        <v>22</v>
      </c>
      <c r="K729">
        <v>1</v>
      </c>
      <c r="L729">
        <v>1.680673275</v>
      </c>
      <c r="M729">
        <v>1</v>
      </c>
      <c r="N729">
        <v>0.64021190900000002</v>
      </c>
      <c r="O729" t="s">
        <v>21</v>
      </c>
      <c r="P729">
        <v>10.631765</v>
      </c>
      <c r="Q729">
        <v>0.69630283000000004</v>
      </c>
    </row>
    <row r="730" spans="1:17" hidden="1" x14ac:dyDescent="0.3">
      <c r="A730">
        <f>YEAR(tourism_resource_dataset[[#This Row],[Time &amp; Day]])</f>
        <v>2026</v>
      </c>
      <c r="B730" s="2">
        <v>46355</v>
      </c>
      <c r="C730">
        <f>MONTH(tourism_resource_dataset[[#This Row],[Time &amp; Day]])</f>
        <v>11</v>
      </c>
      <c r="D730" t="s">
        <v>17</v>
      </c>
      <c r="E730">
        <v>373</v>
      </c>
      <c r="F730">
        <v>0.38566372999999998</v>
      </c>
      <c r="G730">
        <v>18.441784590000001</v>
      </c>
      <c r="H730">
        <v>112</v>
      </c>
      <c r="I730">
        <v>97.347147289999995</v>
      </c>
      <c r="J730" t="s">
        <v>15</v>
      </c>
      <c r="K730">
        <v>1</v>
      </c>
      <c r="L730">
        <v>6.1935764070000001</v>
      </c>
      <c r="M730">
        <v>0</v>
      </c>
      <c r="N730">
        <v>0.37933186499999999</v>
      </c>
      <c r="O730" t="s">
        <v>20</v>
      </c>
      <c r="P730">
        <v>-19.116257000000001</v>
      </c>
      <c r="Q730">
        <v>-6.0689826</v>
      </c>
    </row>
    <row r="731" spans="1:17" hidden="1" x14ac:dyDescent="0.3">
      <c r="A731">
        <f>YEAR(tourism_resource_dataset[[#This Row],[Time &amp; Day]])</f>
        <v>2026</v>
      </c>
      <c r="B731" s="2">
        <v>46356</v>
      </c>
      <c r="C731">
        <f>MONTH(tourism_resource_dataset[[#This Row],[Time &amp; Day]])</f>
        <v>11</v>
      </c>
      <c r="D731" t="s">
        <v>23</v>
      </c>
      <c r="E731">
        <v>195</v>
      </c>
      <c r="F731">
        <v>0.81485392499999998</v>
      </c>
      <c r="G731">
        <v>34.448399979999998</v>
      </c>
      <c r="H731">
        <v>95</v>
      </c>
      <c r="I731">
        <v>67.494415040000007</v>
      </c>
      <c r="J731" t="s">
        <v>18</v>
      </c>
      <c r="K731">
        <v>1</v>
      </c>
      <c r="L731">
        <v>6.7836514169999997</v>
      </c>
      <c r="M731">
        <v>1</v>
      </c>
      <c r="N731">
        <v>0.50492696199999998</v>
      </c>
      <c r="O731" t="s">
        <v>21</v>
      </c>
      <c r="P731">
        <v>19.658318000000001</v>
      </c>
      <c r="Q731">
        <v>-23.075074999999998</v>
      </c>
    </row>
    <row r="732" spans="1:17" hidden="1" x14ac:dyDescent="0.3">
      <c r="A732">
        <f>YEAR(tourism_resource_dataset[[#This Row],[Time &amp; Day]])</f>
        <v>2026</v>
      </c>
      <c r="B732" s="2">
        <v>46357</v>
      </c>
      <c r="C732">
        <f>MONTH(tourism_resource_dataset[[#This Row],[Time &amp; Day]])</f>
        <v>12</v>
      </c>
      <c r="D732" t="s">
        <v>14</v>
      </c>
      <c r="E732">
        <v>342</v>
      </c>
      <c r="F732">
        <v>0.46510031899999998</v>
      </c>
      <c r="G732">
        <v>23.976272909999999</v>
      </c>
      <c r="H732">
        <v>120</v>
      </c>
      <c r="I732">
        <v>73.280355909999997</v>
      </c>
      <c r="J732" t="s">
        <v>18</v>
      </c>
      <c r="K732">
        <v>1</v>
      </c>
      <c r="L732">
        <v>8.6485834409999995</v>
      </c>
      <c r="M732">
        <v>0</v>
      </c>
      <c r="N732">
        <v>0.40355015999999999</v>
      </c>
      <c r="O732" t="s">
        <v>20</v>
      </c>
      <c r="P732">
        <v>4.6239604999999999</v>
      </c>
      <c r="Q732">
        <v>-22.335773</v>
      </c>
    </row>
    <row r="733" spans="1:17" hidden="1" x14ac:dyDescent="0.3">
      <c r="A733">
        <f>YEAR(tourism_resource_dataset[[#This Row],[Time &amp; Day]])</f>
        <v>2026</v>
      </c>
      <c r="B733" s="2">
        <v>46358</v>
      </c>
      <c r="C733">
        <f>MONTH(tourism_resource_dataset[[#This Row],[Time &amp; Day]])</f>
        <v>12</v>
      </c>
      <c r="D733" t="s">
        <v>17</v>
      </c>
      <c r="E733">
        <v>714</v>
      </c>
      <c r="F733">
        <v>0.559995401</v>
      </c>
      <c r="G733">
        <v>18.180500070000001</v>
      </c>
      <c r="H733">
        <v>33</v>
      </c>
      <c r="I733">
        <v>77.647066129999999</v>
      </c>
      <c r="J733" t="s">
        <v>22</v>
      </c>
      <c r="K733">
        <v>0</v>
      </c>
      <c r="L733">
        <v>3.6326351830000001</v>
      </c>
      <c r="M733">
        <v>0</v>
      </c>
      <c r="N733">
        <v>0.63699770099999997</v>
      </c>
      <c r="O733" t="s">
        <v>21</v>
      </c>
      <c r="P733">
        <v>-10.289203000000001</v>
      </c>
      <c r="Q733">
        <v>-25.507242000000002</v>
      </c>
    </row>
    <row r="734" spans="1:17" hidden="1" x14ac:dyDescent="0.3">
      <c r="A734">
        <f>YEAR(tourism_resource_dataset[[#This Row],[Time &amp; Day]])</f>
        <v>2026</v>
      </c>
      <c r="B734" s="2">
        <v>46359</v>
      </c>
      <c r="C734">
        <f>MONTH(tourism_resource_dataset[[#This Row],[Time &amp; Day]])</f>
        <v>12</v>
      </c>
      <c r="D734" t="s">
        <v>23</v>
      </c>
      <c r="E734">
        <v>481</v>
      </c>
      <c r="F734">
        <v>0.34377955900000001</v>
      </c>
      <c r="G734">
        <v>18.60391508</v>
      </c>
      <c r="H734">
        <v>90</v>
      </c>
      <c r="I734">
        <v>76.671207089999996</v>
      </c>
      <c r="J734" t="s">
        <v>22</v>
      </c>
      <c r="K734">
        <v>0</v>
      </c>
      <c r="L734">
        <v>2.5072344150000001</v>
      </c>
      <c r="M734">
        <v>1</v>
      </c>
      <c r="N734">
        <v>0.41238977900000001</v>
      </c>
      <c r="O734" t="s">
        <v>20</v>
      </c>
      <c r="P734">
        <v>19.759815</v>
      </c>
      <c r="Q734">
        <v>4.3682512999999998</v>
      </c>
    </row>
    <row r="735" spans="1:17" hidden="1" x14ac:dyDescent="0.3">
      <c r="A735">
        <f>YEAR(tourism_resource_dataset[[#This Row],[Time &amp; Day]])</f>
        <v>2026</v>
      </c>
      <c r="B735" s="2">
        <v>46360</v>
      </c>
      <c r="C735">
        <f>MONTH(tourism_resource_dataset[[#This Row],[Time &amp; Day]])</f>
        <v>12</v>
      </c>
      <c r="D735" t="s">
        <v>23</v>
      </c>
      <c r="E735">
        <v>754</v>
      </c>
      <c r="F735">
        <v>0.86095684100000003</v>
      </c>
      <c r="G735">
        <v>16.964699840000002</v>
      </c>
      <c r="H735">
        <v>143</v>
      </c>
      <c r="I735">
        <v>65.767952010000002</v>
      </c>
      <c r="J735" t="s">
        <v>15</v>
      </c>
      <c r="K735">
        <v>1</v>
      </c>
      <c r="L735">
        <v>4.4110524990000002</v>
      </c>
      <c r="M735">
        <v>0</v>
      </c>
      <c r="N735">
        <v>0.807478421</v>
      </c>
      <c r="O735" t="s">
        <v>16</v>
      </c>
      <c r="P735">
        <v>-22.642002000000002</v>
      </c>
      <c r="Q735">
        <v>-3.7985947000000002</v>
      </c>
    </row>
    <row r="736" spans="1:17" hidden="1" x14ac:dyDescent="0.3">
      <c r="A736">
        <f>YEAR(tourism_resource_dataset[[#This Row],[Time &amp; Day]])</f>
        <v>2026</v>
      </c>
      <c r="B736" s="2">
        <v>46361</v>
      </c>
      <c r="C736">
        <f>MONTH(tourism_resource_dataset[[#This Row],[Time &amp; Day]])</f>
        <v>12</v>
      </c>
      <c r="D736" t="s">
        <v>14</v>
      </c>
      <c r="E736">
        <v>998</v>
      </c>
      <c r="F736">
        <v>0.83661196699999996</v>
      </c>
      <c r="G736">
        <v>31.070362169999999</v>
      </c>
      <c r="H736">
        <v>144</v>
      </c>
      <c r="I736">
        <v>60.013500380000004</v>
      </c>
      <c r="J736" t="s">
        <v>19</v>
      </c>
      <c r="K736">
        <v>0</v>
      </c>
      <c r="L736">
        <v>4.1821761129999997</v>
      </c>
      <c r="M736">
        <v>0</v>
      </c>
      <c r="N736">
        <v>0.91730598299999999</v>
      </c>
      <c r="O736" t="s">
        <v>16</v>
      </c>
      <c r="P736">
        <v>-11.643216000000001</v>
      </c>
      <c r="Q736">
        <v>12.521113</v>
      </c>
    </row>
    <row r="737" spans="1:17" hidden="1" x14ac:dyDescent="0.3">
      <c r="A737">
        <f>YEAR(tourism_resource_dataset[[#This Row],[Time &amp; Day]])</f>
        <v>2026</v>
      </c>
      <c r="B737" s="2">
        <v>46362</v>
      </c>
      <c r="C737">
        <f>MONTH(tourism_resource_dataset[[#This Row],[Time &amp; Day]])</f>
        <v>12</v>
      </c>
      <c r="D737" t="s">
        <v>17</v>
      </c>
      <c r="E737">
        <v>634</v>
      </c>
      <c r="F737">
        <v>0.81353108100000004</v>
      </c>
      <c r="G737">
        <v>17.440609890000001</v>
      </c>
      <c r="H737">
        <v>56</v>
      </c>
      <c r="I737">
        <v>33.764737490000002</v>
      </c>
      <c r="J737" t="s">
        <v>19</v>
      </c>
      <c r="K737">
        <v>0</v>
      </c>
      <c r="L737">
        <v>2.1922205859999999</v>
      </c>
      <c r="M737">
        <v>0</v>
      </c>
      <c r="N737">
        <v>0.72376554100000001</v>
      </c>
      <c r="O737" t="s">
        <v>21</v>
      </c>
      <c r="P737">
        <v>-11.6221</v>
      </c>
      <c r="Q737">
        <v>-1.4769019999999999</v>
      </c>
    </row>
    <row r="738" spans="1:17" hidden="1" x14ac:dyDescent="0.3">
      <c r="A738">
        <f>YEAR(tourism_resource_dataset[[#This Row],[Time &amp; Day]])</f>
        <v>2026</v>
      </c>
      <c r="B738" s="2">
        <v>46363</v>
      </c>
      <c r="C738">
        <f>MONTH(tourism_resource_dataset[[#This Row],[Time &amp; Day]])</f>
        <v>12</v>
      </c>
      <c r="D738" t="s">
        <v>14</v>
      </c>
      <c r="E738">
        <v>448</v>
      </c>
      <c r="F738">
        <v>0.50961045699999996</v>
      </c>
      <c r="G738">
        <v>17.50250514</v>
      </c>
      <c r="H738">
        <v>48</v>
      </c>
      <c r="I738">
        <v>31.546009170000001</v>
      </c>
      <c r="J738" t="s">
        <v>22</v>
      </c>
      <c r="K738">
        <v>0</v>
      </c>
      <c r="L738">
        <v>7.0505438729999996</v>
      </c>
      <c r="M738">
        <v>1</v>
      </c>
      <c r="N738">
        <v>0.478805229</v>
      </c>
      <c r="O738" t="s">
        <v>20</v>
      </c>
      <c r="P738">
        <v>-12.303929</v>
      </c>
      <c r="Q738">
        <v>11.694240000000001</v>
      </c>
    </row>
    <row r="739" spans="1:17" hidden="1" x14ac:dyDescent="0.3">
      <c r="A739">
        <f>YEAR(tourism_resource_dataset[[#This Row],[Time &amp; Day]])</f>
        <v>2026</v>
      </c>
      <c r="B739" s="2">
        <v>46364</v>
      </c>
      <c r="C739">
        <f>MONTH(tourism_resource_dataset[[#This Row],[Time &amp; Day]])</f>
        <v>12</v>
      </c>
      <c r="D739" t="s">
        <v>17</v>
      </c>
      <c r="E739">
        <v>866</v>
      </c>
      <c r="F739">
        <v>0.42143605200000001</v>
      </c>
      <c r="G739">
        <v>32.0094323</v>
      </c>
      <c r="H739">
        <v>38</v>
      </c>
      <c r="I739">
        <v>55.05728362</v>
      </c>
      <c r="J739" t="s">
        <v>19</v>
      </c>
      <c r="K739">
        <v>1</v>
      </c>
      <c r="L739">
        <v>5.5782274669999996</v>
      </c>
      <c r="M739">
        <v>0</v>
      </c>
      <c r="N739">
        <v>0.64371802600000005</v>
      </c>
      <c r="O739" t="s">
        <v>21</v>
      </c>
      <c r="P739">
        <v>22.801909999999999</v>
      </c>
      <c r="Q739">
        <v>1.6327541999999999</v>
      </c>
    </row>
    <row r="740" spans="1:17" hidden="1" x14ac:dyDescent="0.3">
      <c r="A740">
        <f>YEAR(tourism_resource_dataset[[#This Row],[Time &amp; Day]])</f>
        <v>2026</v>
      </c>
      <c r="B740" s="2">
        <v>46365</v>
      </c>
      <c r="C740">
        <f>MONTH(tourism_resource_dataset[[#This Row],[Time &amp; Day]])</f>
        <v>12</v>
      </c>
      <c r="D740" t="s">
        <v>23</v>
      </c>
      <c r="E740">
        <v>938</v>
      </c>
      <c r="F740">
        <v>0.74628728499999997</v>
      </c>
      <c r="G740">
        <v>21.892081690000001</v>
      </c>
      <c r="H740">
        <v>125</v>
      </c>
      <c r="I740">
        <v>53.356262340000001</v>
      </c>
      <c r="J740" t="s">
        <v>19</v>
      </c>
      <c r="K740">
        <v>1</v>
      </c>
      <c r="L740">
        <v>7.4901048049999996</v>
      </c>
      <c r="M740">
        <v>1</v>
      </c>
      <c r="N740">
        <v>0.842143643</v>
      </c>
      <c r="O740" t="s">
        <v>16</v>
      </c>
      <c r="P740">
        <v>9.0826290000000007</v>
      </c>
      <c r="Q740">
        <v>-2.9367046000000001</v>
      </c>
    </row>
    <row r="741" spans="1:17" hidden="1" x14ac:dyDescent="0.3">
      <c r="A741">
        <f>YEAR(tourism_resource_dataset[[#This Row],[Time &amp; Day]])</f>
        <v>2026</v>
      </c>
      <c r="B741" s="2">
        <v>46366</v>
      </c>
      <c r="C741">
        <f>MONTH(tourism_resource_dataset[[#This Row],[Time &amp; Day]])</f>
        <v>12</v>
      </c>
      <c r="D741" t="s">
        <v>23</v>
      </c>
      <c r="E741">
        <v>393</v>
      </c>
      <c r="F741">
        <v>0.64731646899999995</v>
      </c>
      <c r="G741">
        <v>15.61715809</v>
      </c>
      <c r="H741">
        <v>40</v>
      </c>
      <c r="I741">
        <v>57.13866084</v>
      </c>
      <c r="J741" t="s">
        <v>19</v>
      </c>
      <c r="K741">
        <v>1</v>
      </c>
      <c r="L741">
        <v>4.1742200819999997</v>
      </c>
      <c r="M741">
        <v>1</v>
      </c>
      <c r="N741">
        <v>0.52015823400000005</v>
      </c>
      <c r="O741" t="s">
        <v>21</v>
      </c>
      <c r="P741">
        <v>13.883094</v>
      </c>
      <c r="Q741">
        <v>18.249365000000001</v>
      </c>
    </row>
    <row r="742" spans="1:17" hidden="1" x14ac:dyDescent="0.3">
      <c r="A742">
        <f>YEAR(tourism_resource_dataset[[#This Row],[Time &amp; Day]])</f>
        <v>2026</v>
      </c>
      <c r="B742" s="2">
        <v>46367</v>
      </c>
      <c r="C742">
        <f>MONTH(tourism_resource_dataset[[#This Row],[Time &amp; Day]])</f>
        <v>12</v>
      </c>
      <c r="D742" t="s">
        <v>23</v>
      </c>
      <c r="E742">
        <v>189</v>
      </c>
      <c r="F742">
        <v>0.42477672700000002</v>
      </c>
      <c r="G742">
        <v>16.037905989999999</v>
      </c>
      <c r="H742">
        <v>83</v>
      </c>
      <c r="I742">
        <v>39.68577406</v>
      </c>
      <c r="J742" t="s">
        <v>19</v>
      </c>
      <c r="K742">
        <v>1</v>
      </c>
      <c r="L742">
        <v>3.931319904</v>
      </c>
      <c r="M742">
        <v>1</v>
      </c>
      <c r="N742">
        <v>0.306888363</v>
      </c>
      <c r="O742" t="s">
        <v>20</v>
      </c>
      <c r="P742">
        <v>20.567781</v>
      </c>
      <c r="Q742">
        <v>-15.863197</v>
      </c>
    </row>
    <row r="743" spans="1:17" hidden="1" x14ac:dyDescent="0.3">
      <c r="A743">
        <f>YEAR(tourism_resource_dataset[[#This Row],[Time &amp; Day]])</f>
        <v>2026</v>
      </c>
      <c r="B743" s="2">
        <v>46368</v>
      </c>
      <c r="C743">
        <f>MONTH(tourism_resource_dataset[[#This Row],[Time &amp; Day]])</f>
        <v>12</v>
      </c>
      <c r="D743" t="s">
        <v>23</v>
      </c>
      <c r="E743">
        <v>236</v>
      </c>
      <c r="F743">
        <v>0.78013789</v>
      </c>
      <c r="G743">
        <v>17.843408929999999</v>
      </c>
      <c r="H743">
        <v>46</v>
      </c>
      <c r="I743">
        <v>81.671778939999996</v>
      </c>
      <c r="J743" t="s">
        <v>22</v>
      </c>
      <c r="K743">
        <v>1</v>
      </c>
      <c r="L743">
        <v>5.2531826769999999</v>
      </c>
      <c r="M743">
        <v>0</v>
      </c>
      <c r="N743">
        <v>0.50806894499999999</v>
      </c>
      <c r="O743" t="s">
        <v>21</v>
      </c>
      <c r="P743">
        <v>0.80453545000000004</v>
      </c>
      <c r="Q743">
        <v>-3.1256745000000001</v>
      </c>
    </row>
    <row r="744" spans="1:17" hidden="1" x14ac:dyDescent="0.3">
      <c r="A744">
        <f>YEAR(tourism_resource_dataset[[#This Row],[Time &amp; Day]])</f>
        <v>2026</v>
      </c>
      <c r="B744" s="2">
        <v>46369</v>
      </c>
      <c r="C744">
        <f>MONTH(tourism_resource_dataset[[#This Row],[Time &amp; Day]])</f>
        <v>12</v>
      </c>
      <c r="D744" t="s">
        <v>14</v>
      </c>
      <c r="E744">
        <v>854</v>
      </c>
      <c r="F744">
        <v>0.99378850200000002</v>
      </c>
      <c r="G744">
        <v>19.267866959999999</v>
      </c>
      <c r="H744">
        <v>74</v>
      </c>
      <c r="I744">
        <v>89.987509029999998</v>
      </c>
      <c r="J744" t="s">
        <v>19</v>
      </c>
      <c r="K744">
        <v>0</v>
      </c>
      <c r="L744">
        <v>8.8966661089999999</v>
      </c>
      <c r="M744">
        <v>1</v>
      </c>
      <c r="N744">
        <v>0.923894251</v>
      </c>
      <c r="O744" t="s">
        <v>16</v>
      </c>
      <c r="P744">
        <v>-18.931953</v>
      </c>
      <c r="Q744">
        <v>-9.391629</v>
      </c>
    </row>
    <row r="745" spans="1:17" hidden="1" x14ac:dyDescent="0.3">
      <c r="A745">
        <f>YEAR(tourism_resource_dataset[[#This Row],[Time &amp; Day]])</f>
        <v>2026</v>
      </c>
      <c r="B745" s="2">
        <v>46370</v>
      </c>
      <c r="C745">
        <f>MONTH(tourism_resource_dataset[[#This Row],[Time &amp; Day]])</f>
        <v>12</v>
      </c>
      <c r="D745" t="s">
        <v>17</v>
      </c>
      <c r="E745">
        <v>110</v>
      </c>
      <c r="F745">
        <v>0.82305371100000002</v>
      </c>
      <c r="G745">
        <v>28.302923880000002</v>
      </c>
      <c r="H745">
        <v>48</v>
      </c>
      <c r="I745">
        <v>95.710024480000001</v>
      </c>
      <c r="J745" t="s">
        <v>19</v>
      </c>
      <c r="K745">
        <v>1</v>
      </c>
      <c r="L745">
        <v>1.3625317610000001</v>
      </c>
      <c r="M745">
        <v>1</v>
      </c>
      <c r="N745">
        <v>0.46652685599999999</v>
      </c>
      <c r="O745" t="s">
        <v>20</v>
      </c>
      <c r="P745">
        <v>-5.6727920000000003</v>
      </c>
      <c r="Q745">
        <v>13.325824000000001</v>
      </c>
    </row>
    <row r="746" spans="1:17" hidden="1" x14ac:dyDescent="0.3">
      <c r="A746">
        <f>YEAR(tourism_resource_dataset[[#This Row],[Time &amp; Day]])</f>
        <v>2026</v>
      </c>
      <c r="B746" s="2">
        <v>46371</v>
      </c>
      <c r="C746">
        <f>MONTH(tourism_resource_dataset[[#This Row],[Time &amp; Day]])</f>
        <v>12</v>
      </c>
      <c r="D746" t="s">
        <v>17</v>
      </c>
      <c r="E746">
        <v>988</v>
      </c>
      <c r="F746">
        <v>0.817990471</v>
      </c>
      <c r="G746">
        <v>18.1465256</v>
      </c>
      <c r="H746">
        <v>44</v>
      </c>
      <c r="I746">
        <v>64.465361250000001</v>
      </c>
      <c r="J746" t="s">
        <v>15</v>
      </c>
      <c r="K746">
        <v>0</v>
      </c>
      <c r="L746">
        <v>8.2434953560000004</v>
      </c>
      <c r="M746">
        <v>0</v>
      </c>
      <c r="N746">
        <v>0.90299523500000001</v>
      </c>
      <c r="O746" t="s">
        <v>16</v>
      </c>
      <c r="P746">
        <v>-0.42472836000000003</v>
      </c>
      <c r="Q746">
        <v>-22.215197</v>
      </c>
    </row>
    <row r="747" spans="1:17" hidden="1" x14ac:dyDescent="0.3">
      <c r="A747">
        <f>YEAR(tourism_resource_dataset[[#This Row],[Time &amp; Day]])</f>
        <v>2026</v>
      </c>
      <c r="B747" s="2">
        <v>46372</v>
      </c>
      <c r="C747">
        <f>MONTH(tourism_resource_dataset[[#This Row],[Time &amp; Day]])</f>
        <v>12</v>
      </c>
      <c r="D747" t="s">
        <v>14</v>
      </c>
      <c r="E747">
        <v>429</v>
      </c>
      <c r="F747">
        <v>0.965218927</v>
      </c>
      <c r="G747">
        <v>17.377487819999999</v>
      </c>
      <c r="H747">
        <v>89</v>
      </c>
      <c r="I747">
        <v>79.060598940000006</v>
      </c>
      <c r="J747" t="s">
        <v>22</v>
      </c>
      <c r="K747">
        <v>1</v>
      </c>
      <c r="L747">
        <v>4.320888514</v>
      </c>
      <c r="M747">
        <v>1</v>
      </c>
      <c r="N747">
        <v>0.69710946399999996</v>
      </c>
      <c r="O747" t="s">
        <v>21</v>
      </c>
      <c r="P747">
        <v>6.6743617000000004</v>
      </c>
      <c r="Q747">
        <v>20.271591000000001</v>
      </c>
    </row>
    <row r="748" spans="1:17" hidden="1" x14ac:dyDescent="0.3">
      <c r="A748">
        <f>YEAR(tourism_resource_dataset[[#This Row],[Time &amp; Day]])</f>
        <v>2026</v>
      </c>
      <c r="B748" s="2">
        <v>46373</v>
      </c>
      <c r="C748">
        <f>MONTH(tourism_resource_dataset[[#This Row],[Time &amp; Day]])</f>
        <v>12</v>
      </c>
      <c r="D748" t="s">
        <v>17</v>
      </c>
      <c r="E748">
        <v>759</v>
      </c>
      <c r="F748">
        <v>0.44205545699999998</v>
      </c>
      <c r="G748">
        <v>30.29438283</v>
      </c>
      <c r="H748">
        <v>82</v>
      </c>
      <c r="I748">
        <v>89.888578640000006</v>
      </c>
      <c r="J748" t="s">
        <v>18</v>
      </c>
      <c r="K748">
        <v>0</v>
      </c>
      <c r="L748">
        <v>8.6915712319999994</v>
      </c>
      <c r="M748">
        <v>1</v>
      </c>
      <c r="N748">
        <v>0.60052772899999995</v>
      </c>
      <c r="O748" t="s">
        <v>21</v>
      </c>
      <c r="P748">
        <v>1.7624451000000001</v>
      </c>
      <c r="Q748">
        <v>18.7577</v>
      </c>
    </row>
    <row r="749" spans="1:17" hidden="1" x14ac:dyDescent="0.3">
      <c r="A749">
        <f>YEAR(tourism_resource_dataset[[#This Row],[Time &amp; Day]])</f>
        <v>2026</v>
      </c>
      <c r="B749" s="2">
        <v>46374</v>
      </c>
      <c r="C749">
        <f>MONTH(tourism_resource_dataset[[#This Row],[Time &amp; Day]])</f>
        <v>12</v>
      </c>
      <c r="D749" t="s">
        <v>23</v>
      </c>
      <c r="E749">
        <v>856</v>
      </c>
      <c r="F749">
        <v>0.69588497500000002</v>
      </c>
      <c r="G749">
        <v>28.42110568</v>
      </c>
      <c r="H749">
        <v>149</v>
      </c>
      <c r="I749">
        <v>59.280377780000002</v>
      </c>
      <c r="J749" t="s">
        <v>18</v>
      </c>
      <c r="K749">
        <v>1</v>
      </c>
      <c r="L749">
        <v>8.21982708</v>
      </c>
      <c r="M749">
        <v>0</v>
      </c>
      <c r="N749">
        <v>0.77594248799999999</v>
      </c>
      <c r="O749" t="s">
        <v>21</v>
      </c>
      <c r="P749">
        <v>17.409421999999999</v>
      </c>
      <c r="Q749">
        <v>20.962613999999999</v>
      </c>
    </row>
    <row r="750" spans="1:17" hidden="1" x14ac:dyDescent="0.3">
      <c r="A750">
        <f>YEAR(tourism_resource_dataset[[#This Row],[Time &amp; Day]])</f>
        <v>2026</v>
      </c>
      <c r="B750" s="2">
        <v>46375</v>
      </c>
      <c r="C750">
        <f>MONTH(tourism_resource_dataset[[#This Row],[Time &amp; Day]])</f>
        <v>12</v>
      </c>
      <c r="D750" t="s">
        <v>17</v>
      </c>
      <c r="E750">
        <v>489</v>
      </c>
      <c r="F750">
        <v>0.98575270100000001</v>
      </c>
      <c r="G750">
        <v>23.70648443</v>
      </c>
      <c r="H750">
        <v>35</v>
      </c>
      <c r="I750">
        <v>51.658895639999997</v>
      </c>
      <c r="J750" t="s">
        <v>15</v>
      </c>
      <c r="K750">
        <v>1</v>
      </c>
      <c r="L750">
        <v>4.138851227</v>
      </c>
      <c r="M750">
        <v>0</v>
      </c>
      <c r="N750">
        <v>0.73737635000000001</v>
      </c>
      <c r="O750" t="s">
        <v>21</v>
      </c>
      <c r="P750">
        <v>25.329231</v>
      </c>
      <c r="Q750">
        <v>3.2257812000000001</v>
      </c>
    </row>
    <row r="751" spans="1:17" hidden="1" x14ac:dyDescent="0.3">
      <c r="A751">
        <f>YEAR(tourism_resource_dataset[[#This Row],[Time &amp; Day]])</f>
        <v>2026</v>
      </c>
      <c r="B751" s="2">
        <v>46376</v>
      </c>
      <c r="C751">
        <f>MONTH(tourism_resource_dataset[[#This Row],[Time &amp; Day]])</f>
        <v>12</v>
      </c>
      <c r="D751" t="s">
        <v>23</v>
      </c>
      <c r="E751">
        <v>368</v>
      </c>
      <c r="F751">
        <v>0.41570587799999997</v>
      </c>
      <c r="G751">
        <v>25.986195429999999</v>
      </c>
      <c r="H751">
        <v>119</v>
      </c>
      <c r="I751">
        <v>95.570718909999997</v>
      </c>
      <c r="J751" t="s">
        <v>15</v>
      </c>
      <c r="K751">
        <v>1</v>
      </c>
      <c r="L751">
        <v>7.2448888179999997</v>
      </c>
      <c r="M751">
        <v>1</v>
      </c>
      <c r="N751">
        <v>0.39185293900000001</v>
      </c>
      <c r="O751" t="s">
        <v>20</v>
      </c>
      <c r="P751">
        <v>-3.1818697</v>
      </c>
      <c r="Q751">
        <v>20.236682999999999</v>
      </c>
    </row>
    <row r="752" spans="1:17" hidden="1" x14ac:dyDescent="0.3">
      <c r="A752">
        <f>YEAR(tourism_resource_dataset[[#This Row],[Time &amp; Day]])</f>
        <v>2026</v>
      </c>
      <c r="B752" s="2">
        <v>46377</v>
      </c>
      <c r="C752">
        <f>MONTH(tourism_resource_dataset[[#This Row],[Time &amp; Day]])</f>
        <v>12</v>
      </c>
      <c r="D752" t="s">
        <v>14</v>
      </c>
      <c r="E752">
        <v>351</v>
      </c>
      <c r="F752">
        <v>0.79017637200000002</v>
      </c>
      <c r="G752">
        <v>21.239680409999998</v>
      </c>
      <c r="H752">
        <v>49</v>
      </c>
      <c r="I752">
        <v>66.097358580000005</v>
      </c>
      <c r="J752" t="s">
        <v>22</v>
      </c>
      <c r="K752">
        <v>1</v>
      </c>
      <c r="L752">
        <v>2.4366948110000002</v>
      </c>
      <c r="M752">
        <v>0</v>
      </c>
      <c r="N752">
        <v>0.57058818600000005</v>
      </c>
      <c r="O752" t="s">
        <v>21</v>
      </c>
      <c r="P752">
        <v>-6.948251</v>
      </c>
      <c r="Q752">
        <v>-26.303467000000001</v>
      </c>
    </row>
    <row r="753" spans="1:17" hidden="1" x14ac:dyDescent="0.3">
      <c r="A753">
        <f>YEAR(tourism_resource_dataset[[#This Row],[Time &amp; Day]])</f>
        <v>2026</v>
      </c>
      <c r="B753" s="2">
        <v>46378</v>
      </c>
      <c r="C753">
        <f>MONTH(tourism_resource_dataset[[#This Row],[Time &amp; Day]])</f>
        <v>12</v>
      </c>
      <c r="D753" t="s">
        <v>17</v>
      </c>
      <c r="E753">
        <v>393</v>
      </c>
      <c r="F753">
        <v>0.71006710200000001</v>
      </c>
      <c r="G753">
        <v>24.650008400000001</v>
      </c>
      <c r="H753">
        <v>64</v>
      </c>
      <c r="I753">
        <v>64.807772060000005</v>
      </c>
      <c r="J753" t="s">
        <v>18</v>
      </c>
      <c r="K753">
        <v>1</v>
      </c>
      <c r="L753">
        <v>9.066533969</v>
      </c>
      <c r="M753">
        <v>0</v>
      </c>
      <c r="N753">
        <v>0.55153355100000001</v>
      </c>
      <c r="O753" t="s">
        <v>21</v>
      </c>
      <c r="P753">
        <v>-31.361343000000002</v>
      </c>
      <c r="Q753">
        <v>11.780977999999999</v>
      </c>
    </row>
    <row r="754" spans="1:17" hidden="1" x14ac:dyDescent="0.3">
      <c r="A754">
        <f>YEAR(tourism_resource_dataset[[#This Row],[Time &amp; Day]])</f>
        <v>2026</v>
      </c>
      <c r="B754" s="2">
        <v>46379</v>
      </c>
      <c r="C754">
        <f>MONTH(tourism_resource_dataset[[#This Row],[Time &amp; Day]])</f>
        <v>12</v>
      </c>
      <c r="D754" t="s">
        <v>14</v>
      </c>
      <c r="E754">
        <v>60</v>
      </c>
      <c r="F754">
        <v>0.71053536500000003</v>
      </c>
      <c r="G754">
        <v>25.133452980000001</v>
      </c>
      <c r="H754">
        <v>38</v>
      </c>
      <c r="I754">
        <v>42.489126759999998</v>
      </c>
      <c r="J754" t="s">
        <v>19</v>
      </c>
      <c r="K754">
        <v>1</v>
      </c>
      <c r="L754">
        <v>4.6404195799999997</v>
      </c>
      <c r="M754">
        <v>0</v>
      </c>
      <c r="N754">
        <v>0.385267682</v>
      </c>
      <c r="O754" t="s">
        <v>20</v>
      </c>
      <c r="P754">
        <v>-10.476618999999999</v>
      </c>
      <c r="Q754">
        <v>1.8708452</v>
      </c>
    </row>
    <row r="755" spans="1:17" hidden="1" x14ac:dyDescent="0.3">
      <c r="A755">
        <f>YEAR(tourism_resource_dataset[[#This Row],[Time &amp; Day]])</f>
        <v>2026</v>
      </c>
      <c r="B755" s="2">
        <v>46380</v>
      </c>
      <c r="C755">
        <f>MONTH(tourism_resource_dataset[[#This Row],[Time &amp; Day]])</f>
        <v>12</v>
      </c>
      <c r="D755" t="s">
        <v>17</v>
      </c>
      <c r="E755">
        <v>111</v>
      </c>
      <c r="F755">
        <v>0.78836943900000001</v>
      </c>
      <c r="G755">
        <v>22.744745420000001</v>
      </c>
      <c r="H755">
        <v>53</v>
      </c>
      <c r="I755">
        <v>37.570851019999999</v>
      </c>
      <c r="J755" t="s">
        <v>15</v>
      </c>
      <c r="K755">
        <v>0</v>
      </c>
      <c r="L755">
        <v>5.1006305379999999</v>
      </c>
      <c r="M755">
        <v>1</v>
      </c>
      <c r="N755">
        <v>0.44968471999999998</v>
      </c>
      <c r="O755" t="s">
        <v>20</v>
      </c>
      <c r="P755">
        <v>16.049945999999998</v>
      </c>
      <c r="Q755">
        <v>-15.900634</v>
      </c>
    </row>
    <row r="756" spans="1:17" hidden="1" x14ac:dyDescent="0.3">
      <c r="A756">
        <f>YEAR(tourism_resource_dataset[[#This Row],[Time &amp; Day]])</f>
        <v>2026</v>
      </c>
      <c r="B756" s="2">
        <v>46381</v>
      </c>
      <c r="C756">
        <f>MONTH(tourism_resource_dataset[[#This Row],[Time &amp; Day]])</f>
        <v>12</v>
      </c>
      <c r="D756" t="s">
        <v>23</v>
      </c>
      <c r="E756">
        <v>894</v>
      </c>
      <c r="F756">
        <v>0.95073184600000005</v>
      </c>
      <c r="G756">
        <v>33.131444209999998</v>
      </c>
      <c r="H756">
        <v>81</v>
      </c>
      <c r="I756">
        <v>88.947480369999994</v>
      </c>
      <c r="J756" t="s">
        <v>18</v>
      </c>
      <c r="K756">
        <v>1</v>
      </c>
      <c r="L756">
        <v>7.3518314589999996</v>
      </c>
      <c r="M756">
        <v>1</v>
      </c>
      <c r="N756">
        <v>0.92236592299999998</v>
      </c>
      <c r="O756" t="s">
        <v>16</v>
      </c>
      <c r="P756">
        <v>-14.527894999999999</v>
      </c>
      <c r="Q756">
        <v>4.8275022999999999</v>
      </c>
    </row>
    <row r="757" spans="1:17" hidden="1" x14ac:dyDescent="0.3">
      <c r="A757">
        <f>YEAR(tourism_resource_dataset[[#This Row],[Time &amp; Day]])</f>
        <v>2026</v>
      </c>
      <c r="B757" s="2">
        <v>46382</v>
      </c>
      <c r="C757">
        <f>MONTH(tourism_resource_dataset[[#This Row],[Time &amp; Day]])</f>
        <v>12</v>
      </c>
      <c r="D757" t="s">
        <v>14</v>
      </c>
      <c r="E757">
        <v>275</v>
      </c>
      <c r="F757">
        <v>0.84780735799999996</v>
      </c>
      <c r="G757">
        <v>15.3212373</v>
      </c>
      <c r="H757">
        <v>137</v>
      </c>
      <c r="I757">
        <v>72.989322329999993</v>
      </c>
      <c r="J757" t="s">
        <v>22</v>
      </c>
      <c r="K757">
        <v>0</v>
      </c>
      <c r="L757">
        <v>8.3875621299999992</v>
      </c>
      <c r="M757">
        <v>0</v>
      </c>
      <c r="N757">
        <v>0.56140367899999999</v>
      </c>
      <c r="O757" t="s">
        <v>21</v>
      </c>
      <c r="P757">
        <v>-21.050550000000001</v>
      </c>
      <c r="Q757">
        <v>10.2719345</v>
      </c>
    </row>
    <row r="758" spans="1:17" hidden="1" x14ac:dyDescent="0.3">
      <c r="A758">
        <f>YEAR(tourism_resource_dataset[[#This Row],[Time &amp; Day]])</f>
        <v>2026</v>
      </c>
      <c r="B758" s="2">
        <v>46383</v>
      </c>
      <c r="C758">
        <f>MONTH(tourism_resource_dataset[[#This Row],[Time &amp; Day]])</f>
        <v>12</v>
      </c>
      <c r="D758" t="s">
        <v>17</v>
      </c>
      <c r="E758">
        <v>202</v>
      </c>
      <c r="F758">
        <v>0.33929527199999998</v>
      </c>
      <c r="G758">
        <v>30.643425260000001</v>
      </c>
      <c r="H758">
        <v>119</v>
      </c>
      <c r="I758">
        <v>52.807720879999998</v>
      </c>
      <c r="J758" t="s">
        <v>19</v>
      </c>
      <c r="K758">
        <v>1</v>
      </c>
      <c r="L758">
        <v>3.1270846899999998</v>
      </c>
      <c r="M758">
        <v>1</v>
      </c>
      <c r="N758">
        <v>0.27064763600000002</v>
      </c>
      <c r="O758" t="s">
        <v>20</v>
      </c>
      <c r="P758">
        <v>-15.566222</v>
      </c>
      <c r="Q758">
        <v>19.869831000000001</v>
      </c>
    </row>
    <row r="759" spans="1:17" hidden="1" x14ac:dyDescent="0.3">
      <c r="A759">
        <f>YEAR(tourism_resource_dataset[[#This Row],[Time &amp; Day]])</f>
        <v>2026</v>
      </c>
      <c r="B759" s="2">
        <v>46384</v>
      </c>
      <c r="C759">
        <f>MONTH(tourism_resource_dataset[[#This Row],[Time &amp; Day]])</f>
        <v>12</v>
      </c>
      <c r="D759" t="s">
        <v>23</v>
      </c>
      <c r="E759">
        <v>760</v>
      </c>
      <c r="F759">
        <v>0.89690961400000002</v>
      </c>
      <c r="G759">
        <v>17.487656619999999</v>
      </c>
      <c r="H759">
        <v>41</v>
      </c>
      <c r="I759">
        <v>43.421535220000003</v>
      </c>
      <c r="J759" t="s">
        <v>22</v>
      </c>
      <c r="K759">
        <v>0</v>
      </c>
      <c r="L759">
        <v>6.9521512589999999</v>
      </c>
      <c r="M759">
        <v>0</v>
      </c>
      <c r="N759">
        <v>0.82845480699999996</v>
      </c>
      <c r="O759" t="s">
        <v>16</v>
      </c>
      <c r="P759">
        <v>14.1391735</v>
      </c>
      <c r="Q759">
        <v>-17.406445999999999</v>
      </c>
    </row>
    <row r="760" spans="1:17" hidden="1" x14ac:dyDescent="0.3">
      <c r="A760">
        <f>YEAR(tourism_resource_dataset[[#This Row],[Time &amp; Day]])</f>
        <v>2026</v>
      </c>
      <c r="B760" s="2">
        <v>46385</v>
      </c>
      <c r="C760">
        <f>MONTH(tourism_resource_dataset[[#This Row],[Time &amp; Day]])</f>
        <v>12</v>
      </c>
      <c r="D760" t="s">
        <v>14</v>
      </c>
      <c r="E760">
        <v>613</v>
      </c>
      <c r="F760">
        <v>0.45787893099999999</v>
      </c>
      <c r="G760">
        <v>30.950947209999999</v>
      </c>
      <c r="H760">
        <v>130</v>
      </c>
      <c r="I760">
        <v>68.884809610000005</v>
      </c>
      <c r="J760" t="s">
        <v>15</v>
      </c>
      <c r="K760">
        <v>0</v>
      </c>
      <c r="L760">
        <v>4.5279823950000004</v>
      </c>
      <c r="M760">
        <v>0</v>
      </c>
      <c r="N760">
        <v>0.53543946499999995</v>
      </c>
      <c r="O760" t="s">
        <v>21</v>
      </c>
      <c r="P760">
        <v>16.137636000000001</v>
      </c>
      <c r="Q760">
        <v>24.030425999999999</v>
      </c>
    </row>
    <row r="761" spans="1:17" hidden="1" x14ac:dyDescent="0.3">
      <c r="A761">
        <f>YEAR(tourism_resource_dataset[[#This Row],[Time &amp; Day]])</f>
        <v>2026</v>
      </c>
      <c r="B761" s="2">
        <v>46386</v>
      </c>
      <c r="C761">
        <f>MONTH(tourism_resource_dataset[[#This Row],[Time &amp; Day]])</f>
        <v>12</v>
      </c>
      <c r="D761" t="s">
        <v>14</v>
      </c>
      <c r="E761">
        <v>821</v>
      </c>
      <c r="F761">
        <v>0.56383991499999997</v>
      </c>
      <c r="G761">
        <v>27.318238310000002</v>
      </c>
      <c r="H761">
        <v>92</v>
      </c>
      <c r="I761">
        <v>70.874350250000006</v>
      </c>
      <c r="J761" t="s">
        <v>18</v>
      </c>
      <c r="K761">
        <v>0</v>
      </c>
      <c r="L761">
        <v>4.3183263160000003</v>
      </c>
      <c r="M761">
        <v>0</v>
      </c>
      <c r="N761">
        <v>0.692419958</v>
      </c>
      <c r="O761" t="s">
        <v>21</v>
      </c>
      <c r="P761">
        <v>13.774308</v>
      </c>
      <c r="Q761">
        <v>-20.13936</v>
      </c>
    </row>
    <row r="762" spans="1:17" hidden="1" x14ac:dyDescent="0.3">
      <c r="A762">
        <f>YEAR(tourism_resource_dataset[[#This Row],[Time &amp; Day]])</f>
        <v>2026</v>
      </c>
      <c r="B762" s="2">
        <v>46387</v>
      </c>
      <c r="C762">
        <f>MONTH(tourism_resource_dataset[[#This Row],[Time &amp; Day]])</f>
        <v>12</v>
      </c>
      <c r="D762" t="s">
        <v>17</v>
      </c>
      <c r="E762">
        <v>620</v>
      </c>
      <c r="F762">
        <v>0.62321296999999998</v>
      </c>
      <c r="G762">
        <v>31.86556182</v>
      </c>
      <c r="H762">
        <v>57</v>
      </c>
      <c r="I762">
        <v>44.489552089999997</v>
      </c>
      <c r="J762" t="s">
        <v>18</v>
      </c>
      <c r="K762">
        <v>0</v>
      </c>
      <c r="L762">
        <v>7.2102324150000001</v>
      </c>
      <c r="M762">
        <v>0</v>
      </c>
      <c r="N762">
        <v>0.62160648500000004</v>
      </c>
      <c r="O762" t="s">
        <v>21</v>
      </c>
      <c r="P762">
        <v>0.73788595000000001</v>
      </c>
      <c r="Q762">
        <v>-27.326768999999999</v>
      </c>
    </row>
    <row r="763" spans="1:17" x14ac:dyDescent="0.3">
      <c r="A763">
        <f>YEAR(tourism_resource_dataset[[#This Row],[Time &amp; Day]])</f>
        <v>2027</v>
      </c>
      <c r="B763" s="2">
        <v>46388</v>
      </c>
      <c r="C763">
        <f>MONTH(tourism_resource_dataset[[#This Row],[Time &amp; Day]])</f>
        <v>1</v>
      </c>
      <c r="D763" t="s">
        <v>17</v>
      </c>
      <c r="E763">
        <v>633</v>
      </c>
      <c r="F763">
        <v>0.63663420100000001</v>
      </c>
      <c r="G763">
        <v>16.950286510000002</v>
      </c>
      <c r="H763">
        <v>89</v>
      </c>
      <c r="I763">
        <v>89.598402350000001</v>
      </c>
      <c r="J763" t="s">
        <v>18</v>
      </c>
      <c r="K763">
        <v>0</v>
      </c>
      <c r="L763">
        <v>4.4846494669999997</v>
      </c>
      <c r="M763">
        <v>0</v>
      </c>
      <c r="N763">
        <v>0.63481710000000002</v>
      </c>
      <c r="O763" t="s">
        <v>21</v>
      </c>
      <c r="P763">
        <v>-4.3574020000000004</v>
      </c>
      <c r="Q763">
        <v>11.632486</v>
      </c>
    </row>
    <row r="764" spans="1:17" x14ac:dyDescent="0.3">
      <c r="A764">
        <f>YEAR(tourism_resource_dataset[[#This Row],[Time &amp; Day]])</f>
        <v>2027</v>
      </c>
      <c r="B764" s="2">
        <v>46389</v>
      </c>
      <c r="C764">
        <f>MONTH(tourism_resource_dataset[[#This Row],[Time &amp; Day]])</f>
        <v>1</v>
      </c>
      <c r="D764" t="s">
        <v>17</v>
      </c>
      <c r="E764">
        <v>709</v>
      </c>
      <c r="F764">
        <v>0.60462627899999999</v>
      </c>
      <c r="G764">
        <v>26.179612680000002</v>
      </c>
      <c r="H764">
        <v>135</v>
      </c>
      <c r="I764">
        <v>35.898505630000002</v>
      </c>
      <c r="J764" t="s">
        <v>18</v>
      </c>
      <c r="K764">
        <v>0</v>
      </c>
      <c r="L764">
        <v>4.1149765010000001</v>
      </c>
      <c r="M764">
        <v>1</v>
      </c>
      <c r="N764">
        <v>0.65681314000000002</v>
      </c>
      <c r="O764" t="s">
        <v>21</v>
      </c>
      <c r="P764">
        <v>2.0379119999999999</v>
      </c>
      <c r="Q764">
        <v>2.7967621999999999</v>
      </c>
    </row>
    <row r="765" spans="1:17" x14ac:dyDescent="0.3">
      <c r="A765">
        <f>YEAR(tourism_resource_dataset[[#This Row],[Time &amp; Day]])</f>
        <v>2027</v>
      </c>
      <c r="B765" s="2">
        <v>46390</v>
      </c>
      <c r="C765">
        <f>MONTH(tourism_resource_dataset[[#This Row],[Time &amp; Day]])</f>
        <v>1</v>
      </c>
      <c r="D765" t="s">
        <v>23</v>
      </c>
      <c r="E765">
        <v>910</v>
      </c>
      <c r="F765">
        <v>0.95614730599999997</v>
      </c>
      <c r="G765">
        <v>25.021757610000002</v>
      </c>
      <c r="H765">
        <v>98</v>
      </c>
      <c r="I765">
        <v>54.926515960000003</v>
      </c>
      <c r="J765" t="s">
        <v>19</v>
      </c>
      <c r="K765">
        <v>1</v>
      </c>
      <c r="L765">
        <v>8.5229956730000005</v>
      </c>
      <c r="M765">
        <v>1</v>
      </c>
      <c r="N765">
        <v>0.933073653</v>
      </c>
      <c r="O765" t="s">
        <v>16</v>
      </c>
      <c r="P765">
        <v>-26.429506</v>
      </c>
      <c r="Q765">
        <v>9.9394639999999992</v>
      </c>
    </row>
    <row r="766" spans="1:17" x14ac:dyDescent="0.3">
      <c r="A766">
        <f>YEAR(tourism_resource_dataset[[#This Row],[Time &amp; Day]])</f>
        <v>2027</v>
      </c>
      <c r="B766" s="2">
        <v>46391</v>
      </c>
      <c r="C766">
        <f>MONTH(tourism_resource_dataset[[#This Row],[Time &amp; Day]])</f>
        <v>1</v>
      </c>
      <c r="D766" t="s">
        <v>17</v>
      </c>
      <c r="E766">
        <v>624</v>
      </c>
      <c r="F766">
        <v>0.79421330499999998</v>
      </c>
      <c r="G766">
        <v>29.123863660000001</v>
      </c>
      <c r="H766">
        <v>28</v>
      </c>
      <c r="I766">
        <v>77.626908959999994</v>
      </c>
      <c r="J766" t="s">
        <v>19</v>
      </c>
      <c r="K766">
        <v>0</v>
      </c>
      <c r="L766">
        <v>1.911485114</v>
      </c>
      <c r="M766">
        <v>1</v>
      </c>
      <c r="N766">
        <v>0.70910665299999998</v>
      </c>
      <c r="O766" t="s">
        <v>21</v>
      </c>
      <c r="P766">
        <v>33.940759999999997</v>
      </c>
      <c r="Q766">
        <v>2.9654999000000002</v>
      </c>
    </row>
    <row r="767" spans="1:17" x14ac:dyDescent="0.3">
      <c r="A767">
        <f>YEAR(tourism_resource_dataset[[#This Row],[Time &amp; Day]])</f>
        <v>2027</v>
      </c>
      <c r="B767" s="2">
        <v>46392</v>
      </c>
      <c r="C767">
        <f>MONTH(tourism_resource_dataset[[#This Row],[Time &amp; Day]])</f>
        <v>1</v>
      </c>
      <c r="D767" t="s">
        <v>14</v>
      </c>
      <c r="E767">
        <v>359</v>
      </c>
      <c r="F767">
        <v>0.74181945199999999</v>
      </c>
      <c r="G767">
        <v>25.685811040000001</v>
      </c>
      <c r="H767">
        <v>51</v>
      </c>
      <c r="I767">
        <v>49.188425469999999</v>
      </c>
      <c r="J767" t="s">
        <v>22</v>
      </c>
      <c r="K767">
        <v>1</v>
      </c>
      <c r="L767">
        <v>7.0830336049999998</v>
      </c>
      <c r="M767">
        <v>1</v>
      </c>
      <c r="N767">
        <v>0.55040972600000004</v>
      </c>
      <c r="O767" t="s">
        <v>21</v>
      </c>
      <c r="P767">
        <v>-26.554836000000002</v>
      </c>
      <c r="Q767">
        <v>-6.9979323999999998</v>
      </c>
    </row>
    <row r="768" spans="1:17" x14ac:dyDescent="0.3">
      <c r="A768">
        <f>YEAR(tourism_resource_dataset[[#This Row],[Time &amp; Day]])</f>
        <v>2027</v>
      </c>
      <c r="B768" s="2">
        <v>46393</v>
      </c>
      <c r="C768">
        <f>MONTH(tourism_resource_dataset[[#This Row],[Time &amp; Day]])</f>
        <v>1</v>
      </c>
      <c r="D768" t="s">
        <v>14</v>
      </c>
      <c r="E768">
        <v>934</v>
      </c>
      <c r="F768">
        <v>0.33488941900000002</v>
      </c>
      <c r="G768">
        <v>25.81469134</v>
      </c>
      <c r="H768">
        <v>69</v>
      </c>
      <c r="I768">
        <v>87.937263630000004</v>
      </c>
      <c r="J768" t="s">
        <v>19</v>
      </c>
      <c r="K768">
        <v>1</v>
      </c>
      <c r="L768">
        <v>3.2385285439999998</v>
      </c>
      <c r="M768">
        <v>0</v>
      </c>
      <c r="N768">
        <v>0.63444471000000002</v>
      </c>
      <c r="O768" t="s">
        <v>21</v>
      </c>
      <c r="P768">
        <v>9.8138660000000009</v>
      </c>
      <c r="Q768">
        <v>11.804346000000001</v>
      </c>
    </row>
    <row r="769" spans="1:17" x14ac:dyDescent="0.3">
      <c r="A769">
        <f>YEAR(tourism_resource_dataset[[#This Row],[Time &amp; Day]])</f>
        <v>2027</v>
      </c>
      <c r="B769" s="2">
        <v>46394</v>
      </c>
      <c r="C769">
        <f>MONTH(tourism_resource_dataset[[#This Row],[Time &amp; Day]])</f>
        <v>1</v>
      </c>
      <c r="D769" t="s">
        <v>17</v>
      </c>
      <c r="E769">
        <v>292</v>
      </c>
      <c r="F769">
        <v>0.93273933099999995</v>
      </c>
      <c r="G769">
        <v>23.591918870000001</v>
      </c>
      <c r="H769">
        <v>101</v>
      </c>
      <c r="I769">
        <v>81.790747859999996</v>
      </c>
      <c r="J769" t="s">
        <v>15</v>
      </c>
      <c r="K769">
        <v>0</v>
      </c>
      <c r="L769">
        <v>1.1394841760000001</v>
      </c>
      <c r="M769">
        <v>0</v>
      </c>
      <c r="N769">
        <v>0.61236966599999998</v>
      </c>
      <c r="O769" t="s">
        <v>21</v>
      </c>
      <c r="P769">
        <v>-16.30735</v>
      </c>
      <c r="Q769">
        <v>-13.327942999999999</v>
      </c>
    </row>
    <row r="770" spans="1:17" x14ac:dyDescent="0.3">
      <c r="A770">
        <f>YEAR(tourism_resource_dataset[[#This Row],[Time &amp; Day]])</f>
        <v>2027</v>
      </c>
      <c r="B770" s="2">
        <v>46395</v>
      </c>
      <c r="C770">
        <f>MONTH(tourism_resource_dataset[[#This Row],[Time &amp; Day]])</f>
        <v>1</v>
      </c>
      <c r="D770" t="s">
        <v>17</v>
      </c>
      <c r="E770">
        <v>542</v>
      </c>
      <c r="F770">
        <v>0.93657313399999997</v>
      </c>
      <c r="G770">
        <v>21.176688479999999</v>
      </c>
      <c r="H770">
        <v>24</v>
      </c>
      <c r="I770">
        <v>85.231599119999998</v>
      </c>
      <c r="J770" t="s">
        <v>15</v>
      </c>
      <c r="K770">
        <v>0</v>
      </c>
      <c r="L770">
        <v>2.5008784199999998</v>
      </c>
      <c r="M770">
        <v>1</v>
      </c>
      <c r="N770">
        <v>0.73928656699999995</v>
      </c>
      <c r="O770" t="s">
        <v>21</v>
      </c>
      <c r="P770">
        <v>0.63789759999999995</v>
      </c>
      <c r="Q770">
        <v>-26.818657000000002</v>
      </c>
    </row>
    <row r="771" spans="1:17" x14ac:dyDescent="0.3">
      <c r="A771">
        <f>YEAR(tourism_resource_dataset[[#This Row],[Time &amp; Day]])</f>
        <v>2027</v>
      </c>
      <c r="B771" s="2">
        <v>46396</v>
      </c>
      <c r="C771">
        <f>MONTH(tourism_resource_dataset[[#This Row],[Time &amp; Day]])</f>
        <v>1</v>
      </c>
      <c r="D771" t="s">
        <v>14</v>
      </c>
      <c r="E771">
        <v>415</v>
      </c>
      <c r="F771">
        <v>0.84614914399999996</v>
      </c>
      <c r="G771">
        <v>24.645287230000001</v>
      </c>
      <c r="H771">
        <v>106</v>
      </c>
      <c r="I771">
        <v>38.33745751</v>
      </c>
      <c r="J771" t="s">
        <v>18</v>
      </c>
      <c r="K771">
        <v>1</v>
      </c>
      <c r="L771">
        <v>6.4599537680000001</v>
      </c>
      <c r="M771">
        <v>1</v>
      </c>
      <c r="N771">
        <v>0.630574572</v>
      </c>
      <c r="O771" t="s">
        <v>21</v>
      </c>
      <c r="P771">
        <v>-15.350706000000001</v>
      </c>
      <c r="Q771">
        <v>2.03668</v>
      </c>
    </row>
    <row r="772" spans="1:17" x14ac:dyDescent="0.3">
      <c r="A772">
        <f>YEAR(tourism_resource_dataset[[#This Row],[Time &amp; Day]])</f>
        <v>2027</v>
      </c>
      <c r="B772" s="2">
        <v>46397</v>
      </c>
      <c r="C772">
        <f>MONTH(tourism_resource_dataset[[#This Row],[Time &amp; Day]])</f>
        <v>1</v>
      </c>
      <c r="D772" t="s">
        <v>23</v>
      </c>
      <c r="E772">
        <v>379</v>
      </c>
      <c r="F772">
        <v>0.30492044299999999</v>
      </c>
      <c r="G772">
        <v>17.369847180000001</v>
      </c>
      <c r="H772">
        <v>145</v>
      </c>
      <c r="I772">
        <v>39.838298960000003</v>
      </c>
      <c r="J772" t="s">
        <v>15</v>
      </c>
      <c r="K772">
        <v>0</v>
      </c>
      <c r="L772">
        <v>7.3821447229999997</v>
      </c>
      <c r="M772">
        <v>0</v>
      </c>
      <c r="N772">
        <v>0.34196022100000001</v>
      </c>
      <c r="O772" t="s">
        <v>20</v>
      </c>
      <c r="P772">
        <v>-30.150354</v>
      </c>
      <c r="Q772">
        <v>2.4296277000000002</v>
      </c>
    </row>
    <row r="773" spans="1:17" x14ac:dyDescent="0.3">
      <c r="A773">
        <f>YEAR(tourism_resource_dataset[[#This Row],[Time &amp; Day]])</f>
        <v>2027</v>
      </c>
      <c r="B773" s="2">
        <v>46398</v>
      </c>
      <c r="C773">
        <f>MONTH(tourism_resource_dataset[[#This Row],[Time &amp; Day]])</f>
        <v>1</v>
      </c>
      <c r="D773" t="s">
        <v>17</v>
      </c>
      <c r="E773">
        <v>156</v>
      </c>
      <c r="F773">
        <v>0.34009617599999997</v>
      </c>
      <c r="G773">
        <v>34.230266780000001</v>
      </c>
      <c r="H773">
        <v>94</v>
      </c>
      <c r="I773">
        <v>50.053161639999999</v>
      </c>
      <c r="J773" t="s">
        <v>22</v>
      </c>
      <c r="K773">
        <v>0</v>
      </c>
      <c r="L773">
        <v>1.189520052</v>
      </c>
      <c r="M773">
        <v>0</v>
      </c>
      <c r="N773">
        <v>0.248048088</v>
      </c>
      <c r="O773" t="s">
        <v>20</v>
      </c>
      <c r="P773">
        <v>-23.278396999999998</v>
      </c>
      <c r="Q773">
        <v>-23.651447000000001</v>
      </c>
    </row>
    <row r="774" spans="1:17" x14ac:dyDescent="0.3">
      <c r="A774">
        <f>YEAR(tourism_resource_dataset[[#This Row],[Time &amp; Day]])</f>
        <v>2027</v>
      </c>
      <c r="B774" s="2">
        <v>46399</v>
      </c>
      <c r="C774">
        <f>MONTH(tourism_resource_dataset[[#This Row],[Time &amp; Day]])</f>
        <v>1</v>
      </c>
      <c r="D774" t="s">
        <v>17</v>
      </c>
      <c r="E774">
        <v>275</v>
      </c>
      <c r="F774">
        <v>0.45765659199999997</v>
      </c>
      <c r="G774">
        <v>29.288215269999998</v>
      </c>
      <c r="H774">
        <v>41</v>
      </c>
      <c r="I774">
        <v>66.265401560000001</v>
      </c>
      <c r="J774" t="s">
        <v>19</v>
      </c>
      <c r="K774">
        <v>0</v>
      </c>
      <c r="L774">
        <v>1.32782899</v>
      </c>
      <c r="M774">
        <v>0</v>
      </c>
      <c r="N774">
        <v>0.366328296</v>
      </c>
      <c r="O774" t="s">
        <v>20</v>
      </c>
      <c r="P774">
        <v>-2.5267267000000002</v>
      </c>
      <c r="Q774">
        <v>22.489211999999998</v>
      </c>
    </row>
    <row r="775" spans="1:17" x14ac:dyDescent="0.3">
      <c r="A775">
        <f>YEAR(tourism_resource_dataset[[#This Row],[Time &amp; Day]])</f>
        <v>2027</v>
      </c>
      <c r="B775" s="2">
        <v>46400</v>
      </c>
      <c r="C775">
        <f>MONTH(tourism_resource_dataset[[#This Row],[Time &amp; Day]])</f>
        <v>1</v>
      </c>
      <c r="D775" t="s">
        <v>14</v>
      </c>
      <c r="E775">
        <v>874</v>
      </c>
      <c r="F775">
        <v>0.39194458599999998</v>
      </c>
      <c r="G775">
        <v>34.049342330000002</v>
      </c>
      <c r="H775">
        <v>87</v>
      </c>
      <c r="I775">
        <v>82.361125369999996</v>
      </c>
      <c r="J775" t="s">
        <v>19</v>
      </c>
      <c r="K775">
        <v>0</v>
      </c>
      <c r="L775">
        <v>9.1228790340000003</v>
      </c>
      <c r="M775">
        <v>1</v>
      </c>
      <c r="N775">
        <v>0.63297229300000002</v>
      </c>
      <c r="O775" t="s">
        <v>21</v>
      </c>
      <c r="P775">
        <v>14.374617000000001</v>
      </c>
      <c r="Q775">
        <v>7.8132777000000004</v>
      </c>
    </row>
    <row r="776" spans="1:17" x14ac:dyDescent="0.3">
      <c r="A776">
        <f>YEAR(tourism_resource_dataset[[#This Row],[Time &amp; Day]])</f>
        <v>2027</v>
      </c>
      <c r="B776" s="2">
        <v>46401</v>
      </c>
      <c r="C776">
        <f>MONTH(tourism_resource_dataset[[#This Row],[Time &amp; Day]])</f>
        <v>1</v>
      </c>
      <c r="D776" t="s">
        <v>17</v>
      </c>
      <c r="E776">
        <v>267</v>
      </c>
      <c r="F776">
        <v>0.57918522100000003</v>
      </c>
      <c r="G776">
        <v>19.53454765</v>
      </c>
      <c r="H776">
        <v>63</v>
      </c>
      <c r="I776">
        <v>88.557162349999999</v>
      </c>
      <c r="J776" t="s">
        <v>19</v>
      </c>
      <c r="K776">
        <v>0</v>
      </c>
      <c r="L776">
        <v>1.659752363</v>
      </c>
      <c r="M776">
        <v>0</v>
      </c>
      <c r="N776">
        <v>0.42309260999999998</v>
      </c>
      <c r="O776" t="s">
        <v>20</v>
      </c>
      <c r="P776">
        <v>-15.137790000000001</v>
      </c>
      <c r="Q776">
        <v>-2.0339835000000002</v>
      </c>
    </row>
    <row r="777" spans="1:17" x14ac:dyDescent="0.3">
      <c r="A777">
        <f>YEAR(tourism_resource_dataset[[#This Row],[Time &amp; Day]])</f>
        <v>2027</v>
      </c>
      <c r="B777" s="2">
        <v>46402</v>
      </c>
      <c r="C777">
        <f>MONTH(tourism_resource_dataset[[#This Row],[Time &amp; Day]])</f>
        <v>1</v>
      </c>
      <c r="D777" t="s">
        <v>23</v>
      </c>
      <c r="E777">
        <v>986</v>
      </c>
      <c r="F777">
        <v>0.94583614100000002</v>
      </c>
      <c r="G777">
        <v>32.586820400000001</v>
      </c>
      <c r="H777">
        <v>53</v>
      </c>
      <c r="I777">
        <v>79.303472119999995</v>
      </c>
      <c r="J777" t="s">
        <v>15</v>
      </c>
      <c r="K777">
        <v>0</v>
      </c>
      <c r="L777">
        <v>9.0476394280000001</v>
      </c>
      <c r="M777">
        <v>0</v>
      </c>
      <c r="N777">
        <v>0.96591806999999996</v>
      </c>
      <c r="O777" t="s">
        <v>16</v>
      </c>
      <c r="P777">
        <v>-7.982151</v>
      </c>
      <c r="Q777">
        <v>15.568339</v>
      </c>
    </row>
    <row r="778" spans="1:17" x14ac:dyDescent="0.3">
      <c r="A778">
        <f>YEAR(tourism_resource_dataset[[#This Row],[Time &amp; Day]])</f>
        <v>2027</v>
      </c>
      <c r="B778" s="2">
        <v>46403</v>
      </c>
      <c r="C778">
        <f>MONTH(tourism_resource_dataset[[#This Row],[Time &amp; Day]])</f>
        <v>1</v>
      </c>
      <c r="D778" t="s">
        <v>14</v>
      </c>
      <c r="E778">
        <v>802</v>
      </c>
      <c r="F778">
        <v>0.63044230400000001</v>
      </c>
      <c r="G778">
        <v>31.175799690000002</v>
      </c>
      <c r="H778">
        <v>96</v>
      </c>
      <c r="I778">
        <v>95.001781710000003</v>
      </c>
      <c r="J778" t="s">
        <v>19</v>
      </c>
      <c r="K778">
        <v>0</v>
      </c>
      <c r="L778">
        <v>3.0534932239999999</v>
      </c>
      <c r="M778">
        <v>1</v>
      </c>
      <c r="N778">
        <v>0.71622115200000003</v>
      </c>
      <c r="O778" t="s">
        <v>21</v>
      </c>
      <c r="P778">
        <v>-11.036238000000001</v>
      </c>
      <c r="Q778">
        <v>10.946747</v>
      </c>
    </row>
    <row r="779" spans="1:17" x14ac:dyDescent="0.3">
      <c r="A779">
        <f>YEAR(tourism_resource_dataset[[#This Row],[Time &amp; Day]])</f>
        <v>2027</v>
      </c>
      <c r="B779" s="2">
        <v>46404</v>
      </c>
      <c r="C779">
        <f>MONTH(tourism_resource_dataset[[#This Row],[Time &amp; Day]])</f>
        <v>1</v>
      </c>
      <c r="D779" t="s">
        <v>17</v>
      </c>
      <c r="E779">
        <v>555</v>
      </c>
      <c r="F779">
        <v>0.30938183899999999</v>
      </c>
      <c r="G779">
        <v>28.543048249999998</v>
      </c>
      <c r="H779">
        <v>61</v>
      </c>
      <c r="I779">
        <v>81.712045669999995</v>
      </c>
      <c r="J779" t="s">
        <v>18</v>
      </c>
      <c r="K779">
        <v>1</v>
      </c>
      <c r="L779">
        <v>7.6601602010000001</v>
      </c>
      <c r="M779">
        <v>1</v>
      </c>
      <c r="N779">
        <v>0.43219091900000001</v>
      </c>
      <c r="O779" t="s">
        <v>20</v>
      </c>
      <c r="P779">
        <v>-10.4001255</v>
      </c>
      <c r="Q779">
        <v>-8.5787370000000003</v>
      </c>
    </row>
    <row r="780" spans="1:17" x14ac:dyDescent="0.3">
      <c r="A780">
        <f>YEAR(tourism_resource_dataset[[#This Row],[Time &amp; Day]])</f>
        <v>2027</v>
      </c>
      <c r="B780" s="2">
        <v>46405</v>
      </c>
      <c r="C780">
        <f>MONTH(tourism_resource_dataset[[#This Row],[Time &amp; Day]])</f>
        <v>1</v>
      </c>
      <c r="D780" t="s">
        <v>14</v>
      </c>
      <c r="E780">
        <v>308</v>
      </c>
      <c r="F780">
        <v>0.49792198300000001</v>
      </c>
      <c r="G780">
        <v>27.500583720000002</v>
      </c>
      <c r="H780">
        <v>125</v>
      </c>
      <c r="I780">
        <v>51.438752090000001</v>
      </c>
      <c r="J780" t="s">
        <v>18</v>
      </c>
      <c r="K780">
        <v>0</v>
      </c>
      <c r="L780">
        <v>3.7875992410000001</v>
      </c>
      <c r="M780">
        <v>1</v>
      </c>
      <c r="N780">
        <v>0.40296099099999999</v>
      </c>
      <c r="O780" t="s">
        <v>20</v>
      </c>
      <c r="P780">
        <v>4.1794989999999999</v>
      </c>
      <c r="Q780">
        <v>-1.5355595</v>
      </c>
    </row>
    <row r="781" spans="1:17" x14ac:dyDescent="0.3">
      <c r="A781">
        <f>YEAR(tourism_resource_dataset[[#This Row],[Time &amp; Day]])</f>
        <v>2027</v>
      </c>
      <c r="B781" s="2">
        <v>46406</v>
      </c>
      <c r="C781">
        <f>MONTH(tourism_resource_dataset[[#This Row],[Time &amp; Day]])</f>
        <v>1</v>
      </c>
      <c r="D781" t="s">
        <v>17</v>
      </c>
      <c r="E781">
        <v>937</v>
      </c>
      <c r="F781">
        <v>0.331216436</v>
      </c>
      <c r="G781">
        <v>21.33099331</v>
      </c>
      <c r="H781">
        <v>114</v>
      </c>
      <c r="I781">
        <v>48.555689899999997</v>
      </c>
      <c r="J781" t="s">
        <v>18</v>
      </c>
      <c r="K781">
        <v>1</v>
      </c>
      <c r="L781">
        <v>8.72876823</v>
      </c>
      <c r="M781">
        <v>0</v>
      </c>
      <c r="N781">
        <v>0.63410821799999995</v>
      </c>
      <c r="O781" t="s">
        <v>21</v>
      </c>
      <c r="P781">
        <v>0.43389707999999999</v>
      </c>
      <c r="Q781">
        <v>-19.75027</v>
      </c>
    </row>
    <row r="782" spans="1:17" x14ac:dyDescent="0.3">
      <c r="A782">
        <f>YEAR(tourism_resource_dataset[[#This Row],[Time &amp; Day]])</f>
        <v>2027</v>
      </c>
      <c r="B782" s="2">
        <v>46407</v>
      </c>
      <c r="C782">
        <f>MONTH(tourism_resource_dataset[[#This Row],[Time &amp; Day]])</f>
        <v>1</v>
      </c>
      <c r="D782" t="s">
        <v>17</v>
      </c>
      <c r="E782">
        <v>823</v>
      </c>
      <c r="F782">
        <v>0.32540133599999999</v>
      </c>
      <c r="G782">
        <v>31.328215700000001</v>
      </c>
      <c r="H782">
        <v>87</v>
      </c>
      <c r="I782">
        <v>78.733471519999995</v>
      </c>
      <c r="J782" t="s">
        <v>15</v>
      </c>
      <c r="K782">
        <v>1</v>
      </c>
      <c r="L782">
        <v>7.3040937890000004</v>
      </c>
      <c r="M782">
        <v>0</v>
      </c>
      <c r="N782">
        <v>0.57420066800000003</v>
      </c>
      <c r="O782" t="s">
        <v>21</v>
      </c>
      <c r="P782">
        <v>-28.880026000000001</v>
      </c>
      <c r="Q782">
        <v>17.730640000000001</v>
      </c>
    </row>
    <row r="783" spans="1:17" x14ac:dyDescent="0.3">
      <c r="A783">
        <f>YEAR(tourism_resource_dataset[[#This Row],[Time &amp; Day]])</f>
        <v>2027</v>
      </c>
      <c r="B783" s="2">
        <v>46408</v>
      </c>
      <c r="C783">
        <f>MONTH(tourism_resource_dataset[[#This Row],[Time &amp; Day]])</f>
        <v>1</v>
      </c>
      <c r="D783" t="s">
        <v>17</v>
      </c>
      <c r="E783">
        <v>566</v>
      </c>
      <c r="F783">
        <v>0.49300389700000002</v>
      </c>
      <c r="G783">
        <v>25.03030923</v>
      </c>
      <c r="H783">
        <v>147</v>
      </c>
      <c r="I783">
        <v>43.500939809999998</v>
      </c>
      <c r="J783" t="s">
        <v>19</v>
      </c>
      <c r="K783">
        <v>1</v>
      </c>
      <c r="L783">
        <v>4.616321127</v>
      </c>
      <c r="M783">
        <v>1</v>
      </c>
      <c r="N783">
        <v>0.52950194900000003</v>
      </c>
      <c r="O783" t="s">
        <v>21</v>
      </c>
      <c r="P783">
        <v>5.4464445000000001</v>
      </c>
      <c r="Q783">
        <v>-25.85031</v>
      </c>
    </row>
    <row r="784" spans="1:17" x14ac:dyDescent="0.3">
      <c r="A784">
        <f>YEAR(tourism_resource_dataset[[#This Row],[Time &amp; Day]])</f>
        <v>2027</v>
      </c>
      <c r="B784" s="2">
        <v>46409</v>
      </c>
      <c r="C784">
        <f>MONTH(tourism_resource_dataset[[#This Row],[Time &amp; Day]])</f>
        <v>1</v>
      </c>
      <c r="D784" t="s">
        <v>23</v>
      </c>
      <c r="E784">
        <v>822</v>
      </c>
      <c r="F784">
        <v>0.492928637</v>
      </c>
      <c r="G784">
        <v>16.41783152</v>
      </c>
      <c r="H784">
        <v>104</v>
      </c>
      <c r="I784">
        <v>36.490036760000002</v>
      </c>
      <c r="J784" t="s">
        <v>15</v>
      </c>
      <c r="K784">
        <v>1</v>
      </c>
      <c r="L784">
        <v>1.686722088</v>
      </c>
      <c r="M784">
        <v>0</v>
      </c>
      <c r="N784">
        <v>0.65746431900000002</v>
      </c>
      <c r="O784" t="s">
        <v>21</v>
      </c>
      <c r="P784">
        <v>-7.5567890000000002</v>
      </c>
      <c r="Q784">
        <v>1.4065932000000001</v>
      </c>
    </row>
    <row r="785" spans="1:17" x14ac:dyDescent="0.3">
      <c r="A785">
        <f>YEAR(tourism_resource_dataset[[#This Row],[Time &amp; Day]])</f>
        <v>2027</v>
      </c>
      <c r="B785" s="2">
        <v>46410</v>
      </c>
      <c r="C785">
        <f>MONTH(tourism_resource_dataset[[#This Row],[Time &amp; Day]])</f>
        <v>1</v>
      </c>
      <c r="D785" t="s">
        <v>23</v>
      </c>
      <c r="E785">
        <v>103</v>
      </c>
      <c r="F785">
        <v>0.85098862200000003</v>
      </c>
      <c r="G785">
        <v>21.257263219999999</v>
      </c>
      <c r="H785">
        <v>102</v>
      </c>
      <c r="I785">
        <v>67.255601240000004</v>
      </c>
      <c r="J785" t="s">
        <v>19</v>
      </c>
      <c r="K785">
        <v>0</v>
      </c>
      <c r="L785">
        <v>7.5943016549999998</v>
      </c>
      <c r="M785">
        <v>0</v>
      </c>
      <c r="N785">
        <v>0.476994311</v>
      </c>
      <c r="O785" t="s">
        <v>20</v>
      </c>
      <c r="P785">
        <v>26.237348999999998</v>
      </c>
      <c r="Q785">
        <v>5.9529195000000001</v>
      </c>
    </row>
    <row r="786" spans="1:17" x14ac:dyDescent="0.3">
      <c r="A786">
        <f>YEAR(tourism_resource_dataset[[#This Row],[Time &amp; Day]])</f>
        <v>2027</v>
      </c>
      <c r="B786" s="2">
        <v>46411</v>
      </c>
      <c r="C786">
        <f>MONTH(tourism_resource_dataset[[#This Row],[Time &amp; Day]])</f>
        <v>1</v>
      </c>
      <c r="D786" t="s">
        <v>14</v>
      </c>
      <c r="E786">
        <v>96</v>
      </c>
      <c r="F786">
        <v>0.98238425699999998</v>
      </c>
      <c r="G786">
        <v>33.705941969999998</v>
      </c>
      <c r="H786">
        <v>114</v>
      </c>
      <c r="I786">
        <v>87.514909880000005</v>
      </c>
      <c r="J786" t="s">
        <v>22</v>
      </c>
      <c r="K786">
        <v>1</v>
      </c>
      <c r="L786">
        <v>6.5519628040000004</v>
      </c>
      <c r="M786">
        <v>0</v>
      </c>
      <c r="N786">
        <v>0.53919212800000005</v>
      </c>
      <c r="O786" t="s">
        <v>21</v>
      </c>
      <c r="P786">
        <v>25.124099999999999</v>
      </c>
      <c r="Q786">
        <v>9.2613325</v>
      </c>
    </row>
    <row r="787" spans="1:17" x14ac:dyDescent="0.3">
      <c r="A787">
        <f>YEAR(tourism_resource_dataset[[#This Row],[Time &amp; Day]])</f>
        <v>2027</v>
      </c>
      <c r="B787" s="2">
        <v>46412</v>
      </c>
      <c r="C787">
        <f>MONTH(tourism_resource_dataset[[#This Row],[Time &amp; Day]])</f>
        <v>1</v>
      </c>
      <c r="D787" t="s">
        <v>17</v>
      </c>
      <c r="E787">
        <v>776</v>
      </c>
      <c r="F787">
        <v>0.559844966</v>
      </c>
      <c r="G787">
        <v>32.013605210000001</v>
      </c>
      <c r="H787">
        <v>51</v>
      </c>
      <c r="I787">
        <v>37.096588969999999</v>
      </c>
      <c r="J787" t="s">
        <v>22</v>
      </c>
      <c r="K787">
        <v>1</v>
      </c>
      <c r="L787">
        <v>1.026205461</v>
      </c>
      <c r="M787">
        <v>1</v>
      </c>
      <c r="N787">
        <v>0.66792248300000001</v>
      </c>
      <c r="O787" t="s">
        <v>21</v>
      </c>
      <c r="P787">
        <v>7.8807564000000001</v>
      </c>
      <c r="Q787">
        <v>-20.748144</v>
      </c>
    </row>
    <row r="788" spans="1:17" x14ac:dyDescent="0.3">
      <c r="A788">
        <f>YEAR(tourism_resource_dataset[[#This Row],[Time &amp; Day]])</f>
        <v>2027</v>
      </c>
      <c r="B788" s="2">
        <v>46413</v>
      </c>
      <c r="C788">
        <f>MONTH(tourism_resource_dataset[[#This Row],[Time &amp; Day]])</f>
        <v>1</v>
      </c>
      <c r="D788" t="s">
        <v>17</v>
      </c>
      <c r="E788">
        <v>738</v>
      </c>
      <c r="F788">
        <v>0.60022081500000002</v>
      </c>
      <c r="G788">
        <v>34.638113959999998</v>
      </c>
      <c r="H788">
        <v>85</v>
      </c>
      <c r="I788">
        <v>85.432392669999999</v>
      </c>
      <c r="J788" t="s">
        <v>15</v>
      </c>
      <c r="K788">
        <v>1</v>
      </c>
      <c r="L788">
        <v>1.0847787040000001</v>
      </c>
      <c r="M788">
        <v>1</v>
      </c>
      <c r="N788">
        <v>0.66911040799999999</v>
      </c>
      <c r="O788" t="s">
        <v>21</v>
      </c>
      <c r="P788">
        <v>-15.870687</v>
      </c>
      <c r="Q788">
        <v>-5.4310989999999997</v>
      </c>
    </row>
    <row r="789" spans="1:17" x14ac:dyDescent="0.3">
      <c r="A789">
        <f>YEAR(tourism_resource_dataset[[#This Row],[Time &amp; Day]])</f>
        <v>2027</v>
      </c>
      <c r="B789" s="2">
        <v>46414</v>
      </c>
      <c r="C789">
        <f>MONTH(tourism_resource_dataset[[#This Row],[Time &amp; Day]])</f>
        <v>1</v>
      </c>
      <c r="D789" t="s">
        <v>23</v>
      </c>
      <c r="E789">
        <v>570</v>
      </c>
      <c r="F789">
        <v>0.89135260500000002</v>
      </c>
      <c r="G789">
        <v>27.559867650000001</v>
      </c>
      <c r="H789">
        <v>135</v>
      </c>
      <c r="I789">
        <v>86.810040299999997</v>
      </c>
      <c r="J789" t="s">
        <v>18</v>
      </c>
      <c r="K789">
        <v>1</v>
      </c>
      <c r="L789">
        <v>8.279136759</v>
      </c>
      <c r="M789">
        <v>0</v>
      </c>
      <c r="N789">
        <v>0.73067630299999997</v>
      </c>
      <c r="O789" t="s">
        <v>21</v>
      </c>
      <c r="P789">
        <v>4.4796319999999996</v>
      </c>
      <c r="Q789">
        <v>7.6311464000000004</v>
      </c>
    </row>
    <row r="790" spans="1:17" x14ac:dyDescent="0.3">
      <c r="A790">
        <f>YEAR(tourism_resource_dataset[[#This Row],[Time &amp; Day]])</f>
        <v>2027</v>
      </c>
      <c r="B790" s="2">
        <v>46415</v>
      </c>
      <c r="C790">
        <f>MONTH(tourism_resource_dataset[[#This Row],[Time &amp; Day]])</f>
        <v>1</v>
      </c>
      <c r="D790" t="s">
        <v>17</v>
      </c>
      <c r="E790">
        <v>148</v>
      </c>
      <c r="F790">
        <v>0.48769731399999999</v>
      </c>
      <c r="G790">
        <v>19.950201459999999</v>
      </c>
      <c r="H790">
        <v>149</v>
      </c>
      <c r="I790">
        <v>63.759180010000001</v>
      </c>
      <c r="J790" t="s">
        <v>15</v>
      </c>
      <c r="K790">
        <v>1</v>
      </c>
      <c r="L790">
        <v>3.334597649</v>
      </c>
      <c r="M790">
        <v>0</v>
      </c>
      <c r="N790">
        <v>0.31784865699999998</v>
      </c>
      <c r="O790" t="s">
        <v>20</v>
      </c>
      <c r="P790">
        <v>-17.532900000000001</v>
      </c>
      <c r="Q790">
        <v>17.576847000000001</v>
      </c>
    </row>
    <row r="791" spans="1:17" x14ac:dyDescent="0.3">
      <c r="A791">
        <f>YEAR(tourism_resource_dataset[[#This Row],[Time &amp; Day]])</f>
        <v>2027</v>
      </c>
      <c r="B791" s="2">
        <v>46416</v>
      </c>
      <c r="C791">
        <f>MONTH(tourism_resource_dataset[[#This Row],[Time &amp; Day]])</f>
        <v>1</v>
      </c>
      <c r="D791" t="s">
        <v>23</v>
      </c>
      <c r="E791">
        <v>69</v>
      </c>
      <c r="F791">
        <v>0.40946726300000003</v>
      </c>
      <c r="G791">
        <v>18.25630099</v>
      </c>
      <c r="H791">
        <v>79</v>
      </c>
      <c r="I791">
        <v>34.011721700000002</v>
      </c>
      <c r="J791" t="s">
        <v>18</v>
      </c>
      <c r="K791">
        <v>0</v>
      </c>
      <c r="L791">
        <v>6.7252030100000004</v>
      </c>
      <c r="M791">
        <v>0</v>
      </c>
      <c r="N791">
        <v>0.239233632</v>
      </c>
      <c r="O791" t="s">
        <v>20</v>
      </c>
      <c r="P791">
        <v>27.28764</v>
      </c>
      <c r="Q791">
        <v>-4.2457450000000003</v>
      </c>
    </row>
    <row r="792" spans="1:17" x14ac:dyDescent="0.3">
      <c r="A792">
        <f>YEAR(tourism_resource_dataset[[#This Row],[Time &amp; Day]])</f>
        <v>2027</v>
      </c>
      <c r="B792" s="2">
        <v>46417</v>
      </c>
      <c r="C792">
        <f>MONTH(tourism_resource_dataset[[#This Row],[Time &amp; Day]])</f>
        <v>1</v>
      </c>
      <c r="D792" t="s">
        <v>17</v>
      </c>
      <c r="E792">
        <v>939</v>
      </c>
      <c r="F792">
        <v>0.89716273599999996</v>
      </c>
      <c r="G792">
        <v>18.73828881</v>
      </c>
      <c r="H792">
        <v>36</v>
      </c>
      <c r="I792">
        <v>42.221289589999998</v>
      </c>
      <c r="J792" t="s">
        <v>19</v>
      </c>
      <c r="K792">
        <v>0</v>
      </c>
      <c r="L792">
        <v>5.0879297780000003</v>
      </c>
      <c r="M792">
        <v>0</v>
      </c>
      <c r="N792">
        <v>0.91808136799999995</v>
      </c>
      <c r="O792" t="s">
        <v>16</v>
      </c>
      <c r="P792">
        <v>-13.286839499999999</v>
      </c>
      <c r="Q792">
        <v>-9.0364895000000001</v>
      </c>
    </row>
    <row r="793" spans="1:17" x14ac:dyDescent="0.3">
      <c r="A793">
        <f>YEAR(tourism_resource_dataset[[#This Row],[Time &amp; Day]])</f>
        <v>2027</v>
      </c>
      <c r="B793" s="2">
        <v>46418</v>
      </c>
      <c r="C793">
        <f>MONTH(tourism_resource_dataset[[#This Row],[Time &amp; Day]])</f>
        <v>1</v>
      </c>
      <c r="D793" t="s">
        <v>14</v>
      </c>
      <c r="E793">
        <v>802</v>
      </c>
      <c r="F793">
        <v>0.33255041099999999</v>
      </c>
      <c r="G793">
        <v>15.39591317</v>
      </c>
      <c r="H793">
        <v>115</v>
      </c>
      <c r="I793">
        <v>79.519839259999998</v>
      </c>
      <c r="J793" t="s">
        <v>18</v>
      </c>
      <c r="K793">
        <v>1</v>
      </c>
      <c r="L793">
        <v>8.7708701310000006</v>
      </c>
      <c r="M793">
        <v>1</v>
      </c>
      <c r="N793">
        <v>0.56727520499999995</v>
      </c>
      <c r="O793" t="s">
        <v>21</v>
      </c>
      <c r="P793">
        <v>-10.484114</v>
      </c>
      <c r="Q793">
        <v>-28.537655000000001</v>
      </c>
    </row>
    <row r="794" spans="1:17" x14ac:dyDescent="0.3">
      <c r="A794">
        <f>YEAR(tourism_resource_dataset[[#This Row],[Time &amp; Day]])</f>
        <v>2027</v>
      </c>
      <c r="B794" s="2">
        <v>46419</v>
      </c>
      <c r="C794">
        <f>MONTH(tourism_resource_dataset[[#This Row],[Time &amp; Day]])</f>
        <v>2</v>
      </c>
      <c r="D794" t="s">
        <v>17</v>
      </c>
      <c r="E794">
        <v>622</v>
      </c>
      <c r="F794">
        <v>0.73378960800000004</v>
      </c>
      <c r="G794">
        <v>22.813642219999998</v>
      </c>
      <c r="H794">
        <v>35</v>
      </c>
      <c r="I794">
        <v>79.824456150000003</v>
      </c>
      <c r="J794" t="s">
        <v>18</v>
      </c>
      <c r="K794">
        <v>0</v>
      </c>
      <c r="L794">
        <v>9.2526500180000006</v>
      </c>
      <c r="M794">
        <v>1</v>
      </c>
      <c r="N794">
        <v>0.67789480400000002</v>
      </c>
      <c r="O794" t="s">
        <v>21</v>
      </c>
      <c r="P794">
        <v>-6.1868695999999996</v>
      </c>
      <c r="Q794">
        <v>10.909725999999999</v>
      </c>
    </row>
    <row r="795" spans="1:17" x14ac:dyDescent="0.3">
      <c r="A795">
        <f>YEAR(tourism_resource_dataset[[#This Row],[Time &amp; Day]])</f>
        <v>2027</v>
      </c>
      <c r="B795" s="2">
        <v>46420</v>
      </c>
      <c r="C795">
        <f>MONTH(tourism_resource_dataset[[#This Row],[Time &amp; Day]])</f>
        <v>2</v>
      </c>
      <c r="D795" t="s">
        <v>17</v>
      </c>
      <c r="E795">
        <v>940</v>
      </c>
      <c r="F795">
        <v>0.69339499299999996</v>
      </c>
      <c r="G795">
        <v>18.82855361</v>
      </c>
      <c r="H795">
        <v>65</v>
      </c>
      <c r="I795">
        <v>92.884869260000002</v>
      </c>
      <c r="J795" t="s">
        <v>19</v>
      </c>
      <c r="K795">
        <v>0</v>
      </c>
      <c r="L795">
        <v>9.971269414</v>
      </c>
      <c r="M795">
        <v>0</v>
      </c>
      <c r="N795">
        <v>0.81669749700000005</v>
      </c>
      <c r="O795" t="s">
        <v>16</v>
      </c>
      <c r="P795">
        <v>-1.1987414000000001</v>
      </c>
      <c r="Q795">
        <v>-13.692536</v>
      </c>
    </row>
    <row r="796" spans="1:17" x14ac:dyDescent="0.3">
      <c r="A796">
        <f>YEAR(tourism_resource_dataset[[#This Row],[Time &amp; Day]])</f>
        <v>2027</v>
      </c>
      <c r="B796" s="2">
        <v>46421</v>
      </c>
      <c r="C796">
        <f>MONTH(tourism_resource_dataset[[#This Row],[Time &amp; Day]])</f>
        <v>2</v>
      </c>
      <c r="D796" t="s">
        <v>23</v>
      </c>
      <c r="E796">
        <v>539</v>
      </c>
      <c r="F796">
        <v>0.54214431299999999</v>
      </c>
      <c r="G796">
        <v>23.233109209999999</v>
      </c>
      <c r="H796">
        <v>126</v>
      </c>
      <c r="I796">
        <v>70.788030259999999</v>
      </c>
      <c r="J796" t="s">
        <v>22</v>
      </c>
      <c r="K796">
        <v>1</v>
      </c>
      <c r="L796">
        <v>2.3831572219999999</v>
      </c>
      <c r="M796">
        <v>0</v>
      </c>
      <c r="N796">
        <v>0.54057215700000005</v>
      </c>
      <c r="O796" t="s">
        <v>21</v>
      </c>
      <c r="P796">
        <v>-13.698290999999999</v>
      </c>
      <c r="Q796">
        <v>15.938431</v>
      </c>
    </row>
    <row r="797" spans="1:17" x14ac:dyDescent="0.3">
      <c r="A797">
        <f>YEAR(tourism_resource_dataset[[#This Row],[Time &amp; Day]])</f>
        <v>2027</v>
      </c>
      <c r="B797" s="2">
        <v>46422</v>
      </c>
      <c r="C797">
        <f>MONTH(tourism_resource_dataset[[#This Row],[Time &amp; Day]])</f>
        <v>2</v>
      </c>
      <c r="D797" t="s">
        <v>17</v>
      </c>
      <c r="E797">
        <v>468</v>
      </c>
      <c r="F797">
        <v>0.52063266500000005</v>
      </c>
      <c r="G797">
        <v>33.699888639999998</v>
      </c>
      <c r="H797">
        <v>107</v>
      </c>
      <c r="I797">
        <v>38.687515740000002</v>
      </c>
      <c r="J797" t="s">
        <v>19</v>
      </c>
      <c r="K797">
        <v>1</v>
      </c>
      <c r="L797">
        <v>8.7666764179999994</v>
      </c>
      <c r="M797">
        <v>1</v>
      </c>
      <c r="N797">
        <v>0.49431633200000002</v>
      </c>
      <c r="O797" t="s">
        <v>20</v>
      </c>
      <c r="P797">
        <v>-24.290427999999999</v>
      </c>
      <c r="Q797">
        <v>-11.586803</v>
      </c>
    </row>
    <row r="798" spans="1:17" x14ac:dyDescent="0.3">
      <c r="A798">
        <f>YEAR(tourism_resource_dataset[[#This Row],[Time &amp; Day]])</f>
        <v>2027</v>
      </c>
      <c r="B798" s="2">
        <v>46423</v>
      </c>
      <c r="C798">
        <f>MONTH(tourism_resource_dataset[[#This Row],[Time &amp; Day]])</f>
        <v>2</v>
      </c>
      <c r="D798" t="s">
        <v>17</v>
      </c>
      <c r="E798">
        <v>739</v>
      </c>
      <c r="F798">
        <v>0.84030040800000005</v>
      </c>
      <c r="G798">
        <v>23.61080419</v>
      </c>
      <c r="H798">
        <v>148</v>
      </c>
      <c r="I798">
        <v>38.499043389999997</v>
      </c>
      <c r="J798" t="s">
        <v>15</v>
      </c>
      <c r="K798">
        <v>1</v>
      </c>
      <c r="L798">
        <v>3.3941923909999998</v>
      </c>
      <c r="M798">
        <v>0</v>
      </c>
      <c r="N798">
        <v>0.78965020399999997</v>
      </c>
      <c r="O798" t="s">
        <v>21</v>
      </c>
      <c r="P798">
        <v>20.596436000000001</v>
      </c>
      <c r="Q798">
        <v>20.951784</v>
      </c>
    </row>
    <row r="799" spans="1:17" x14ac:dyDescent="0.3">
      <c r="A799">
        <f>YEAR(tourism_resource_dataset[[#This Row],[Time &amp; Day]])</f>
        <v>2027</v>
      </c>
      <c r="B799" s="2">
        <v>46424</v>
      </c>
      <c r="C799">
        <f>MONTH(tourism_resource_dataset[[#This Row],[Time &amp; Day]])</f>
        <v>2</v>
      </c>
      <c r="D799" t="s">
        <v>23</v>
      </c>
      <c r="E799">
        <v>899</v>
      </c>
      <c r="F799">
        <v>0.360497228</v>
      </c>
      <c r="G799">
        <v>32.559689939999998</v>
      </c>
      <c r="H799">
        <v>138</v>
      </c>
      <c r="I799">
        <v>80.479265010000006</v>
      </c>
      <c r="J799" t="s">
        <v>15</v>
      </c>
      <c r="K799">
        <v>0</v>
      </c>
      <c r="L799">
        <v>6.3173428740000004</v>
      </c>
      <c r="M799">
        <v>1</v>
      </c>
      <c r="N799">
        <v>0.62974861400000004</v>
      </c>
      <c r="O799" t="s">
        <v>21</v>
      </c>
      <c r="P799">
        <v>6.5948156999999998</v>
      </c>
      <c r="Q799">
        <v>-8.2238829999999999E-2</v>
      </c>
    </row>
    <row r="800" spans="1:17" x14ac:dyDescent="0.3">
      <c r="A800">
        <f>YEAR(tourism_resource_dataset[[#This Row],[Time &amp; Day]])</f>
        <v>2027</v>
      </c>
      <c r="B800" s="2">
        <v>46425</v>
      </c>
      <c r="C800">
        <f>MONTH(tourism_resource_dataset[[#This Row],[Time &amp; Day]])</f>
        <v>2</v>
      </c>
      <c r="D800" t="s">
        <v>14</v>
      </c>
      <c r="E800">
        <v>111</v>
      </c>
      <c r="F800">
        <v>0.46574901699999999</v>
      </c>
      <c r="G800">
        <v>27.11009533</v>
      </c>
      <c r="H800">
        <v>104</v>
      </c>
      <c r="I800">
        <v>42.864926560000001</v>
      </c>
      <c r="J800" t="s">
        <v>15</v>
      </c>
      <c r="K800">
        <v>1</v>
      </c>
      <c r="L800">
        <v>5.5519555049999996</v>
      </c>
      <c r="M800">
        <v>0</v>
      </c>
      <c r="N800">
        <v>0.28837450799999997</v>
      </c>
      <c r="O800" t="s">
        <v>20</v>
      </c>
      <c r="P800">
        <v>22.839072999999999</v>
      </c>
      <c r="Q800">
        <v>6.4988190000000001</v>
      </c>
    </row>
    <row r="801" spans="1:17" x14ac:dyDescent="0.3">
      <c r="A801">
        <f>YEAR(tourism_resource_dataset[[#This Row],[Time &amp; Day]])</f>
        <v>2027</v>
      </c>
      <c r="B801" s="2">
        <v>46426</v>
      </c>
      <c r="C801">
        <f>MONTH(tourism_resource_dataset[[#This Row],[Time &amp; Day]])</f>
        <v>2</v>
      </c>
      <c r="D801" t="s">
        <v>14</v>
      </c>
      <c r="E801">
        <v>194</v>
      </c>
      <c r="F801">
        <v>0.81271411199999999</v>
      </c>
      <c r="G801">
        <v>19.942631089999999</v>
      </c>
      <c r="H801">
        <v>23</v>
      </c>
      <c r="I801">
        <v>52.986984970000002</v>
      </c>
      <c r="J801" t="s">
        <v>15</v>
      </c>
      <c r="K801">
        <v>0</v>
      </c>
      <c r="L801">
        <v>1.161893184</v>
      </c>
      <c r="M801">
        <v>1</v>
      </c>
      <c r="N801">
        <v>0.50335705600000002</v>
      </c>
      <c r="O801" t="s">
        <v>21</v>
      </c>
      <c r="P801">
        <v>-7.4928527000000003</v>
      </c>
      <c r="Q801">
        <v>6.8368792999999997</v>
      </c>
    </row>
    <row r="802" spans="1:17" x14ac:dyDescent="0.3">
      <c r="A802">
        <f>YEAR(tourism_resource_dataset[[#This Row],[Time &amp; Day]])</f>
        <v>2027</v>
      </c>
      <c r="B802" s="2">
        <v>46427</v>
      </c>
      <c r="C802">
        <f>MONTH(tourism_resource_dataset[[#This Row],[Time &amp; Day]])</f>
        <v>2</v>
      </c>
      <c r="D802" t="s">
        <v>23</v>
      </c>
      <c r="E802">
        <v>265</v>
      </c>
      <c r="F802">
        <v>0.68382440899999997</v>
      </c>
      <c r="G802">
        <v>22.117095190000001</v>
      </c>
      <c r="H802">
        <v>90</v>
      </c>
      <c r="I802">
        <v>64.104840479999993</v>
      </c>
      <c r="J802" t="s">
        <v>15</v>
      </c>
      <c r="K802">
        <v>0</v>
      </c>
      <c r="L802">
        <v>9.3949415189999996</v>
      </c>
      <c r="M802">
        <v>0</v>
      </c>
      <c r="N802">
        <v>0.474412204</v>
      </c>
      <c r="O802" t="s">
        <v>20</v>
      </c>
      <c r="P802">
        <v>5.3132999999999999</v>
      </c>
      <c r="Q802">
        <v>10.302778999999999</v>
      </c>
    </row>
    <row r="803" spans="1:17" x14ac:dyDescent="0.3">
      <c r="A803">
        <f>YEAR(tourism_resource_dataset[[#This Row],[Time &amp; Day]])</f>
        <v>2027</v>
      </c>
      <c r="B803" s="2">
        <v>46428</v>
      </c>
      <c r="C803">
        <f>MONTH(tourism_resource_dataset[[#This Row],[Time &amp; Day]])</f>
        <v>2</v>
      </c>
      <c r="D803" t="s">
        <v>23</v>
      </c>
      <c r="E803">
        <v>52</v>
      </c>
      <c r="F803">
        <v>0.38959174600000002</v>
      </c>
      <c r="G803">
        <v>16.678390719999999</v>
      </c>
      <c r="H803">
        <v>130</v>
      </c>
      <c r="I803">
        <v>31.733541429999999</v>
      </c>
      <c r="J803" t="s">
        <v>22</v>
      </c>
      <c r="K803">
        <v>0</v>
      </c>
      <c r="L803">
        <v>1.7049434960000001</v>
      </c>
      <c r="M803">
        <v>0</v>
      </c>
      <c r="N803">
        <v>0.220795873</v>
      </c>
      <c r="O803" t="s">
        <v>20</v>
      </c>
      <c r="P803">
        <v>-16.69136</v>
      </c>
      <c r="Q803">
        <v>6.6175265000000003</v>
      </c>
    </row>
    <row r="804" spans="1:17" x14ac:dyDescent="0.3">
      <c r="A804">
        <f>YEAR(tourism_resource_dataset[[#This Row],[Time &amp; Day]])</f>
        <v>2027</v>
      </c>
      <c r="B804" s="2">
        <v>46429</v>
      </c>
      <c r="C804">
        <f>MONTH(tourism_resource_dataset[[#This Row],[Time &amp; Day]])</f>
        <v>2</v>
      </c>
      <c r="D804" t="s">
        <v>23</v>
      </c>
      <c r="E804">
        <v>209</v>
      </c>
      <c r="F804">
        <v>0.91749493000000004</v>
      </c>
      <c r="G804">
        <v>21.66925187</v>
      </c>
      <c r="H804">
        <v>69</v>
      </c>
      <c r="I804">
        <v>47.41733189</v>
      </c>
      <c r="J804" t="s">
        <v>22</v>
      </c>
      <c r="K804">
        <v>1</v>
      </c>
      <c r="L804">
        <v>7.1939702749999999</v>
      </c>
      <c r="M804">
        <v>1</v>
      </c>
      <c r="N804">
        <v>0.563247465</v>
      </c>
      <c r="O804" t="s">
        <v>21</v>
      </c>
      <c r="P804">
        <v>-20.365870999999999</v>
      </c>
      <c r="Q804">
        <v>17.684711</v>
      </c>
    </row>
    <row r="805" spans="1:17" x14ac:dyDescent="0.3">
      <c r="A805">
        <f>YEAR(tourism_resource_dataset[[#This Row],[Time &amp; Day]])</f>
        <v>2027</v>
      </c>
      <c r="B805" s="2">
        <v>46430</v>
      </c>
      <c r="C805">
        <f>MONTH(tourism_resource_dataset[[#This Row],[Time &amp; Day]])</f>
        <v>2</v>
      </c>
      <c r="D805" t="s">
        <v>23</v>
      </c>
      <c r="E805">
        <v>788</v>
      </c>
      <c r="F805">
        <v>0.575413493</v>
      </c>
      <c r="G805">
        <v>28.55081891</v>
      </c>
      <c r="H805">
        <v>114</v>
      </c>
      <c r="I805">
        <v>58.552272600000002</v>
      </c>
      <c r="J805" t="s">
        <v>18</v>
      </c>
      <c r="K805">
        <v>0</v>
      </c>
      <c r="L805">
        <v>8.0650615259999991</v>
      </c>
      <c r="M805">
        <v>1</v>
      </c>
      <c r="N805">
        <v>0.68170674600000003</v>
      </c>
      <c r="O805" t="s">
        <v>21</v>
      </c>
      <c r="P805">
        <v>-10.105853</v>
      </c>
      <c r="Q805">
        <v>3.0391268999999999</v>
      </c>
    </row>
    <row r="806" spans="1:17" x14ac:dyDescent="0.3">
      <c r="A806">
        <f>YEAR(tourism_resource_dataset[[#This Row],[Time &amp; Day]])</f>
        <v>2027</v>
      </c>
      <c r="B806" s="2">
        <v>46431</v>
      </c>
      <c r="C806">
        <f>MONTH(tourism_resource_dataset[[#This Row],[Time &amp; Day]])</f>
        <v>2</v>
      </c>
      <c r="D806" t="s">
        <v>23</v>
      </c>
      <c r="E806">
        <v>830</v>
      </c>
      <c r="F806">
        <v>0.87950786299999995</v>
      </c>
      <c r="G806">
        <v>16.44222186</v>
      </c>
      <c r="H806">
        <v>111</v>
      </c>
      <c r="I806">
        <v>49.574542289999997</v>
      </c>
      <c r="J806" t="s">
        <v>15</v>
      </c>
      <c r="K806">
        <v>1</v>
      </c>
      <c r="L806">
        <v>8.1575906410000005</v>
      </c>
      <c r="M806">
        <v>0</v>
      </c>
      <c r="N806">
        <v>0.85475393099999997</v>
      </c>
      <c r="O806" t="s">
        <v>16</v>
      </c>
      <c r="P806">
        <v>19.325966000000001</v>
      </c>
      <c r="Q806">
        <v>22.416070000000001</v>
      </c>
    </row>
    <row r="807" spans="1:17" x14ac:dyDescent="0.3">
      <c r="A807">
        <f>YEAR(tourism_resource_dataset[[#This Row],[Time &amp; Day]])</f>
        <v>2027</v>
      </c>
      <c r="B807" s="2">
        <v>46432</v>
      </c>
      <c r="C807">
        <f>MONTH(tourism_resource_dataset[[#This Row],[Time &amp; Day]])</f>
        <v>2</v>
      </c>
      <c r="D807" t="s">
        <v>14</v>
      </c>
      <c r="E807">
        <v>169</v>
      </c>
      <c r="F807">
        <v>0.85139911099999999</v>
      </c>
      <c r="G807">
        <v>19.108028170000001</v>
      </c>
      <c r="H807">
        <v>84</v>
      </c>
      <c r="I807">
        <v>39.545922920000002</v>
      </c>
      <c r="J807" t="s">
        <v>19</v>
      </c>
      <c r="K807">
        <v>1</v>
      </c>
      <c r="L807">
        <v>2.2194506700000001</v>
      </c>
      <c r="M807">
        <v>0</v>
      </c>
      <c r="N807">
        <v>0.51019955500000003</v>
      </c>
      <c r="O807" t="s">
        <v>21</v>
      </c>
      <c r="P807">
        <v>-24.742182</v>
      </c>
      <c r="Q807">
        <v>3.0296443000000002</v>
      </c>
    </row>
    <row r="808" spans="1:17" x14ac:dyDescent="0.3">
      <c r="A808">
        <f>YEAR(tourism_resource_dataset[[#This Row],[Time &amp; Day]])</f>
        <v>2027</v>
      </c>
      <c r="B808" s="2">
        <v>46433</v>
      </c>
      <c r="C808">
        <f>MONTH(tourism_resource_dataset[[#This Row],[Time &amp; Day]])</f>
        <v>2</v>
      </c>
      <c r="D808" t="s">
        <v>14</v>
      </c>
      <c r="E808">
        <v>942</v>
      </c>
      <c r="F808">
        <v>0.73709781299999999</v>
      </c>
      <c r="G808">
        <v>22.628820829999999</v>
      </c>
      <c r="H808">
        <v>66</v>
      </c>
      <c r="I808">
        <v>80.960858049999999</v>
      </c>
      <c r="J808" t="s">
        <v>15</v>
      </c>
      <c r="K808">
        <v>1</v>
      </c>
      <c r="L808">
        <v>5.0281295549999996</v>
      </c>
      <c r="M808">
        <v>1</v>
      </c>
      <c r="N808">
        <v>0.83954890599999998</v>
      </c>
      <c r="O808" t="s">
        <v>16</v>
      </c>
      <c r="P808">
        <v>-1.9082885999999999</v>
      </c>
      <c r="Q808">
        <v>26.651862999999999</v>
      </c>
    </row>
    <row r="809" spans="1:17" x14ac:dyDescent="0.3">
      <c r="A809">
        <f>YEAR(tourism_resource_dataset[[#This Row],[Time &amp; Day]])</f>
        <v>2027</v>
      </c>
      <c r="B809" s="2">
        <v>46434</v>
      </c>
      <c r="C809">
        <f>MONTH(tourism_resource_dataset[[#This Row],[Time &amp; Day]])</f>
        <v>2</v>
      </c>
      <c r="D809" t="s">
        <v>23</v>
      </c>
      <c r="E809">
        <v>138</v>
      </c>
      <c r="F809">
        <v>0.64613679199999996</v>
      </c>
      <c r="G809">
        <v>34.640990739999999</v>
      </c>
      <c r="H809">
        <v>125</v>
      </c>
      <c r="I809">
        <v>86.920335859999994</v>
      </c>
      <c r="J809" t="s">
        <v>22</v>
      </c>
      <c r="K809">
        <v>1</v>
      </c>
      <c r="L809">
        <v>8.4648598340000003</v>
      </c>
      <c r="M809">
        <v>1</v>
      </c>
      <c r="N809">
        <v>0.39206839599999999</v>
      </c>
      <c r="O809" t="s">
        <v>20</v>
      </c>
      <c r="P809">
        <v>-29.681439999999998</v>
      </c>
      <c r="Q809">
        <v>13.987209</v>
      </c>
    </row>
    <row r="810" spans="1:17" x14ac:dyDescent="0.3">
      <c r="A810">
        <f>YEAR(tourism_resource_dataset[[#This Row],[Time &amp; Day]])</f>
        <v>2027</v>
      </c>
      <c r="B810" s="2">
        <v>46435</v>
      </c>
      <c r="C810">
        <f>MONTH(tourism_resource_dataset[[#This Row],[Time &amp; Day]])</f>
        <v>2</v>
      </c>
      <c r="D810" t="s">
        <v>17</v>
      </c>
      <c r="E810">
        <v>378</v>
      </c>
      <c r="F810">
        <v>0.98568558799999995</v>
      </c>
      <c r="G810">
        <v>30.697236459999999</v>
      </c>
      <c r="H810">
        <v>149</v>
      </c>
      <c r="I810">
        <v>48.023528329999998</v>
      </c>
      <c r="J810" t="s">
        <v>15</v>
      </c>
      <c r="K810">
        <v>1</v>
      </c>
      <c r="L810">
        <v>3.724112893</v>
      </c>
      <c r="M810">
        <v>0</v>
      </c>
      <c r="N810">
        <v>0.68184279400000003</v>
      </c>
      <c r="O810" t="s">
        <v>21</v>
      </c>
      <c r="P810">
        <v>-13.535826999999999</v>
      </c>
      <c r="Q810">
        <v>-19.500419999999998</v>
      </c>
    </row>
    <row r="811" spans="1:17" x14ac:dyDescent="0.3">
      <c r="A811">
        <f>YEAR(tourism_resource_dataset[[#This Row],[Time &amp; Day]])</f>
        <v>2027</v>
      </c>
      <c r="B811" s="2">
        <v>46436</v>
      </c>
      <c r="C811">
        <f>MONTH(tourism_resource_dataset[[#This Row],[Time &amp; Day]])</f>
        <v>2</v>
      </c>
      <c r="D811" t="s">
        <v>23</v>
      </c>
      <c r="E811">
        <v>629</v>
      </c>
      <c r="F811">
        <v>0.40147555099999999</v>
      </c>
      <c r="G811">
        <v>29.669734930000001</v>
      </c>
      <c r="H811">
        <v>125</v>
      </c>
      <c r="I811">
        <v>84.209364620000002</v>
      </c>
      <c r="J811" t="s">
        <v>22</v>
      </c>
      <c r="K811">
        <v>0</v>
      </c>
      <c r="L811">
        <v>5.209738078</v>
      </c>
      <c r="M811">
        <v>0</v>
      </c>
      <c r="N811">
        <v>0.51523777500000001</v>
      </c>
      <c r="O811" t="s">
        <v>21</v>
      </c>
      <c r="P811">
        <v>-1.8784559000000001</v>
      </c>
      <c r="Q811">
        <v>6.8965439999999996</v>
      </c>
    </row>
    <row r="812" spans="1:17" x14ac:dyDescent="0.3">
      <c r="A812">
        <f>YEAR(tourism_resource_dataset[[#This Row],[Time &amp; Day]])</f>
        <v>2027</v>
      </c>
      <c r="B812" s="2">
        <v>46437</v>
      </c>
      <c r="C812">
        <f>MONTH(tourism_resource_dataset[[#This Row],[Time &amp; Day]])</f>
        <v>2</v>
      </c>
      <c r="D812" t="s">
        <v>17</v>
      </c>
      <c r="E812">
        <v>959</v>
      </c>
      <c r="F812">
        <v>0.80760900899999999</v>
      </c>
      <c r="G812">
        <v>17.32381913</v>
      </c>
      <c r="H812">
        <v>43</v>
      </c>
      <c r="I812">
        <v>56.988749509999998</v>
      </c>
      <c r="J812" t="s">
        <v>18</v>
      </c>
      <c r="K812">
        <v>0</v>
      </c>
      <c r="L812">
        <v>3.4551450340000001</v>
      </c>
      <c r="M812">
        <v>1</v>
      </c>
      <c r="N812">
        <v>0.88330450500000002</v>
      </c>
      <c r="O812" t="s">
        <v>16</v>
      </c>
      <c r="P812">
        <v>17.35389</v>
      </c>
      <c r="Q812">
        <v>-21.214030999999999</v>
      </c>
    </row>
    <row r="813" spans="1:17" x14ac:dyDescent="0.3">
      <c r="A813">
        <f>YEAR(tourism_resource_dataset[[#This Row],[Time &amp; Day]])</f>
        <v>2027</v>
      </c>
      <c r="B813" s="2">
        <v>46438</v>
      </c>
      <c r="C813">
        <f>MONTH(tourism_resource_dataset[[#This Row],[Time &amp; Day]])</f>
        <v>2</v>
      </c>
      <c r="D813" t="s">
        <v>23</v>
      </c>
      <c r="E813">
        <v>406</v>
      </c>
      <c r="F813">
        <v>0.43383349100000002</v>
      </c>
      <c r="G813">
        <v>30.619917869999998</v>
      </c>
      <c r="H813">
        <v>23</v>
      </c>
      <c r="I813">
        <v>65.468005360000006</v>
      </c>
      <c r="J813" t="s">
        <v>18</v>
      </c>
      <c r="K813">
        <v>0</v>
      </c>
      <c r="L813">
        <v>5.1719627609999996</v>
      </c>
      <c r="M813">
        <v>1</v>
      </c>
      <c r="N813">
        <v>0.41991674600000001</v>
      </c>
      <c r="O813" t="s">
        <v>20</v>
      </c>
      <c r="P813">
        <v>-24.600895000000001</v>
      </c>
      <c r="Q813">
        <v>-3.5138069999999999</v>
      </c>
    </row>
    <row r="814" spans="1:17" x14ac:dyDescent="0.3">
      <c r="A814">
        <f>YEAR(tourism_resource_dataset[[#This Row],[Time &amp; Day]])</f>
        <v>2027</v>
      </c>
      <c r="B814" s="2">
        <v>46439</v>
      </c>
      <c r="C814">
        <f>MONTH(tourism_resource_dataset[[#This Row],[Time &amp; Day]])</f>
        <v>2</v>
      </c>
      <c r="D814" t="s">
        <v>23</v>
      </c>
      <c r="E814">
        <v>659</v>
      </c>
      <c r="F814">
        <v>0.536784174</v>
      </c>
      <c r="G814">
        <v>30.705376229999999</v>
      </c>
      <c r="H814">
        <v>127</v>
      </c>
      <c r="I814">
        <v>89.920075240000003</v>
      </c>
      <c r="J814" t="s">
        <v>18</v>
      </c>
      <c r="K814">
        <v>0</v>
      </c>
      <c r="L814">
        <v>8.9905413030000005</v>
      </c>
      <c r="M814">
        <v>1</v>
      </c>
      <c r="N814">
        <v>0.59789208699999996</v>
      </c>
      <c r="O814" t="s">
        <v>21</v>
      </c>
      <c r="P814">
        <v>32.384439999999998</v>
      </c>
      <c r="Q814">
        <v>7.6267769999999997</v>
      </c>
    </row>
    <row r="815" spans="1:17" x14ac:dyDescent="0.3">
      <c r="A815">
        <f>YEAR(tourism_resource_dataset[[#This Row],[Time &amp; Day]])</f>
        <v>2027</v>
      </c>
      <c r="B815" s="2">
        <v>46440</v>
      </c>
      <c r="C815">
        <f>MONTH(tourism_resource_dataset[[#This Row],[Time &amp; Day]])</f>
        <v>2</v>
      </c>
      <c r="D815" t="s">
        <v>14</v>
      </c>
      <c r="E815">
        <v>316</v>
      </c>
      <c r="F815">
        <v>0.51608911999999996</v>
      </c>
      <c r="G815">
        <v>27.02205391</v>
      </c>
      <c r="H815">
        <v>38</v>
      </c>
      <c r="I815">
        <v>82.496757729999999</v>
      </c>
      <c r="J815" t="s">
        <v>22</v>
      </c>
      <c r="K815">
        <v>0</v>
      </c>
      <c r="L815">
        <v>5.096118079</v>
      </c>
      <c r="M815">
        <v>1</v>
      </c>
      <c r="N815">
        <v>0.41604456000000001</v>
      </c>
      <c r="O815" t="s">
        <v>20</v>
      </c>
      <c r="P815">
        <v>-4.9249729999999996</v>
      </c>
      <c r="Q815">
        <v>26.710650999999999</v>
      </c>
    </row>
    <row r="816" spans="1:17" x14ac:dyDescent="0.3">
      <c r="A816">
        <f>YEAR(tourism_resource_dataset[[#This Row],[Time &amp; Day]])</f>
        <v>2027</v>
      </c>
      <c r="B816" s="2">
        <v>46441</v>
      </c>
      <c r="C816">
        <f>MONTH(tourism_resource_dataset[[#This Row],[Time &amp; Day]])</f>
        <v>2</v>
      </c>
      <c r="D816" t="s">
        <v>17</v>
      </c>
      <c r="E816">
        <v>666</v>
      </c>
      <c r="F816">
        <v>0.96292519099999996</v>
      </c>
      <c r="G816">
        <v>34.807235640000002</v>
      </c>
      <c r="H816">
        <v>59</v>
      </c>
      <c r="I816">
        <v>86.358179590000006</v>
      </c>
      <c r="J816" t="s">
        <v>15</v>
      </c>
      <c r="K816">
        <v>1</v>
      </c>
      <c r="L816">
        <v>6.0032081540000002</v>
      </c>
      <c r="M816">
        <v>1</v>
      </c>
      <c r="N816">
        <v>0.81446259600000004</v>
      </c>
      <c r="O816" t="s">
        <v>16</v>
      </c>
      <c r="P816">
        <v>15.168774000000001</v>
      </c>
      <c r="Q816">
        <v>-13.234558</v>
      </c>
    </row>
    <row r="817" spans="1:17" x14ac:dyDescent="0.3">
      <c r="A817">
        <f>YEAR(tourism_resource_dataset[[#This Row],[Time &amp; Day]])</f>
        <v>2027</v>
      </c>
      <c r="B817" s="2">
        <v>46442</v>
      </c>
      <c r="C817">
        <f>MONTH(tourism_resource_dataset[[#This Row],[Time &amp; Day]])</f>
        <v>2</v>
      </c>
      <c r="D817" t="s">
        <v>17</v>
      </c>
      <c r="E817">
        <v>372</v>
      </c>
      <c r="F817">
        <v>0.97714932399999999</v>
      </c>
      <c r="G817">
        <v>21.50507812</v>
      </c>
      <c r="H817">
        <v>69</v>
      </c>
      <c r="I817">
        <v>39.579161659999997</v>
      </c>
      <c r="J817" t="s">
        <v>15</v>
      </c>
      <c r="K817">
        <v>1</v>
      </c>
      <c r="L817">
        <v>4.6357865499999997</v>
      </c>
      <c r="M817">
        <v>0</v>
      </c>
      <c r="N817">
        <v>0.67457466200000005</v>
      </c>
      <c r="O817" t="s">
        <v>21</v>
      </c>
      <c r="P817">
        <v>-24.997969000000001</v>
      </c>
      <c r="Q817">
        <v>-15.719621999999999</v>
      </c>
    </row>
    <row r="818" spans="1:17" x14ac:dyDescent="0.3">
      <c r="A818">
        <f>YEAR(tourism_resource_dataset[[#This Row],[Time &amp; Day]])</f>
        <v>2027</v>
      </c>
      <c r="B818" s="2">
        <v>46443</v>
      </c>
      <c r="C818">
        <f>MONTH(tourism_resource_dataset[[#This Row],[Time &amp; Day]])</f>
        <v>2</v>
      </c>
      <c r="D818" t="s">
        <v>14</v>
      </c>
      <c r="E818">
        <v>684</v>
      </c>
      <c r="F818">
        <v>0.42811081099999998</v>
      </c>
      <c r="G818">
        <v>33.825448960000003</v>
      </c>
      <c r="H818">
        <v>94</v>
      </c>
      <c r="I818">
        <v>34.880359810000002</v>
      </c>
      <c r="J818" t="s">
        <v>19</v>
      </c>
      <c r="K818">
        <v>0</v>
      </c>
      <c r="L818">
        <v>5.141054649</v>
      </c>
      <c r="M818">
        <v>0</v>
      </c>
      <c r="N818">
        <v>0.55605540499999995</v>
      </c>
      <c r="O818" t="s">
        <v>21</v>
      </c>
      <c r="P818">
        <v>23.346551999999999</v>
      </c>
      <c r="Q818">
        <v>16.703989</v>
      </c>
    </row>
    <row r="819" spans="1:17" x14ac:dyDescent="0.3">
      <c r="A819">
        <f>YEAR(tourism_resource_dataset[[#This Row],[Time &amp; Day]])</f>
        <v>2027</v>
      </c>
      <c r="B819" s="2">
        <v>46444</v>
      </c>
      <c r="C819">
        <f>MONTH(tourism_resource_dataset[[#This Row],[Time &amp; Day]])</f>
        <v>2</v>
      </c>
      <c r="D819" t="s">
        <v>14</v>
      </c>
      <c r="E819">
        <v>590</v>
      </c>
      <c r="F819">
        <v>0.31542461199999999</v>
      </c>
      <c r="G819">
        <v>33.2946223</v>
      </c>
      <c r="H819">
        <v>31</v>
      </c>
      <c r="I819">
        <v>92.538331040000003</v>
      </c>
      <c r="J819" t="s">
        <v>22</v>
      </c>
      <c r="K819">
        <v>0</v>
      </c>
      <c r="L819">
        <v>1.136567791</v>
      </c>
      <c r="M819">
        <v>1</v>
      </c>
      <c r="N819">
        <v>0.45271230600000001</v>
      </c>
      <c r="O819" t="s">
        <v>20</v>
      </c>
      <c r="P819">
        <v>24.992007999999998</v>
      </c>
      <c r="Q819">
        <v>17.870346000000001</v>
      </c>
    </row>
    <row r="820" spans="1:17" x14ac:dyDescent="0.3">
      <c r="A820">
        <f>YEAR(tourism_resource_dataset[[#This Row],[Time &amp; Day]])</f>
        <v>2027</v>
      </c>
      <c r="B820" s="2">
        <v>46445</v>
      </c>
      <c r="C820">
        <f>MONTH(tourism_resource_dataset[[#This Row],[Time &amp; Day]])</f>
        <v>2</v>
      </c>
      <c r="D820" t="s">
        <v>14</v>
      </c>
      <c r="E820">
        <v>698</v>
      </c>
      <c r="F820">
        <v>0.80400562799999997</v>
      </c>
      <c r="G820">
        <v>15.22961319</v>
      </c>
      <c r="H820">
        <v>46</v>
      </c>
      <c r="I820">
        <v>57.148398870000001</v>
      </c>
      <c r="J820" t="s">
        <v>19</v>
      </c>
      <c r="K820">
        <v>0</v>
      </c>
      <c r="L820">
        <v>3.55370959</v>
      </c>
      <c r="M820">
        <v>0</v>
      </c>
      <c r="N820">
        <v>0.75100281400000002</v>
      </c>
      <c r="O820" t="s">
        <v>21</v>
      </c>
      <c r="P820">
        <v>8.3690870000000004</v>
      </c>
      <c r="Q820">
        <v>-10.493269</v>
      </c>
    </row>
    <row r="821" spans="1:17" x14ac:dyDescent="0.3">
      <c r="A821">
        <f>YEAR(tourism_resource_dataset[[#This Row],[Time &amp; Day]])</f>
        <v>2027</v>
      </c>
      <c r="B821" s="2">
        <v>46446</v>
      </c>
      <c r="C821">
        <f>MONTH(tourism_resource_dataset[[#This Row],[Time &amp; Day]])</f>
        <v>2</v>
      </c>
      <c r="D821" t="s">
        <v>14</v>
      </c>
      <c r="E821">
        <v>244</v>
      </c>
      <c r="F821">
        <v>0.59259295400000001</v>
      </c>
      <c r="G821">
        <v>24.002330529999998</v>
      </c>
      <c r="H821">
        <v>132</v>
      </c>
      <c r="I821">
        <v>50.151577459999999</v>
      </c>
      <c r="J821" t="s">
        <v>18</v>
      </c>
      <c r="K821">
        <v>1</v>
      </c>
      <c r="L821">
        <v>4.9292354960000004</v>
      </c>
      <c r="M821">
        <v>0</v>
      </c>
      <c r="N821">
        <v>0.418296477</v>
      </c>
      <c r="O821" t="s">
        <v>20</v>
      </c>
      <c r="P821">
        <v>4.7582930000000001</v>
      </c>
      <c r="Q821">
        <v>-10.471034</v>
      </c>
    </row>
    <row r="822" spans="1:17" x14ac:dyDescent="0.3">
      <c r="A822">
        <f>YEAR(tourism_resource_dataset[[#This Row],[Time &amp; Day]])</f>
        <v>2027</v>
      </c>
      <c r="B822" s="2">
        <v>46447</v>
      </c>
      <c r="C822">
        <f>MONTH(tourism_resource_dataset[[#This Row],[Time &amp; Day]])</f>
        <v>3</v>
      </c>
      <c r="D822" t="s">
        <v>17</v>
      </c>
      <c r="E822">
        <v>970</v>
      </c>
      <c r="F822">
        <v>0.36218817199999997</v>
      </c>
      <c r="G822">
        <v>34.54208466</v>
      </c>
      <c r="H822">
        <v>68</v>
      </c>
      <c r="I822">
        <v>80.728737800000005</v>
      </c>
      <c r="J822" t="s">
        <v>15</v>
      </c>
      <c r="K822">
        <v>1</v>
      </c>
      <c r="L822">
        <v>6.7041727839999998</v>
      </c>
      <c r="M822">
        <v>1</v>
      </c>
      <c r="N822">
        <v>0.66609408599999997</v>
      </c>
      <c r="O822" t="s">
        <v>21</v>
      </c>
      <c r="P822">
        <v>0.10415803999999999</v>
      </c>
      <c r="Q822">
        <v>-22.624012</v>
      </c>
    </row>
    <row r="823" spans="1:17" x14ac:dyDescent="0.3">
      <c r="A823">
        <f>YEAR(tourism_resource_dataset[[#This Row],[Time &amp; Day]])</f>
        <v>2027</v>
      </c>
      <c r="B823" s="2">
        <v>46448</v>
      </c>
      <c r="C823">
        <f>MONTH(tourism_resource_dataset[[#This Row],[Time &amp; Day]])</f>
        <v>3</v>
      </c>
      <c r="D823" t="s">
        <v>17</v>
      </c>
      <c r="E823">
        <v>787</v>
      </c>
      <c r="F823">
        <v>0.778627874</v>
      </c>
      <c r="G823">
        <v>17.062427249999999</v>
      </c>
      <c r="H823">
        <v>149</v>
      </c>
      <c r="I823">
        <v>88.549091759999996</v>
      </c>
      <c r="J823" t="s">
        <v>22</v>
      </c>
      <c r="K823">
        <v>1</v>
      </c>
      <c r="L823">
        <v>5.0504673750000002</v>
      </c>
      <c r="M823">
        <v>0</v>
      </c>
      <c r="N823">
        <v>0.78281393700000002</v>
      </c>
      <c r="O823" t="s">
        <v>21</v>
      </c>
      <c r="P823">
        <v>19.660048</v>
      </c>
      <c r="Q823">
        <v>-21.710394000000001</v>
      </c>
    </row>
    <row r="824" spans="1:17" x14ac:dyDescent="0.3">
      <c r="A824">
        <f>YEAR(tourism_resource_dataset[[#This Row],[Time &amp; Day]])</f>
        <v>2027</v>
      </c>
      <c r="B824" s="2">
        <v>46449</v>
      </c>
      <c r="C824">
        <f>MONTH(tourism_resource_dataset[[#This Row],[Time &amp; Day]])</f>
        <v>3</v>
      </c>
      <c r="D824" t="s">
        <v>23</v>
      </c>
      <c r="E824">
        <v>381</v>
      </c>
      <c r="F824">
        <v>0.68157387000000003</v>
      </c>
      <c r="G824">
        <v>25.955693889999999</v>
      </c>
      <c r="H824">
        <v>79</v>
      </c>
      <c r="I824">
        <v>90.374273529999996</v>
      </c>
      <c r="J824" t="s">
        <v>19</v>
      </c>
      <c r="K824">
        <v>0</v>
      </c>
      <c r="L824">
        <v>4.0403533899999999</v>
      </c>
      <c r="M824">
        <v>0</v>
      </c>
      <c r="N824">
        <v>0.53128693500000002</v>
      </c>
      <c r="O824" t="s">
        <v>21</v>
      </c>
      <c r="P824">
        <v>13.606398</v>
      </c>
      <c r="Q824">
        <v>-17.409697000000001</v>
      </c>
    </row>
    <row r="825" spans="1:17" x14ac:dyDescent="0.3">
      <c r="A825">
        <f>YEAR(tourism_resource_dataset[[#This Row],[Time &amp; Day]])</f>
        <v>2027</v>
      </c>
      <c r="B825" s="2">
        <v>46450</v>
      </c>
      <c r="C825">
        <f>MONTH(tourism_resource_dataset[[#This Row],[Time &amp; Day]])</f>
        <v>3</v>
      </c>
      <c r="D825" t="s">
        <v>23</v>
      </c>
      <c r="E825">
        <v>219</v>
      </c>
      <c r="F825">
        <v>0.986361775</v>
      </c>
      <c r="G825">
        <v>34.579150140000003</v>
      </c>
      <c r="H825">
        <v>49</v>
      </c>
      <c r="I825">
        <v>52.119799880000002</v>
      </c>
      <c r="J825" t="s">
        <v>19</v>
      </c>
      <c r="K825">
        <v>0</v>
      </c>
      <c r="L825">
        <v>4.4928886180000003</v>
      </c>
      <c r="M825">
        <v>0</v>
      </c>
      <c r="N825">
        <v>0.60268088799999997</v>
      </c>
      <c r="O825" t="s">
        <v>21</v>
      </c>
      <c r="P825">
        <v>16.108512999999999</v>
      </c>
      <c r="Q825">
        <v>20.21893</v>
      </c>
    </row>
    <row r="826" spans="1:17" x14ac:dyDescent="0.3">
      <c r="A826">
        <f>YEAR(tourism_resource_dataset[[#This Row],[Time &amp; Day]])</f>
        <v>2027</v>
      </c>
      <c r="B826" s="2">
        <v>46451</v>
      </c>
      <c r="C826">
        <f>MONTH(tourism_resource_dataset[[#This Row],[Time &amp; Day]])</f>
        <v>3</v>
      </c>
      <c r="D826" t="s">
        <v>14</v>
      </c>
      <c r="E826">
        <v>570</v>
      </c>
      <c r="F826">
        <v>0.459186647</v>
      </c>
      <c r="G826">
        <v>26.109908480000001</v>
      </c>
      <c r="H826">
        <v>103</v>
      </c>
      <c r="I826">
        <v>89.654867379999999</v>
      </c>
      <c r="J826" t="s">
        <v>19</v>
      </c>
      <c r="K826">
        <v>0</v>
      </c>
      <c r="L826">
        <v>3.180639963</v>
      </c>
      <c r="M826">
        <v>1</v>
      </c>
      <c r="N826">
        <v>0.51459332400000002</v>
      </c>
      <c r="O826" t="s">
        <v>21</v>
      </c>
      <c r="P826">
        <v>-9.256907</v>
      </c>
      <c r="Q826">
        <v>4.7440952999999997</v>
      </c>
    </row>
    <row r="827" spans="1:17" x14ac:dyDescent="0.3">
      <c r="A827">
        <f>YEAR(tourism_resource_dataset[[#This Row],[Time &amp; Day]])</f>
        <v>2027</v>
      </c>
      <c r="B827" s="2">
        <v>46452</v>
      </c>
      <c r="C827">
        <f>MONTH(tourism_resource_dataset[[#This Row],[Time &amp; Day]])</f>
        <v>3</v>
      </c>
      <c r="D827" t="s">
        <v>14</v>
      </c>
      <c r="E827">
        <v>512</v>
      </c>
      <c r="F827">
        <v>0.582784513</v>
      </c>
      <c r="G827">
        <v>18.796306059999999</v>
      </c>
      <c r="H827">
        <v>47</v>
      </c>
      <c r="I827">
        <v>32.86537611</v>
      </c>
      <c r="J827" t="s">
        <v>15</v>
      </c>
      <c r="K827">
        <v>0</v>
      </c>
      <c r="L827">
        <v>9.3204485449999996</v>
      </c>
      <c r="M827">
        <v>1</v>
      </c>
      <c r="N827">
        <v>0.54739225700000005</v>
      </c>
      <c r="O827" t="s">
        <v>21</v>
      </c>
      <c r="P827">
        <v>-12.004236000000001</v>
      </c>
      <c r="Q827">
        <v>21.765688000000001</v>
      </c>
    </row>
    <row r="828" spans="1:17" x14ac:dyDescent="0.3">
      <c r="A828">
        <f>YEAR(tourism_resource_dataset[[#This Row],[Time &amp; Day]])</f>
        <v>2027</v>
      </c>
      <c r="B828" s="2">
        <v>46453</v>
      </c>
      <c r="C828">
        <f>MONTH(tourism_resource_dataset[[#This Row],[Time &amp; Day]])</f>
        <v>3</v>
      </c>
      <c r="D828" t="s">
        <v>14</v>
      </c>
      <c r="E828">
        <v>89</v>
      </c>
      <c r="F828">
        <v>0.67978206200000002</v>
      </c>
      <c r="G828">
        <v>26.643664600000001</v>
      </c>
      <c r="H828">
        <v>44</v>
      </c>
      <c r="I828">
        <v>33.476304399999997</v>
      </c>
      <c r="J828" t="s">
        <v>15</v>
      </c>
      <c r="K828">
        <v>1</v>
      </c>
      <c r="L828">
        <v>5.6956890319999998</v>
      </c>
      <c r="M828">
        <v>0</v>
      </c>
      <c r="N828">
        <v>0.38439103099999999</v>
      </c>
      <c r="O828" t="s">
        <v>20</v>
      </c>
      <c r="P828">
        <v>-21.997862000000001</v>
      </c>
      <c r="Q828">
        <v>-3.8344724000000001</v>
      </c>
    </row>
    <row r="829" spans="1:17" x14ac:dyDescent="0.3">
      <c r="A829">
        <f>YEAR(tourism_resource_dataset[[#This Row],[Time &amp; Day]])</f>
        <v>2027</v>
      </c>
      <c r="B829" s="2">
        <v>46454</v>
      </c>
      <c r="C829">
        <f>MONTH(tourism_resource_dataset[[#This Row],[Time &amp; Day]])</f>
        <v>3</v>
      </c>
      <c r="D829" t="s">
        <v>23</v>
      </c>
      <c r="E829">
        <v>586</v>
      </c>
      <c r="F829">
        <v>0.85418999200000001</v>
      </c>
      <c r="G829">
        <v>19.08881148</v>
      </c>
      <c r="H829">
        <v>115</v>
      </c>
      <c r="I829">
        <v>73.646343659999999</v>
      </c>
      <c r="J829" t="s">
        <v>15</v>
      </c>
      <c r="K829">
        <v>0</v>
      </c>
      <c r="L829">
        <v>1.1206850850000001</v>
      </c>
      <c r="M829">
        <v>0</v>
      </c>
      <c r="N829">
        <v>0.72009499600000004</v>
      </c>
      <c r="O829" t="s">
        <v>21</v>
      </c>
      <c r="P829">
        <v>17.657349</v>
      </c>
      <c r="Q829">
        <v>14.359491999999999</v>
      </c>
    </row>
    <row r="830" spans="1:17" x14ac:dyDescent="0.3">
      <c r="A830">
        <f>YEAR(tourism_resource_dataset[[#This Row],[Time &amp; Day]])</f>
        <v>2027</v>
      </c>
      <c r="B830" s="2">
        <v>46455</v>
      </c>
      <c r="C830">
        <f>MONTH(tourism_resource_dataset[[#This Row],[Time &amp; Day]])</f>
        <v>3</v>
      </c>
      <c r="D830" t="s">
        <v>23</v>
      </c>
      <c r="E830">
        <v>310</v>
      </c>
      <c r="F830">
        <v>0.68418705999999996</v>
      </c>
      <c r="G830">
        <v>25.394085260000001</v>
      </c>
      <c r="H830">
        <v>144</v>
      </c>
      <c r="I830">
        <v>34.417445839999999</v>
      </c>
      <c r="J830" t="s">
        <v>22</v>
      </c>
      <c r="K830">
        <v>0</v>
      </c>
      <c r="L830">
        <v>1.1750163259999999</v>
      </c>
      <c r="M830">
        <v>0</v>
      </c>
      <c r="N830">
        <v>0.49709353000000001</v>
      </c>
      <c r="O830" t="s">
        <v>20</v>
      </c>
      <c r="P830">
        <v>29.637471999999999</v>
      </c>
      <c r="Q830">
        <v>2.1105876000000001</v>
      </c>
    </row>
    <row r="831" spans="1:17" x14ac:dyDescent="0.3">
      <c r="A831">
        <f>YEAR(tourism_resource_dataset[[#This Row],[Time &amp; Day]])</f>
        <v>2027</v>
      </c>
      <c r="B831" s="2">
        <v>46456</v>
      </c>
      <c r="C831">
        <f>MONTH(tourism_resource_dataset[[#This Row],[Time &amp; Day]])</f>
        <v>3</v>
      </c>
      <c r="D831" t="s">
        <v>23</v>
      </c>
      <c r="E831">
        <v>444</v>
      </c>
      <c r="F831">
        <v>0.72903011299999998</v>
      </c>
      <c r="G831">
        <v>16.480844359999999</v>
      </c>
      <c r="H831">
        <v>29</v>
      </c>
      <c r="I831">
        <v>52.722641799999998</v>
      </c>
      <c r="J831" t="s">
        <v>15</v>
      </c>
      <c r="K831">
        <v>0</v>
      </c>
      <c r="L831">
        <v>9.7566547149999998</v>
      </c>
      <c r="M831">
        <v>0</v>
      </c>
      <c r="N831">
        <v>0.58651505599999998</v>
      </c>
      <c r="O831" t="s">
        <v>21</v>
      </c>
      <c r="P831">
        <v>-23.997778</v>
      </c>
      <c r="Q831">
        <v>21.565204999999999</v>
      </c>
    </row>
    <row r="832" spans="1:17" x14ac:dyDescent="0.3">
      <c r="A832">
        <f>YEAR(tourism_resource_dataset[[#This Row],[Time &amp; Day]])</f>
        <v>2027</v>
      </c>
      <c r="B832" s="2">
        <v>46457</v>
      </c>
      <c r="C832">
        <f>MONTH(tourism_resource_dataset[[#This Row],[Time &amp; Day]])</f>
        <v>3</v>
      </c>
      <c r="D832" t="s">
        <v>23</v>
      </c>
      <c r="E832">
        <v>275</v>
      </c>
      <c r="F832">
        <v>0.45830293599999999</v>
      </c>
      <c r="G832">
        <v>27.109653380000001</v>
      </c>
      <c r="H832">
        <v>61</v>
      </c>
      <c r="I832">
        <v>77.092919039999998</v>
      </c>
      <c r="J832" t="s">
        <v>22</v>
      </c>
      <c r="K832">
        <v>1</v>
      </c>
      <c r="L832">
        <v>2.993058022</v>
      </c>
      <c r="M832">
        <v>0</v>
      </c>
      <c r="N832">
        <v>0.36665146799999998</v>
      </c>
      <c r="O832" t="s">
        <v>20</v>
      </c>
      <c r="P832">
        <v>0.21542501</v>
      </c>
      <c r="Q832">
        <v>32.072825999999999</v>
      </c>
    </row>
    <row r="833" spans="1:17" x14ac:dyDescent="0.3">
      <c r="A833">
        <f>YEAR(tourism_resource_dataset[[#This Row],[Time &amp; Day]])</f>
        <v>2027</v>
      </c>
      <c r="B833" s="2">
        <v>46458</v>
      </c>
      <c r="C833">
        <f>MONTH(tourism_resource_dataset[[#This Row],[Time &amp; Day]])</f>
        <v>3</v>
      </c>
      <c r="D833" t="s">
        <v>23</v>
      </c>
      <c r="E833">
        <v>173</v>
      </c>
      <c r="F833">
        <v>0.89284311000000005</v>
      </c>
      <c r="G833">
        <v>25.335798780000001</v>
      </c>
      <c r="H833">
        <v>59</v>
      </c>
      <c r="I833">
        <v>53.608682719999997</v>
      </c>
      <c r="J833" t="s">
        <v>19</v>
      </c>
      <c r="K833">
        <v>1</v>
      </c>
      <c r="L833">
        <v>8.2504745990000004</v>
      </c>
      <c r="M833">
        <v>0</v>
      </c>
      <c r="N833">
        <v>0.53292155500000005</v>
      </c>
      <c r="O833" t="s">
        <v>21</v>
      </c>
      <c r="P833">
        <v>-19.607115</v>
      </c>
      <c r="Q833">
        <v>-5.7117833999999998</v>
      </c>
    </row>
    <row r="834" spans="1:17" x14ac:dyDescent="0.3">
      <c r="A834">
        <f>YEAR(tourism_resource_dataset[[#This Row],[Time &amp; Day]])</f>
        <v>2027</v>
      </c>
      <c r="B834" s="2">
        <v>46459</v>
      </c>
      <c r="C834">
        <f>MONTH(tourism_resource_dataset[[#This Row],[Time &amp; Day]])</f>
        <v>3</v>
      </c>
      <c r="D834" t="s">
        <v>23</v>
      </c>
      <c r="E834">
        <v>87</v>
      </c>
      <c r="F834">
        <v>0.60004138299999998</v>
      </c>
      <c r="G834">
        <v>29.803227379999999</v>
      </c>
      <c r="H834">
        <v>96</v>
      </c>
      <c r="I834">
        <v>42.571984700000002</v>
      </c>
      <c r="J834" t="s">
        <v>19</v>
      </c>
      <c r="K834">
        <v>0</v>
      </c>
      <c r="L834">
        <v>1.5244777140000001</v>
      </c>
      <c r="M834">
        <v>1</v>
      </c>
      <c r="N834">
        <v>0.34352069099999999</v>
      </c>
      <c r="O834" t="s">
        <v>20</v>
      </c>
      <c r="P834">
        <v>10.65992</v>
      </c>
      <c r="Q834">
        <v>10.517737</v>
      </c>
    </row>
    <row r="835" spans="1:17" x14ac:dyDescent="0.3">
      <c r="A835">
        <f>YEAR(tourism_resource_dataset[[#This Row],[Time &amp; Day]])</f>
        <v>2027</v>
      </c>
      <c r="B835" s="2">
        <v>46460</v>
      </c>
      <c r="C835">
        <f>MONTH(tourism_resource_dataset[[#This Row],[Time &amp; Day]])</f>
        <v>3</v>
      </c>
      <c r="D835" t="s">
        <v>23</v>
      </c>
      <c r="E835">
        <v>377</v>
      </c>
      <c r="F835">
        <v>0.39867173900000002</v>
      </c>
      <c r="G835">
        <v>27.614009419999999</v>
      </c>
      <c r="H835">
        <v>124</v>
      </c>
      <c r="I835">
        <v>49.694543529999997</v>
      </c>
      <c r="J835" t="s">
        <v>18</v>
      </c>
      <c r="K835">
        <v>1</v>
      </c>
      <c r="L835">
        <v>9.2904646300000007</v>
      </c>
      <c r="M835">
        <v>0</v>
      </c>
      <c r="N835">
        <v>0.38783587000000003</v>
      </c>
      <c r="O835" t="s">
        <v>20</v>
      </c>
      <c r="P835">
        <v>8.5645330000000008</v>
      </c>
      <c r="Q835">
        <v>17.466995000000001</v>
      </c>
    </row>
    <row r="836" spans="1:17" x14ac:dyDescent="0.3">
      <c r="A836">
        <f>YEAR(tourism_resource_dataset[[#This Row],[Time &amp; Day]])</f>
        <v>2027</v>
      </c>
      <c r="B836" s="2">
        <v>46461</v>
      </c>
      <c r="C836">
        <f>MONTH(tourism_resource_dataset[[#This Row],[Time &amp; Day]])</f>
        <v>3</v>
      </c>
      <c r="D836" t="s">
        <v>14</v>
      </c>
      <c r="E836">
        <v>300</v>
      </c>
      <c r="F836">
        <v>0.76493153999999997</v>
      </c>
      <c r="G836">
        <v>25.99212537</v>
      </c>
      <c r="H836">
        <v>137</v>
      </c>
      <c r="I836">
        <v>62.030273260000001</v>
      </c>
      <c r="J836" t="s">
        <v>15</v>
      </c>
      <c r="K836">
        <v>1</v>
      </c>
      <c r="L836">
        <v>8.8697530330000003</v>
      </c>
      <c r="M836">
        <v>0</v>
      </c>
      <c r="N836">
        <v>0.53246576999999995</v>
      </c>
      <c r="O836" t="s">
        <v>21</v>
      </c>
      <c r="P836">
        <v>-21.065909999999999</v>
      </c>
      <c r="Q836">
        <v>0.2190183</v>
      </c>
    </row>
    <row r="837" spans="1:17" x14ac:dyDescent="0.3">
      <c r="A837">
        <f>YEAR(tourism_resource_dataset[[#This Row],[Time &amp; Day]])</f>
        <v>2027</v>
      </c>
      <c r="B837" s="2">
        <v>46462</v>
      </c>
      <c r="C837">
        <f>MONTH(tourism_resource_dataset[[#This Row],[Time &amp; Day]])</f>
        <v>3</v>
      </c>
      <c r="D837" t="s">
        <v>14</v>
      </c>
      <c r="E837">
        <v>950</v>
      </c>
      <c r="F837">
        <v>0.451263317</v>
      </c>
      <c r="G837">
        <v>28.79557698</v>
      </c>
      <c r="H837">
        <v>61</v>
      </c>
      <c r="I837">
        <v>63.277009870000001</v>
      </c>
      <c r="J837" t="s">
        <v>19</v>
      </c>
      <c r="K837">
        <v>1</v>
      </c>
      <c r="L837">
        <v>6.1398384620000002</v>
      </c>
      <c r="M837">
        <v>1</v>
      </c>
      <c r="N837">
        <v>0.70063165900000002</v>
      </c>
      <c r="O837" t="s">
        <v>21</v>
      </c>
      <c r="P837">
        <v>29.323018999999999</v>
      </c>
      <c r="Q837">
        <v>-0.11511346</v>
      </c>
    </row>
    <row r="838" spans="1:17" x14ac:dyDescent="0.3">
      <c r="A838">
        <f>YEAR(tourism_resource_dataset[[#This Row],[Time &amp; Day]])</f>
        <v>2027</v>
      </c>
      <c r="B838" s="2">
        <v>46463</v>
      </c>
      <c r="C838">
        <f>MONTH(tourism_resource_dataset[[#This Row],[Time &amp; Day]])</f>
        <v>3</v>
      </c>
      <c r="D838" t="s">
        <v>14</v>
      </c>
      <c r="E838">
        <v>225</v>
      </c>
      <c r="F838">
        <v>0.368293757</v>
      </c>
      <c r="G838">
        <v>17.878838269999999</v>
      </c>
      <c r="H838">
        <v>66</v>
      </c>
      <c r="I838">
        <v>84.810016189999999</v>
      </c>
      <c r="J838" t="s">
        <v>15</v>
      </c>
      <c r="K838">
        <v>1</v>
      </c>
      <c r="L838">
        <v>1.080987916</v>
      </c>
      <c r="M838">
        <v>0</v>
      </c>
      <c r="N838">
        <v>0.29664687899999997</v>
      </c>
      <c r="O838" t="s">
        <v>20</v>
      </c>
      <c r="P838">
        <v>14.902965999999999</v>
      </c>
      <c r="Q838">
        <v>15.960247000000001</v>
      </c>
    </row>
    <row r="839" spans="1:17" x14ac:dyDescent="0.3">
      <c r="A839">
        <f>YEAR(tourism_resource_dataset[[#This Row],[Time &amp; Day]])</f>
        <v>2027</v>
      </c>
      <c r="B839" s="2">
        <v>46464</v>
      </c>
      <c r="C839">
        <f>MONTH(tourism_resource_dataset[[#This Row],[Time &amp; Day]])</f>
        <v>3</v>
      </c>
      <c r="D839" t="s">
        <v>14</v>
      </c>
      <c r="E839">
        <v>651</v>
      </c>
      <c r="F839">
        <v>0.90339083600000003</v>
      </c>
      <c r="G839">
        <v>26.907193230000001</v>
      </c>
      <c r="H839">
        <v>41</v>
      </c>
      <c r="I839">
        <v>82.510726059999996</v>
      </c>
      <c r="J839" t="s">
        <v>22</v>
      </c>
      <c r="K839">
        <v>1</v>
      </c>
      <c r="L839">
        <v>3.3202978660000002</v>
      </c>
      <c r="M839">
        <v>0</v>
      </c>
      <c r="N839">
        <v>0.77719541800000003</v>
      </c>
      <c r="O839" t="s">
        <v>21</v>
      </c>
      <c r="P839">
        <v>19.565483</v>
      </c>
      <c r="Q839">
        <v>22.889019000000001</v>
      </c>
    </row>
    <row r="840" spans="1:17" x14ac:dyDescent="0.3">
      <c r="A840">
        <f>YEAR(tourism_resource_dataset[[#This Row],[Time &amp; Day]])</f>
        <v>2027</v>
      </c>
      <c r="B840" s="2">
        <v>46465</v>
      </c>
      <c r="C840">
        <f>MONTH(tourism_resource_dataset[[#This Row],[Time &amp; Day]])</f>
        <v>3</v>
      </c>
      <c r="D840" t="s">
        <v>23</v>
      </c>
      <c r="E840">
        <v>963</v>
      </c>
      <c r="F840">
        <v>0.62211358500000002</v>
      </c>
      <c r="G840">
        <v>18.442212059999999</v>
      </c>
      <c r="H840">
        <v>126</v>
      </c>
      <c r="I840">
        <v>61.977246319999999</v>
      </c>
      <c r="J840" t="s">
        <v>19</v>
      </c>
      <c r="K840">
        <v>0</v>
      </c>
      <c r="L840">
        <v>4.661403827</v>
      </c>
      <c r="M840">
        <v>0</v>
      </c>
      <c r="N840">
        <v>0.79255679300000004</v>
      </c>
      <c r="O840" t="s">
        <v>21</v>
      </c>
      <c r="P840">
        <v>-22.403872</v>
      </c>
      <c r="Q840">
        <v>-11.0273</v>
      </c>
    </row>
    <row r="841" spans="1:17" x14ac:dyDescent="0.3">
      <c r="A841">
        <f>YEAR(tourism_resource_dataset[[#This Row],[Time &amp; Day]])</f>
        <v>2027</v>
      </c>
      <c r="B841" s="2">
        <v>46466</v>
      </c>
      <c r="C841">
        <f>MONTH(tourism_resource_dataset[[#This Row],[Time &amp; Day]])</f>
        <v>3</v>
      </c>
      <c r="D841" t="s">
        <v>17</v>
      </c>
      <c r="E841">
        <v>503</v>
      </c>
      <c r="F841">
        <v>0.824498599</v>
      </c>
      <c r="G841">
        <v>33.510444159999999</v>
      </c>
      <c r="H841">
        <v>46</v>
      </c>
      <c r="I841">
        <v>89.196714439999994</v>
      </c>
      <c r="J841" t="s">
        <v>15</v>
      </c>
      <c r="K841">
        <v>0</v>
      </c>
      <c r="L841">
        <v>5.1405770510000002</v>
      </c>
      <c r="M841">
        <v>0</v>
      </c>
      <c r="N841">
        <v>0.66374929900000001</v>
      </c>
      <c r="O841" t="s">
        <v>21</v>
      </c>
      <c r="P841">
        <v>19.004132999999999</v>
      </c>
      <c r="Q841">
        <v>10.636426999999999</v>
      </c>
    </row>
    <row r="842" spans="1:17" x14ac:dyDescent="0.3">
      <c r="A842">
        <f>YEAR(tourism_resource_dataset[[#This Row],[Time &amp; Day]])</f>
        <v>2027</v>
      </c>
      <c r="B842" s="2">
        <v>46467</v>
      </c>
      <c r="C842">
        <f>MONTH(tourism_resource_dataset[[#This Row],[Time &amp; Day]])</f>
        <v>3</v>
      </c>
      <c r="D842" t="s">
        <v>23</v>
      </c>
      <c r="E842">
        <v>86</v>
      </c>
      <c r="F842">
        <v>0.50341129200000001</v>
      </c>
      <c r="G842">
        <v>16.366682099999998</v>
      </c>
      <c r="H842">
        <v>60</v>
      </c>
      <c r="I842">
        <v>37.996599699999997</v>
      </c>
      <c r="J842" t="s">
        <v>19</v>
      </c>
      <c r="K842">
        <v>0</v>
      </c>
      <c r="L842">
        <v>3.6791088269999999</v>
      </c>
      <c r="M842">
        <v>1</v>
      </c>
      <c r="N842">
        <v>0.29470564599999999</v>
      </c>
      <c r="O842" t="s">
        <v>20</v>
      </c>
      <c r="P842">
        <v>11.061913000000001</v>
      </c>
      <c r="Q842">
        <v>1.3086302999999999</v>
      </c>
    </row>
    <row r="843" spans="1:17" x14ac:dyDescent="0.3">
      <c r="A843">
        <f>YEAR(tourism_resource_dataset[[#This Row],[Time &amp; Day]])</f>
        <v>2027</v>
      </c>
      <c r="B843" s="2">
        <v>46468</v>
      </c>
      <c r="C843">
        <f>MONTH(tourism_resource_dataset[[#This Row],[Time &amp; Day]])</f>
        <v>3</v>
      </c>
      <c r="D843" t="s">
        <v>17</v>
      </c>
      <c r="E843">
        <v>365</v>
      </c>
      <c r="F843">
        <v>0.85087909399999995</v>
      </c>
      <c r="G843">
        <v>23.607494989999999</v>
      </c>
      <c r="H843">
        <v>99</v>
      </c>
      <c r="I843">
        <v>47.874734519999997</v>
      </c>
      <c r="J843" t="s">
        <v>19</v>
      </c>
      <c r="K843">
        <v>1</v>
      </c>
      <c r="L843">
        <v>1.296530814</v>
      </c>
      <c r="M843">
        <v>0</v>
      </c>
      <c r="N843">
        <v>0.60793954699999997</v>
      </c>
      <c r="O843" t="s">
        <v>21</v>
      </c>
      <c r="P843">
        <v>9.3008170000000003</v>
      </c>
      <c r="Q843">
        <v>-19.183033000000002</v>
      </c>
    </row>
    <row r="844" spans="1:17" x14ac:dyDescent="0.3">
      <c r="A844">
        <f>YEAR(tourism_resource_dataset[[#This Row],[Time &amp; Day]])</f>
        <v>2027</v>
      </c>
      <c r="B844" s="2">
        <v>46469</v>
      </c>
      <c r="C844">
        <f>MONTH(tourism_resource_dataset[[#This Row],[Time &amp; Day]])</f>
        <v>3</v>
      </c>
      <c r="D844" t="s">
        <v>14</v>
      </c>
      <c r="E844">
        <v>737</v>
      </c>
      <c r="F844">
        <v>0.378355149</v>
      </c>
      <c r="G844">
        <v>28.915949550000001</v>
      </c>
      <c r="H844">
        <v>108</v>
      </c>
      <c r="I844">
        <v>87.958352450000007</v>
      </c>
      <c r="J844" t="s">
        <v>15</v>
      </c>
      <c r="K844">
        <v>1</v>
      </c>
      <c r="L844">
        <v>6.3111466529999998</v>
      </c>
      <c r="M844">
        <v>1</v>
      </c>
      <c r="N844">
        <v>0.55767757399999995</v>
      </c>
      <c r="O844" t="s">
        <v>21</v>
      </c>
      <c r="P844">
        <v>17.840613999999999</v>
      </c>
      <c r="Q844">
        <v>-8.8472209999999993</v>
      </c>
    </row>
    <row r="845" spans="1:17" x14ac:dyDescent="0.3">
      <c r="A845">
        <f>YEAR(tourism_resource_dataset[[#This Row],[Time &amp; Day]])</f>
        <v>2027</v>
      </c>
      <c r="B845" s="2">
        <v>46470</v>
      </c>
      <c r="C845">
        <f>MONTH(tourism_resource_dataset[[#This Row],[Time &amp; Day]])</f>
        <v>3</v>
      </c>
      <c r="D845" t="s">
        <v>23</v>
      </c>
      <c r="E845">
        <v>845</v>
      </c>
      <c r="F845">
        <v>0.54918136200000001</v>
      </c>
      <c r="G845">
        <v>24.16044423</v>
      </c>
      <c r="H845">
        <v>85</v>
      </c>
      <c r="I845">
        <v>56.459582699999999</v>
      </c>
      <c r="J845" t="s">
        <v>19</v>
      </c>
      <c r="K845">
        <v>1</v>
      </c>
      <c r="L845">
        <v>5.7173920090000001</v>
      </c>
      <c r="M845">
        <v>0</v>
      </c>
      <c r="N845">
        <v>0.69709068100000005</v>
      </c>
      <c r="O845" t="s">
        <v>21</v>
      </c>
      <c r="P845">
        <v>-23.104977000000002</v>
      </c>
      <c r="Q845">
        <v>15.700702</v>
      </c>
    </row>
    <row r="846" spans="1:17" x14ac:dyDescent="0.3">
      <c r="A846">
        <f>YEAR(tourism_resource_dataset[[#This Row],[Time &amp; Day]])</f>
        <v>2027</v>
      </c>
      <c r="B846" s="2">
        <v>46471</v>
      </c>
      <c r="C846">
        <f>MONTH(tourism_resource_dataset[[#This Row],[Time &amp; Day]])</f>
        <v>3</v>
      </c>
      <c r="D846" t="s">
        <v>14</v>
      </c>
      <c r="E846">
        <v>642</v>
      </c>
      <c r="F846">
        <v>0.98464327299999999</v>
      </c>
      <c r="G846">
        <v>16.841905059999998</v>
      </c>
      <c r="H846">
        <v>31</v>
      </c>
      <c r="I846">
        <v>98.682709119999998</v>
      </c>
      <c r="J846" t="s">
        <v>19</v>
      </c>
      <c r="K846">
        <v>1</v>
      </c>
      <c r="L846">
        <v>3.5470057189999999</v>
      </c>
      <c r="M846">
        <v>0</v>
      </c>
      <c r="N846">
        <v>0.81332163599999996</v>
      </c>
      <c r="O846" t="s">
        <v>16</v>
      </c>
      <c r="P846">
        <v>-10.395846000000001</v>
      </c>
      <c r="Q846">
        <v>5.1562457000000004</v>
      </c>
    </row>
    <row r="847" spans="1:17" x14ac:dyDescent="0.3">
      <c r="A847">
        <f>YEAR(tourism_resource_dataset[[#This Row],[Time &amp; Day]])</f>
        <v>2027</v>
      </c>
      <c r="B847" s="2">
        <v>46472</v>
      </c>
      <c r="C847">
        <f>MONTH(tourism_resource_dataset[[#This Row],[Time &amp; Day]])</f>
        <v>3</v>
      </c>
      <c r="D847" t="s">
        <v>23</v>
      </c>
      <c r="E847">
        <v>163</v>
      </c>
      <c r="F847">
        <v>0.85579280099999999</v>
      </c>
      <c r="G847">
        <v>26.067580320000001</v>
      </c>
      <c r="H847">
        <v>92</v>
      </c>
      <c r="I847">
        <v>62.637729710000002</v>
      </c>
      <c r="J847" t="s">
        <v>19</v>
      </c>
      <c r="K847">
        <v>0</v>
      </c>
      <c r="L847">
        <v>1.3417837079999999</v>
      </c>
      <c r="M847">
        <v>1</v>
      </c>
      <c r="N847">
        <v>0.50939640100000005</v>
      </c>
      <c r="O847" t="s">
        <v>21</v>
      </c>
      <c r="P847">
        <v>33.473460000000003</v>
      </c>
      <c r="Q847">
        <v>2.8096670000000001</v>
      </c>
    </row>
    <row r="848" spans="1:17" x14ac:dyDescent="0.3">
      <c r="A848">
        <f>YEAR(tourism_resource_dataset[[#This Row],[Time &amp; Day]])</f>
        <v>2027</v>
      </c>
      <c r="B848" s="2">
        <v>46473</v>
      </c>
      <c r="C848">
        <f>MONTH(tourism_resource_dataset[[#This Row],[Time &amp; Day]])</f>
        <v>3</v>
      </c>
      <c r="D848" t="s">
        <v>14</v>
      </c>
      <c r="E848">
        <v>89</v>
      </c>
      <c r="F848">
        <v>0.64807915100000002</v>
      </c>
      <c r="G848">
        <v>27.83263818</v>
      </c>
      <c r="H848">
        <v>95</v>
      </c>
      <c r="I848">
        <v>85.435493609999995</v>
      </c>
      <c r="J848" t="s">
        <v>19</v>
      </c>
      <c r="K848">
        <v>0</v>
      </c>
      <c r="L848">
        <v>9.951347685</v>
      </c>
      <c r="M848">
        <v>0</v>
      </c>
      <c r="N848">
        <v>0.36853957599999998</v>
      </c>
      <c r="O848" t="s">
        <v>20</v>
      </c>
      <c r="P848">
        <v>2.9190309999999999</v>
      </c>
      <c r="Q848">
        <v>14.793654</v>
      </c>
    </row>
    <row r="849" spans="1:17" x14ac:dyDescent="0.3">
      <c r="A849">
        <f>YEAR(tourism_resource_dataset[[#This Row],[Time &amp; Day]])</f>
        <v>2027</v>
      </c>
      <c r="B849" s="2">
        <v>46474</v>
      </c>
      <c r="C849">
        <f>MONTH(tourism_resource_dataset[[#This Row],[Time &amp; Day]])</f>
        <v>3</v>
      </c>
      <c r="D849" t="s">
        <v>17</v>
      </c>
      <c r="E849">
        <v>350</v>
      </c>
      <c r="F849">
        <v>0.53784423000000003</v>
      </c>
      <c r="G849">
        <v>29.075846219999999</v>
      </c>
      <c r="H849">
        <v>109</v>
      </c>
      <c r="I849">
        <v>58.161492899999999</v>
      </c>
      <c r="J849" t="s">
        <v>22</v>
      </c>
      <c r="K849">
        <v>0</v>
      </c>
      <c r="L849">
        <v>5.3378756809999999</v>
      </c>
      <c r="M849">
        <v>1</v>
      </c>
      <c r="N849">
        <v>0.44392211500000001</v>
      </c>
      <c r="O849" t="s">
        <v>20</v>
      </c>
      <c r="P849">
        <v>3.5346217000000002</v>
      </c>
      <c r="Q849">
        <v>-11.590336000000001</v>
      </c>
    </row>
    <row r="850" spans="1:17" x14ac:dyDescent="0.3">
      <c r="A850">
        <f>YEAR(tourism_resource_dataset[[#This Row],[Time &amp; Day]])</f>
        <v>2027</v>
      </c>
      <c r="B850" s="2">
        <v>46475</v>
      </c>
      <c r="C850">
        <f>MONTH(tourism_resource_dataset[[#This Row],[Time &amp; Day]])</f>
        <v>3</v>
      </c>
      <c r="D850" t="s">
        <v>17</v>
      </c>
      <c r="E850">
        <v>273</v>
      </c>
      <c r="F850">
        <v>0.91049499</v>
      </c>
      <c r="G850">
        <v>22.465196290000002</v>
      </c>
      <c r="H850">
        <v>29</v>
      </c>
      <c r="I850">
        <v>59.746746330000001</v>
      </c>
      <c r="J850" t="s">
        <v>19</v>
      </c>
      <c r="K850">
        <v>0</v>
      </c>
      <c r="L850">
        <v>7.8040381759999997</v>
      </c>
      <c r="M850">
        <v>1</v>
      </c>
      <c r="N850">
        <v>0.59174749500000001</v>
      </c>
      <c r="O850" t="s">
        <v>21</v>
      </c>
      <c r="P850">
        <v>4.4643329999999999</v>
      </c>
      <c r="Q850">
        <v>-8.9872999999999994</v>
      </c>
    </row>
    <row r="851" spans="1:17" x14ac:dyDescent="0.3">
      <c r="A851">
        <f>YEAR(tourism_resource_dataset[[#This Row],[Time &amp; Day]])</f>
        <v>2027</v>
      </c>
      <c r="B851" s="2">
        <v>46476</v>
      </c>
      <c r="C851">
        <f>MONTH(tourism_resource_dataset[[#This Row],[Time &amp; Day]])</f>
        <v>3</v>
      </c>
      <c r="D851" t="s">
        <v>17</v>
      </c>
      <c r="E851">
        <v>367</v>
      </c>
      <c r="F851">
        <v>0.68139343100000005</v>
      </c>
      <c r="G851">
        <v>26.273199420000001</v>
      </c>
      <c r="H851">
        <v>115</v>
      </c>
      <c r="I851">
        <v>56.801820309999997</v>
      </c>
      <c r="J851" t="s">
        <v>18</v>
      </c>
      <c r="K851">
        <v>0</v>
      </c>
      <c r="L851">
        <v>5.0708263149999997</v>
      </c>
      <c r="M851">
        <v>1</v>
      </c>
      <c r="N851">
        <v>0.52419671599999995</v>
      </c>
      <c r="O851" t="s">
        <v>21</v>
      </c>
      <c r="P851">
        <v>-11.338781000000001</v>
      </c>
      <c r="Q851">
        <v>25.067813999999998</v>
      </c>
    </row>
    <row r="852" spans="1:17" x14ac:dyDescent="0.3">
      <c r="A852">
        <f>YEAR(tourism_resource_dataset[[#This Row],[Time &amp; Day]])</f>
        <v>2027</v>
      </c>
      <c r="B852" s="2">
        <v>46477</v>
      </c>
      <c r="C852">
        <f>MONTH(tourism_resource_dataset[[#This Row],[Time &amp; Day]])</f>
        <v>3</v>
      </c>
      <c r="D852" t="s">
        <v>23</v>
      </c>
      <c r="E852">
        <v>398</v>
      </c>
      <c r="F852">
        <v>0.83089751300000003</v>
      </c>
      <c r="G852">
        <v>24.0137295</v>
      </c>
      <c r="H852">
        <v>39</v>
      </c>
      <c r="I852">
        <v>80.335293440000001</v>
      </c>
      <c r="J852" t="s">
        <v>19</v>
      </c>
      <c r="K852">
        <v>0</v>
      </c>
      <c r="L852">
        <v>1.3885326179999999</v>
      </c>
      <c r="M852">
        <v>0</v>
      </c>
      <c r="N852">
        <v>0.61444875600000004</v>
      </c>
      <c r="O852" t="s">
        <v>21</v>
      </c>
      <c r="P852">
        <v>-5.0786639999999998</v>
      </c>
      <c r="Q852">
        <v>12.493164</v>
      </c>
    </row>
    <row r="853" spans="1:17" x14ac:dyDescent="0.3">
      <c r="A853">
        <f>YEAR(tourism_resource_dataset[[#This Row],[Time &amp; Day]])</f>
        <v>2027</v>
      </c>
      <c r="B853" s="2">
        <v>46478</v>
      </c>
      <c r="C853">
        <f>MONTH(tourism_resource_dataset[[#This Row],[Time &amp; Day]])</f>
        <v>4</v>
      </c>
      <c r="D853" t="s">
        <v>17</v>
      </c>
      <c r="E853">
        <v>164</v>
      </c>
      <c r="F853">
        <v>0.82787537600000005</v>
      </c>
      <c r="G853">
        <v>28.441120779999999</v>
      </c>
      <c r="H853">
        <v>58</v>
      </c>
      <c r="I853">
        <v>68.326251880000001</v>
      </c>
      <c r="J853" t="s">
        <v>15</v>
      </c>
      <c r="K853">
        <v>1</v>
      </c>
      <c r="L853">
        <v>3.7864067060000002</v>
      </c>
      <c r="M853">
        <v>0</v>
      </c>
      <c r="N853">
        <v>0.49593768799999999</v>
      </c>
      <c r="O853" t="s">
        <v>20</v>
      </c>
      <c r="P853">
        <v>-21.083244000000001</v>
      </c>
      <c r="Q853">
        <v>-22.479195000000001</v>
      </c>
    </row>
    <row r="854" spans="1:17" x14ac:dyDescent="0.3">
      <c r="A854">
        <f>YEAR(tourism_resource_dataset[[#This Row],[Time &amp; Day]])</f>
        <v>2027</v>
      </c>
      <c r="B854" s="2">
        <v>46479</v>
      </c>
      <c r="C854">
        <f>MONTH(tourism_resource_dataset[[#This Row],[Time &amp; Day]])</f>
        <v>4</v>
      </c>
      <c r="D854" t="s">
        <v>23</v>
      </c>
      <c r="E854">
        <v>747</v>
      </c>
      <c r="F854">
        <v>0.31256197499999999</v>
      </c>
      <c r="G854">
        <v>26.671139350000001</v>
      </c>
      <c r="H854">
        <v>79</v>
      </c>
      <c r="I854">
        <v>96.064467800000003</v>
      </c>
      <c r="J854" t="s">
        <v>18</v>
      </c>
      <c r="K854">
        <v>1</v>
      </c>
      <c r="L854">
        <v>3.8809912689999999</v>
      </c>
      <c r="M854">
        <v>0</v>
      </c>
      <c r="N854">
        <v>0.52978098699999998</v>
      </c>
      <c r="O854" t="s">
        <v>21</v>
      </c>
      <c r="P854">
        <v>5.8681064000000003</v>
      </c>
      <c r="Q854">
        <v>1.2570333</v>
      </c>
    </row>
    <row r="855" spans="1:17" x14ac:dyDescent="0.3">
      <c r="A855">
        <f>YEAR(tourism_resource_dataset[[#This Row],[Time &amp; Day]])</f>
        <v>2027</v>
      </c>
      <c r="B855" s="2">
        <v>46480</v>
      </c>
      <c r="C855">
        <f>MONTH(tourism_resource_dataset[[#This Row],[Time &amp; Day]])</f>
        <v>4</v>
      </c>
      <c r="D855" t="s">
        <v>17</v>
      </c>
      <c r="E855">
        <v>372</v>
      </c>
      <c r="F855">
        <v>0.38837764800000002</v>
      </c>
      <c r="G855">
        <v>25.51512439</v>
      </c>
      <c r="H855">
        <v>85</v>
      </c>
      <c r="I855">
        <v>47.562322160000001</v>
      </c>
      <c r="J855" t="s">
        <v>22</v>
      </c>
      <c r="K855">
        <v>0</v>
      </c>
      <c r="L855">
        <v>8.5451761360000003</v>
      </c>
      <c r="M855">
        <v>0</v>
      </c>
      <c r="N855">
        <v>0.38018882399999998</v>
      </c>
      <c r="O855" t="s">
        <v>20</v>
      </c>
      <c r="P855">
        <v>-18.742249000000001</v>
      </c>
      <c r="Q855">
        <v>-20.06908</v>
      </c>
    </row>
    <row r="856" spans="1:17" x14ac:dyDescent="0.3">
      <c r="A856">
        <f>YEAR(tourism_resource_dataset[[#This Row],[Time &amp; Day]])</f>
        <v>2027</v>
      </c>
      <c r="B856" s="2">
        <v>46481</v>
      </c>
      <c r="C856">
        <f>MONTH(tourism_resource_dataset[[#This Row],[Time &amp; Day]])</f>
        <v>4</v>
      </c>
      <c r="D856" t="s">
        <v>17</v>
      </c>
      <c r="E856">
        <v>617</v>
      </c>
      <c r="F856">
        <v>0.76174055600000001</v>
      </c>
      <c r="G856">
        <v>19.990487340000001</v>
      </c>
      <c r="H856">
        <v>84</v>
      </c>
      <c r="I856">
        <v>37.039391250000001</v>
      </c>
      <c r="J856" t="s">
        <v>18</v>
      </c>
      <c r="K856">
        <v>1</v>
      </c>
      <c r="L856">
        <v>6.8880698020000004</v>
      </c>
      <c r="M856">
        <v>1</v>
      </c>
      <c r="N856">
        <v>0.68937027799999995</v>
      </c>
      <c r="O856" t="s">
        <v>21</v>
      </c>
      <c r="P856">
        <v>-20.256443000000001</v>
      </c>
      <c r="Q856">
        <v>4.3413250000000003</v>
      </c>
    </row>
    <row r="857" spans="1:17" x14ac:dyDescent="0.3">
      <c r="A857">
        <f>YEAR(tourism_resource_dataset[[#This Row],[Time &amp; Day]])</f>
        <v>2027</v>
      </c>
      <c r="B857" s="2">
        <v>46482</v>
      </c>
      <c r="C857">
        <f>MONTH(tourism_resource_dataset[[#This Row],[Time &amp; Day]])</f>
        <v>4</v>
      </c>
      <c r="D857" t="s">
        <v>23</v>
      </c>
      <c r="E857">
        <v>89</v>
      </c>
      <c r="F857">
        <v>0.41313386800000002</v>
      </c>
      <c r="G857">
        <v>15.04037035</v>
      </c>
      <c r="H857">
        <v>143</v>
      </c>
      <c r="I857">
        <v>57.528303960000002</v>
      </c>
      <c r="J857" t="s">
        <v>18</v>
      </c>
      <c r="K857">
        <v>0</v>
      </c>
      <c r="L857">
        <v>3.4788691329999999</v>
      </c>
      <c r="M857">
        <v>0</v>
      </c>
      <c r="N857">
        <v>0.25106693400000002</v>
      </c>
      <c r="O857" t="s">
        <v>20</v>
      </c>
      <c r="P857">
        <v>4.8004756000000004</v>
      </c>
      <c r="Q857">
        <v>-22.705663999999999</v>
      </c>
    </row>
    <row r="858" spans="1:17" x14ac:dyDescent="0.3">
      <c r="A858">
        <f>YEAR(tourism_resource_dataset[[#This Row],[Time &amp; Day]])</f>
        <v>2027</v>
      </c>
      <c r="B858" s="2">
        <v>46483</v>
      </c>
      <c r="C858">
        <f>MONTH(tourism_resource_dataset[[#This Row],[Time &amp; Day]])</f>
        <v>4</v>
      </c>
      <c r="D858" t="s">
        <v>23</v>
      </c>
      <c r="E858">
        <v>915</v>
      </c>
      <c r="F858">
        <v>0.47884534099999998</v>
      </c>
      <c r="G858">
        <v>18.481633510000002</v>
      </c>
      <c r="H858">
        <v>149</v>
      </c>
      <c r="I858">
        <v>73.16988954</v>
      </c>
      <c r="J858" t="s">
        <v>18</v>
      </c>
      <c r="K858">
        <v>0</v>
      </c>
      <c r="L858">
        <v>9.7096595919999995</v>
      </c>
      <c r="M858">
        <v>0</v>
      </c>
      <c r="N858">
        <v>0.69692267100000005</v>
      </c>
      <c r="O858" t="s">
        <v>21</v>
      </c>
      <c r="P858">
        <v>18.859757999999999</v>
      </c>
      <c r="Q858">
        <v>-18.520800000000001</v>
      </c>
    </row>
    <row r="859" spans="1:17" x14ac:dyDescent="0.3">
      <c r="A859">
        <f>YEAR(tourism_resource_dataset[[#This Row],[Time &amp; Day]])</f>
        <v>2027</v>
      </c>
      <c r="B859" s="2">
        <v>46484</v>
      </c>
      <c r="C859">
        <f>MONTH(tourism_resource_dataset[[#This Row],[Time &amp; Day]])</f>
        <v>4</v>
      </c>
      <c r="D859" t="s">
        <v>17</v>
      </c>
      <c r="E859">
        <v>89</v>
      </c>
      <c r="F859">
        <v>0.96264656800000004</v>
      </c>
      <c r="G859">
        <v>17.341320830000001</v>
      </c>
      <c r="H859">
        <v>76</v>
      </c>
      <c r="I859">
        <v>90.255925579999996</v>
      </c>
      <c r="J859" t="s">
        <v>15</v>
      </c>
      <c r="K859">
        <v>1</v>
      </c>
      <c r="L859">
        <v>3.893876492</v>
      </c>
      <c r="M859">
        <v>1</v>
      </c>
      <c r="N859">
        <v>0.525823284</v>
      </c>
      <c r="O859" t="s">
        <v>21</v>
      </c>
      <c r="P859">
        <v>36.351399999999998</v>
      </c>
      <c r="Q859">
        <v>-2.6160002000000002</v>
      </c>
    </row>
    <row r="860" spans="1:17" x14ac:dyDescent="0.3">
      <c r="A860">
        <f>YEAR(tourism_resource_dataset[[#This Row],[Time &amp; Day]])</f>
        <v>2027</v>
      </c>
      <c r="B860" s="2">
        <v>46485</v>
      </c>
      <c r="C860">
        <f>MONTH(tourism_resource_dataset[[#This Row],[Time &amp; Day]])</f>
        <v>4</v>
      </c>
      <c r="D860" t="s">
        <v>23</v>
      </c>
      <c r="E860">
        <v>908</v>
      </c>
      <c r="F860">
        <v>0.69212758100000005</v>
      </c>
      <c r="G860">
        <v>23.981694900000001</v>
      </c>
      <c r="H860">
        <v>97</v>
      </c>
      <c r="I860">
        <v>54.233782069999997</v>
      </c>
      <c r="J860" t="s">
        <v>15</v>
      </c>
      <c r="K860">
        <v>0</v>
      </c>
      <c r="L860">
        <v>9.9841062320000002</v>
      </c>
      <c r="M860">
        <v>1</v>
      </c>
      <c r="N860">
        <v>0.80006379000000005</v>
      </c>
      <c r="O860" t="s">
        <v>16</v>
      </c>
      <c r="P860">
        <v>-31.035124</v>
      </c>
      <c r="Q860">
        <v>14.107956</v>
      </c>
    </row>
    <row r="861" spans="1:17" x14ac:dyDescent="0.3">
      <c r="A861">
        <f>YEAR(tourism_resource_dataset[[#This Row],[Time &amp; Day]])</f>
        <v>2027</v>
      </c>
      <c r="B861" s="2">
        <v>46486</v>
      </c>
      <c r="C861">
        <f>MONTH(tourism_resource_dataset[[#This Row],[Time &amp; Day]])</f>
        <v>4</v>
      </c>
      <c r="D861" t="s">
        <v>17</v>
      </c>
      <c r="E861">
        <v>798</v>
      </c>
      <c r="F861">
        <v>0.82551065499999998</v>
      </c>
      <c r="G861">
        <v>27.24516302</v>
      </c>
      <c r="H861">
        <v>48</v>
      </c>
      <c r="I861">
        <v>75.765072579999995</v>
      </c>
      <c r="J861" t="s">
        <v>15</v>
      </c>
      <c r="K861">
        <v>0</v>
      </c>
      <c r="L861">
        <v>9.9654732389999996</v>
      </c>
      <c r="M861">
        <v>0</v>
      </c>
      <c r="N861">
        <v>0.81175532699999997</v>
      </c>
      <c r="O861" t="s">
        <v>16</v>
      </c>
      <c r="P861">
        <v>-7.1707834999999998</v>
      </c>
      <c r="Q861">
        <v>-29.763114999999999</v>
      </c>
    </row>
    <row r="862" spans="1:17" x14ac:dyDescent="0.3">
      <c r="A862">
        <f>YEAR(tourism_resource_dataset[[#This Row],[Time &amp; Day]])</f>
        <v>2027</v>
      </c>
      <c r="B862" s="2">
        <v>46487</v>
      </c>
      <c r="C862">
        <f>MONTH(tourism_resource_dataset[[#This Row],[Time &amp; Day]])</f>
        <v>4</v>
      </c>
      <c r="D862" t="s">
        <v>23</v>
      </c>
      <c r="E862">
        <v>338</v>
      </c>
      <c r="F862">
        <v>0.69058651699999996</v>
      </c>
      <c r="G862">
        <v>19.261700170000001</v>
      </c>
      <c r="H862">
        <v>34</v>
      </c>
      <c r="I862">
        <v>54.513907670000002</v>
      </c>
      <c r="J862" t="s">
        <v>22</v>
      </c>
      <c r="K862">
        <v>0</v>
      </c>
      <c r="L862">
        <v>2.7208946599999999</v>
      </c>
      <c r="M862">
        <v>1</v>
      </c>
      <c r="N862">
        <v>0.514293259</v>
      </c>
      <c r="O862" t="s">
        <v>21</v>
      </c>
      <c r="P862">
        <v>19.846422</v>
      </c>
      <c r="Q862">
        <v>25.496769</v>
      </c>
    </row>
    <row r="863" spans="1:17" x14ac:dyDescent="0.3">
      <c r="A863">
        <f>YEAR(tourism_resource_dataset[[#This Row],[Time &amp; Day]])</f>
        <v>2027</v>
      </c>
      <c r="B863" s="2">
        <v>46488</v>
      </c>
      <c r="C863">
        <f>MONTH(tourism_resource_dataset[[#This Row],[Time &amp; Day]])</f>
        <v>4</v>
      </c>
      <c r="D863" t="s">
        <v>14</v>
      </c>
      <c r="E863">
        <v>311</v>
      </c>
      <c r="F863">
        <v>0.68675953000000001</v>
      </c>
      <c r="G863">
        <v>33.781141920000003</v>
      </c>
      <c r="H863">
        <v>31</v>
      </c>
      <c r="I863">
        <v>73.205370810000005</v>
      </c>
      <c r="J863" t="s">
        <v>15</v>
      </c>
      <c r="K863">
        <v>1</v>
      </c>
      <c r="L863">
        <v>3.8146700459999998</v>
      </c>
      <c r="M863">
        <v>1</v>
      </c>
      <c r="N863">
        <v>0.49887976499999998</v>
      </c>
      <c r="O863" t="s">
        <v>20</v>
      </c>
      <c r="P863">
        <v>32.541499999999999</v>
      </c>
      <c r="Q863">
        <v>6.5445060000000002</v>
      </c>
    </row>
    <row r="864" spans="1:17" x14ac:dyDescent="0.3">
      <c r="A864">
        <f>YEAR(tourism_resource_dataset[[#This Row],[Time &amp; Day]])</f>
        <v>2027</v>
      </c>
      <c r="B864" s="2">
        <v>46489</v>
      </c>
      <c r="C864">
        <f>MONTH(tourism_resource_dataset[[#This Row],[Time &amp; Day]])</f>
        <v>4</v>
      </c>
      <c r="D864" t="s">
        <v>14</v>
      </c>
      <c r="E864">
        <v>265</v>
      </c>
      <c r="F864">
        <v>0.36590633700000003</v>
      </c>
      <c r="G864">
        <v>15.13364258</v>
      </c>
      <c r="H864">
        <v>120</v>
      </c>
      <c r="I864">
        <v>91.936556289999999</v>
      </c>
      <c r="J864" t="s">
        <v>15</v>
      </c>
      <c r="K864">
        <v>1</v>
      </c>
      <c r="L864">
        <v>5.3743977860000003</v>
      </c>
      <c r="M864">
        <v>1</v>
      </c>
      <c r="N864">
        <v>0.31545316899999998</v>
      </c>
      <c r="O864" t="s">
        <v>20</v>
      </c>
      <c r="P864">
        <v>4.9588140000000003</v>
      </c>
      <c r="Q864">
        <v>11.067195999999999</v>
      </c>
    </row>
    <row r="865" spans="1:17" x14ac:dyDescent="0.3">
      <c r="A865">
        <f>YEAR(tourism_resource_dataset[[#This Row],[Time &amp; Day]])</f>
        <v>2027</v>
      </c>
      <c r="B865" s="2">
        <v>46490</v>
      </c>
      <c r="C865">
        <f>MONTH(tourism_resource_dataset[[#This Row],[Time &amp; Day]])</f>
        <v>4</v>
      </c>
      <c r="D865" t="s">
        <v>14</v>
      </c>
      <c r="E865">
        <v>196</v>
      </c>
      <c r="F865">
        <v>0.54056423499999995</v>
      </c>
      <c r="G865">
        <v>30.446020300000001</v>
      </c>
      <c r="H865">
        <v>103</v>
      </c>
      <c r="I865">
        <v>46.195034960000001</v>
      </c>
      <c r="J865" t="s">
        <v>18</v>
      </c>
      <c r="K865">
        <v>1</v>
      </c>
      <c r="L865">
        <v>6.9769060400000003</v>
      </c>
      <c r="M865">
        <v>1</v>
      </c>
      <c r="N865">
        <v>0.36828211700000002</v>
      </c>
      <c r="O865" t="s">
        <v>20</v>
      </c>
      <c r="P865">
        <v>-4.7561096999999997</v>
      </c>
      <c r="Q865">
        <v>-27.789504999999998</v>
      </c>
    </row>
    <row r="866" spans="1:17" x14ac:dyDescent="0.3">
      <c r="A866">
        <f>YEAR(tourism_resource_dataset[[#This Row],[Time &amp; Day]])</f>
        <v>2027</v>
      </c>
      <c r="B866" s="2">
        <v>46491</v>
      </c>
      <c r="C866">
        <f>MONTH(tourism_resource_dataset[[#This Row],[Time &amp; Day]])</f>
        <v>4</v>
      </c>
      <c r="D866" t="s">
        <v>14</v>
      </c>
      <c r="E866">
        <v>385</v>
      </c>
      <c r="F866">
        <v>0.49770162899999998</v>
      </c>
      <c r="G866">
        <v>27.50409539</v>
      </c>
      <c r="H866">
        <v>144</v>
      </c>
      <c r="I866">
        <v>58.296914950000001</v>
      </c>
      <c r="J866" t="s">
        <v>15</v>
      </c>
      <c r="K866">
        <v>1</v>
      </c>
      <c r="L866">
        <v>5.7524270409999998</v>
      </c>
      <c r="M866">
        <v>1</v>
      </c>
      <c r="N866">
        <v>0.44135081500000001</v>
      </c>
      <c r="O866" t="s">
        <v>20</v>
      </c>
      <c r="P866">
        <v>13.644029</v>
      </c>
      <c r="Q866">
        <v>2.6528108000000001</v>
      </c>
    </row>
    <row r="867" spans="1:17" x14ac:dyDescent="0.3">
      <c r="A867">
        <f>YEAR(tourism_resource_dataset[[#This Row],[Time &amp; Day]])</f>
        <v>2027</v>
      </c>
      <c r="B867" s="2">
        <v>46492</v>
      </c>
      <c r="C867">
        <f>MONTH(tourism_resource_dataset[[#This Row],[Time &amp; Day]])</f>
        <v>4</v>
      </c>
      <c r="D867" t="s">
        <v>14</v>
      </c>
      <c r="E867">
        <v>217</v>
      </c>
      <c r="F867">
        <v>0.57350985600000004</v>
      </c>
      <c r="G867">
        <v>22.471096020000001</v>
      </c>
      <c r="H867">
        <v>122</v>
      </c>
      <c r="I867">
        <v>99.528563750000004</v>
      </c>
      <c r="J867" t="s">
        <v>19</v>
      </c>
      <c r="K867">
        <v>0</v>
      </c>
      <c r="L867">
        <v>9.7249732219999991</v>
      </c>
      <c r="M867">
        <v>0</v>
      </c>
      <c r="N867">
        <v>0.39525492800000001</v>
      </c>
      <c r="O867" t="s">
        <v>20</v>
      </c>
      <c r="P867">
        <v>-15.840712</v>
      </c>
      <c r="Q867">
        <v>12.547415000000001</v>
      </c>
    </row>
    <row r="868" spans="1:17" x14ac:dyDescent="0.3">
      <c r="A868">
        <f>YEAR(tourism_resource_dataset[[#This Row],[Time &amp; Day]])</f>
        <v>2027</v>
      </c>
      <c r="B868" s="2">
        <v>46493</v>
      </c>
      <c r="C868">
        <f>MONTH(tourism_resource_dataset[[#This Row],[Time &amp; Day]])</f>
        <v>4</v>
      </c>
      <c r="D868" t="s">
        <v>17</v>
      </c>
      <c r="E868">
        <v>141</v>
      </c>
      <c r="F868">
        <v>0.858840932</v>
      </c>
      <c r="G868">
        <v>16.00977889</v>
      </c>
      <c r="H868">
        <v>43</v>
      </c>
      <c r="I868">
        <v>90.798991979999997</v>
      </c>
      <c r="J868" t="s">
        <v>15</v>
      </c>
      <c r="K868">
        <v>1</v>
      </c>
      <c r="L868">
        <v>7.5159024780000001</v>
      </c>
      <c r="M868">
        <v>0</v>
      </c>
      <c r="N868">
        <v>0.49992046600000001</v>
      </c>
      <c r="O868" t="s">
        <v>20</v>
      </c>
      <c r="P868">
        <v>20.901496999999999</v>
      </c>
      <c r="Q868">
        <v>-8.7540099999999992</v>
      </c>
    </row>
    <row r="869" spans="1:17" x14ac:dyDescent="0.3">
      <c r="A869">
        <f>YEAR(tourism_resource_dataset[[#This Row],[Time &amp; Day]])</f>
        <v>2027</v>
      </c>
      <c r="B869" s="2">
        <v>46494</v>
      </c>
      <c r="C869">
        <f>MONTH(tourism_resource_dataset[[#This Row],[Time &amp; Day]])</f>
        <v>4</v>
      </c>
      <c r="D869" t="s">
        <v>14</v>
      </c>
      <c r="E869">
        <v>402</v>
      </c>
      <c r="F869">
        <v>0.56035286799999995</v>
      </c>
      <c r="G869">
        <v>27.549731439999999</v>
      </c>
      <c r="H869">
        <v>129</v>
      </c>
      <c r="I869">
        <v>69.524790049999993</v>
      </c>
      <c r="J869" t="s">
        <v>22</v>
      </c>
      <c r="K869">
        <v>1</v>
      </c>
      <c r="L869">
        <v>2.9084036439999998</v>
      </c>
      <c r="M869">
        <v>0</v>
      </c>
      <c r="N869">
        <v>0.48117643399999999</v>
      </c>
      <c r="O869" t="s">
        <v>20</v>
      </c>
      <c r="P869">
        <v>-7.8978868000000002</v>
      </c>
      <c r="Q869">
        <v>23.534609</v>
      </c>
    </row>
    <row r="870" spans="1:17" x14ac:dyDescent="0.3">
      <c r="A870">
        <f>YEAR(tourism_resource_dataset[[#This Row],[Time &amp; Day]])</f>
        <v>2027</v>
      </c>
      <c r="B870" s="2">
        <v>46495</v>
      </c>
      <c r="C870">
        <f>MONTH(tourism_resource_dataset[[#This Row],[Time &amp; Day]])</f>
        <v>4</v>
      </c>
      <c r="D870" t="s">
        <v>14</v>
      </c>
      <c r="E870">
        <v>620</v>
      </c>
      <c r="F870">
        <v>0.61618777300000005</v>
      </c>
      <c r="G870">
        <v>22.71227026</v>
      </c>
      <c r="H870">
        <v>97</v>
      </c>
      <c r="I870">
        <v>66.163931430000005</v>
      </c>
      <c r="J870" t="s">
        <v>22</v>
      </c>
      <c r="K870">
        <v>1</v>
      </c>
      <c r="L870">
        <v>1.945877952</v>
      </c>
      <c r="M870">
        <v>0</v>
      </c>
      <c r="N870">
        <v>0.61809388700000001</v>
      </c>
      <c r="O870" t="s">
        <v>21</v>
      </c>
      <c r="P870">
        <v>-19.485834000000001</v>
      </c>
      <c r="Q870">
        <v>-22.106907</v>
      </c>
    </row>
    <row r="871" spans="1:17" x14ac:dyDescent="0.3">
      <c r="A871">
        <f>YEAR(tourism_resource_dataset[[#This Row],[Time &amp; Day]])</f>
        <v>2027</v>
      </c>
      <c r="B871" s="2">
        <v>46496</v>
      </c>
      <c r="C871">
        <f>MONTH(tourism_resource_dataset[[#This Row],[Time &amp; Day]])</f>
        <v>4</v>
      </c>
      <c r="D871" t="s">
        <v>14</v>
      </c>
      <c r="E871">
        <v>620</v>
      </c>
      <c r="F871">
        <v>0.57816697299999997</v>
      </c>
      <c r="G871">
        <v>33.725342789999999</v>
      </c>
      <c r="H871">
        <v>120</v>
      </c>
      <c r="I871">
        <v>49.922026760000001</v>
      </c>
      <c r="J871" t="s">
        <v>19</v>
      </c>
      <c r="K871">
        <v>0</v>
      </c>
      <c r="L871">
        <v>7.1956116159999999</v>
      </c>
      <c r="M871">
        <v>0</v>
      </c>
      <c r="N871">
        <v>0.59908348700000003</v>
      </c>
      <c r="O871" t="s">
        <v>21</v>
      </c>
      <c r="P871">
        <v>-29.124175999999999</v>
      </c>
      <c r="Q871">
        <v>18.332723999999999</v>
      </c>
    </row>
    <row r="872" spans="1:17" x14ac:dyDescent="0.3">
      <c r="A872">
        <f>YEAR(tourism_resource_dataset[[#This Row],[Time &amp; Day]])</f>
        <v>2027</v>
      </c>
      <c r="B872" s="2">
        <v>46497</v>
      </c>
      <c r="C872">
        <f>MONTH(tourism_resource_dataset[[#This Row],[Time &amp; Day]])</f>
        <v>4</v>
      </c>
      <c r="D872" t="s">
        <v>14</v>
      </c>
      <c r="E872">
        <v>865</v>
      </c>
      <c r="F872">
        <v>0.36538557999999999</v>
      </c>
      <c r="G872">
        <v>25.8398015</v>
      </c>
      <c r="H872">
        <v>147</v>
      </c>
      <c r="I872">
        <v>66.204659939999999</v>
      </c>
      <c r="J872" t="s">
        <v>22</v>
      </c>
      <c r="K872">
        <v>1</v>
      </c>
      <c r="L872">
        <v>2.426071962</v>
      </c>
      <c r="M872">
        <v>0</v>
      </c>
      <c r="N872">
        <v>0.61519279000000004</v>
      </c>
      <c r="O872" t="s">
        <v>21</v>
      </c>
      <c r="P872">
        <v>20.561869000000002</v>
      </c>
      <c r="Q872">
        <v>15.53787</v>
      </c>
    </row>
    <row r="873" spans="1:17" x14ac:dyDescent="0.3">
      <c r="A873">
        <f>YEAR(tourism_resource_dataset[[#This Row],[Time &amp; Day]])</f>
        <v>2027</v>
      </c>
      <c r="B873" s="2">
        <v>46498</v>
      </c>
      <c r="C873">
        <f>MONTH(tourism_resource_dataset[[#This Row],[Time &amp; Day]])</f>
        <v>4</v>
      </c>
      <c r="D873" t="s">
        <v>23</v>
      </c>
      <c r="E873">
        <v>730</v>
      </c>
      <c r="F873">
        <v>0.60875051099999999</v>
      </c>
      <c r="G873">
        <v>33.793030229999999</v>
      </c>
      <c r="H873">
        <v>77</v>
      </c>
      <c r="I873">
        <v>89.372704880000001</v>
      </c>
      <c r="J873" t="s">
        <v>22</v>
      </c>
      <c r="K873">
        <v>1</v>
      </c>
      <c r="L873">
        <v>8.0890915630000002</v>
      </c>
      <c r="M873">
        <v>0</v>
      </c>
      <c r="N873">
        <v>0.66937525499999995</v>
      </c>
      <c r="O873" t="s">
        <v>21</v>
      </c>
      <c r="P873">
        <v>-16.884689999999999</v>
      </c>
      <c r="Q873">
        <v>23.669875999999999</v>
      </c>
    </row>
    <row r="874" spans="1:17" x14ac:dyDescent="0.3">
      <c r="A874">
        <f>YEAR(tourism_resource_dataset[[#This Row],[Time &amp; Day]])</f>
        <v>2027</v>
      </c>
      <c r="B874" s="2">
        <v>46499</v>
      </c>
      <c r="C874">
        <f>MONTH(tourism_resource_dataset[[#This Row],[Time &amp; Day]])</f>
        <v>4</v>
      </c>
      <c r="D874" t="s">
        <v>17</v>
      </c>
      <c r="E874">
        <v>830</v>
      </c>
      <c r="F874">
        <v>0.43692649099999997</v>
      </c>
      <c r="G874">
        <v>19.409673869999999</v>
      </c>
      <c r="H874">
        <v>95</v>
      </c>
      <c r="I874">
        <v>77.962215929999999</v>
      </c>
      <c r="J874" t="s">
        <v>18</v>
      </c>
      <c r="K874">
        <v>0</v>
      </c>
      <c r="L874">
        <v>3.7993300049999998</v>
      </c>
      <c r="M874">
        <v>1</v>
      </c>
      <c r="N874">
        <v>0.63346324600000004</v>
      </c>
      <c r="O874" t="s">
        <v>21</v>
      </c>
      <c r="P874">
        <v>13.116827000000001</v>
      </c>
      <c r="Q874">
        <v>18.042635000000001</v>
      </c>
    </row>
    <row r="875" spans="1:17" x14ac:dyDescent="0.3">
      <c r="A875">
        <f>YEAR(tourism_resource_dataset[[#This Row],[Time &amp; Day]])</f>
        <v>2027</v>
      </c>
      <c r="B875" s="2">
        <v>46500</v>
      </c>
      <c r="C875">
        <f>MONTH(tourism_resource_dataset[[#This Row],[Time &amp; Day]])</f>
        <v>4</v>
      </c>
      <c r="D875" t="s">
        <v>14</v>
      </c>
      <c r="E875">
        <v>412</v>
      </c>
      <c r="F875">
        <v>0.43070630700000001</v>
      </c>
      <c r="G875">
        <v>29.514518209999999</v>
      </c>
      <c r="H875">
        <v>55</v>
      </c>
      <c r="I875">
        <v>50.303081970000001</v>
      </c>
      <c r="J875" t="s">
        <v>19</v>
      </c>
      <c r="K875">
        <v>0</v>
      </c>
      <c r="L875">
        <v>3.9420393680000001</v>
      </c>
      <c r="M875">
        <v>0</v>
      </c>
      <c r="N875">
        <v>0.42135315400000001</v>
      </c>
      <c r="O875" t="s">
        <v>20</v>
      </c>
      <c r="P875">
        <v>-9.4836589999999994</v>
      </c>
      <c r="Q875">
        <v>-11.787884</v>
      </c>
    </row>
    <row r="876" spans="1:17" x14ac:dyDescent="0.3">
      <c r="A876">
        <f>YEAR(tourism_resource_dataset[[#This Row],[Time &amp; Day]])</f>
        <v>2027</v>
      </c>
      <c r="B876" s="2">
        <v>46501</v>
      </c>
      <c r="C876">
        <f>MONTH(tourism_resource_dataset[[#This Row],[Time &amp; Day]])</f>
        <v>4</v>
      </c>
      <c r="D876" t="s">
        <v>14</v>
      </c>
      <c r="E876">
        <v>606</v>
      </c>
      <c r="F876">
        <v>0.36582527300000001</v>
      </c>
      <c r="G876">
        <v>27.344980419999999</v>
      </c>
      <c r="H876">
        <v>41</v>
      </c>
      <c r="I876">
        <v>44.102474469999997</v>
      </c>
      <c r="J876" t="s">
        <v>18</v>
      </c>
      <c r="K876">
        <v>0</v>
      </c>
      <c r="L876">
        <v>1.0971855319999999</v>
      </c>
      <c r="M876">
        <v>0</v>
      </c>
      <c r="N876">
        <v>0.48591263699999998</v>
      </c>
      <c r="O876" t="s">
        <v>20</v>
      </c>
      <c r="P876">
        <v>-11.643155999999999</v>
      </c>
      <c r="Q876">
        <v>-16.082232999999999</v>
      </c>
    </row>
    <row r="877" spans="1:17" x14ac:dyDescent="0.3">
      <c r="A877">
        <f>YEAR(tourism_resource_dataset[[#This Row],[Time &amp; Day]])</f>
        <v>2027</v>
      </c>
      <c r="B877" s="2">
        <v>46502</v>
      </c>
      <c r="C877">
        <f>MONTH(tourism_resource_dataset[[#This Row],[Time &amp; Day]])</f>
        <v>4</v>
      </c>
      <c r="D877" t="s">
        <v>14</v>
      </c>
      <c r="E877">
        <v>394</v>
      </c>
      <c r="F877">
        <v>0.54966968199999999</v>
      </c>
      <c r="G877">
        <v>29.788164600000002</v>
      </c>
      <c r="H877">
        <v>146</v>
      </c>
      <c r="I877">
        <v>48.564597589999998</v>
      </c>
      <c r="J877" t="s">
        <v>18</v>
      </c>
      <c r="K877">
        <v>0</v>
      </c>
      <c r="L877">
        <v>7.3091014039999997</v>
      </c>
      <c r="M877">
        <v>0</v>
      </c>
      <c r="N877">
        <v>0.471834841</v>
      </c>
      <c r="O877" t="s">
        <v>20</v>
      </c>
      <c r="P877">
        <v>20.046785</v>
      </c>
      <c r="Q877">
        <v>-0.6321599</v>
      </c>
    </row>
    <row r="878" spans="1:17" x14ac:dyDescent="0.3">
      <c r="A878">
        <f>YEAR(tourism_resource_dataset[[#This Row],[Time &amp; Day]])</f>
        <v>2027</v>
      </c>
      <c r="B878" s="2">
        <v>46503</v>
      </c>
      <c r="C878">
        <f>MONTH(tourism_resource_dataset[[#This Row],[Time &amp; Day]])</f>
        <v>4</v>
      </c>
      <c r="D878" t="s">
        <v>17</v>
      </c>
      <c r="E878">
        <v>742</v>
      </c>
      <c r="F878">
        <v>0.83023731899999997</v>
      </c>
      <c r="G878">
        <v>19.293357279999999</v>
      </c>
      <c r="H878">
        <v>99</v>
      </c>
      <c r="I878">
        <v>41.883144100000003</v>
      </c>
      <c r="J878" t="s">
        <v>15</v>
      </c>
      <c r="K878">
        <v>1</v>
      </c>
      <c r="L878">
        <v>2.0194277779999998</v>
      </c>
      <c r="M878">
        <v>1</v>
      </c>
      <c r="N878">
        <v>0.78611865999999997</v>
      </c>
      <c r="O878" t="s">
        <v>21</v>
      </c>
      <c r="P878">
        <v>21.086614999999998</v>
      </c>
      <c r="Q878">
        <v>3.9376166000000001</v>
      </c>
    </row>
    <row r="879" spans="1:17" x14ac:dyDescent="0.3">
      <c r="A879">
        <f>YEAR(tourism_resource_dataset[[#This Row],[Time &amp; Day]])</f>
        <v>2027</v>
      </c>
      <c r="B879" s="2">
        <v>46504</v>
      </c>
      <c r="C879">
        <f>MONTH(tourism_resource_dataset[[#This Row],[Time &amp; Day]])</f>
        <v>4</v>
      </c>
      <c r="D879" t="s">
        <v>23</v>
      </c>
      <c r="E879">
        <v>219</v>
      </c>
      <c r="F879">
        <v>0.49350918300000002</v>
      </c>
      <c r="G879">
        <v>28.299890319999999</v>
      </c>
      <c r="H879">
        <v>119</v>
      </c>
      <c r="I879">
        <v>36.694848720000003</v>
      </c>
      <c r="J879" t="s">
        <v>19</v>
      </c>
      <c r="K879">
        <v>0</v>
      </c>
      <c r="L879">
        <v>7.955925197</v>
      </c>
      <c r="M879">
        <v>0</v>
      </c>
      <c r="N879">
        <v>0.35625459199999998</v>
      </c>
      <c r="O879" t="s">
        <v>20</v>
      </c>
      <c r="P879">
        <v>17.629984</v>
      </c>
      <c r="Q879">
        <v>-6.0926</v>
      </c>
    </row>
    <row r="880" spans="1:17" x14ac:dyDescent="0.3">
      <c r="A880">
        <f>YEAR(tourism_resource_dataset[[#This Row],[Time &amp; Day]])</f>
        <v>2027</v>
      </c>
      <c r="B880" s="2">
        <v>46505</v>
      </c>
      <c r="C880">
        <f>MONTH(tourism_resource_dataset[[#This Row],[Time &amp; Day]])</f>
        <v>4</v>
      </c>
      <c r="D880" t="s">
        <v>17</v>
      </c>
      <c r="E880">
        <v>405</v>
      </c>
      <c r="F880">
        <v>0.51864437100000005</v>
      </c>
      <c r="G880">
        <v>24.960807859999999</v>
      </c>
      <c r="H880">
        <v>115</v>
      </c>
      <c r="I880">
        <v>59.339532210000002</v>
      </c>
      <c r="J880" t="s">
        <v>15</v>
      </c>
      <c r="K880">
        <v>1</v>
      </c>
      <c r="L880">
        <v>5.4268103969999997</v>
      </c>
      <c r="M880">
        <v>0</v>
      </c>
      <c r="N880">
        <v>0.46182218600000002</v>
      </c>
      <c r="O880" t="s">
        <v>20</v>
      </c>
      <c r="P880">
        <v>-5.5175720000000004</v>
      </c>
      <c r="Q880">
        <v>8.8080219999999994</v>
      </c>
    </row>
    <row r="881" spans="1:17" x14ac:dyDescent="0.3">
      <c r="A881">
        <f>YEAR(tourism_resource_dataset[[#This Row],[Time &amp; Day]])</f>
        <v>2027</v>
      </c>
      <c r="B881" s="2">
        <v>46506</v>
      </c>
      <c r="C881">
        <f>MONTH(tourism_resource_dataset[[#This Row],[Time &amp; Day]])</f>
        <v>4</v>
      </c>
      <c r="D881" t="s">
        <v>23</v>
      </c>
      <c r="E881">
        <v>240</v>
      </c>
      <c r="F881">
        <v>0.74987225999999996</v>
      </c>
      <c r="G881">
        <v>29.856499500000002</v>
      </c>
      <c r="H881">
        <v>37</v>
      </c>
      <c r="I881">
        <v>37.930972310000001</v>
      </c>
      <c r="J881" t="s">
        <v>15</v>
      </c>
      <c r="K881">
        <v>1</v>
      </c>
      <c r="L881">
        <v>8.0585183350000005</v>
      </c>
      <c r="M881">
        <v>1</v>
      </c>
      <c r="N881">
        <v>0.49493612999999997</v>
      </c>
      <c r="O881" t="s">
        <v>20</v>
      </c>
      <c r="P881">
        <v>22.14377</v>
      </c>
      <c r="Q881">
        <v>8.4977540000000005</v>
      </c>
    </row>
    <row r="882" spans="1:17" x14ac:dyDescent="0.3">
      <c r="A882">
        <f>YEAR(tourism_resource_dataset[[#This Row],[Time &amp; Day]])</f>
        <v>2027</v>
      </c>
      <c r="B882" s="2">
        <v>46507</v>
      </c>
      <c r="C882">
        <f>MONTH(tourism_resource_dataset[[#This Row],[Time &amp; Day]])</f>
        <v>4</v>
      </c>
      <c r="D882" t="s">
        <v>14</v>
      </c>
      <c r="E882">
        <v>716</v>
      </c>
      <c r="F882">
        <v>0.43708856899999998</v>
      </c>
      <c r="G882">
        <v>21.540892880000001</v>
      </c>
      <c r="H882">
        <v>57</v>
      </c>
      <c r="I882">
        <v>42.033879040000002</v>
      </c>
      <c r="J882" t="s">
        <v>18</v>
      </c>
      <c r="K882">
        <v>1</v>
      </c>
      <c r="L882">
        <v>6.2553388529999996</v>
      </c>
      <c r="M882">
        <v>0</v>
      </c>
      <c r="N882">
        <v>0.57654428400000002</v>
      </c>
      <c r="O882" t="s">
        <v>21</v>
      </c>
      <c r="P882">
        <v>10.189697000000001</v>
      </c>
      <c r="Q882">
        <v>14.224055</v>
      </c>
    </row>
    <row r="883" spans="1:17" x14ac:dyDescent="0.3">
      <c r="A883">
        <f>YEAR(tourism_resource_dataset[[#This Row],[Time &amp; Day]])</f>
        <v>2027</v>
      </c>
      <c r="B883" s="2">
        <v>46508</v>
      </c>
      <c r="C883">
        <f>MONTH(tourism_resource_dataset[[#This Row],[Time &amp; Day]])</f>
        <v>5</v>
      </c>
      <c r="D883" t="s">
        <v>14</v>
      </c>
      <c r="E883">
        <v>471</v>
      </c>
      <c r="F883">
        <v>0.92787055100000004</v>
      </c>
      <c r="G883">
        <v>32.801140510000003</v>
      </c>
      <c r="H883">
        <v>128</v>
      </c>
      <c r="I883">
        <v>68.312727899999999</v>
      </c>
      <c r="J883" t="s">
        <v>22</v>
      </c>
      <c r="K883">
        <v>1</v>
      </c>
      <c r="L883">
        <v>1.7418994480000001</v>
      </c>
      <c r="M883">
        <v>0</v>
      </c>
      <c r="N883">
        <v>0.69943527599999999</v>
      </c>
      <c r="O883" t="s">
        <v>21</v>
      </c>
      <c r="P883">
        <v>10.594833</v>
      </c>
      <c r="Q883">
        <v>-23.51943</v>
      </c>
    </row>
    <row r="884" spans="1:17" x14ac:dyDescent="0.3">
      <c r="A884">
        <f>YEAR(tourism_resource_dataset[[#This Row],[Time &amp; Day]])</f>
        <v>2027</v>
      </c>
      <c r="B884" s="2">
        <v>46509</v>
      </c>
      <c r="C884">
        <f>MONTH(tourism_resource_dataset[[#This Row],[Time &amp; Day]])</f>
        <v>5</v>
      </c>
      <c r="D884" t="s">
        <v>17</v>
      </c>
      <c r="E884">
        <v>749</v>
      </c>
      <c r="F884">
        <v>0.66413336599999995</v>
      </c>
      <c r="G884">
        <v>16.686026290000001</v>
      </c>
      <c r="H884">
        <v>142</v>
      </c>
      <c r="I884">
        <v>41.521949159999998</v>
      </c>
      <c r="J884" t="s">
        <v>19</v>
      </c>
      <c r="K884">
        <v>1</v>
      </c>
      <c r="L884">
        <v>7.8908710299999996</v>
      </c>
      <c r="M884">
        <v>1</v>
      </c>
      <c r="N884">
        <v>0.70656668300000003</v>
      </c>
      <c r="O884" t="s">
        <v>21</v>
      </c>
      <c r="P884">
        <v>31.931276</v>
      </c>
      <c r="Q884">
        <v>15.213537000000001</v>
      </c>
    </row>
    <row r="885" spans="1:17" x14ac:dyDescent="0.3">
      <c r="A885">
        <f>YEAR(tourism_resource_dataset[[#This Row],[Time &amp; Day]])</f>
        <v>2027</v>
      </c>
      <c r="B885" s="2">
        <v>46510</v>
      </c>
      <c r="C885">
        <f>MONTH(tourism_resource_dataset[[#This Row],[Time &amp; Day]])</f>
        <v>5</v>
      </c>
      <c r="D885" t="s">
        <v>17</v>
      </c>
      <c r="E885">
        <v>56</v>
      </c>
      <c r="F885">
        <v>0.61332205799999995</v>
      </c>
      <c r="G885">
        <v>31.143786380000002</v>
      </c>
      <c r="H885">
        <v>123</v>
      </c>
      <c r="I885">
        <v>34.471583719999998</v>
      </c>
      <c r="J885" t="s">
        <v>22</v>
      </c>
      <c r="K885">
        <v>0</v>
      </c>
      <c r="L885">
        <v>1.628195364</v>
      </c>
      <c r="M885">
        <v>0</v>
      </c>
      <c r="N885">
        <v>0.334661029</v>
      </c>
      <c r="O885" t="s">
        <v>20</v>
      </c>
      <c r="P885">
        <v>10.400297</v>
      </c>
      <c r="Q885">
        <v>-15.160795999999999</v>
      </c>
    </row>
    <row r="886" spans="1:17" x14ac:dyDescent="0.3">
      <c r="A886">
        <f>YEAR(tourism_resource_dataset[[#This Row],[Time &amp; Day]])</f>
        <v>2027</v>
      </c>
      <c r="B886" s="2">
        <v>46511</v>
      </c>
      <c r="C886">
        <f>MONTH(tourism_resource_dataset[[#This Row],[Time &amp; Day]])</f>
        <v>5</v>
      </c>
      <c r="D886" t="s">
        <v>23</v>
      </c>
      <c r="E886">
        <v>182</v>
      </c>
      <c r="F886">
        <v>0.69047413400000002</v>
      </c>
      <c r="G886">
        <v>32.226392519999997</v>
      </c>
      <c r="H886">
        <v>100</v>
      </c>
      <c r="I886">
        <v>52.217219499999999</v>
      </c>
      <c r="J886" t="s">
        <v>18</v>
      </c>
      <c r="K886">
        <v>1</v>
      </c>
      <c r="L886">
        <v>5.3083154849999996</v>
      </c>
      <c r="M886">
        <v>1</v>
      </c>
      <c r="N886">
        <v>0.43623706699999998</v>
      </c>
      <c r="O886" t="s">
        <v>20</v>
      </c>
      <c r="P886">
        <v>-19.715336000000001</v>
      </c>
      <c r="Q886">
        <v>-1.0425371999999999</v>
      </c>
    </row>
    <row r="887" spans="1:17" x14ac:dyDescent="0.3">
      <c r="A887">
        <f>YEAR(tourism_resource_dataset[[#This Row],[Time &amp; Day]])</f>
        <v>2027</v>
      </c>
      <c r="B887" s="2">
        <v>46512</v>
      </c>
      <c r="C887">
        <f>MONTH(tourism_resource_dataset[[#This Row],[Time &amp; Day]])</f>
        <v>5</v>
      </c>
      <c r="D887" t="s">
        <v>23</v>
      </c>
      <c r="E887">
        <v>796</v>
      </c>
      <c r="F887">
        <v>0.416224019</v>
      </c>
      <c r="G887">
        <v>31.345046230000001</v>
      </c>
      <c r="H887">
        <v>106</v>
      </c>
      <c r="I887">
        <v>45.422336899999998</v>
      </c>
      <c r="J887" t="s">
        <v>18</v>
      </c>
      <c r="K887">
        <v>1</v>
      </c>
      <c r="L887">
        <v>2.5511429269999999</v>
      </c>
      <c r="M887">
        <v>0</v>
      </c>
      <c r="N887">
        <v>0.60611201000000003</v>
      </c>
      <c r="O887" t="s">
        <v>21</v>
      </c>
      <c r="P887">
        <v>-8.4243480000000002</v>
      </c>
      <c r="Q887">
        <v>-28.596976999999999</v>
      </c>
    </row>
    <row r="888" spans="1:17" x14ac:dyDescent="0.3">
      <c r="A888">
        <f>YEAR(tourism_resource_dataset[[#This Row],[Time &amp; Day]])</f>
        <v>2027</v>
      </c>
      <c r="B888" s="2">
        <v>46513</v>
      </c>
      <c r="C888">
        <f>MONTH(tourism_resource_dataset[[#This Row],[Time &amp; Day]])</f>
        <v>5</v>
      </c>
      <c r="D888" t="s">
        <v>17</v>
      </c>
      <c r="E888">
        <v>606</v>
      </c>
      <c r="F888">
        <v>0.72943119700000003</v>
      </c>
      <c r="G888">
        <v>25.254527889999999</v>
      </c>
      <c r="H888">
        <v>80</v>
      </c>
      <c r="I888">
        <v>66.071363160000004</v>
      </c>
      <c r="J888" t="s">
        <v>18</v>
      </c>
      <c r="K888">
        <v>1</v>
      </c>
      <c r="L888">
        <v>7.7710166020000004</v>
      </c>
      <c r="M888">
        <v>0</v>
      </c>
      <c r="N888">
        <v>0.66771559899999999</v>
      </c>
      <c r="O888" t="s">
        <v>21</v>
      </c>
      <c r="P888">
        <v>19.167556999999999</v>
      </c>
      <c r="Q888">
        <v>10.541175000000001</v>
      </c>
    </row>
    <row r="889" spans="1:17" x14ac:dyDescent="0.3">
      <c r="A889">
        <f>YEAR(tourism_resource_dataset[[#This Row],[Time &amp; Day]])</f>
        <v>2027</v>
      </c>
      <c r="B889" s="2">
        <v>46514</v>
      </c>
      <c r="C889">
        <f>MONTH(tourism_resource_dataset[[#This Row],[Time &amp; Day]])</f>
        <v>5</v>
      </c>
      <c r="D889" t="s">
        <v>23</v>
      </c>
      <c r="E889">
        <v>875</v>
      </c>
      <c r="F889">
        <v>0.554170516</v>
      </c>
      <c r="G889">
        <v>23.7676996</v>
      </c>
      <c r="H889">
        <v>65</v>
      </c>
      <c r="I889">
        <v>37.165695919999997</v>
      </c>
      <c r="J889" t="s">
        <v>18</v>
      </c>
      <c r="K889">
        <v>0</v>
      </c>
      <c r="L889">
        <v>9.2043210500000008</v>
      </c>
      <c r="M889">
        <v>0</v>
      </c>
      <c r="N889">
        <v>0.71458525799999995</v>
      </c>
      <c r="O889" t="s">
        <v>21</v>
      </c>
      <c r="P889">
        <v>4.6940739999999996</v>
      </c>
      <c r="Q889">
        <v>-20.046897999999999</v>
      </c>
    </row>
    <row r="890" spans="1:17" x14ac:dyDescent="0.3">
      <c r="A890">
        <f>YEAR(tourism_resource_dataset[[#This Row],[Time &amp; Day]])</f>
        <v>2027</v>
      </c>
      <c r="B890" s="2">
        <v>46515</v>
      </c>
      <c r="C890">
        <f>MONTH(tourism_resource_dataset[[#This Row],[Time &amp; Day]])</f>
        <v>5</v>
      </c>
      <c r="D890" t="s">
        <v>17</v>
      </c>
      <c r="E890">
        <v>810</v>
      </c>
      <c r="F890">
        <v>0.92803043900000004</v>
      </c>
      <c r="G890">
        <v>34.92524573</v>
      </c>
      <c r="H890">
        <v>51</v>
      </c>
      <c r="I890">
        <v>82.623955140000007</v>
      </c>
      <c r="J890" t="s">
        <v>18</v>
      </c>
      <c r="K890">
        <v>1</v>
      </c>
      <c r="L890">
        <v>5.9871354700000001</v>
      </c>
      <c r="M890">
        <v>1</v>
      </c>
      <c r="N890">
        <v>0.86901521900000001</v>
      </c>
      <c r="O890" t="s">
        <v>16</v>
      </c>
      <c r="P890">
        <v>-4.4045750000000004</v>
      </c>
      <c r="Q890">
        <v>-27.846769999999999</v>
      </c>
    </row>
    <row r="891" spans="1:17" x14ac:dyDescent="0.3">
      <c r="A891">
        <f>YEAR(tourism_resource_dataset[[#This Row],[Time &amp; Day]])</f>
        <v>2027</v>
      </c>
      <c r="B891" s="2">
        <v>46516</v>
      </c>
      <c r="C891">
        <f>MONTH(tourism_resource_dataset[[#This Row],[Time &amp; Day]])</f>
        <v>5</v>
      </c>
      <c r="D891" t="s">
        <v>23</v>
      </c>
      <c r="E891">
        <v>80</v>
      </c>
      <c r="F891">
        <v>0.41819794500000002</v>
      </c>
      <c r="G891">
        <v>19.58343902</v>
      </c>
      <c r="H891">
        <v>34</v>
      </c>
      <c r="I891">
        <v>93.436346360000002</v>
      </c>
      <c r="J891" t="s">
        <v>18</v>
      </c>
      <c r="K891">
        <v>1</v>
      </c>
      <c r="L891">
        <v>5.7443256490000003</v>
      </c>
      <c r="M891">
        <v>1</v>
      </c>
      <c r="N891">
        <v>0.249098972</v>
      </c>
      <c r="O891" t="s">
        <v>20</v>
      </c>
      <c r="P891">
        <v>-14.489962</v>
      </c>
      <c r="Q891">
        <v>14.605103</v>
      </c>
    </row>
    <row r="892" spans="1:17" x14ac:dyDescent="0.3">
      <c r="A892">
        <f>YEAR(tourism_resource_dataset[[#This Row],[Time &amp; Day]])</f>
        <v>2027</v>
      </c>
      <c r="B892" s="2">
        <v>46517</v>
      </c>
      <c r="C892">
        <f>MONTH(tourism_resource_dataset[[#This Row],[Time &amp; Day]])</f>
        <v>5</v>
      </c>
      <c r="D892" t="s">
        <v>17</v>
      </c>
      <c r="E892">
        <v>584</v>
      </c>
      <c r="F892">
        <v>0.65493577300000005</v>
      </c>
      <c r="G892">
        <v>25.93751932</v>
      </c>
      <c r="H892">
        <v>63</v>
      </c>
      <c r="I892">
        <v>82.040462180000006</v>
      </c>
      <c r="J892" t="s">
        <v>22</v>
      </c>
      <c r="K892">
        <v>0</v>
      </c>
      <c r="L892">
        <v>7.8756687669999996</v>
      </c>
      <c r="M892">
        <v>1</v>
      </c>
      <c r="N892">
        <v>0.61946788600000002</v>
      </c>
      <c r="O892" t="s">
        <v>21</v>
      </c>
      <c r="P892">
        <v>6.6679044000000003</v>
      </c>
      <c r="Q892">
        <v>30.377189999999999</v>
      </c>
    </row>
    <row r="893" spans="1:17" x14ac:dyDescent="0.3">
      <c r="A893">
        <f>YEAR(tourism_resource_dataset[[#This Row],[Time &amp; Day]])</f>
        <v>2027</v>
      </c>
      <c r="B893" s="2">
        <v>46518</v>
      </c>
      <c r="C893">
        <f>MONTH(tourism_resource_dataset[[#This Row],[Time &amp; Day]])</f>
        <v>5</v>
      </c>
      <c r="D893" t="s">
        <v>17</v>
      </c>
      <c r="E893">
        <v>475</v>
      </c>
      <c r="F893">
        <v>0.71867884100000001</v>
      </c>
      <c r="G893">
        <v>28.413510509999998</v>
      </c>
      <c r="H893">
        <v>73</v>
      </c>
      <c r="I893">
        <v>67.297892619999999</v>
      </c>
      <c r="J893" t="s">
        <v>15</v>
      </c>
      <c r="K893">
        <v>1</v>
      </c>
      <c r="L893">
        <v>1.045709317</v>
      </c>
      <c r="M893">
        <v>0</v>
      </c>
      <c r="N893">
        <v>0.59683942000000001</v>
      </c>
      <c r="O893" t="s">
        <v>21</v>
      </c>
      <c r="P893">
        <v>-0.65808933999999997</v>
      </c>
      <c r="Q893">
        <v>2.1928177</v>
      </c>
    </row>
    <row r="894" spans="1:17" x14ac:dyDescent="0.3">
      <c r="A894">
        <f>YEAR(tourism_resource_dataset[[#This Row],[Time &amp; Day]])</f>
        <v>2027</v>
      </c>
      <c r="B894" s="2">
        <v>46519</v>
      </c>
      <c r="C894">
        <f>MONTH(tourism_resource_dataset[[#This Row],[Time &amp; Day]])</f>
        <v>5</v>
      </c>
      <c r="D894" t="s">
        <v>17</v>
      </c>
      <c r="E894">
        <v>443</v>
      </c>
      <c r="F894">
        <v>0.32336852100000002</v>
      </c>
      <c r="G894">
        <v>29.017352720000002</v>
      </c>
      <c r="H894">
        <v>63</v>
      </c>
      <c r="I894">
        <v>90.246747529999993</v>
      </c>
      <c r="J894" t="s">
        <v>22</v>
      </c>
      <c r="K894">
        <v>1</v>
      </c>
      <c r="L894">
        <v>9.2598277840000005</v>
      </c>
      <c r="M894">
        <v>0</v>
      </c>
      <c r="N894">
        <v>0.38318426100000003</v>
      </c>
      <c r="O894" t="s">
        <v>20</v>
      </c>
      <c r="P894">
        <v>-24.584322</v>
      </c>
      <c r="Q894">
        <v>9.9613209999999999</v>
      </c>
    </row>
    <row r="895" spans="1:17" x14ac:dyDescent="0.3">
      <c r="A895">
        <f>YEAR(tourism_resource_dataset[[#This Row],[Time &amp; Day]])</f>
        <v>2027</v>
      </c>
      <c r="B895" s="2">
        <v>46520</v>
      </c>
      <c r="C895">
        <f>MONTH(tourism_resource_dataset[[#This Row],[Time &amp; Day]])</f>
        <v>5</v>
      </c>
      <c r="D895" t="s">
        <v>23</v>
      </c>
      <c r="E895">
        <v>721</v>
      </c>
      <c r="F895">
        <v>0.55458518700000003</v>
      </c>
      <c r="G895">
        <v>19.080493310000001</v>
      </c>
      <c r="H895">
        <v>117</v>
      </c>
      <c r="I895">
        <v>78.644286579999999</v>
      </c>
      <c r="J895" t="s">
        <v>19</v>
      </c>
      <c r="K895">
        <v>0</v>
      </c>
      <c r="L895">
        <v>2.7770393539999998</v>
      </c>
      <c r="M895">
        <v>1</v>
      </c>
      <c r="N895">
        <v>0.63779259399999999</v>
      </c>
      <c r="O895" t="s">
        <v>21</v>
      </c>
      <c r="P895">
        <v>-24.770568999999998</v>
      </c>
      <c r="Q895">
        <v>8.0180235</v>
      </c>
    </row>
    <row r="896" spans="1:17" x14ac:dyDescent="0.3">
      <c r="A896">
        <f>YEAR(tourism_resource_dataset[[#This Row],[Time &amp; Day]])</f>
        <v>2027</v>
      </c>
      <c r="B896" s="2">
        <v>46521</v>
      </c>
      <c r="C896">
        <f>MONTH(tourism_resource_dataset[[#This Row],[Time &amp; Day]])</f>
        <v>5</v>
      </c>
      <c r="D896" t="s">
        <v>23</v>
      </c>
      <c r="E896">
        <v>412</v>
      </c>
      <c r="F896">
        <v>0.81284466399999999</v>
      </c>
      <c r="G896">
        <v>28.07988185</v>
      </c>
      <c r="H896">
        <v>24</v>
      </c>
      <c r="I896">
        <v>30.738578570000001</v>
      </c>
      <c r="J896" t="s">
        <v>22</v>
      </c>
      <c r="K896">
        <v>1</v>
      </c>
      <c r="L896">
        <v>9.857069954</v>
      </c>
      <c r="M896">
        <v>1</v>
      </c>
      <c r="N896">
        <v>0.61242233199999996</v>
      </c>
      <c r="O896" t="s">
        <v>21</v>
      </c>
      <c r="P896">
        <v>21.375086</v>
      </c>
      <c r="Q896">
        <v>12.689358</v>
      </c>
    </row>
    <row r="897" spans="1:17" x14ac:dyDescent="0.3">
      <c r="A897">
        <f>YEAR(tourism_resource_dataset[[#This Row],[Time &amp; Day]])</f>
        <v>2027</v>
      </c>
      <c r="B897" s="2">
        <v>46522</v>
      </c>
      <c r="C897">
        <f>MONTH(tourism_resource_dataset[[#This Row],[Time &amp; Day]])</f>
        <v>5</v>
      </c>
      <c r="D897" t="s">
        <v>23</v>
      </c>
      <c r="E897">
        <v>486</v>
      </c>
      <c r="F897">
        <v>0.87426425500000005</v>
      </c>
      <c r="G897">
        <v>31.36739133</v>
      </c>
      <c r="H897">
        <v>128</v>
      </c>
      <c r="I897">
        <v>57.586310689999998</v>
      </c>
      <c r="J897" t="s">
        <v>18</v>
      </c>
      <c r="K897">
        <v>1</v>
      </c>
      <c r="L897">
        <v>7.6262855319999998</v>
      </c>
      <c r="M897">
        <v>0</v>
      </c>
      <c r="N897">
        <v>0.680132128</v>
      </c>
      <c r="O897" t="s">
        <v>21</v>
      </c>
      <c r="P897">
        <v>-25.244864</v>
      </c>
      <c r="Q897">
        <v>-7.4970894000000001</v>
      </c>
    </row>
    <row r="898" spans="1:17" x14ac:dyDescent="0.3">
      <c r="A898">
        <f>YEAR(tourism_resource_dataset[[#This Row],[Time &amp; Day]])</f>
        <v>2027</v>
      </c>
      <c r="B898" s="2">
        <v>46523</v>
      </c>
      <c r="C898">
        <f>MONTH(tourism_resource_dataset[[#This Row],[Time &amp; Day]])</f>
        <v>5</v>
      </c>
      <c r="D898" t="s">
        <v>17</v>
      </c>
      <c r="E898">
        <v>719</v>
      </c>
      <c r="F898">
        <v>0.51921339600000005</v>
      </c>
      <c r="G898">
        <v>16.00037154</v>
      </c>
      <c r="H898">
        <v>46</v>
      </c>
      <c r="I898">
        <v>89.566632960000007</v>
      </c>
      <c r="J898" t="s">
        <v>22</v>
      </c>
      <c r="K898">
        <v>1</v>
      </c>
      <c r="L898">
        <v>7.9682603289999996</v>
      </c>
      <c r="M898">
        <v>0</v>
      </c>
      <c r="N898">
        <v>0.61910669799999996</v>
      </c>
      <c r="O898" t="s">
        <v>21</v>
      </c>
      <c r="P898">
        <v>-4.0859930000000002</v>
      </c>
      <c r="Q898">
        <v>-12.203461000000001</v>
      </c>
    </row>
    <row r="899" spans="1:17" x14ac:dyDescent="0.3">
      <c r="A899">
        <f>YEAR(tourism_resource_dataset[[#This Row],[Time &amp; Day]])</f>
        <v>2027</v>
      </c>
      <c r="B899" s="2">
        <v>46524</v>
      </c>
      <c r="C899">
        <f>MONTH(tourism_resource_dataset[[#This Row],[Time &amp; Day]])</f>
        <v>5</v>
      </c>
      <c r="D899" t="s">
        <v>23</v>
      </c>
      <c r="E899">
        <v>600</v>
      </c>
      <c r="F899">
        <v>0.85901529099999996</v>
      </c>
      <c r="G899">
        <v>33.230425869999998</v>
      </c>
      <c r="H899">
        <v>135</v>
      </c>
      <c r="I899">
        <v>54.210120060000001</v>
      </c>
      <c r="J899" t="s">
        <v>15</v>
      </c>
      <c r="K899">
        <v>1</v>
      </c>
      <c r="L899">
        <v>6.9058268229999999</v>
      </c>
      <c r="M899">
        <v>0</v>
      </c>
      <c r="N899">
        <v>0.72950764499999998</v>
      </c>
      <c r="O899" t="s">
        <v>21</v>
      </c>
      <c r="P899">
        <v>15.133388500000001</v>
      </c>
      <c r="Q899">
        <v>19.1569</v>
      </c>
    </row>
    <row r="900" spans="1:17" x14ac:dyDescent="0.3">
      <c r="A900">
        <f>YEAR(tourism_resource_dataset[[#This Row],[Time &amp; Day]])</f>
        <v>2027</v>
      </c>
      <c r="B900" s="2">
        <v>46525</v>
      </c>
      <c r="C900">
        <f>MONTH(tourism_resource_dataset[[#This Row],[Time &amp; Day]])</f>
        <v>5</v>
      </c>
      <c r="D900" t="s">
        <v>23</v>
      </c>
      <c r="E900">
        <v>976</v>
      </c>
      <c r="F900">
        <v>0.97742911399999999</v>
      </c>
      <c r="G900">
        <v>15.590081100000001</v>
      </c>
      <c r="H900">
        <v>106</v>
      </c>
      <c r="I900">
        <v>32.465062150000001</v>
      </c>
      <c r="J900" t="s">
        <v>19</v>
      </c>
      <c r="K900">
        <v>1</v>
      </c>
      <c r="L900">
        <v>5.2449686450000002</v>
      </c>
      <c r="M900">
        <v>0</v>
      </c>
      <c r="N900">
        <v>0.97671455699999998</v>
      </c>
      <c r="O900" t="s">
        <v>16</v>
      </c>
      <c r="P900">
        <v>-19.042111999999999</v>
      </c>
      <c r="Q900">
        <v>7.5873156000000002</v>
      </c>
    </row>
    <row r="901" spans="1:17" x14ac:dyDescent="0.3">
      <c r="A901">
        <f>YEAR(tourism_resource_dataset[[#This Row],[Time &amp; Day]])</f>
        <v>2027</v>
      </c>
      <c r="B901" s="2">
        <v>46526</v>
      </c>
      <c r="C901">
        <f>MONTH(tourism_resource_dataset[[#This Row],[Time &amp; Day]])</f>
        <v>5</v>
      </c>
      <c r="D901" t="s">
        <v>17</v>
      </c>
      <c r="E901">
        <v>131</v>
      </c>
      <c r="F901">
        <v>0.89981175499999999</v>
      </c>
      <c r="G901">
        <v>22.119420649999999</v>
      </c>
      <c r="H901">
        <v>123</v>
      </c>
      <c r="I901">
        <v>82.232574700000001</v>
      </c>
      <c r="J901" t="s">
        <v>22</v>
      </c>
      <c r="K901">
        <v>0</v>
      </c>
      <c r="L901">
        <v>6.1446492399999997</v>
      </c>
      <c r="M901">
        <v>1</v>
      </c>
      <c r="N901">
        <v>0.51540587800000004</v>
      </c>
      <c r="O901" t="s">
        <v>21</v>
      </c>
      <c r="P901">
        <v>10.027908999999999</v>
      </c>
      <c r="Q901">
        <v>-14.120668</v>
      </c>
    </row>
    <row r="902" spans="1:17" x14ac:dyDescent="0.3">
      <c r="A902">
        <f>YEAR(tourism_resource_dataset[[#This Row],[Time &amp; Day]])</f>
        <v>2027</v>
      </c>
      <c r="B902" s="2">
        <v>46527</v>
      </c>
      <c r="C902">
        <f>MONTH(tourism_resource_dataset[[#This Row],[Time &amp; Day]])</f>
        <v>5</v>
      </c>
      <c r="D902" t="s">
        <v>14</v>
      </c>
      <c r="E902">
        <v>405</v>
      </c>
      <c r="F902">
        <v>0.38235079199999999</v>
      </c>
      <c r="G902">
        <v>15.316263920000001</v>
      </c>
      <c r="H902">
        <v>142</v>
      </c>
      <c r="I902">
        <v>86.142678919999994</v>
      </c>
      <c r="J902" t="s">
        <v>15</v>
      </c>
      <c r="K902">
        <v>0</v>
      </c>
      <c r="L902">
        <v>1.4176259739999999</v>
      </c>
      <c r="M902">
        <v>0</v>
      </c>
      <c r="N902">
        <v>0.39367539600000001</v>
      </c>
      <c r="O902" t="s">
        <v>20</v>
      </c>
      <c r="P902">
        <v>-7.7591495999999998</v>
      </c>
      <c r="Q902">
        <v>8.8363800000000001</v>
      </c>
    </row>
    <row r="903" spans="1:17" x14ac:dyDescent="0.3">
      <c r="A903">
        <f>YEAR(tourism_resource_dataset[[#This Row],[Time &amp; Day]])</f>
        <v>2027</v>
      </c>
      <c r="B903" s="2">
        <v>46528</v>
      </c>
      <c r="C903">
        <f>MONTH(tourism_resource_dataset[[#This Row],[Time &amp; Day]])</f>
        <v>5</v>
      </c>
      <c r="D903" t="s">
        <v>17</v>
      </c>
      <c r="E903">
        <v>307</v>
      </c>
      <c r="F903">
        <v>0.81781123200000005</v>
      </c>
      <c r="G903">
        <v>16.542903370000001</v>
      </c>
      <c r="H903">
        <v>98</v>
      </c>
      <c r="I903">
        <v>41.241558650000002</v>
      </c>
      <c r="J903" t="s">
        <v>22</v>
      </c>
      <c r="K903">
        <v>0</v>
      </c>
      <c r="L903">
        <v>6.6156355849999997</v>
      </c>
      <c r="M903">
        <v>0</v>
      </c>
      <c r="N903">
        <v>0.56240561600000005</v>
      </c>
      <c r="O903" t="s">
        <v>21</v>
      </c>
      <c r="P903">
        <v>10.588430000000001</v>
      </c>
      <c r="Q903">
        <v>-10.901972000000001</v>
      </c>
    </row>
    <row r="904" spans="1:17" x14ac:dyDescent="0.3">
      <c r="A904">
        <f>YEAR(tourism_resource_dataset[[#This Row],[Time &amp; Day]])</f>
        <v>2027</v>
      </c>
      <c r="B904" s="2">
        <v>46529</v>
      </c>
      <c r="C904">
        <f>MONTH(tourism_resource_dataset[[#This Row],[Time &amp; Day]])</f>
        <v>5</v>
      </c>
      <c r="D904" t="s">
        <v>23</v>
      </c>
      <c r="E904">
        <v>767</v>
      </c>
      <c r="F904">
        <v>0.52376678300000001</v>
      </c>
      <c r="G904">
        <v>33.223365700000002</v>
      </c>
      <c r="H904">
        <v>62</v>
      </c>
      <c r="I904">
        <v>67.613834780000005</v>
      </c>
      <c r="J904" t="s">
        <v>19</v>
      </c>
      <c r="K904">
        <v>1</v>
      </c>
      <c r="L904">
        <v>6.6348829179999997</v>
      </c>
      <c r="M904">
        <v>0</v>
      </c>
      <c r="N904">
        <v>0.64538339099999997</v>
      </c>
      <c r="O904" t="s">
        <v>21</v>
      </c>
      <c r="P904">
        <v>-3.7417517</v>
      </c>
      <c r="Q904">
        <v>-26.113676000000002</v>
      </c>
    </row>
    <row r="905" spans="1:17" x14ac:dyDescent="0.3">
      <c r="A905">
        <f>YEAR(tourism_resource_dataset[[#This Row],[Time &amp; Day]])</f>
        <v>2027</v>
      </c>
      <c r="B905" s="2">
        <v>46530</v>
      </c>
      <c r="C905">
        <f>MONTH(tourism_resource_dataset[[#This Row],[Time &amp; Day]])</f>
        <v>5</v>
      </c>
      <c r="D905" t="s">
        <v>17</v>
      </c>
      <c r="E905">
        <v>638</v>
      </c>
      <c r="F905">
        <v>0.99189119299999995</v>
      </c>
      <c r="G905">
        <v>22.09721661</v>
      </c>
      <c r="H905">
        <v>116</v>
      </c>
      <c r="I905">
        <v>43.436880729999999</v>
      </c>
      <c r="J905" t="s">
        <v>22</v>
      </c>
      <c r="K905">
        <v>1</v>
      </c>
      <c r="L905">
        <v>9.020807177</v>
      </c>
      <c r="M905">
        <v>0</v>
      </c>
      <c r="N905">
        <v>0.81494559600000005</v>
      </c>
      <c r="O905" t="s">
        <v>16</v>
      </c>
      <c r="P905">
        <v>5.5166626000000001</v>
      </c>
      <c r="Q905">
        <v>-30.906157</v>
      </c>
    </row>
    <row r="906" spans="1:17" x14ac:dyDescent="0.3">
      <c r="A906">
        <f>YEAR(tourism_resource_dataset[[#This Row],[Time &amp; Day]])</f>
        <v>2027</v>
      </c>
      <c r="B906" s="2">
        <v>46531</v>
      </c>
      <c r="C906">
        <f>MONTH(tourism_resource_dataset[[#This Row],[Time &amp; Day]])</f>
        <v>5</v>
      </c>
      <c r="D906" t="s">
        <v>14</v>
      </c>
      <c r="E906">
        <v>573</v>
      </c>
      <c r="F906">
        <v>0.63975128800000003</v>
      </c>
      <c r="G906">
        <v>23.49543061</v>
      </c>
      <c r="H906">
        <v>50</v>
      </c>
      <c r="I906">
        <v>80.34640933</v>
      </c>
      <c r="J906" t="s">
        <v>18</v>
      </c>
      <c r="K906">
        <v>1</v>
      </c>
      <c r="L906">
        <v>5.5509072169999998</v>
      </c>
      <c r="M906">
        <v>0</v>
      </c>
      <c r="N906">
        <v>0.60637564399999999</v>
      </c>
      <c r="O906" t="s">
        <v>21</v>
      </c>
      <c r="P906">
        <v>8.3697269999999993</v>
      </c>
      <c r="Q906">
        <v>-17.870224</v>
      </c>
    </row>
    <row r="907" spans="1:17" x14ac:dyDescent="0.3">
      <c r="A907">
        <f>YEAR(tourism_resource_dataset[[#This Row],[Time &amp; Day]])</f>
        <v>2027</v>
      </c>
      <c r="B907" s="2">
        <v>46532</v>
      </c>
      <c r="C907">
        <f>MONTH(tourism_resource_dataset[[#This Row],[Time &amp; Day]])</f>
        <v>5</v>
      </c>
      <c r="D907" t="s">
        <v>17</v>
      </c>
      <c r="E907">
        <v>344</v>
      </c>
      <c r="F907">
        <v>0.385703729</v>
      </c>
      <c r="G907">
        <v>19.306887629999999</v>
      </c>
      <c r="H907">
        <v>118</v>
      </c>
      <c r="I907">
        <v>49.008531859999998</v>
      </c>
      <c r="J907" t="s">
        <v>22</v>
      </c>
      <c r="K907">
        <v>0</v>
      </c>
      <c r="L907">
        <v>1.6942993669999999</v>
      </c>
      <c r="M907">
        <v>0</v>
      </c>
      <c r="N907">
        <v>0.36485186400000003</v>
      </c>
      <c r="O907" t="s">
        <v>20</v>
      </c>
      <c r="P907">
        <v>29.416111000000001</v>
      </c>
      <c r="Q907">
        <v>0.25827615999999998</v>
      </c>
    </row>
    <row r="908" spans="1:17" x14ac:dyDescent="0.3">
      <c r="A908">
        <f>YEAR(tourism_resource_dataset[[#This Row],[Time &amp; Day]])</f>
        <v>2027</v>
      </c>
      <c r="B908" s="2">
        <v>46533</v>
      </c>
      <c r="C908">
        <f>MONTH(tourism_resource_dataset[[#This Row],[Time &amp; Day]])</f>
        <v>5</v>
      </c>
      <c r="D908" t="s">
        <v>23</v>
      </c>
      <c r="E908">
        <v>273</v>
      </c>
      <c r="F908">
        <v>0.80762988400000002</v>
      </c>
      <c r="G908">
        <v>26.941915399999999</v>
      </c>
      <c r="H908">
        <v>36</v>
      </c>
      <c r="I908">
        <v>52.135058579999999</v>
      </c>
      <c r="J908" t="s">
        <v>15</v>
      </c>
      <c r="K908">
        <v>1</v>
      </c>
      <c r="L908">
        <v>3.7557632839999999</v>
      </c>
      <c r="M908">
        <v>0</v>
      </c>
      <c r="N908">
        <v>0.54031494199999996</v>
      </c>
      <c r="O908" t="s">
        <v>21</v>
      </c>
      <c r="P908">
        <v>28.149488000000002</v>
      </c>
      <c r="Q908">
        <v>9.3514590000000002</v>
      </c>
    </row>
    <row r="909" spans="1:17" x14ac:dyDescent="0.3">
      <c r="A909">
        <f>YEAR(tourism_resource_dataset[[#This Row],[Time &amp; Day]])</f>
        <v>2027</v>
      </c>
      <c r="B909" s="2">
        <v>46534</v>
      </c>
      <c r="C909">
        <f>MONTH(tourism_resource_dataset[[#This Row],[Time &amp; Day]])</f>
        <v>5</v>
      </c>
      <c r="D909" t="s">
        <v>14</v>
      </c>
      <c r="E909">
        <v>574</v>
      </c>
      <c r="F909">
        <v>0.52610783900000002</v>
      </c>
      <c r="G909">
        <v>26.896064290000002</v>
      </c>
      <c r="H909">
        <v>102</v>
      </c>
      <c r="I909">
        <v>89.147959749999998</v>
      </c>
      <c r="J909" t="s">
        <v>22</v>
      </c>
      <c r="K909">
        <v>1</v>
      </c>
      <c r="L909">
        <v>6.900664709</v>
      </c>
      <c r="M909">
        <v>1</v>
      </c>
      <c r="N909">
        <v>0.550053919</v>
      </c>
      <c r="O909" t="s">
        <v>21</v>
      </c>
      <c r="P909">
        <v>-4.4418069999999998</v>
      </c>
      <c r="Q909">
        <v>3.4330142000000001</v>
      </c>
    </row>
    <row r="910" spans="1:17" x14ac:dyDescent="0.3">
      <c r="A910">
        <f>YEAR(tourism_resource_dataset[[#This Row],[Time &amp; Day]])</f>
        <v>2027</v>
      </c>
      <c r="B910" s="2">
        <v>46535</v>
      </c>
      <c r="C910">
        <f>MONTH(tourism_resource_dataset[[#This Row],[Time &amp; Day]])</f>
        <v>5</v>
      </c>
      <c r="D910" t="s">
        <v>23</v>
      </c>
      <c r="E910">
        <v>95</v>
      </c>
      <c r="F910">
        <v>0.99795471000000002</v>
      </c>
      <c r="G910">
        <v>22.444007840000001</v>
      </c>
      <c r="H910">
        <v>129</v>
      </c>
      <c r="I910">
        <v>63.34256465</v>
      </c>
      <c r="J910" t="s">
        <v>15</v>
      </c>
      <c r="K910">
        <v>1</v>
      </c>
      <c r="L910">
        <v>3.1533297650000001</v>
      </c>
      <c r="M910">
        <v>1</v>
      </c>
      <c r="N910">
        <v>0.54647735500000005</v>
      </c>
      <c r="O910" t="s">
        <v>21</v>
      </c>
      <c r="P910">
        <v>-28.862095</v>
      </c>
      <c r="Q910">
        <v>8.0398700000000005</v>
      </c>
    </row>
    <row r="911" spans="1:17" x14ac:dyDescent="0.3">
      <c r="A911">
        <f>YEAR(tourism_resource_dataset[[#This Row],[Time &amp; Day]])</f>
        <v>2027</v>
      </c>
      <c r="B911" s="2">
        <v>46536</v>
      </c>
      <c r="C911">
        <f>MONTH(tourism_resource_dataset[[#This Row],[Time &amp; Day]])</f>
        <v>5</v>
      </c>
      <c r="D911" t="s">
        <v>14</v>
      </c>
      <c r="E911">
        <v>716</v>
      </c>
      <c r="F911">
        <v>0.98584771999999998</v>
      </c>
      <c r="G911">
        <v>21.66069744</v>
      </c>
      <c r="H911">
        <v>51</v>
      </c>
      <c r="I911">
        <v>76.882811590000003</v>
      </c>
      <c r="J911" t="s">
        <v>19</v>
      </c>
      <c r="K911">
        <v>0</v>
      </c>
      <c r="L911">
        <v>3.524750397</v>
      </c>
      <c r="M911">
        <v>1</v>
      </c>
      <c r="N911">
        <v>0.85092385999999998</v>
      </c>
      <c r="O911" t="s">
        <v>16</v>
      </c>
      <c r="P911">
        <v>11.550896</v>
      </c>
      <c r="Q911">
        <v>5.205425</v>
      </c>
    </row>
    <row r="912" spans="1:17" x14ac:dyDescent="0.3">
      <c r="A912">
        <f>YEAR(tourism_resource_dataset[[#This Row],[Time &amp; Day]])</f>
        <v>2027</v>
      </c>
      <c r="B912" s="2">
        <v>46537</v>
      </c>
      <c r="C912">
        <f>MONTH(tourism_resource_dataset[[#This Row],[Time &amp; Day]])</f>
        <v>5</v>
      </c>
      <c r="D912" t="s">
        <v>14</v>
      </c>
      <c r="E912">
        <v>162</v>
      </c>
      <c r="F912">
        <v>0.75929381299999998</v>
      </c>
      <c r="G912">
        <v>32.69928616</v>
      </c>
      <c r="H912">
        <v>54</v>
      </c>
      <c r="I912">
        <v>58.166113549999999</v>
      </c>
      <c r="J912" t="s">
        <v>22</v>
      </c>
      <c r="K912">
        <v>0</v>
      </c>
      <c r="L912">
        <v>8.3842211469999999</v>
      </c>
      <c r="M912">
        <v>0</v>
      </c>
      <c r="N912">
        <v>0.46064690600000002</v>
      </c>
      <c r="O912" t="s">
        <v>20</v>
      </c>
      <c r="P912">
        <v>-11.954783000000001</v>
      </c>
      <c r="Q912">
        <v>8.8878489999999992</v>
      </c>
    </row>
    <row r="913" spans="1:17" x14ac:dyDescent="0.3">
      <c r="A913">
        <f>YEAR(tourism_resource_dataset[[#This Row],[Time &amp; Day]])</f>
        <v>2027</v>
      </c>
      <c r="B913" s="2">
        <v>46538</v>
      </c>
      <c r="C913">
        <f>MONTH(tourism_resource_dataset[[#This Row],[Time &amp; Day]])</f>
        <v>5</v>
      </c>
      <c r="D913" t="s">
        <v>17</v>
      </c>
      <c r="E913">
        <v>282</v>
      </c>
      <c r="F913">
        <v>0.39087851400000001</v>
      </c>
      <c r="G913">
        <v>22.66568479</v>
      </c>
      <c r="H913">
        <v>48</v>
      </c>
      <c r="I913">
        <v>50.860480000000003</v>
      </c>
      <c r="J913" t="s">
        <v>19</v>
      </c>
      <c r="K913">
        <v>1</v>
      </c>
      <c r="L913">
        <v>6.2588775859999997</v>
      </c>
      <c r="M913">
        <v>1</v>
      </c>
      <c r="N913">
        <v>0.33643925699999999</v>
      </c>
      <c r="O913" t="s">
        <v>20</v>
      </c>
      <c r="P913">
        <v>-32.448239999999998</v>
      </c>
      <c r="Q913">
        <v>14.967107</v>
      </c>
    </row>
    <row r="914" spans="1:17" x14ac:dyDescent="0.3">
      <c r="A914">
        <f>YEAR(tourism_resource_dataset[[#This Row],[Time &amp; Day]])</f>
        <v>2027</v>
      </c>
      <c r="B914" s="2">
        <v>46539</v>
      </c>
      <c r="C914">
        <f>MONTH(tourism_resource_dataset[[#This Row],[Time &amp; Day]])</f>
        <v>6</v>
      </c>
      <c r="D914" t="s">
        <v>17</v>
      </c>
      <c r="E914">
        <v>66</v>
      </c>
      <c r="F914">
        <v>0.78080269800000002</v>
      </c>
      <c r="G914">
        <v>24.870019840000001</v>
      </c>
      <c r="H914">
        <v>89</v>
      </c>
      <c r="I914">
        <v>73.783464230000007</v>
      </c>
      <c r="J914" t="s">
        <v>19</v>
      </c>
      <c r="K914">
        <v>1</v>
      </c>
      <c r="L914">
        <v>5.5767468859999996</v>
      </c>
      <c r="M914">
        <v>0</v>
      </c>
      <c r="N914">
        <v>0.42340134899999998</v>
      </c>
      <c r="O914" t="s">
        <v>20</v>
      </c>
      <c r="P914">
        <v>21.756695000000001</v>
      </c>
      <c r="Q914">
        <v>-7.1281059999999998</v>
      </c>
    </row>
    <row r="915" spans="1:17" x14ac:dyDescent="0.3">
      <c r="A915">
        <f>YEAR(tourism_resource_dataset[[#This Row],[Time &amp; Day]])</f>
        <v>2027</v>
      </c>
      <c r="B915" s="2">
        <v>46540</v>
      </c>
      <c r="C915">
        <f>MONTH(tourism_resource_dataset[[#This Row],[Time &amp; Day]])</f>
        <v>6</v>
      </c>
      <c r="D915" t="s">
        <v>23</v>
      </c>
      <c r="E915">
        <v>409</v>
      </c>
      <c r="F915">
        <v>0.36512134099999999</v>
      </c>
      <c r="G915">
        <v>20.666095250000001</v>
      </c>
      <c r="H915">
        <v>114</v>
      </c>
      <c r="I915">
        <v>40.84003019</v>
      </c>
      <c r="J915" t="s">
        <v>22</v>
      </c>
      <c r="K915">
        <v>1</v>
      </c>
      <c r="L915">
        <v>3.866067701</v>
      </c>
      <c r="M915">
        <v>0</v>
      </c>
      <c r="N915">
        <v>0.38706067</v>
      </c>
      <c r="O915" t="s">
        <v>20</v>
      </c>
      <c r="P915">
        <v>-1.5770633000000001</v>
      </c>
      <c r="Q915">
        <v>11.429626000000001</v>
      </c>
    </row>
    <row r="916" spans="1:17" x14ac:dyDescent="0.3">
      <c r="A916">
        <f>YEAR(tourism_resource_dataset[[#This Row],[Time &amp; Day]])</f>
        <v>2027</v>
      </c>
      <c r="B916" s="2">
        <v>46541</v>
      </c>
      <c r="C916">
        <f>MONTH(tourism_resource_dataset[[#This Row],[Time &amp; Day]])</f>
        <v>6</v>
      </c>
      <c r="D916" t="s">
        <v>17</v>
      </c>
      <c r="E916">
        <v>272</v>
      </c>
      <c r="F916">
        <v>0.320554911</v>
      </c>
      <c r="G916">
        <v>30.735390070000001</v>
      </c>
      <c r="H916">
        <v>41</v>
      </c>
      <c r="I916">
        <v>56.109988489999999</v>
      </c>
      <c r="J916" t="s">
        <v>15</v>
      </c>
      <c r="K916">
        <v>0</v>
      </c>
      <c r="L916">
        <v>7.5783523229999998</v>
      </c>
      <c r="M916">
        <v>0</v>
      </c>
      <c r="N916">
        <v>0.29627745599999999</v>
      </c>
      <c r="O916" t="s">
        <v>20</v>
      </c>
      <c r="P916">
        <v>-16.056115999999999</v>
      </c>
      <c r="Q916">
        <v>2.3234558000000001</v>
      </c>
    </row>
    <row r="917" spans="1:17" x14ac:dyDescent="0.3">
      <c r="A917">
        <f>YEAR(tourism_resource_dataset[[#This Row],[Time &amp; Day]])</f>
        <v>2027</v>
      </c>
      <c r="B917" s="2">
        <v>46542</v>
      </c>
      <c r="C917">
        <f>MONTH(tourism_resource_dataset[[#This Row],[Time &amp; Day]])</f>
        <v>6</v>
      </c>
      <c r="D917" t="s">
        <v>17</v>
      </c>
      <c r="E917">
        <v>915</v>
      </c>
      <c r="F917">
        <v>0.87607091199999998</v>
      </c>
      <c r="G917">
        <v>22.94896314</v>
      </c>
      <c r="H917">
        <v>88</v>
      </c>
      <c r="I917">
        <v>44.632592619999997</v>
      </c>
      <c r="J917" t="s">
        <v>19</v>
      </c>
      <c r="K917">
        <v>0</v>
      </c>
      <c r="L917">
        <v>3.5894659099999999</v>
      </c>
      <c r="M917">
        <v>0</v>
      </c>
      <c r="N917">
        <v>0.89553545599999995</v>
      </c>
      <c r="O917" t="s">
        <v>16</v>
      </c>
      <c r="P917">
        <v>5.6199764999999999</v>
      </c>
      <c r="Q917">
        <v>-24.960025999999999</v>
      </c>
    </row>
    <row r="918" spans="1:17" x14ac:dyDescent="0.3">
      <c r="A918">
        <f>YEAR(tourism_resource_dataset[[#This Row],[Time &amp; Day]])</f>
        <v>2027</v>
      </c>
      <c r="B918" s="2">
        <v>46543</v>
      </c>
      <c r="C918">
        <f>MONTH(tourism_resource_dataset[[#This Row],[Time &amp; Day]])</f>
        <v>6</v>
      </c>
      <c r="D918" t="s">
        <v>14</v>
      </c>
      <c r="E918">
        <v>749</v>
      </c>
      <c r="F918">
        <v>0.44682706300000002</v>
      </c>
      <c r="G918">
        <v>25.27222093</v>
      </c>
      <c r="H918">
        <v>108</v>
      </c>
      <c r="I918">
        <v>78.705647690000006</v>
      </c>
      <c r="J918" t="s">
        <v>19</v>
      </c>
      <c r="K918">
        <v>0</v>
      </c>
      <c r="L918">
        <v>7.6335716590000002</v>
      </c>
      <c r="M918">
        <v>1</v>
      </c>
      <c r="N918">
        <v>0.59791353199999997</v>
      </c>
      <c r="O918" t="s">
        <v>21</v>
      </c>
      <c r="P918">
        <v>2.3315354999999999E-2</v>
      </c>
      <c r="Q918">
        <v>-0.99281319999999995</v>
      </c>
    </row>
    <row r="919" spans="1:17" x14ac:dyDescent="0.3">
      <c r="A919">
        <f>YEAR(tourism_resource_dataset[[#This Row],[Time &amp; Day]])</f>
        <v>2027</v>
      </c>
      <c r="B919" s="2">
        <v>46544</v>
      </c>
      <c r="C919">
        <f>MONTH(tourism_resource_dataset[[#This Row],[Time &amp; Day]])</f>
        <v>6</v>
      </c>
      <c r="D919" t="s">
        <v>17</v>
      </c>
      <c r="E919">
        <v>497</v>
      </c>
      <c r="F919">
        <v>0.56531898800000002</v>
      </c>
      <c r="G919">
        <v>20.067143399999999</v>
      </c>
      <c r="H919">
        <v>91</v>
      </c>
      <c r="I919">
        <v>96.094618679999996</v>
      </c>
      <c r="J919" t="s">
        <v>22</v>
      </c>
      <c r="K919">
        <v>1</v>
      </c>
      <c r="L919">
        <v>1.6309133220000001</v>
      </c>
      <c r="M919">
        <v>0</v>
      </c>
      <c r="N919">
        <v>0.53115949399999995</v>
      </c>
      <c r="O919" t="s">
        <v>21</v>
      </c>
      <c r="P919">
        <v>-26.763079999999999</v>
      </c>
      <c r="Q919">
        <v>1.9211863</v>
      </c>
    </row>
    <row r="920" spans="1:17" x14ac:dyDescent="0.3">
      <c r="A920">
        <f>YEAR(tourism_resource_dataset[[#This Row],[Time &amp; Day]])</f>
        <v>2027</v>
      </c>
      <c r="B920" s="2">
        <v>46545</v>
      </c>
      <c r="C920">
        <f>MONTH(tourism_resource_dataset[[#This Row],[Time &amp; Day]])</f>
        <v>6</v>
      </c>
      <c r="D920" t="s">
        <v>14</v>
      </c>
      <c r="E920">
        <v>905</v>
      </c>
      <c r="F920">
        <v>0.98142017299999995</v>
      </c>
      <c r="G920">
        <v>34.75319185</v>
      </c>
      <c r="H920">
        <v>148</v>
      </c>
      <c r="I920">
        <v>99.685767760000005</v>
      </c>
      <c r="J920" t="s">
        <v>22</v>
      </c>
      <c r="K920">
        <v>0</v>
      </c>
      <c r="L920">
        <v>8.7808720739999995</v>
      </c>
      <c r="M920">
        <v>0</v>
      </c>
      <c r="N920">
        <v>0.943210086</v>
      </c>
      <c r="O920" t="s">
        <v>16</v>
      </c>
      <c r="P920">
        <v>10.411530000000001</v>
      </c>
      <c r="Q920">
        <v>13.732888000000001</v>
      </c>
    </row>
    <row r="921" spans="1:17" x14ac:dyDescent="0.3">
      <c r="A921">
        <f>YEAR(tourism_resource_dataset[[#This Row],[Time &amp; Day]])</f>
        <v>2027</v>
      </c>
      <c r="B921" s="2">
        <v>46546</v>
      </c>
      <c r="C921">
        <f>MONTH(tourism_resource_dataset[[#This Row],[Time &amp; Day]])</f>
        <v>6</v>
      </c>
      <c r="D921" t="s">
        <v>14</v>
      </c>
      <c r="E921">
        <v>414</v>
      </c>
      <c r="F921">
        <v>0.535788351</v>
      </c>
      <c r="G921">
        <v>20.829914819999999</v>
      </c>
      <c r="H921">
        <v>106</v>
      </c>
      <c r="I921">
        <v>61.519376729999998</v>
      </c>
      <c r="J921" t="s">
        <v>22</v>
      </c>
      <c r="K921">
        <v>1</v>
      </c>
      <c r="L921">
        <v>5.4960981699999998</v>
      </c>
      <c r="M921">
        <v>1</v>
      </c>
      <c r="N921">
        <v>0.474894176</v>
      </c>
      <c r="O921" t="s">
        <v>20</v>
      </c>
      <c r="P921">
        <v>-31.120543999999999</v>
      </c>
      <c r="Q921">
        <v>-15.070465</v>
      </c>
    </row>
    <row r="922" spans="1:17" x14ac:dyDescent="0.3">
      <c r="A922">
        <f>YEAR(tourism_resource_dataset[[#This Row],[Time &amp; Day]])</f>
        <v>2027</v>
      </c>
      <c r="B922" s="2">
        <v>46547</v>
      </c>
      <c r="C922">
        <f>MONTH(tourism_resource_dataset[[#This Row],[Time &amp; Day]])</f>
        <v>6</v>
      </c>
      <c r="D922" t="s">
        <v>14</v>
      </c>
      <c r="E922">
        <v>724</v>
      </c>
      <c r="F922">
        <v>0.50754284699999996</v>
      </c>
      <c r="G922">
        <v>30.414850619999999</v>
      </c>
      <c r="H922">
        <v>115</v>
      </c>
      <c r="I922">
        <v>47.67712727</v>
      </c>
      <c r="J922" t="s">
        <v>22</v>
      </c>
      <c r="K922">
        <v>1</v>
      </c>
      <c r="L922">
        <v>4.9465721499999997</v>
      </c>
      <c r="M922">
        <v>1</v>
      </c>
      <c r="N922">
        <v>0.61577142299999998</v>
      </c>
      <c r="O922" t="s">
        <v>21</v>
      </c>
      <c r="P922">
        <v>5.7390756999999999</v>
      </c>
      <c r="Q922">
        <v>-5.2787613999999996</v>
      </c>
    </row>
    <row r="923" spans="1:17" x14ac:dyDescent="0.3">
      <c r="A923">
        <f>YEAR(tourism_resource_dataset[[#This Row],[Time &amp; Day]])</f>
        <v>2027</v>
      </c>
      <c r="B923" s="2">
        <v>46548</v>
      </c>
      <c r="C923">
        <f>MONTH(tourism_resource_dataset[[#This Row],[Time &amp; Day]])</f>
        <v>6</v>
      </c>
      <c r="D923" t="s">
        <v>23</v>
      </c>
      <c r="E923">
        <v>375</v>
      </c>
      <c r="F923">
        <v>0.94274559999999996</v>
      </c>
      <c r="G923">
        <v>23.549913010000001</v>
      </c>
      <c r="H923">
        <v>94</v>
      </c>
      <c r="I923">
        <v>60.99805593</v>
      </c>
      <c r="J923" t="s">
        <v>22</v>
      </c>
      <c r="K923">
        <v>0</v>
      </c>
      <c r="L923">
        <v>6.4992107040000002</v>
      </c>
      <c r="M923">
        <v>1</v>
      </c>
      <c r="N923">
        <v>0.65887280000000004</v>
      </c>
      <c r="O923" t="s">
        <v>21</v>
      </c>
      <c r="P923">
        <v>-22.189945000000002</v>
      </c>
      <c r="Q923">
        <v>6.7195720000000003</v>
      </c>
    </row>
    <row r="924" spans="1:17" x14ac:dyDescent="0.3">
      <c r="A924">
        <f>YEAR(tourism_resource_dataset[[#This Row],[Time &amp; Day]])</f>
        <v>2027</v>
      </c>
      <c r="B924" s="2">
        <v>46549</v>
      </c>
      <c r="C924">
        <f>MONTH(tourism_resource_dataset[[#This Row],[Time &amp; Day]])</f>
        <v>6</v>
      </c>
      <c r="D924" t="s">
        <v>23</v>
      </c>
      <c r="E924">
        <v>516</v>
      </c>
      <c r="F924">
        <v>0.37752391200000002</v>
      </c>
      <c r="G924">
        <v>19.124348099999999</v>
      </c>
      <c r="H924">
        <v>73</v>
      </c>
      <c r="I924">
        <v>89.308858700000002</v>
      </c>
      <c r="J924" t="s">
        <v>18</v>
      </c>
      <c r="K924">
        <v>1</v>
      </c>
      <c r="L924">
        <v>6.6177286559999997</v>
      </c>
      <c r="M924">
        <v>0</v>
      </c>
      <c r="N924">
        <v>0.44676195600000002</v>
      </c>
      <c r="O924" t="s">
        <v>20</v>
      </c>
      <c r="P924">
        <v>13.591302000000001</v>
      </c>
      <c r="Q924">
        <v>-1.5646464</v>
      </c>
    </row>
    <row r="925" spans="1:17" x14ac:dyDescent="0.3">
      <c r="A925">
        <f>YEAR(tourism_resource_dataset[[#This Row],[Time &amp; Day]])</f>
        <v>2027</v>
      </c>
      <c r="B925" s="2">
        <v>46550</v>
      </c>
      <c r="C925">
        <f>MONTH(tourism_resource_dataset[[#This Row],[Time &amp; Day]])</f>
        <v>6</v>
      </c>
      <c r="D925" t="s">
        <v>23</v>
      </c>
      <c r="E925">
        <v>463</v>
      </c>
      <c r="F925">
        <v>0.83170768699999997</v>
      </c>
      <c r="G925">
        <v>30.99437528</v>
      </c>
      <c r="H925">
        <v>107</v>
      </c>
      <c r="I925">
        <v>44.4203975</v>
      </c>
      <c r="J925" t="s">
        <v>22</v>
      </c>
      <c r="K925">
        <v>0</v>
      </c>
      <c r="L925">
        <v>2.1883165920000001</v>
      </c>
      <c r="M925">
        <v>1</v>
      </c>
      <c r="N925">
        <v>0.64735384399999996</v>
      </c>
      <c r="O925" t="s">
        <v>21</v>
      </c>
      <c r="P925">
        <v>17.557676000000001</v>
      </c>
      <c r="Q925">
        <v>11.442128</v>
      </c>
    </row>
    <row r="926" spans="1:17" x14ac:dyDescent="0.3">
      <c r="A926">
        <f>YEAR(tourism_resource_dataset[[#This Row],[Time &amp; Day]])</f>
        <v>2027</v>
      </c>
      <c r="B926" s="2">
        <v>46551</v>
      </c>
      <c r="C926">
        <f>MONTH(tourism_resource_dataset[[#This Row],[Time &amp; Day]])</f>
        <v>6</v>
      </c>
      <c r="D926" t="s">
        <v>14</v>
      </c>
      <c r="E926">
        <v>504</v>
      </c>
      <c r="F926">
        <v>0.99164589700000005</v>
      </c>
      <c r="G926">
        <v>21.672135780000001</v>
      </c>
      <c r="H926">
        <v>73</v>
      </c>
      <c r="I926">
        <v>96.646695620000003</v>
      </c>
      <c r="J926" t="s">
        <v>15</v>
      </c>
      <c r="K926">
        <v>1</v>
      </c>
      <c r="L926">
        <v>7.8061023079999998</v>
      </c>
      <c r="M926">
        <v>0</v>
      </c>
      <c r="N926">
        <v>0.74782294800000004</v>
      </c>
      <c r="O926" t="s">
        <v>21</v>
      </c>
      <c r="P926">
        <v>10.387478</v>
      </c>
      <c r="Q926">
        <v>-22.510846999999998</v>
      </c>
    </row>
    <row r="927" spans="1:17" x14ac:dyDescent="0.3">
      <c r="A927">
        <f>YEAR(tourism_resource_dataset[[#This Row],[Time &amp; Day]])</f>
        <v>2027</v>
      </c>
      <c r="B927" s="2">
        <v>46552</v>
      </c>
      <c r="C927">
        <f>MONTH(tourism_resource_dataset[[#This Row],[Time &amp; Day]])</f>
        <v>6</v>
      </c>
      <c r="D927" t="s">
        <v>23</v>
      </c>
      <c r="E927">
        <v>635</v>
      </c>
      <c r="F927">
        <v>0.93090720800000004</v>
      </c>
      <c r="G927">
        <v>32.30386695</v>
      </c>
      <c r="H927">
        <v>35</v>
      </c>
      <c r="I927">
        <v>53.930603820000002</v>
      </c>
      <c r="J927" t="s">
        <v>19</v>
      </c>
      <c r="K927">
        <v>1</v>
      </c>
      <c r="L927">
        <v>3.4833546819999999</v>
      </c>
      <c r="M927">
        <v>0</v>
      </c>
      <c r="N927">
        <v>0.78295360400000003</v>
      </c>
      <c r="O927" t="s">
        <v>21</v>
      </c>
      <c r="P927">
        <v>20.412213999999999</v>
      </c>
      <c r="Q927">
        <v>2.5979176000000002</v>
      </c>
    </row>
    <row r="928" spans="1:17" x14ac:dyDescent="0.3">
      <c r="A928">
        <f>YEAR(tourism_resource_dataset[[#This Row],[Time &amp; Day]])</f>
        <v>2027</v>
      </c>
      <c r="B928" s="2">
        <v>46553</v>
      </c>
      <c r="C928">
        <f>MONTH(tourism_resource_dataset[[#This Row],[Time &amp; Day]])</f>
        <v>6</v>
      </c>
      <c r="D928" t="s">
        <v>23</v>
      </c>
      <c r="E928">
        <v>282</v>
      </c>
      <c r="F928">
        <v>0.756167543</v>
      </c>
      <c r="G928">
        <v>33.305143700000002</v>
      </c>
      <c r="H928">
        <v>118</v>
      </c>
      <c r="I928">
        <v>99.006256160000007</v>
      </c>
      <c r="J928" t="s">
        <v>15</v>
      </c>
      <c r="K928">
        <v>0</v>
      </c>
      <c r="L928">
        <v>9.1446569219999994</v>
      </c>
      <c r="M928">
        <v>1</v>
      </c>
      <c r="N928">
        <v>0.519083772</v>
      </c>
      <c r="O928" t="s">
        <v>21</v>
      </c>
      <c r="P928">
        <v>-1.3322634</v>
      </c>
      <c r="Q928">
        <v>16.243228999999999</v>
      </c>
    </row>
    <row r="929" spans="1:17" x14ac:dyDescent="0.3">
      <c r="A929">
        <f>YEAR(tourism_resource_dataset[[#This Row],[Time &amp; Day]])</f>
        <v>2027</v>
      </c>
      <c r="B929" s="2">
        <v>46554</v>
      </c>
      <c r="C929">
        <f>MONTH(tourism_resource_dataset[[#This Row],[Time &amp; Day]])</f>
        <v>6</v>
      </c>
      <c r="D929" t="s">
        <v>17</v>
      </c>
      <c r="E929">
        <v>273</v>
      </c>
      <c r="F929">
        <v>0.51984255599999996</v>
      </c>
      <c r="G929">
        <v>32.196476709999999</v>
      </c>
      <c r="H929">
        <v>39</v>
      </c>
      <c r="I929">
        <v>88.702622129999995</v>
      </c>
      <c r="J929" t="s">
        <v>15</v>
      </c>
      <c r="K929">
        <v>1</v>
      </c>
      <c r="L929">
        <v>8.3606559709999999</v>
      </c>
      <c r="M929">
        <v>1</v>
      </c>
      <c r="N929">
        <v>0.39642127799999999</v>
      </c>
      <c r="O929" t="s">
        <v>20</v>
      </c>
      <c r="P929">
        <v>1.4143456999999999</v>
      </c>
      <c r="Q929">
        <v>-10.314348000000001</v>
      </c>
    </row>
    <row r="930" spans="1:17" x14ac:dyDescent="0.3">
      <c r="A930">
        <f>YEAR(tourism_resource_dataset[[#This Row],[Time &amp; Day]])</f>
        <v>2027</v>
      </c>
      <c r="B930" s="2">
        <v>46555</v>
      </c>
      <c r="C930">
        <f>MONTH(tourism_resource_dataset[[#This Row],[Time &amp; Day]])</f>
        <v>6</v>
      </c>
      <c r="D930" t="s">
        <v>23</v>
      </c>
      <c r="E930">
        <v>880</v>
      </c>
      <c r="F930">
        <v>0.47802538700000002</v>
      </c>
      <c r="G930">
        <v>15.7001583</v>
      </c>
      <c r="H930">
        <v>65</v>
      </c>
      <c r="I930">
        <v>86.599937389999994</v>
      </c>
      <c r="J930" t="s">
        <v>18</v>
      </c>
      <c r="K930">
        <v>1</v>
      </c>
      <c r="L930">
        <v>4.1163943740000004</v>
      </c>
      <c r="M930">
        <v>1</v>
      </c>
      <c r="N930">
        <v>0.679012693</v>
      </c>
      <c r="O930" t="s">
        <v>21</v>
      </c>
      <c r="P930">
        <v>-0.41466170000000002</v>
      </c>
      <c r="Q930">
        <v>17.574615000000001</v>
      </c>
    </row>
    <row r="931" spans="1:17" x14ac:dyDescent="0.3">
      <c r="A931">
        <f>YEAR(tourism_resource_dataset[[#This Row],[Time &amp; Day]])</f>
        <v>2027</v>
      </c>
      <c r="B931" s="2">
        <v>46556</v>
      </c>
      <c r="C931">
        <f>MONTH(tourism_resource_dataset[[#This Row],[Time &amp; Day]])</f>
        <v>6</v>
      </c>
      <c r="D931" t="s">
        <v>23</v>
      </c>
      <c r="E931">
        <v>461</v>
      </c>
      <c r="F931">
        <v>0.87347857299999998</v>
      </c>
      <c r="G931">
        <v>30.747466899999999</v>
      </c>
      <c r="H931">
        <v>146</v>
      </c>
      <c r="I931">
        <v>52.253327159999998</v>
      </c>
      <c r="J931" t="s">
        <v>22</v>
      </c>
      <c r="K931">
        <v>1</v>
      </c>
      <c r="L931">
        <v>8.2696536389999995</v>
      </c>
      <c r="M931">
        <v>0</v>
      </c>
      <c r="N931">
        <v>0.66723928700000001</v>
      </c>
      <c r="O931" t="s">
        <v>21</v>
      </c>
      <c r="P931">
        <v>-13.126232</v>
      </c>
      <c r="Q931">
        <v>6.2751749999999999</v>
      </c>
    </row>
    <row r="932" spans="1:17" x14ac:dyDescent="0.3">
      <c r="A932">
        <f>YEAR(tourism_resource_dataset[[#This Row],[Time &amp; Day]])</f>
        <v>2027</v>
      </c>
      <c r="B932" s="2">
        <v>46557</v>
      </c>
      <c r="C932">
        <f>MONTH(tourism_resource_dataset[[#This Row],[Time &amp; Day]])</f>
        <v>6</v>
      </c>
      <c r="D932" t="s">
        <v>14</v>
      </c>
      <c r="E932">
        <v>621</v>
      </c>
      <c r="F932">
        <v>0.91587534000000004</v>
      </c>
      <c r="G932">
        <v>23.226789329999999</v>
      </c>
      <c r="H932">
        <v>77</v>
      </c>
      <c r="I932">
        <v>30.614404839999999</v>
      </c>
      <c r="J932" t="s">
        <v>19</v>
      </c>
      <c r="K932">
        <v>1</v>
      </c>
      <c r="L932">
        <v>4.2075144939999998</v>
      </c>
      <c r="M932">
        <v>0</v>
      </c>
      <c r="N932">
        <v>0.76843766999999996</v>
      </c>
      <c r="O932" t="s">
        <v>21</v>
      </c>
      <c r="P932">
        <v>23.434591000000001</v>
      </c>
      <c r="Q932">
        <v>-16.089983</v>
      </c>
    </row>
    <row r="933" spans="1:17" x14ac:dyDescent="0.3">
      <c r="A933">
        <f>YEAR(tourism_resource_dataset[[#This Row],[Time &amp; Day]])</f>
        <v>2027</v>
      </c>
      <c r="B933" s="2">
        <v>46558</v>
      </c>
      <c r="C933">
        <f>MONTH(tourism_resource_dataset[[#This Row],[Time &amp; Day]])</f>
        <v>6</v>
      </c>
      <c r="D933" t="s">
        <v>14</v>
      </c>
      <c r="E933">
        <v>384</v>
      </c>
      <c r="F933">
        <v>0.66780443899999997</v>
      </c>
      <c r="G933">
        <v>32.474458400000003</v>
      </c>
      <c r="H933">
        <v>130</v>
      </c>
      <c r="I933">
        <v>56.749303619999999</v>
      </c>
      <c r="J933" t="s">
        <v>15</v>
      </c>
      <c r="K933">
        <v>1</v>
      </c>
      <c r="L933">
        <v>1.908529135</v>
      </c>
      <c r="M933">
        <v>0</v>
      </c>
      <c r="N933">
        <v>0.525902219</v>
      </c>
      <c r="O933" t="s">
        <v>21</v>
      </c>
      <c r="P933">
        <v>3.9259762999999999</v>
      </c>
      <c r="Q933">
        <v>-25.854918000000001</v>
      </c>
    </row>
    <row r="934" spans="1:17" x14ac:dyDescent="0.3">
      <c r="A934">
        <f>YEAR(tourism_resource_dataset[[#This Row],[Time &amp; Day]])</f>
        <v>2027</v>
      </c>
      <c r="B934" s="2">
        <v>46559</v>
      </c>
      <c r="C934">
        <f>MONTH(tourism_resource_dataset[[#This Row],[Time &amp; Day]])</f>
        <v>6</v>
      </c>
      <c r="D934" t="s">
        <v>14</v>
      </c>
      <c r="E934">
        <v>271</v>
      </c>
      <c r="F934">
        <v>0.47103795900000001</v>
      </c>
      <c r="G934">
        <v>27.759085249999998</v>
      </c>
      <c r="H934">
        <v>148</v>
      </c>
      <c r="I934">
        <v>51.126655880000001</v>
      </c>
      <c r="J934" t="s">
        <v>22</v>
      </c>
      <c r="K934">
        <v>1</v>
      </c>
      <c r="L934">
        <v>9.6569941490000009</v>
      </c>
      <c r="M934">
        <v>0</v>
      </c>
      <c r="N934">
        <v>0.37101897900000003</v>
      </c>
      <c r="O934" t="s">
        <v>20</v>
      </c>
      <c r="P934">
        <v>8.7131139999999991</v>
      </c>
      <c r="Q934">
        <v>13.502202</v>
      </c>
    </row>
    <row r="935" spans="1:17" x14ac:dyDescent="0.3">
      <c r="A935">
        <f>YEAR(tourism_resource_dataset[[#This Row],[Time &amp; Day]])</f>
        <v>2027</v>
      </c>
      <c r="B935" s="2">
        <v>46560</v>
      </c>
      <c r="C935">
        <f>MONTH(tourism_resource_dataset[[#This Row],[Time &amp; Day]])</f>
        <v>6</v>
      </c>
      <c r="D935" t="s">
        <v>14</v>
      </c>
      <c r="E935">
        <v>86</v>
      </c>
      <c r="F935">
        <v>0.37906024599999999</v>
      </c>
      <c r="G935">
        <v>31.672862680000001</v>
      </c>
      <c r="H935">
        <v>100</v>
      </c>
      <c r="I935">
        <v>32.617789330000001</v>
      </c>
      <c r="J935" t="s">
        <v>22</v>
      </c>
      <c r="K935">
        <v>1</v>
      </c>
      <c r="L935">
        <v>6.8734181369999998</v>
      </c>
      <c r="M935">
        <v>0</v>
      </c>
      <c r="N935">
        <v>0.23253012300000001</v>
      </c>
      <c r="O935" t="s">
        <v>20</v>
      </c>
      <c r="P935">
        <v>5.4883559999999996</v>
      </c>
      <c r="Q935">
        <v>6.1335300000000004</v>
      </c>
    </row>
    <row r="936" spans="1:17" x14ac:dyDescent="0.3">
      <c r="A936">
        <f>YEAR(tourism_resource_dataset[[#This Row],[Time &amp; Day]])</f>
        <v>2027</v>
      </c>
      <c r="B936" s="2">
        <v>46561</v>
      </c>
      <c r="C936">
        <f>MONTH(tourism_resource_dataset[[#This Row],[Time &amp; Day]])</f>
        <v>6</v>
      </c>
      <c r="D936" t="s">
        <v>14</v>
      </c>
      <c r="E936">
        <v>327</v>
      </c>
      <c r="F936">
        <v>0.36102562700000002</v>
      </c>
      <c r="G936">
        <v>24.9886354</v>
      </c>
      <c r="H936">
        <v>103</v>
      </c>
      <c r="I936">
        <v>65.375567959999998</v>
      </c>
      <c r="J936" t="s">
        <v>18</v>
      </c>
      <c r="K936">
        <v>1</v>
      </c>
      <c r="L936">
        <v>5.1048957399999999</v>
      </c>
      <c r="M936">
        <v>0</v>
      </c>
      <c r="N936">
        <v>0.344012814</v>
      </c>
      <c r="O936" t="s">
        <v>20</v>
      </c>
      <c r="P936">
        <v>0.53935986999999996</v>
      </c>
      <c r="Q936">
        <v>-15.98259</v>
      </c>
    </row>
    <row r="937" spans="1:17" x14ac:dyDescent="0.3">
      <c r="A937">
        <f>YEAR(tourism_resource_dataset[[#This Row],[Time &amp; Day]])</f>
        <v>2027</v>
      </c>
      <c r="B937" s="2">
        <v>46562</v>
      </c>
      <c r="C937">
        <f>MONTH(tourism_resource_dataset[[#This Row],[Time &amp; Day]])</f>
        <v>6</v>
      </c>
      <c r="D937" t="s">
        <v>14</v>
      </c>
      <c r="E937">
        <v>245</v>
      </c>
      <c r="F937">
        <v>0.80335421299999998</v>
      </c>
      <c r="G937">
        <v>25.700510090000002</v>
      </c>
      <c r="H937">
        <v>89</v>
      </c>
      <c r="I937">
        <v>58.212191789999999</v>
      </c>
      <c r="J937" t="s">
        <v>18</v>
      </c>
      <c r="K937">
        <v>0</v>
      </c>
      <c r="L937">
        <v>4.5799601640000001</v>
      </c>
      <c r="M937">
        <v>1</v>
      </c>
      <c r="N937">
        <v>0.52417710699999998</v>
      </c>
      <c r="O937" t="s">
        <v>21</v>
      </c>
      <c r="P937">
        <v>17.330090999999999</v>
      </c>
      <c r="Q937">
        <v>-6.3010479999999998</v>
      </c>
    </row>
    <row r="938" spans="1:17" x14ac:dyDescent="0.3">
      <c r="A938">
        <f>YEAR(tourism_resource_dataset[[#This Row],[Time &amp; Day]])</f>
        <v>2027</v>
      </c>
      <c r="B938" s="2">
        <v>46563</v>
      </c>
      <c r="C938">
        <f>MONTH(tourism_resource_dataset[[#This Row],[Time &amp; Day]])</f>
        <v>6</v>
      </c>
      <c r="D938" t="s">
        <v>23</v>
      </c>
      <c r="E938">
        <v>965</v>
      </c>
      <c r="F938">
        <v>0.59408310900000005</v>
      </c>
      <c r="G938">
        <v>17.887752639999999</v>
      </c>
      <c r="H938">
        <v>27</v>
      </c>
      <c r="I938">
        <v>74.418952739999995</v>
      </c>
      <c r="J938" t="s">
        <v>18</v>
      </c>
      <c r="K938">
        <v>0</v>
      </c>
      <c r="L938">
        <v>3.9223480080000002</v>
      </c>
      <c r="M938">
        <v>0</v>
      </c>
      <c r="N938">
        <v>0.779541555</v>
      </c>
      <c r="O938" t="s">
        <v>21</v>
      </c>
      <c r="P938">
        <v>25.443666</v>
      </c>
      <c r="Q938">
        <v>-17.914629000000001</v>
      </c>
    </row>
    <row r="939" spans="1:17" x14ac:dyDescent="0.3">
      <c r="A939">
        <f>YEAR(tourism_resource_dataset[[#This Row],[Time &amp; Day]])</f>
        <v>2027</v>
      </c>
      <c r="B939" s="2">
        <v>46564</v>
      </c>
      <c r="C939">
        <f>MONTH(tourism_resource_dataset[[#This Row],[Time &amp; Day]])</f>
        <v>6</v>
      </c>
      <c r="D939" t="s">
        <v>14</v>
      </c>
      <c r="E939">
        <v>913</v>
      </c>
      <c r="F939">
        <v>0.93375191199999996</v>
      </c>
      <c r="G939">
        <v>30.679747169999999</v>
      </c>
      <c r="H939">
        <v>48</v>
      </c>
      <c r="I939">
        <v>73.483042549999993</v>
      </c>
      <c r="J939" t="s">
        <v>19</v>
      </c>
      <c r="K939">
        <v>1</v>
      </c>
      <c r="L939">
        <v>9.8330283590000001</v>
      </c>
      <c r="M939">
        <v>1</v>
      </c>
      <c r="N939">
        <v>0.923375956</v>
      </c>
      <c r="O939" t="s">
        <v>16</v>
      </c>
      <c r="P939">
        <v>-26.809593</v>
      </c>
      <c r="Q939">
        <v>-12.879721</v>
      </c>
    </row>
    <row r="940" spans="1:17" x14ac:dyDescent="0.3">
      <c r="A940">
        <f>YEAR(tourism_resource_dataset[[#This Row],[Time &amp; Day]])</f>
        <v>2027</v>
      </c>
      <c r="B940" s="2">
        <v>46565</v>
      </c>
      <c r="C940">
        <f>MONTH(tourism_resource_dataset[[#This Row],[Time &amp; Day]])</f>
        <v>6</v>
      </c>
      <c r="D940" t="s">
        <v>14</v>
      </c>
      <c r="E940">
        <v>533</v>
      </c>
      <c r="F940">
        <v>0.81776991099999996</v>
      </c>
      <c r="G940">
        <v>23.387792229999999</v>
      </c>
      <c r="H940">
        <v>131</v>
      </c>
      <c r="I940">
        <v>38.452264509999999</v>
      </c>
      <c r="J940" t="s">
        <v>15</v>
      </c>
      <c r="K940">
        <v>1</v>
      </c>
      <c r="L940">
        <v>2.2127253859999998</v>
      </c>
      <c r="M940">
        <v>1</v>
      </c>
      <c r="N940">
        <v>0.67538495499999995</v>
      </c>
      <c r="O940" t="s">
        <v>21</v>
      </c>
      <c r="P940">
        <v>30.681170999999999</v>
      </c>
      <c r="Q940">
        <v>-1.7064109000000001</v>
      </c>
    </row>
    <row r="941" spans="1:17" x14ac:dyDescent="0.3">
      <c r="A941">
        <f>YEAR(tourism_resource_dataset[[#This Row],[Time &amp; Day]])</f>
        <v>2027</v>
      </c>
      <c r="B941" s="2">
        <v>46566</v>
      </c>
      <c r="C941">
        <f>MONTH(tourism_resource_dataset[[#This Row],[Time &amp; Day]])</f>
        <v>6</v>
      </c>
      <c r="D941" t="s">
        <v>17</v>
      </c>
      <c r="E941">
        <v>291</v>
      </c>
      <c r="F941">
        <v>0.43388229299999997</v>
      </c>
      <c r="G941">
        <v>25.001602370000001</v>
      </c>
      <c r="H941">
        <v>127</v>
      </c>
      <c r="I941">
        <v>98.387588230000006</v>
      </c>
      <c r="J941" t="s">
        <v>18</v>
      </c>
      <c r="K941">
        <v>0</v>
      </c>
      <c r="L941">
        <v>3.8332455300000001</v>
      </c>
      <c r="M941">
        <v>1</v>
      </c>
      <c r="N941">
        <v>0.36244114599999999</v>
      </c>
      <c r="O941" t="s">
        <v>20</v>
      </c>
      <c r="P941">
        <v>35.893050000000002</v>
      </c>
      <c r="Q941">
        <v>-1.3176584</v>
      </c>
    </row>
    <row r="942" spans="1:17" x14ac:dyDescent="0.3">
      <c r="A942">
        <f>YEAR(tourism_resource_dataset[[#This Row],[Time &amp; Day]])</f>
        <v>2027</v>
      </c>
      <c r="B942" s="2">
        <v>46567</v>
      </c>
      <c r="C942">
        <f>MONTH(tourism_resource_dataset[[#This Row],[Time &amp; Day]])</f>
        <v>6</v>
      </c>
      <c r="D942" t="s">
        <v>23</v>
      </c>
      <c r="E942">
        <v>373</v>
      </c>
      <c r="F942">
        <v>0.72964419300000005</v>
      </c>
      <c r="G942">
        <v>30.701954279999999</v>
      </c>
      <c r="H942">
        <v>128</v>
      </c>
      <c r="I942">
        <v>43.085200059999998</v>
      </c>
      <c r="J942" t="s">
        <v>18</v>
      </c>
      <c r="K942">
        <v>1</v>
      </c>
      <c r="L942">
        <v>5.369478763</v>
      </c>
      <c r="M942">
        <v>1</v>
      </c>
      <c r="N942">
        <v>0.55132209700000001</v>
      </c>
      <c r="O942" t="s">
        <v>21</v>
      </c>
      <c r="P942">
        <v>5.0780215000000002</v>
      </c>
      <c r="Q942">
        <v>33.340380000000003</v>
      </c>
    </row>
    <row r="943" spans="1:17" x14ac:dyDescent="0.3">
      <c r="A943">
        <f>YEAR(tourism_resource_dataset[[#This Row],[Time &amp; Day]])</f>
        <v>2027</v>
      </c>
      <c r="B943" s="2">
        <v>46568</v>
      </c>
      <c r="C943">
        <f>MONTH(tourism_resource_dataset[[#This Row],[Time &amp; Day]])</f>
        <v>6</v>
      </c>
      <c r="D943" t="s">
        <v>23</v>
      </c>
      <c r="E943">
        <v>780</v>
      </c>
      <c r="F943">
        <v>0.60485381800000004</v>
      </c>
      <c r="G943">
        <v>26.976908000000002</v>
      </c>
      <c r="H943">
        <v>39</v>
      </c>
      <c r="I943">
        <v>61.169181729999998</v>
      </c>
      <c r="J943" t="s">
        <v>18</v>
      </c>
      <c r="K943">
        <v>0</v>
      </c>
      <c r="L943">
        <v>5.3019959050000001</v>
      </c>
      <c r="M943">
        <v>1</v>
      </c>
      <c r="N943">
        <v>0.69242690900000003</v>
      </c>
      <c r="O943" t="s">
        <v>21</v>
      </c>
      <c r="P943">
        <v>-28.068686</v>
      </c>
      <c r="Q943">
        <v>-10.929519000000001</v>
      </c>
    </row>
    <row r="944" spans="1:17" x14ac:dyDescent="0.3">
      <c r="A944">
        <f>YEAR(tourism_resource_dataset[[#This Row],[Time &amp; Day]])</f>
        <v>2027</v>
      </c>
      <c r="B944" s="2">
        <v>46569</v>
      </c>
      <c r="C944">
        <f>MONTH(tourism_resource_dataset[[#This Row],[Time &amp; Day]])</f>
        <v>7</v>
      </c>
      <c r="D944" t="s">
        <v>23</v>
      </c>
      <c r="E944">
        <v>241</v>
      </c>
      <c r="F944">
        <v>0.70407481199999999</v>
      </c>
      <c r="G944">
        <v>19.021974549999999</v>
      </c>
      <c r="H944">
        <v>92</v>
      </c>
      <c r="I944">
        <v>64.168228040000002</v>
      </c>
      <c r="J944" t="s">
        <v>15</v>
      </c>
      <c r="K944">
        <v>0</v>
      </c>
      <c r="L944">
        <v>5.2422983600000004</v>
      </c>
      <c r="M944">
        <v>0</v>
      </c>
      <c r="N944">
        <v>0.47253740599999999</v>
      </c>
      <c r="O944" t="s">
        <v>20</v>
      </c>
      <c r="P944">
        <v>-3.3272211999999999</v>
      </c>
      <c r="Q944">
        <v>-3.5367953999999999</v>
      </c>
    </row>
    <row r="945" spans="1:17" x14ac:dyDescent="0.3">
      <c r="A945">
        <f>YEAR(tourism_resource_dataset[[#This Row],[Time &amp; Day]])</f>
        <v>2027</v>
      </c>
      <c r="B945" s="2">
        <v>46570</v>
      </c>
      <c r="C945">
        <f>MONTH(tourism_resource_dataset[[#This Row],[Time &amp; Day]])</f>
        <v>7</v>
      </c>
      <c r="D945" t="s">
        <v>14</v>
      </c>
      <c r="E945">
        <v>66</v>
      </c>
      <c r="F945">
        <v>0.816648386</v>
      </c>
      <c r="G945">
        <v>26.804653179999999</v>
      </c>
      <c r="H945">
        <v>23</v>
      </c>
      <c r="I945">
        <v>86.914395799999994</v>
      </c>
      <c r="J945" t="s">
        <v>15</v>
      </c>
      <c r="K945">
        <v>0</v>
      </c>
      <c r="L945">
        <v>2.5820543420000002</v>
      </c>
      <c r="M945">
        <v>0</v>
      </c>
      <c r="N945">
        <v>0.44132419299999998</v>
      </c>
      <c r="O945" t="s">
        <v>20</v>
      </c>
      <c r="P945">
        <v>17.046980000000001</v>
      </c>
      <c r="Q945">
        <v>1.2271643999999999</v>
      </c>
    </row>
    <row r="946" spans="1:17" x14ac:dyDescent="0.3">
      <c r="A946">
        <f>YEAR(tourism_resource_dataset[[#This Row],[Time &amp; Day]])</f>
        <v>2027</v>
      </c>
      <c r="B946" s="2">
        <v>46571</v>
      </c>
      <c r="C946">
        <f>MONTH(tourism_resource_dataset[[#This Row],[Time &amp; Day]])</f>
        <v>7</v>
      </c>
      <c r="D946" t="s">
        <v>14</v>
      </c>
      <c r="E946">
        <v>573</v>
      </c>
      <c r="F946">
        <v>0.86433711700000004</v>
      </c>
      <c r="G946">
        <v>23.15265716</v>
      </c>
      <c r="H946">
        <v>38</v>
      </c>
      <c r="I946">
        <v>36.94607173</v>
      </c>
      <c r="J946" t="s">
        <v>18</v>
      </c>
      <c r="K946">
        <v>1</v>
      </c>
      <c r="L946">
        <v>2.3043927439999998</v>
      </c>
      <c r="M946">
        <v>0</v>
      </c>
      <c r="N946">
        <v>0.71866855799999996</v>
      </c>
      <c r="O946" t="s">
        <v>21</v>
      </c>
      <c r="P946">
        <v>19.805595</v>
      </c>
      <c r="Q946">
        <v>-11.311377999999999</v>
      </c>
    </row>
    <row r="947" spans="1:17" x14ac:dyDescent="0.3">
      <c r="A947">
        <f>YEAR(tourism_resource_dataset[[#This Row],[Time &amp; Day]])</f>
        <v>2027</v>
      </c>
      <c r="B947" s="2">
        <v>46572</v>
      </c>
      <c r="C947">
        <f>MONTH(tourism_resource_dataset[[#This Row],[Time &amp; Day]])</f>
        <v>7</v>
      </c>
      <c r="D947" t="s">
        <v>14</v>
      </c>
      <c r="E947">
        <v>967</v>
      </c>
      <c r="F947">
        <v>0.89061612800000001</v>
      </c>
      <c r="G947">
        <v>24.390510840000001</v>
      </c>
      <c r="H947">
        <v>121</v>
      </c>
      <c r="I947">
        <v>60.005099540000003</v>
      </c>
      <c r="J947" t="s">
        <v>18</v>
      </c>
      <c r="K947">
        <v>1</v>
      </c>
      <c r="L947">
        <v>3.292908277</v>
      </c>
      <c r="M947">
        <v>0</v>
      </c>
      <c r="N947">
        <v>0.92880806400000004</v>
      </c>
      <c r="O947" t="s">
        <v>16</v>
      </c>
      <c r="P947">
        <v>18.122261000000002</v>
      </c>
      <c r="Q947">
        <v>9.2201400000000007</v>
      </c>
    </row>
    <row r="948" spans="1:17" x14ac:dyDescent="0.3">
      <c r="A948">
        <f>YEAR(tourism_resource_dataset[[#This Row],[Time &amp; Day]])</f>
        <v>2027</v>
      </c>
      <c r="B948" s="2">
        <v>46573</v>
      </c>
      <c r="C948">
        <f>MONTH(tourism_resource_dataset[[#This Row],[Time &amp; Day]])</f>
        <v>7</v>
      </c>
      <c r="D948" t="s">
        <v>17</v>
      </c>
      <c r="E948">
        <v>450</v>
      </c>
      <c r="F948">
        <v>0.47778241199999999</v>
      </c>
      <c r="G948">
        <v>15.566225490000001</v>
      </c>
      <c r="H948">
        <v>105</v>
      </c>
      <c r="I948">
        <v>73.995151919999998</v>
      </c>
      <c r="J948" t="s">
        <v>22</v>
      </c>
      <c r="K948">
        <v>1</v>
      </c>
      <c r="L948">
        <v>9.2307353840000008</v>
      </c>
      <c r="M948">
        <v>1</v>
      </c>
      <c r="N948">
        <v>0.463891206</v>
      </c>
      <c r="O948" t="s">
        <v>20</v>
      </c>
      <c r="P948">
        <v>-1.169556</v>
      </c>
      <c r="Q948">
        <v>-33.060569999999998</v>
      </c>
    </row>
    <row r="949" spans="1:17" x14ac:dyDescent="0.3">
      <c r="A949">
        <f>YEAR(tourism_resource_dataset[[#This Row],[Time &amp; Day]])</f>
        <v>2027</v>
      </c>
      <c r="B949" s="2">
        <v>46574</v>
      </c>
      <c r="C949">
        <f>MONTH(tourism_resource_dataset[[#This Row],[Time &amp; Day]])</f>
        <v>7</v>
      </c>
      <c r="D949" t="s">
        <v>14</v>
      </c>
      <c r="E949">
        <v>955</v>
      </c>
      <c r="F949">
        <v>0.32178092000000003</v>
      </c>
      <c r="G949">
        <v>19.200586990000001</v>
      </c>
      <c r="H949">
        <v>71</v>
      </c>
      <c r="I949">
        <v>45.06089351</v>
      </c>
      <c r="J949" t="s">
        <v>18</v>
      </c>
      <c r="K949">
        <v>0</v>
      </c>
      <c r="L949">
        <v>2.017476711</v>
      </c>
      <c r="M949">
        <v>1</v>
      </c>
      <c r="N949">
        <v>0.63839045999999999</v>
      </c>
      <c r="O949" t="s">
        <v>21</v>
      </c>
      <c r="P949">
        <v>7.5280690000000003</v>
      </c>
      <c r="Q949">
        <v>11.643729</v>
      </c>
    </row>
    <row r="950" spans="1:17" x14ac:dyDescent="0.3">
      <c r="A950">
        <f>YEAR(tourism_resource_dataset[[#This Row],[Time &amp; Day]])</f>
        <v>2027</v>
      </c>
      <c r="B950" s="2">
        <v>46575</v>
      </c>
      <c r="C950">
        <f>MONTH(tourism_resource_dataset[[#This Row],[Time &amp; Day]])</f>
        <v>7</v>
      </c>
      <c r="D950" t="s">
        <v>17</v>
      </c>
      <c r="E950">
        <v>935</v>
      </c>
      <c r="F950">
        <v>0.81750631500000004</v>
      </c>
      <c r="G950">
        <v>20.620761630000001</v>
      </c>
      <c r="H950">
        <v>130</v>
      </c>
      <c r="I950">
        <v>73.92275291</v>
      </c>
      <c r="J950" t="s">
        <v>19</v>
      </c>
      <c r="K950">
        <v>0</v>
      </c>
      <c r="L950">
        <v>7.8168259300000003</v>
      </c>
      <c r="M950">
        <v>1</v>
      </c>
      <c r="N950">
        <v>0.87625315699999995</v>
      </c>
      <c r="O950" t="s">
        <v>16</v>
      </c>
      <c r="P950">
        <v>-17.092813</v>
      </c>
      <c r="Q950">
        <v>-26.485468000000001</v>
      </c>
    </row>
    <row r="951" spans="1:17" x14ac:dyDescent="0.3">
      <c r="A951">
        <f>YEAR(tourism_resource_dataset[[#This Row],[Time &amp; Day]])</f>
        <v>2027</v>
      </c>
      <c r="B951" s="2">
        <v>46576</v>
      </c>
      <c r="C951">
        <f>MONTH(tourism_resource_dataset[[#This Row],[Time &amp; Day]])</f>
        <v>7</v>
      </c>
      <c r="D951" t="s">
        <v>23</v>
      </c>
      <c r="E951">
        <v>754</v>
      </c>
      <c r="F951">
        <v>0.37444060800000001</v>
      </c>
      <c r="G951">
        <v>29.259200159999999</v>
      </c>
      <c r="H951">
        <v>128</v>
      </c>
      <c r="I951">
        <v>94.65653863</v>
      </c>
      <c r="J951" t="s">
        <v>19</v>
      </c>
      <c r="K951">
        <v>0</v>
      </c>
      <c r="L951">
        <v>7.8179355380000004</v>
      </c>
      <c r="M951">
        <v>0</v>
      </c>
      <c r="N951">
        <v>0.56422030400000001</v>
      </c>
      <c r="O951" t="s">
        <v>21</v>
      </c>
      <c r="P951">
        <v>1.5810864</v>
      </c>
      <c r="Q951">
        <v>-23.520440000000001</v>
      </c>
    </row>
    <row r="952" spans="1:17" x14ac:dyDescent="0.3">
      <c r="A952">
        <f>YEAR(tourism_resource_dataset[[#This Row],[Time &amp; Day]])</f>
        <v>2027</v>
      </c>
      <c r="B952" s="2">
        <v>46577</v>
      </c>
      <c r="C952">
        <f>MONTH(tourism_resource_dataset[[#This Row],[Time &amp; Day]])</f>
        <v>7</v>
      </c>
      <c r="D952" t="s">
        <v>14</v>
      </c>
      <c r="E952">
        <v>71</v>
      </c>
      <c r="F952">
        <v>0.52044371199999995</v>
      </c>
      <c r="G952">
        <v>15.22984947</v>
      </c>
      <c r="H952">
        <v>105</v>
      </c>
      <c r="I952">
        <v>99.826269179999997</v>
      </c>
      <c r="J952" t="s">
        <v>18</v>
      </c>
      <c r="K952">
        <v>1</v>
      </c>
      <c r="L952">
        <v>8.2879336349999999</v>
      </c>
      <c r="M952">
        <v>0</v>
      </c>
      <c r="N952">
        <v>0.29572185600000001</v>
      </c>
      <c r="O952" t="s">
        <v>20</v>
      </c>
      <c r="P952">
        <v>24.524049999999999</v>
      </c>
      <c r="Q952">
        <v>-1.0775250999999999</v>
      </c>
    </row>
    <row r="953" spans="1:17" x14ac:dyDescent="0.3">
      <c r="A953">
        <f>YEAR(tourism_resource_dataset[[#This Row],[Time &amp; Day]])</f>
        <v>2027</v>
      </c>
      <c r="B953" s="2">
        <v>46578</v>
      </c>
      <c r="C953">
        <f>MONTH(tourism_resource_dataset[[#This Row],[Time &amp; Day]])</f>
        <v>7</v>
      </c>
      <c r="D953" t="s">
        <v>17</v>
      </c>
      <c r="E953">
        <v>523</v>
      </c>
      <c r="F953">
        <v>0.302671994</v>
      </c>
      <c r="G953">
        <v>23.17554522</v>
      </c>
      <c r="H953">
        <v>62</v>
      </c>
      <c r="I953">
        <v>32.271575380000002</v>
      </c>
      <c r="J953" t="s">
        <v>15</v>
      </c>
      <c r="K953">
        <v>0</v>
      </c>
      <c r="L953">
        <v>8.9795394010000003</v>
      </c>
      <c r="M953">
        <v>0</v>
      </c>
      <c r="N953">
        <v>0.41283599700000001</v>
      </c>
      <c r="O953" t="s">
        <v>20</v>
      </c>
      <c r="P953">
        <v>-22.86985</v>
      </c>
      <c r="Q953">
        <v>-16.095255000000002</v>
      </c>
    </row>
    <row r="954" spans="1:17" x14ac:dyDescent="0.3">
      <c r="A954">
        <f>YEAR(tourism_resource_dataset[[#This Row],[Time &amp; Day]])</f>
        <v>2027</v>
      </c>
      <c r="B954" s="2">
        <v>46579</v>
      </c>
      <c r="C954">
        <f>MONTH(tourism_resource_dataset[[#This Row],[Time &amp; Day]])</f>
        <v>7</v>
      </c>
      <c r="D954" t="s">
        <v>17</v>
      </c>
      <c r="E954">
        <v>169</v>
      </c>
      <c r="F954">
        <v>0.77716863800000002</v>
      </c>
      <c r="G954">
        <v>33.480537409999997</v>
      </c>
      <c r="H954">
        <v>61</v>
      </c>
      <c r="I954">
        <v>46.491175980000001</v>
      </c>
      <c r="J954" t="s">
        <v>22</v>
      </c>
      <c r="K954">
        <v>0</v>
      </c>
      <c r="L954">
        <v>3.3673255979999999</v>
      </c>
      <c r="M954">
        <v>0</v>
      </c>
      <c r="N954">
        <v>0.47308431899999998</v>
      </c>
      <c r="O954" t="s">
        <v>20</v>
      </c>
      <c r="P954">
        <v>-2.4484167000000001</v>
      </c>
      <c r="Q954">
        <v>8.7119440000000008</v>
      </c>
    </row>
    <row r="955" spans="1:17" x14ac:dyDescent="0.3">
      <c r="A955">
        <f>YEAR(tourism_resource_dataset[[#This Row],[Time &amp; Day]])</f>
        <v>2027</v>
      </c>
      <c r="B955" s="2">
        <v>46580</v>
      </c>
      <c r="C955">
        <f>MONTH(tourism_resource_dataset[[#This Row],[Time &amp; Day]])</f>
        <v>7</v>
      </c>
      <c r="D955" t="s">
        <v>14</v>
      </c>
      <c r="E955">
        <v>259</v>
      </c>
      <c r="F955">
        <v>0.41699240799999998</v>
      </c>
      <c r="G955">
        <v>17.237612330000001</v>
      </c>
      <c r="H955">
        <v>109</v>
      </c>
      <c r="I955">
        <v>51.721498109999999</v>
      </c>
      <c r="J955" t="s">
        <v>15</v>
      </c>
      <c r="K955">
        <v>1</v>
      </c>
      <c r="L955">
        <v>3.0210352230000002</v>
      </c>
      <c r="M955">
        <v>1</v>
      </c>
      <c r="N955">
        <v>0.33799620400000002</v>
      </c>
      <c r="O955" t="s">
        <v>20</v>
      </c>
      <c r="P955">
        <v>2.0101613999999999</v>
      </c>
      <c r="Q955">
        <v>-23.542919999999999</v>
      </c>
    </row>
    <row r="956" spans="1:17" x14ac:dyDescent="0.3">
      <c r="A956">
        <f>YEAR(tourism_resource_dataset[[#This Row],[Time &amp; Day]])</f>
        <v>2027</v>
      </c>
      <c r="B956" s="2">
        <v>46581</v>
      </c>
      <c r="C956">
        <f>MONTH(tourism_resource_dataset[[#This Row],[Time &amp; Day]])</f>
        <v>7</v>
      </c>
      <c r="D956" t="s">
        <v>23</v>
      </c>
      <c r="E956">
        <v>355</v>
      </c>
      <c r="F956">
        <v>0.75869768699999995</v>
      </c>
      <c r="G956">
        <v>25.328487760000002</v>
      </c>
      <c r="H956">
        <v>134</v>
      </c>
      <c r="I956">
        <v>57.938827029999999</v>
      </c>
      <c r="J956" t="s">
        <v>18</v>
      </c>
      <c r="K956">
        <v>0</v>
      </c>
      <c r="L956">
        <v>5.1895509989999997</v>
      </c>
      <c r="M956">
        <v>1</v>
      </c>
      <c r="N956">
        <v>0.55684884300000004</v>
      </c>
      <c r="O956" t="s">
        <v>21</v>
      </c>
      <c r="P956">
        <v>7.582713</v>
      </c>
      <c r="Q956">
        <v>-17.555707999999999</v>
      </c>
    </row>
    <row r="957" spans="1:17" x14ac:dyDescent="0.3">
      <c r="A957">
        <f>YEAR(tourism_resource_dataset[[#This Row],[Time &amp; Day]])</f>
        <v>2027</v>
      </c>
      <c r="B957" s="2">
        <v>46582</v>
      </c>
      <c r="C957">
        <f>MONTH(tourism_resource_dataset[[#This Row],[Time &amp; Day]])</f>
        <v>7</v>
      </c>
      <c r="D957" t="s">
        <v>23</v>
      </c>
      <c r="E957">
        <v>319</v>
      </c>
      <c r="F957">
        <v>0.99421983199999997</v>
      </c>
      <c r="G957">
        <v>30.730447649999999</v>
      </c>
      <c r="H957">
        <v>45</v>
      </c>
      <c r="I957">
        <v>46.958001029999998</v>
      </c>
      <c r="J957" t="s">
        <v>19</v>
      </c>
      <c r="K957">
        <v>0</v>
      </c>
      <c r="L957">
        <v>3.3858025189999998</v>
      </c>
      <c r="M957">
        <v>0</v>
      </c>
      <c r="N957">
        <v>0.65660991599999996</v>
      </c>
      <c r="O957" t="s">
        <v>21</v>
      </c>
      <c r="P957">
        <v>-23.905730999999999</v>
      </c>
      <c r="Q957">
        <v>-8.6399150000000002</v>
      </c>
    </row>
    <row r="958" spans="1:17" x14ac:dyDescent="0.3">
      <c r="A958">
        <f>YEAR(tourism_resource_dataset[[#This Row],[Time &amp; Day]])</f>
        <v>2027</v>
      </c>
      <c r="B958" s="2">
        <v>46583</v>
      </c>
      <c r="C958">
        <f>MONTH(tourism_resource_dataset[[#This Row],[Time &amp; Day]])</f>
        <v>7</v>
      </c>
      <c r="D958" t="s">
        <v>23</v>
      </c>
      <c r="E958">
        <v>753</v>
      </c>
      <c r="F958">
        <v>0.35086961</v>
      </c>
      <c r="G958">
        <v>33.850626149999997</v>
      </c>
      <c r="H958">
        <v>62</v>
      </c>
      <c r="I958">
        <v>44.244159619999998</v>
      </c>
      <c r="J958" t="s">
        <v>22</v>
      </c>
      <c r="K958">
        <v>1</v>
      </c>
      <c r="L958">
        <v>7.6087899009999997</v>
      </c>
      <c r="M958">
        <v>0</v>
      </c>
      <c r="N958">
        <v>0.55193480500000003</v>
      </c>
      <c r="O958" t="s">
        <v>21</v>
      </c>
      <c r="P958">
        <v>-4.2336497</v>
      </c>
      <c r="Q958">
        <v>-4.4423459999999997</v>
      </c>
    </row>
    <row r="959" spans="1:17" x14ac:dyDescent="0.3">
      <c r="A959">
        <f>YEAR(tourism_resource_dataset[[#This Row],[Time &amp; Day]])</f>
        <v>2027</v>
      </c>
      <c r="B959" s="2">
        <v>46584</v>
      </c>
      <c r="C959">
        <f>MONTH(tourism_resource_dataset[[#This Row],[Time &amp; Day]])</f>
        <v>7</v>
      </c>
      <c r="D959" t="s">
        <v>17</v>
      </c>
      <c r="E959">
        <v>736</v>
      </c>
      <c r="F959">
        <v>0.353954608</v>
      </c>
      <c r="G959">
        <v>29.93553279</v>
      </c>
      <c r="H959">
        <v>96</v>
      </c>
      <c r="I959">
        <v>96.818768969999994</v>
      </c>
      <c r="J959" t="s">
        <v>15</v>
      </c>
      <c r="K959">
        <v>1</v>
      </c>
      <c r="L959">
        <v>6.7234561910000004</v>
      </c>
      <c r="M959">
        <v>1</v>
      </c>
      <c r="N959">
        <v>0.544977304</v>
      </c>
      <c r="O959" t="s">
        <v>21</v>
      </c>
      <c r="P959">
        <v>18.615853999999999</v>
      </c>
      <c r="Q959">
        <v>-5.3272313999999996</v>
      </c>
    </row>
    <row r="960" spans="1:17" x14ac:dyDescent="0.3">
      <c r="A960">
        <f>YEAR(tourism_resource_dataset[[#This Row],[Time &amp; Day]])</f>
        <v>2027</v>
      </c>
      <c r="B960" s="2">
        <v>46585</v>
      </c>
      <c r="C960">
        <f>MONTH(tourism_resource_dataset[[#This Row],[Time &amp; Day]])</f>
        <v>7</v>
      </c>
      <c r="D960" t="s">
        <v>17</v>
      </c>
      <c r="E960">
        <v>334</v>
      </c>
      <c r="F960">
        <v>0.53826606499999996</v>
      </c>
      <c r="G960">
        <v>29.411310969999999</v>
      </c>
      <c r="H960">
        <v>39</v>
      </c>
      <c r="I960">
        <v>94.296512190000001</v>
      </c>
      <c r="J960" t="s">
        <v>15</v>
      </c>
      <c r="K960">
        <v>0</v>
      </c>
      <c r="L960">
        <v>8.8748891919999995</v>
      </c>
      <c r="M960">
        <v>1</v>
      </c>
      <c r="N960">
        <v>0.43613303199999998</v>
      </c>
      <c r="O960" t="s">
        <v>20</v>
      </c>
      <c r="P960">
        <v>6.339645</v>
      </c>
      <c r="Q960">
        <v>22.582623000000002</v>
      </c>
    </row>
    <row r="961" spans="1:17" x14ac:dyDescent="0.3">
      <c r="A961">
        <f>YEAR(tourism_resource_dataset[[#This Row],[Time &amp; Day]])</f>
        <v>2027</v>
      </c>
      <c r="B961" s="2">
        <v>46586</v>
      </c>
      <c r="C961">
        <f>MONTH(tourism_resource_dataset[[#This Row],[Time &amp; Day]])</f>
        <v>7</v>
      </c>
      <c r="D961" t="s">
        <v>17</v>
      </c>
      <c r="E961">
        <v>765</v>
      </c>
      <c r="F961">
        <v>0.90647056000000004</v>
      </c>
      <c r="G961">
        <v>31.529761799999999</v>
      </c>
      <c r="H961">
        <v>58</v>
      </c>
      <c r="I961">
        <v>33.289475070000002</v>
      </c>
      <c r="J961" t="s">
        <v>18</v>
      </c>
      <c r="K961">
        <v>1</v>
      </c>
      <c r="L961">
        <v>1.7446447309999999</v>
      </c>
      <c r="M961">
        <v>1</v>
      </c>
      <c r="N961">
        <v>0.83573527999999997</v>
      </c>
      <c r="O961" t="s">
        <v>16</v>
      </c>
      <c r="P961">
        <v>32.178733999999999</v>
      </c>
      <c r="Q961">
        <v>9.7740679999999998</v>
      </c>
    </row>
    <row r="962" spans="1:17" x14ac:dyDescent="0.3">
      <c r="A962">
        <f>YEAR(tourism_resource_dataset[[#This Row],[Time &amp; Day]])</f>
        <v>2027</v>
      </c>
      <c r="B962" s="2">
        <v>46587</v>
      </c>
      <c r="C962">
        <f>MONTH(tourism_resource_dataset[[#This Row],[Time &amp; Day]])</f>
        <v>7</v>
      </c>
      <c r="D962" t="s">
        <v>17</v>
      </c>
      <c r="E962">
        <v>725</v>
      </c>
      <c r="F962">
        <v>0.45087090800000001</v>
      </c>
      <c r="G962">
        <v>23.924024419999999</v>
      </c>
      <c r="H962">
        <v>31</v>
      </c>
      <c r="I962">
        <v>53.716911510000003</v>
      </c>
      <c r="J962" t="s">
        <v>22</v>
      </c>
      <c r="K962">
        <v>0</v>
      </c>
      <c r="L962">
        <v>9.2357499999999995</v>
      </c>
      <c r="M962">
        <v>1</v>
      </c>
      <c r="N962">
        <v>0.58793545400000002</v>
      </c>
      <c r="O962" t="s">
        <v>21</v>
      </c>
      <c r="P962">
        <v>-6.969258</v>
      </c>
      <c r="Q962">
        <v>12.949287999999999</v>
      </c>
    </row>
    <row r="963" spans="1:17" x14ac:dyDescent="0.3">
      <c r="A963">
        <f>YEAR(tourism_resource_dataset[[#This Row],[Time &amp; Day]])</f>
        <v>2027</v>
      </c>
      <c r="B963" s="2">
        <v>46588</v>
      </c>
      <c r="C963">
        <f>MONTH(tourism_resource_dataset[[#This Row],[Time &amp; Day]])</f>
        <v>7</v>
      </c>
      <c r="D963" t="s">
        <v>23</v>
      </c>
      <c r="E963">
        <v>812</v>
      </c>
      <c r="F963">
        <v>0.55226447400000001</v>
      </c>
      <c r="G963">
        <v>31.116890649999998</v>
      </c>
      <c r="H963">
        <v>30</v>
      </c>
      <c r="I963">
        <v>58.360398760000002</v>
      </c>
      <c r="J963" t="s">
        <v>19</v>
      </c>
      <c r="K963">
        <v>1</v>
      </c>
      <c r="L963">
        <v>3.6401376399999998</v>
      </c>
      <c r="M963">
        <v>0</v>
      </c>
      <c r="N963">
        <v>0.68213223700000003</v>
      </c>
      <c r="O963" t="s">
        <v>21</v>
      </c>
      <c r="P963">
        <v>-11.127624000000001</v>
      </c>
      <c r="Q963">
        <v>-1.5288273999999999</v>
      </c>
    </row>
    <row r="964" spans="1:17" x14ac:dyDescent="0.3">
      <c r="A964">
        <f>YEAR(tourism_resource_dataset[[#This Row],[Time &amp; Day]])</f>
        <v>2027</v>
      </c>
      <c r="B964" s="2">
        <v>46589</v>
      </c>
      <c r="C964">
        <f>MONTH(tourism_resource_dataset[[#This Row],[Time &amp; Day]])</f>
        <v>7</v>
      </c>
      <c r="D964" t="s">
        <v>14</v>
      </c>
      <c r="E964">
        <v>276</v>
      </c>
      <c r="F964">
        <v>0.34795378500000002</v>
      </c>
      <c r="G964">
        <v>15.15928809</v>
      </c>
      <c r="H964">
        <v>61</v>
      </c>
      <c r="I964">
        <v>46.731017430000001</v>
      </c>
      <c r="J964" t="s">
        <v>18</v>
      </c>
      <c r="K964">
        <v>0</v>
      </c>
      <c r="L964">
        <v>5.4162491130000001</v>
      </c>
      <c r="M964">
        <v>1</v>
      </c>
      <c r="N964">
        <v>0.31197689200000001</v>
      </c>
      <c r="O964" t="s">
        <v>20</v>
      </c>
      <c r="P964">
        <v>21.340154999999999</v>
      </c>
      <c r="Q964">
        <v>-19.338549</v>
      </c>
    </row>
    <row r="965" spans="1:17" x14ac:dyDescent="0.3">
      <c r="A965">
        <f>YEAR(tourism_resource_dataset[[#This Row],[Time &amp; Day]])</f>
        <v>2027</v>
      </c>
      <c r="B965" s="2">
        <v>46590</v>
      </c>
      <c r="C965">
        <f>MONTH(tourism_resource_dataset[[#This Row],[Time &amp; Day]])</f>
        <v>7</v>
      </c>
      <c r="D965" t="s">
        <v>17</v>
      </c>
      <c r="E965">
        <v>997</v>
      </c>
      <c r="F965">
        <v>0.83420870400000002</v>
      </c>
      <c r="G965">
        <v>33.491221109999998</v>
      </c>
      <c r="H965">
        <v>30</v>
      </c>
      <c r="I965">
        <v>74.02110279</v>
      </c>
      <c r="J965" t="s">
        <v>22</v>
      </c>
      <c r="K965">
        <v>1</v>
      </c>
      <c r="L965">
        <v>4.9475029230000001</v>
      </c>
      <c r="M965">
        <v>1</v>
      </c>
      <c r="N965">
        <v>0.91560435200000001</v>
      </c>
      <c r="O965" t="s">
        <v>16</v>
      </c>
      <c r="P965">
        <v>-5.3124989999999999</v>
      </c>
      <c r="Q965">
        <v>-38.647120000000001</v>
      </c>
    </row>
    <row r="966" spans="1:17" x14ac:dyDescent="0.3">
      <c r="A966">
        <f>YEAR(tourism_resource_dataset[[#This Row],[Time &amp; Day]])</f>
        <v>2027</v>
      </c>
      <c r="B966" s="2">
        <v>46591</v>
      </c>
      <c r="C966">
        <f>MONTH(tourism_resource_dataset[[#This Row],[Time &amp; Day]])</f>
        <v>7</v>
      </c>
      <c r="D966" t="s">
        <v>17</v>
      </c>
      <c r="E966">
        <v>430</v>
      </c>
      <c r="F966">
        <v>0.58581444000000005</v>
      </c>
      <c r="G966">
        <v>23.86613019</v>
      </c>
      <c r="H966">
        <v>57</v>
      </c>
      <c r="I966">
        <v>74.826652269999997</v>
      </c>
      <c r="J966" t="s">
        <v>15</v>
      </c>
      <c r="K966">
        <v>0</v>
      </c>
      <c r="L966">
        <v>7.8428048600000002</v>
      </c>
      <c r="M966">
        <v>1</v>
      </c>
      <c r="N966">
        <v>0.50790721999999999</v>
      </c>
      <c r="O966" t="s">
        <v>21</v>
      </c>
      <c r="P966">
        <v>24.647345000000001</v>
      </c>
      <c r="Q966">
        <v>0.22446498000000001</v>
      </c>
    </row>
    <row r="967" spans="1:17" x14ac:dyDescent="0.3">
      <c r="A967">
        <f>YEAR(tourism_resource_dataset[[#This Row],[Time &amp; Day]])</f>
        <v>2027</v>
      </c>
      <c r="B967" s="2">
        <v>46592</v>
      </c>
      <c r="C967">
        <f>MONTH(tourism_resource_dataset[[#This Row],[Time &amp; Day]])</f>
        <v>7</v>
      </c>
      <c r="D967" t="s">
        <v>23</v>
      </c>
      <c r="E967">
        <v>509</v>
      </c>
      <c r="F967">
        <v>0.83147411299999996</v>
      </c>
      <c r="G967">
        <v>26.067603760000001</v>
      </c>
      <c r="H967">
        <v>117</v>
      </c>
      <c r="I967">
        <v>89.535295980000001</v>
      </c>
      <c r="J967" t="s">
        <v>18</v>
      </c>
      <c r="K967">
        <v>1</v>
      </c>
      <c r="L967">
        <v>4.7829997850000003</v>
      </c>
      <c r="M967">
        <v>1</v>
      </c>
      <c r="N967">
        <v>0.67023705700000002</v>
      </c>
      <c r="O967" t="s">
        <v>21</v>
      </c>
      <c r="P967">
        <v>14.247553999999999</v>
      </c>
      <c r="Q967">
        <v>-9.8433980000000005</v>
      </c>
    </row>
    <row r="968" spans="1:17" x14ac:dyDescent="0.3">
      <c r="A968">
        <f>YEAR(tourism_resource_dataset[[#This Row],[Time &amp; Day]])</f>
        <v>2027</v>
      </c>
      <c r="B968" s="2">
        <v>46593</v>
      </c>
      <c r="C968">
        <f>MONTH(tourism_resource_dataset[[#This Row],[Time &amp; Day]])</f>
        <v>7</v>
      </c>
      <c r="D968" t="s">
        <v>14</v>
      </c>
      <c r="E968">
        <v>56</v>
      </c>
      <c r="F968">
        <v>0.93252549100000004</v>
      </c>
      <c r="G968">
        <v>20.097644979999998</v>
      </c>
      <c r="H968">
        <v>38</v>
      </c>
      <c r="I968">
        <v>81.860848790000006</v>
      </c>
      <c r="J968" t="s">
        <v>15</v>
      </c>
      <c r="K968">
        <v>1</v>
      </c>
      <c r="L968">
        <v>9.4919783110000004</v>
      </c>
      <c r="M968">
        <v>0</v>
      </c>
      <c r="N968">
        <v>0.49426274599999998</v>
      </c>
      <c r="O968" t="s">
        <v>20</v>
      </c>
      <c r="P968">
        <v>-21.316960000000002</v>
      </c>
      <c r="Q968">
        <v>-14.756104000000001</v>
      </c>
    </row>
    <row r="969" spans="1:17" x14ac:dyDescent="0.3">
      <c r="A969">
        <f>YEAR(tourism_resource_dataset[[#This Row],[Time &amp; Day]])</f>
        <v>2027</v>
      </c>
      <c r="B969" s="2">
        <v>46594</v>
      </c>
      <c r="C969">
        <f>MONTH(tourism_resource_dataset[[#This Row],[Time &amp; Day]])</f>
        <v>7</v>
      </c>
      <c r="D969" t="s">
        <v>14</v>
      </c>
      <c r="E969">
        <v>78</v>
      </c>
      <c r="F969">
        <v>0.46293420299999999</v>
      </c>
      <c r="G969">
        <v>29.85061666</v>
      </c>
      <c r="H969">
        <v>135</v>
      </c>
      <c r="I969">
        <v>67.980132889999993</v>
      </c>
      <c r="J969" t="s">
        <v>15</v>
      </c>
      <c r="K969">
        <v>1</v>
      </c>
      <c r="L969">
        <v>9.1228049440000003</v>
      </c>
      <c r="M969">
        <v>0</v>
      </c>
      <c r="N969">
        <v>0.27046710099999999</v>
      </c>
      <c r="O969" t="s">
        <v>20</v>
      </c>
      <c r="P969">
        <v>-3.4889804999999998</v>
      </c>
      <c r="Q969">
        <v>15.981667</v>
      </c>
    </row>
    <row r="970" spans="1:17" x14ac:dyDescent="0.3">
      <c r="A970">
        <f>YEAR(tourism_resource_dataset[[#This Row],[Time &amp; Day]])</f>
        <v>2027</v>
      </c>
      <c r="B970" s="2">
        <v>46595</v>
      </c>
      <c r="C970">
        <f>MONTH(tourism_resource_dataset[[#This Row],[Time &amp; Day]])</f>
        <v>7</v>
      </c>
      <c r="D970" t="s">
        <v>23</v>
      </c>
      <c r="E970">
        <v>956</v>
      </c>
      <c r="F970">
        <v>0.86517722100000005</v>
      </c>
      <c r="G970">
        <v>16.532716130000001</v>
      </c>
      <c r="H970">
        <v>132</v>
      </c>
      <c r="I970">
        <v>75.751073899999994</v>
      </c>
      <c r="J970" t="s">
        <v>18</v>
      </c>
      <c r="K970">
        <v>1</v>
      </c>
      <c r="L970">
        <v>8.8494503679999994</v>
      </c>
      <c r="M970">
        <v>0</v>
      </c>
      <c r="N970">
        <v>0.91058861099999999</v>
      </c>
      <c r="O970" t="s">
        <v>16</v>
      </c>
      <c r="P970">
        <v>-21.404191999999998</v>
      </c>
      <c r="Q970">
        <v>11.088556000000001</v>
      </c>
    </row>
    <row r="971" spans="1:17" x14ac:dyDescent="0.3">
      <c r="A971">
        <f>YEAR(tourism_resource_dataset[[#This Row],[Time &amp; Day]])</f>
        <v>2027</v>
      </c>
      <c r="B971" s="2">
        <v>46596</v>
      </c>
      <c r="C971">
        <f>MONTH(tourism_resource_dataset[[#This Row],[Time &amp; Day]])</f>
        <v>7</v>
      </c>
      <c r="D971" t="s">
        <v>23</v>
      </c>
      <c r="E971">
        <v>82</v>
      </c>
      <c r="F971">
        <v>0.34136572300000001</v>
      </c>
      <c r="G971">
        <v>32.452716049999999</v>
      </c>
      <c r="H971">
        <v>84</v>
      </c>
      <c r="I971">
        <v>49.179214709999997</v>
      </c>
      <c r="J971" t="s">
        <v>18</v>
      </c>
      <c r="K971">
        <v>1</v>
      </c>
      <c r="L971">
        <v>1.6413249940000001</v>
      </c>
      <c r="M971">
        <v>0</v>
      </c>
      <c r="N971">
        <v>0.211682862</v>
      </c>
      <c r="O971" t="s">
        <v>20</v>
      </c>
      <c r="P971">
        <v>-17.595321999999999</v>
      </c>
      <c r="Q971">
        <v>6.5280193999999998</v>
      </c>
    </row>
    <row r="972" spans="1:17" x14ac:dyDescent="0.3">
      <c r="A972">
        <f>YEAR(tourism_resource_dataset[[#This Row],[Time &amp; Day]])</f>
        <v>2027</v>
      </c>
      <c r="B972" s="2">
        <v>46597</v>
      </c>
      <c r="C972">
        <f>MONTH(tourism_resource_dataset[[#This Row],[Time &amp; Day]])</f>
        <v>7</v>
      </c>
      <c r="D972" t="s">
        <v>14</v>
      </c>
      <c r="E972">
        <v>695</v>
      </c>
      <c r="F972">
        <v>0.92919317199999996</v>
      </c>
      <c r="G972">
        <v>31.56233658</v>
      </c>
      <c r="H972">
        <v>118</v>
      </c>
      <c r="I972">
        <v>71.513933300000005</v>
      </c>
      <c r="J972" t="s">
        <v>18</v>
      </c>
      <c r="K972">
        <v>1</v>
      </c>
      <c r="L972">
        <v>8.6883225540000009</v>
      </c>
      <c r="M972">
        <v>0</v>
      </c>
      <c r="N972">
        <v>0.81209658600000001</v>
      </c>
      <c r="O972" t="s">
        <v>16</v>
      </c>
      <c r="P972">
        <v>7.1446705000000001</v>
      </c>
      <c r="Q972">
        <v>14.077114</v>
      </c>
    </row>
    <row r="973" spans="1:17" x14ac:dyDescent="0.3">
      <c r="A973">
        <f>YEAR(tourism_resource_dataset[[#This Row],[Time &amp; Day]])</f>
        <v>2027</v>
      </c>
      <c r="B973" s="2">
        <v>46598</v>
      </c>
      <c r="C973">
        <f>MONTH(tourism_resource_dataset[[#This Row],[Time &amp; Day]])</f>
        <v>7</v>
      </c>
      <c r="D973" t="s">
        <v>17</v>
      </c>
      <c r="E973">
        <v>928</v>
      </c>
      <c r="F973">
        <v>0.75553798299999997</v>
      </c>
      <c r="G973">
        <v>19.321202320000001</v>
      </c>
      <c r="H973">
        <v>91</v>
      </c>
      <c r="I973">
        <v>64.245907829999993</v>
      </c>
      <c r="J973" t="s">
        <v>18</v>
      </c>
      <c r="K973">
        <v>1</v>
      </c>
      <c r="L973">
        <v>8.0347190089999998</v>
      </c>
      <c r="M973">
        <v>0</v>
      </c>
      <c r="N973">
        <v>0.84176899199999999</v>
      </c>
      <c r="O973" t="s">
        <v>16</v>
      </c>
      <c r="P973">
        <v>-18.496003999999999</v>
      </c>
      <c r="Q973">
        <v>13.794146</v>
      </c>
    </row>
    <row r="974" spans="1:17" x14ac:dyDescent="0.3">
      <c r="A974">
        <f>YEAR(tourism_resource_dataset[[#This Row],[Time &amp; Day]])</f>
        <v>2027</v>
      </c>
      <c r="B974" s="2">
        <v>46599</v>
      </c>
      <c r="C974">
        <f>MONTH(tourism_resource_dataset[[#This Row],[Time &amp; Day]])</f>
        <v>7</v>
      </c>
      <c r="D974" t="s">
        <v>14</v>
      </c>
      <c r="E974">
        <v>128</v>
      </c>
      <c r="F974">
        <v>0.91195870700000004</v>
      </c>
      <c r="G974">
        <v>31.186487970000002</v>
      </c>
      <c r="H974">
        <v>71</v>
      </c>
      <c r="I974">
        <v>39.334112709999999</v>
      </c>
      <c r="J974" t="s">
        <v>18</v>
      </c>
      <c r="K974">
        <v>0</v>
      </c>
      <c r="L974">
        <v>1.931616523</v>
      </c>
      <c r="M974">
        <v>1</v>
      </c>
      <c r="N974">
        <v>0.51997935299999998</v>
      </c>
      <c r="O974" t="s">
        <v>21</v>
      </c>
      <c r="P974">
        <v>24.051045999999999</v>
      </c>
      <c r="Q974">
        <v>-6.3079210000000003</v>
      </c>
    </row>
    <row r="975" spans="1:17" x14ac:dyDescent="0.3">
      <c r="A975">
        <f>YEAR(tourism_resource_dataset[[#This Row],[Time &amp; Day]])</f>
        <v>2027</v>
      </c>
      <c r="B975" s="2">
        <v>46600</v>
      </c>
      <c r="C975">
        <f>MONTH(tourism_resource_dataset[[#This Row],[Time &amp; Day]])</f>
        <v>8</v>
      </c>
      <c r="D975" t="s">
        <v>23</v>
      </c>
      <c r="E975">
        <v>977</v>
      </c>
      <c r="F975">
        <v>0.30013188000000002</v>
      </c>
      <c r="G975">
        <v>30.72715466</v>
      </c>
      <c r="H975">
        <v>137</v>
      </c>
      <c r="I975">
        <v>46.978099360000002</v>
      </c>
      <c r="J975" t="s">
        <v>15</v>
      </c>
      <c r="K975">
        <v>0</v>
      </c>
      <c r="L975">
        <v>1.9667289290000001</v>
      </c>
      <c r="M975">
        <v>1</v>
      </c>
      <c r="N975">
        <v>0.63856594</v>
      </c>
      <c r="O975" t="s">
        <v>21</v>
      </c>
      <c r="P975">
        <v>-22.076505999999998</v>
      </c>
      <c r="Q975">
        <v>-2.3820815</v>
      </c>
    </row>
    <row r="976" spans="1:17" x14ac:dyDescent="0.3">
      <c r="A976">
        <f>YEAR(tourism_resource_dataset[[#This Row],[Time &amp; Day]])</f>
        <v>2027</v>
      </c>
      <c r="B976" s="2">
        <v>46601</v>
      </c>
      <c r="C976">
        <f>MONTH(tourism_resource_dataset[[#This Row],[Time &amp; Day]])</f>
        <v>8</v>
      </c>
      <c r="D976" t="s">
        <v>17</v>
      </c>
      <c r="E976">
        <v>996</v>
      </c>
      <c r="F976">
        <v>0.41835674899999997</v>
      </c>
      <c r="G976">
        <v>27.644331959999999</v>
      </c>
      <c r="H976">
        <v>139</v>
      </c>
      <c r="I976">
        <v>50.41854155</v>
      </c>
      <c r="J976" t="s">
        <v>19</v>
      </c>
      <c r="K976">
        <v>1</v>
      </c>
      <c r="L976">
        <v>1.9104743040000001</v>
      </c>
      <c r="M976">
        <v>1</v>
      </c>
      <c r="N976">
        <v>0.70717837500000003</v>
      </c>
      <c r="O976" t="s">
        <v>21</v>
      </c>
      <c r="P976">
        <v>-1.4222481</v>
      </c>
      <c r="Q976">
        <v>-32.032584999999997</v>
      </c>
    </row>
    <row r="977" spans="1:17" x14ac:dyDescent="0.3">
      <c r="A977">
        <f>YEAR(tourism_resource_dataset[[#This Row],[Time &amp; Day]])</f>
        <v>2027</v>
      </c>
      <c r="B977" s="2">
        <v>46602</v>
      </c>
      <c r="C977">
        <f>MONTH(tourism_resource_dataset[[#This Row],[Time &amp; Day]])</f>
        <v>8</v>
      </c>
      <c r="D977" t="s">
        <v>17</v>
      </c>
      <c r="E977">
        <v>508</v>
      </c>
      <c r="F977">
        <v>0.57283157100000004</v>
      </c>
      <c r="G977">
        <v>22.47040354</v>
      </c>
      <c r="H977">
        <v>26</v>
      </c>
      <c r="I977">
        <v>94.701669690000003</v>
      </c>
      <c r="J977" t="s">
        <v>19</v>
      </c>
      <c r="K977">
        <v>1</v>
      </c>
      <c r="L977">
        <v>1.1019933390000001</v>
      </c>
      <c r="M977">
        <v>1</v>
      </c>
      <c r="N977">
        <v>0.54041578599999995</v>
      </c>
      <c r="O977" t="s">
        <v>21</v>
      </c>
      <c r="P977">
        <v>-16.361820000000002</v>
      </c>
      <c r="Q977">
        <v>-6.6601533999999996</v>
      </c>
    </row>
    <row r="978" spans="1:17" x14ac:dyDescent="0.3">
      <c r="A978">
        <f>YEAR(tourism_resource_dataset[[#This Row],[Time &amp; Day]])</f>
        <v>2027</v>
      </c>
      <c r="B978" s="2">
        <v>46603</v>
      </c>
      <c r="C978">
        <f>MONTH(tourism_resource_dataset[[#This Row],[Time &amp; Day]])</f>
        <v>8</v>
      </c>
      <c r="D978" t="s">
        <v>23</v>
      </c>
      <c r="E978">
        <v>619</v>
      </c>
      <c r="F978">
        <v>0.56565203200000003</v>
      </c>
      <c r="G978">
        <v>20.429975079999998</v>
      </c>
      <c r="H978">
        <v>30</v>
      </c>
      <c r="I978">
        <v>46.127064760000003</v>
      </c>
      <c r="J978" t="s">
        <v>18</v>
      </c>
      <c r="K978">
        <v>0</v>
      </c>
      <c r="L978">
        <v>5.9377087470000003</v>
      </c>
      <c r="M978">
        <v>0</v>
      </c>
      <c r="N978">
        <v>0.59232601600000001</v>
      </c>
      <c r="O978" t="s">
        <v>21</v>
      </c>
      <c r="P978">
        <v>-14.004251500000001</v>
      </c>
      <c r="Q978">
        <v>-18.276371000000001</v>
      </c>
    </row>
    <row r="979" spans="1:17" x14ac:dyDescent="0.3">
      <c r="A979">
        <f>YEAR(tourism_resource_dataset[[#This Row],[Time &amp; Day]])</f>
        <v>2027</v>
      </c>
      <c r="B979" s="2">
        <v>46604</v>
      </c>
      <c r="C979">
        <f>MONTH(tourism_resource_dataset[[#This Row],[Time &amp; Day]])</f>
        <v>8</v>
      </c>
      <c r="D979" t="s">
        <v>23</v>
      </c>
      <c r="E979">
        <v>587</v>
      </c>
      <c r="F979">
        <v>0.45871126800000001</v>
      </c>
      <c r="G979">
        <v>19.635671810000002</v>
      </c>
      <c r="H979">
        <v>122</v>
      </c>
      <c r="I979">
        <v>50.247073200000003</v>
      </c>
      <c r="J979" t="s">
        <v>15</v>
      </c>
      <c r="K979">
        <v>0</v>
      </c>
      <c r="L979">
        <v>9.760548623</v>
      </c>
      <c r="M979">
        <v>1</v>
      </c>
      <c r="N979">
        <v>0.52285563400000001</v>
      </c>
      <c r="O979" t="s">
        <v>21</v>
      </c>
      <c r="P979">
        <v>29.925212999999999</v>
      </c>
      <c r="Q979">
        <v>1.1707003</v>
      </c>
    </row>
    <row r="980" spans="1:17" x14ac:dyDescent="0.3">
      <c r="A980">
        <f>YEAR(tourism_resource_dataset[[#This Row],[Time &amp; Day]])</f>
        <v>2027</v>
      </c>
      <c r="B980" s="2">
        <v>46605</v>
      </c>
      <c r="C980">
        <f>MONTH(tourism_resource_dataset[[#This Row],[Time &amp; Day]])</f>
        <v>8</v>
      </c>
      <c r="D980" t="s">
        <v>23</v>
      </c>
      <c r="E980">
        <v>531</v>
      </c>
      <c r="F980">
        <v>0.56712835800000005</v>
      </c>
      <c r="G980">
        <v>21.372179259999999</v>
      </c>
      <c r="H980">
        <v>80</v>
      </c>
      <c r="I980">
        <v>55.854789109999999</v>
      </c>
      <c r="J980" t="s">
        <v>19</v>
      </c>
      <c r="K980">
        <v>1</v>
      </c>
      <c r="L980">
        <v>4.9481623260000003</v>
      </c>
      <c r="M980">
        <v>0</v>
      </c>
      <c r="N980">
        <v>0.54906417900000004</v>
      </c>
      <c r="O980" t="s">
        <v>21</v>
      </c>
      <c r="P980">
        <v>-6.2888713000000003</v>
      </c>
      <c r="Q980">
        <v>18.371986</v>
      </c>
    </row>
    <row r="981" spans="1:17" x14ac:dyDescent="0.3">
      <c r="A981">
        <f>YEAR(tourism_resource_dataset[[#This Row],[Time &amp; Day]])</f>
        <v>2027</v>
      </c>
      <c r="B981" s="2">
        <v>46606</v>
      </c>
      <c r="C981">
        <f>MONTH(tourism_resource_dataset[[#This Row],[Time &amp; Day]])</f>
        <v>8</v>
      </c>
      <c r="D981" t="s">
        <v>14</v>
      </c>
      <c r="E981">
        <v>479</v>
      </c>
      <c r="F981">
        <v>0.39019409799999999</v>
      </c>
      <c r="G981">
        <v>33.071168870000001</v>
      </c>
      <c r="H981">
        <v>87</v>
      </c>
      <c r="I981">
        <v>76.461991699999999</v>
      </c>
      <c r="J981" t="s">
        <v>19</v>
      </c>
      <c r="K981">
        <v>0</v>
      </c>
      <c r="L981">
        <v>5.8668175170000003</v>
      </c>
      <c r="M981">
        <v>1</v>
      </c>
      <c r="N981">
        <v>0.43459704900000001</v>
      </c>
      <c r="O981" t="s">
        <v>20</v>
      </c>
      <c r="P981">
        <v>-22.574964999999999</v>
      </c>
      <c r="Q981">
        <v>15.301964</v>
      </c>
    </row>
    <row r="982" spans="1:17" x14ac:dyDescent="0.3">
      <c r="A982">
        <f>YEAR(tourism_resource_dataset[[#This Row],[Time &amp; Day]])</f>
        <v>2027</v>
      </c>
      <c r="B982" s="2">
        <v>46607</v>
      </c>
      <c r="C982">
        <f>MONTH(tourism_resource_dataset[[#This Row],[Time &amp; Day]])</f>
        <v>8</v>
      </c>
      <c r="D982" t="s">
        <v>14</v>
      </c>
      <c r="E982">
        <v>787</v>
      </c>
      <c r="F982">
        <v>0.58893278999999998</v>
      </c>
      <c r="G982">
        <v>16.552815519999999</v>
      </c>
      <c r="H982">
        <v>121</v>
      </c>
      <c r="I982">
        <v>38.276687469999999</v>
      </c>
      <c r="J982" t="s">
        <v>19</v>
      </c>
      <c r="K982">
        <v>0</v>
      </c>
      <c r="L982">
        <v>9.7117281710000007</v>
      </c>
      <c r="M982">
        <v>1</v>
      </c>
      <c r="N982">
        <v>0.68796639500000001</v>
      </c>
      <c r="O982" t="s">
        <v>21</v>
      </c>
      <c r="P982">
        <v>16.303470000000001</v>
      </c>
      <c r="Q982">
        <v>-15.835526</v>
      </c>
    </row>
    <row r="983" spans="1:17" x14ac:dyDescent="0.3">
      <c r="A983">
        <f>YEAR(tourism_resource_dataset[[#This Row],[Time &amp; Day]])</f>
        <v>2027</v>
      </c>
      <c r="B983" s="2">
        <v>46608</v>
      </c>
      <c r="C983">
        <f>MONTH(tourism_resource_dataset[[#This Row],[Time &amp; Day]])</f>
        <v>8</v>
      </c>
      <c r="D983" t="s">
        <v>17</v>
      </c>
      <c r="E983">
        <v>334</v>
      </c>
      <c r="F983">
        <v>0.86164803000000001</v>
      </c>
      <c r="G983">
        <v>31.577425529999999</v>
      </c>
      <c r="H983">
        <v>129</v>
      </c>
      <c r="I983">
        <v>96.776164870000002</v>
      </c>
      <c r="J983" t="s">
        <v>15</v>
      </c>
      <c r="K983">
        <v>1</v>
      </c>
      <c r="L983">
        <v>3.296640059</v>
      </c>
      <c r="M983">
        <v>1</v>
      </c>
      <c r="N983">
        <v>0.59782401500000004</v>
      </c>
      <c r="O983" t="s">
        <v>21</v>
      </c>
      <c r="P983">
        <v>-18.270851</v>
      </c>
      <c r="Q983">
        <v>-2.1037430000000001</v>
      </c>
    </row>
    <row r="984" spans="1:17" x14ac:dyDescent="0.3">
      <c r="A984">
        <f>YEAR(tourism_resource_dataset[[#This Row],[Time &amp; Day]])</f>
        <v>2027</v>
      </c>
      <c r="B984" s="2">
        <v>46609</v>
      </c>
      <c r="C984">
        <f>MONTH(tourism_resource_dataset[[#This Row],[Time &amp; Day]])</f>
        <v>8</v>
      </c>
      <c r="D984" t="s">
        <v>23</v>
      </c>
      <c r="E984">
        <v>565</v>
      </c>
      <c r="F984">
        <v>0.63534904400000003</v>
      </c>
      <c r="G984">
        <v>21.977801500000002</v>
      </c>
      <c r="H984">
        <v>70</v>
      </c>
      <c r="I984">
        <v>90.589985409999997</v>
      </c>
      <c r="J984" t="s">
        <v>18</v>
      </c>
      <c r="K984">
        <v>1</v>
      </c>
      <c r="L984">
        <v>8.7262322730000008</v>
      </c>
      <c r="M984">
        <v>0</v>
      </c>
      <c r="N984">
        <v>0.60017452199999999</v>
      </c>
      <c r="O984" t="s">
        <v>21</v>
      </c>
      <c r="P984">
        <v>-14.653349</v>
      </c>
      <c r="Q984">
        <v>13.567909999999999</v>
      </c>
    </row>
    <row r="985" spans="1:17" x14ac:dyDescent="0.3">
      <c r="A985">
        <f>YEAR(tourism_resource_dataset[[#This Row],[Time &amp; Day]])</f>
        <v>2027</v>
      </c>
      <c r="B985" s="2">
        <v>46610</v>
      </c>
      <c r="C985">
        <f>MONTH(tourism_resource_dataset[[#This Row],[Time &amp; Day]])</f>
        <v>8</v>
      </c>
      <c r="D985" t="s">
        <v>17</v>
      </c>
      <c r="E985">
        <v>148</v>
      </c>
      <c r="F985">
        <v>0.31260006200000001</v>
      </c>
      <c r="G985">
        <v>25.431987920000001</v>
      </c>
      <c r="H985">
        <v>136</v>
      </c>
      <c r="I985">
        <v>70.40512511</v>
      </c>
      <c r="J985" t="s">
        <v>18</v>
      </c>
      <c r="K985">
        <v>1</v>
      </c>
      <c r="L985">
        <v>5.9175142049999998</v>
      </c>
      <c r="M985">
        <v>1</v>
      </c>
      <c r="N985">
        <v>0.23030003099999999</v>
      </c>
      <c r="O985" t="s">
        <v>20</v>
      </c>
      <c r="P985">
        <v>-9.9223689999999998</v>
      </c>
      <c r="Q985">
        <v>-4.3610572999999997</v>
      </c>
    </row>
    <row r="986" spans="1:17" x14ac:dyDescent="0.3">
      <c r="A986">
        <f>YEAR(tourism_resource_dataset[[#This Row],[Time &amp; Day]])</f>
        <v>2027</v>
      </c>
      <c r="B986" s="2">
        <v>46611</v>
      </c>
      <c r="C986">
        <f>MONTH(tourism_resource_dataset[[#This Row],[Time &amp; Day]])</f>
        <v>8</v>
      </c>
      <c r="D986" t="s">
        <v>17</v>
      </c>
      <c r="E986">
        <v>446</v>
      </c>
      <c r="F986">
        <v>0.59501082900000002</v>
      </c>
      <c r="G986">
        <v>30.889712670000002</v>
      </c>
      <c r="H986">
        <v>65</v>
      </c>
      <c r="I986">
        <v>77.182650719999998</v>
      </c>
      <c r="J986" t="s">
        <v>18</v>
      </c>
      <c r="K986">
        <v>0</v>
      </c>
      <c r="L986">
        <v>6.1252886320000002</v>
      </c>
      <c r="M986">
        <v>0</v>
      </c>
      <c r="N986">
        <v>0.52050541500000003</v>
      </c>
      <c r="O986" t="s">
        <v>21</v>
      </c>
      <c r="P986">
        <v>-6.9166889999999999</v>
      </c>
      <c r="Q986">
        <v>3.8363166</v>
      </c>
    </row>
    <row r="987" spans="1:17" x14ac:dyDescent="0.3">
      <c r="A987">
        <f>YEAR(tourism_resource_dataset[[#This Row],[Time &amp; Day]])</f>
        <v>2027</v>
      </c>
      <c r="B987" s="2">
        <v>46612</v>
      </c>
      <c r="C987">
        <f>MONTH(tourism_resource_dataset[[#This Row],[Time &amp; Day]])</f>
        <v>8</v>
      </c>
      <c r="D987" t="s">
        <v>17</v>
      </c>
      <c r="E987">
        <v>538</v>
      </c>
      <c r="F987">
        <v>0.31902251100000001</v>
      </c>
      <c r="G987">
        <v>32.687530940000002</v>
      </c>
      <c r="H987">
        <v>72</v>
      </c>
      <c r="I987">
        <v>31.166232990000001</v>
      </c>
      <c r="J987" t="s">
        <v>22</v>
      </c>
      <c r="K987">
        <v>1</v>
      </c>
      <c r="L987">
        <v>4.0885647150000004</v>
      </c>
      <c r="M987">
        <v>0</v>
      </c>
      <c r="N987">
        <v>0.42851125600000001</v>
      </c>
      <c r="O987" t="s">
        <v>20</v>
      </c>
      <c r="P987">
        <v>1.9364273999999999</v>
      </c>
      <c r="Q987">
        <v>-28.013515000000002</v>
      </c>
    </row>
    <row r="988" spans="1:17" x14ac:dyDescent="0.3">
      <c r="A988">
        <f>YEAR(tourism_resource_dataset[[#This Row],[Time &amp; Day]])</f>
        <v>2027</v>
      </c>
      <c r="B988" s="2">
        <v>46613</v>
      </c>
      <c r="C988">
        <f>MONTH(tourism_resource_dataset[[#This Row],[Time &amp; Day]])</f>
        <v>8</v>
      </c>
      <c r="D988" t="s">
        <v>17</v>
      </c>
      <c r="E988">
        <v>88</v>
      </c>
      <c r="F988">
        <v>0.97637038700000001</v>
      </c>
      <c r="G988">
        <v>21.8956284</v>
      </c>
      <c r="H988">
        <v>107</v>
      </c>
      <c r="I988">
        <v>53.726134270000003</v>
      </c>
      <c r="J988" t="s">
        <v>22</v>
      </c>
      <c r="K988">
        <v>1</v>
      </c>
      <c r="L988">
        <v>6.0542592490000002</v>
      </c>
      <c r="M988">
        <v>1</v>
      </c>
      <c r="N988">
        <v>0.53218519399999997</v>
      </c>
      <c r="O988" t="s">
        <v>21</v>
      </c>
      <c r="P988">
        <v>-18.801624</v>
      </c>
      <c r="Q988">
        <v>8.6524199999999993</v>
      </c>
    </row>
    <row r="989" spans="1:17" x14ac:dyDescent="0.3">
      <c r="A989">
        <f>YEAR(tourism_resource_dataset[[#This Row],[Time &amp; Day]])</f>
        <v>2027</v>
      </c>
      <c r="B989" s="2">
        <v>46614</v>
      </c>
      <c r="C989">
        <f>MONTH(tourism_resource_dataset[[#This Row],[Time &amp; Day]])</f>
        <v>8</v>
      </c>
      <c r="D989" t="s">
        <v>23</v>
      </c>
      <c r="E989">
        <v>320</v>
      </c>
      <c r="F989">
        <v>0.38921777200000002</v>
      </c>
      <c r="G989">
        <v>24.236869630000001</v>
      </c>
      <c r="H989">
        <v>140</v>
      </c>
      <c r="I989">
        <v>85.696216149999998</v>
      </c>
      <c r="J989" t="s">
        <v>22</v>
      </c>
      <c r="K989">
        <v>0</v>
      </c>
      <c r="L989">
        <v>1.658282585</v>
      </c>
      <c r="M989">
        <v>0</v>
      </c>
      <c r="N989">
        <v>0.35460888600000001</v>
      </c>
      <c r="O989" t="s">
        <v>20</v>
      </c>
      <c r="P989">
        <v>26.336957999999999</v>
      </c>
      <c r="Q989">
        <v>-10.066561999999999</v>
      </c>
    </row>
    <row r="990" spans="1:17" x14ac:dyDescent="0.3">
      <c r="A990">
        <f>YEAR(tourism_resource_dataset[[#This Row],[Time &amp; Day]])</f>
        <v>2027</v>
      </c>
      <c r="B990" s="2">
        <v>46615</v>
      </c>
      <c r="C990">
        <f>MONTH(tourism_resource_dataset[[#This Row],[Time &amp; Day]])</f>
        <v>8</v>
      </c>
      <c r="D990" t="s">
        <v>17</v>
      </c>
      <c r="E990">
        <v>936</v>
      </c>
      <c r="F990">
        <v>0.79538182800000001</v>
      </c>
      <c r="G990">
        <v>23.290321299999999</v>
      </c>
      <c r="H990">
        <v>32</v>
      </c>
      <c r="I990">
        <v>35.423808170000001</v>
      </c>
      <c r="J990" t="s">
        <v>15</v>
      </c>
      <c r="K990">
        <v>1</v>
      </c>
      <c r="L990">
        <v>7.8817921540000002</v>
      </c>
      <c r="M990">
        <v>0</v>
      </c>
      <c r="N990">
        <v>0.86569091399999998</v>
      </c>
      <c r="O990" t="s">
        <v>16</v>
      </c>
      <c r="P990">
        <v>-6.9184903999999996</v>
      </c>
      <c r="Q990">
        <v>-18.281697999999999</v>
      </c>
    </row>
    <row r="991" spans="1:17" x14ac:dyDescent="0.3">
      <c r="A991">
        <f>YEAR(tourism_resource_dataset[[#This Row],[Time &amp; Day]])</f>
        <v>2027</v>
      </c>
      <c r="B991" s="2">
        <v>46616</v>
      </c>
      <c r="C991">
        <f>MONTH(tourism_resource_dataset[[#This Row],[Time &amp; Day]])</f>
        <v>8</v>
      </c>
      <c r="D991" t="s">
        <v>23</v>
      </c>
      <c r="E991">
        <v>846</v>
      </c>
      <c r="F991">
        <v>0.98094342599999995</v>
      </c>
      <c r="G991">
        <v>15.26502067</v>
      </c>
      <c r="H991">
        <v>108</v>
      </c>
      <c r="I991">
        <v>49.76196839</v>
      </c>
      <c r="J991" t="s">
        <v>19</v>
      </c>
      <c r="K991">
        <v>0</v>
      </c>
      <c r="L991">
        <v>3.5621898540000001</v>
      </c>
      <c r="M991">
        <v>1</v>
      </c>
      <c r="N991">
        <v>0.91347171299999996</v>
      </c>
      <c r="O991" t="s">
        <v>16</v>
      </c>
      <c r="P991">
        <v>10.585391</v>
      </c>
      <c r="Q991">
        <v>-18.118259999999999</v>
      </c>
    </row>
    <row r="992" spans="1:17" x14ac:dyDescent="0.3">
      <c r="A992">
        <f>YEAR(tourism_resource_dataset[[#This Row],[Time &amp; Day]])</f>
        <v>2027</v>
      </c>
      <c r="B992" s="2">
        <v>46617</v>
      </c>
      <c r="C992">
        <f>MONTH(tourism_resource_dataset[[#This Row],[Time &amp; Day]])</f>
        <v>8</v>
      </c>
      <c r="D992" t="s">
        <v>23</v>
      </c>
      <c r="E992">
        <v>206</v>
      </c>
      <c r="F992">
        <v>0.87822733600000003</v>
      </c>
      <c r="G992">
        <v>20.91885778</v>
      </c>
      <c r="H992">
        <v>144</v>
      </c>
      <c r="I992">
        <v>70.970777979999994</v>
      </c>
      <c r="J992" t="s">
        <v>19</v>
      </c>
      <c r="K992">
        <v>0</v>
      </c>
      <c r="L992">
        <v>8.988474965</v>
      </c>
      <c r="M992">
        <v>1</v>
      </c>
      <c r="N992">
        <v>0.54211366800000005</v>
      </c>
      <c r="O992" t="s">
        <v>21</v>
      </c>
      <c r="P992">
        <v>27.999655000000001</v>
      </c>
      <c r="Q992">
        <v>17.307587000000002</v>
      </c>
    </row>
    <row r="993" spans="1:17" x14ac:dyDescent="0.3">
      <c r="A993">
        <f>YEAR(tourism_resource_dataset[[#This Row],[Time &amp; Day]])</f>
        <v>2027</v>
      </c>
      <c r="B993" s="2">
        <v>46618</v>
      </c>
      <c r="C993">
        <f>MONTH(tourism_resource_dataset[[#This Row],[Time &amp; Day]])</f>
        <v>8</v>
      </c>
      <c r="D993" t="s">
        <v>14</v>
      </c>
      <c r="E993">
        <v>124</v>
      </c>
      <c r="F993">
        <v>0.78952076299999996</v>
      </c>
      <c r="G993">
        <v>24.183784670000001</v>
      </c>
      <c r="H993">
        <v>137</v>
      </c>
      <c r="I993">
        <v>47.948911940000002</v>
      </c>
      <c r="J993" t="s">
        <v>15</v>
      </c>
      <c r="K993">
        <v>0</v>
      </c>
      <c r="L993">
        <v>4.3106562510000002</v>
      </c>
      <c r="M993">
        <v>1</v>
      </c>
      <c r="N993">
        <v>0.45676038099999999</v>
      </c>
      <c r="O993" t="s">
        <v>20</v>
      </c>
      <c r="P993">
        <v>-24.595285000000001</v>
      </c>
      <c r="Q993">
        <v>-12.077809</v>
      </c>
    </row>
    <row r="994" spans="1:17" x14ac:dyDescent="0.3">
      <c r="A994">
        <f>YEAR(tourism_resource_dataset[[#This Row],[Time &amp; Day]])</f>
        <v>2027</v>
      </c>
      <c r="B994" s="2">
        <v>46619</v>
      </c>
      <c r="C994">
        <f>MONTH(tourism_resource_dataset[[#This Row],[Time &amp; Day]])</f>
        <v>8</v>
      </c>
      <c r="D994" t="s">
        <v>23</v>
      </c>
      <c r="E994">
        <v>933</v>
      </c>
      <c r="F994">
        <v>0.88762263699999999</v>
      </c>
      <c r="G994">
        <v>23.221872179999998</v>
      </c>
      <c r="H994">
        <v>73</v>
      </c>
      <c r="I994">
        <v>95.378458190000003</v>
      </c>
      <c r="J994" t="s">
        <v>15</v>
      </c>
      <c r="K994">
        <v>0</v>
      </c>
      <c r="L994">
        <v>2.2854169940000002</v>
      </c>
      <c r="M994">
        <v>1</v>
      </c>
      <c r="N994">
        <v>0.91031131799999998</v>
      </c>
      <c r="O994" t="s">
        <v>16</v>
      </c>
      <c r="P994">
        <v>21.653199999999998</v>
      </c>
      <c r="Q994">
        <v>-3.0872449999999998</v>
      </c>
    </row>
    <row r="995" spans="1:17" x14ac:dyDescent="0.3">
      <c r="A995">
        <f>YEAR(tourism_resource_dataset[[#This Row],[Time &amp; Day]])</f>
        <v>2027</v>
      </c>
      <c r="B995" s="2">
        <v>46620</v>
      </c>
      <c r="C995">
        <f>MONTH(tourism_resource_dataset[[#This Row],[Time &amp; Day]])</f>
        <v>8</v>
      </c>
      <c r="D995" t="s">
        <v>14</v>
      </c>
      <c r="E995">
        <v>849</v>
      </c>
      <c r="F995">
        <v>0.98725908500000004</v>
      </c>
      <c r="G995">
        <v>29.438584550000002</v>
      </c>
      <c r="H995">
        <v>135</v>
      </c>
      <c r="I995">
        <v>39.174104159999999</v>
      </c>
      <c r="J995" t="s">
        <v>18</v>
      </c>
      <c r="K995">
        <v>0</v>
      </c>
      <c r="L995">
        <v>7.2629341690000002</v>
      </c>
      <c r="M995">
        <v>1</v>
      </c>
      <c r="N995">
        <v>0.91812954300000005</v>
      </c>
      <c r="O995" t="s">
        <v>16</v>
      </c>
      <c r="P995">
        <v>-3.9920754000000001</v>
      </c>
      <c r="Q995">
        <v>26.903134999999999</v>
      </c>
    </row>
    <row r="996" spans="1:17" x14ac:dyDescent="0.3">
      <c r="A996">
        <f>YEAR(tourism_resource_dataset[[#This Row],[Time &amp; Day]])</f>
        <v>2027</v>
      </c>
      <c r="B996" s="2">
        <v>46621</v>
      </c>
      <c r="C996">
        <f>MONTH(tourism_resource_dataset[[#This Row],[Time &amp; Day]])</f>
        <v>8</v>
      </c>
      <c r="D996" t="s">
        <v>23</v>
      </c>
      <c r="E996">
        <v>179</v>
      </c>
      <c r="F996">
        <v>0.73494114799999999</v>
      </c>
      <c r="G996">
        <v>22.696072340000001</v>
      </c>
      <c r="H996">
        <v>137</v>
      </c>
      <c r="I996">
        <v>85.817605049999997</v>
      </c>
      <c r="J996" t="s">
        <v>18</v>
      </c>
      <c r="K996">
        <v>0</v>
      </c>
      <c r="L996">
        <v>2.4812033019999999</v>
      </c>
      <c r="M996">
        <v>1</v>
      </c>
      <c r="N996">
        <v>0.45697057400000002</v>
      </c>
      <c r="O996" t="s">
        <v>20</v>
      </c>
      <c r="P996">
        <v>6.022335</v>
      </c>
      <c r="Q996">
        <v>21.513601000000001</v>
      </c>
    </row>
    <row r="997" spans="1:17" x14ac:dyDescent="0.3">
      <c r="A997">
        <f>YEAR(tourism_resource_dataset[[#This Row],[Time &amp; Day]])</f>
        <v>2027</v>
      </c>
      <c r="B997" s="2">
        <v>46622</v>
      </c>
      <c r="C997">
        <f>MONTH(tourism_resource_dataset[[#This Row],[Time &amp; Day]])</f>
        <v>8</v>
      </c>
      <c r="D997" t="s">
        <v>23</v>
      </c>
      <c r="E997">
        <v>736</v>
      </c>
      <c r="F997">
        <v>0.69142936499999996</v>
      </c>
      <c r="G997">
        <v>24.787528980000001</v>
      </c>
      <c r="H997">
        <v>23</v>
      </c>
      <c r="I997">
        <v>65.556408430000005</v>
      </c>
      <c r="J997" t="s">
        <v>22</v>
      </c>
      <c r="K997">
        <v>1</v>
      </c>
      <c r="L997">
        <v>7.7831246399999996</v>
      </c>
      <c r="M997">
        <v>0</v>
      </c>
      <c r="N997">
        <v>0.71371468199999999</v>
      </c>
      <c r="O997" t="s">
        <v>21</v>
      </c>
      <c r="P997">
        <v>-20.761213000000001</v>
      </c>
      <c r="Q997">
        <v>21.240262999999999</v>
      </c>
    </row>
    <row r="998" spans="1:17" x14ac:dyDescent="0.3">
      <c r="A998">
        <f>YEAR(tourism_resource_dataset[[#This Row],[Time &amp; Day]])</f>
        <v>2027</v>
      </c>
      <c r="B998" s="2">
        <v>46623</v>
      </c>
      <c r="C998">
        <f>MONTH(tourism_resource_dataset[[#This Row],[Time &amp; Day]])</f>
        <v>8</v>
      </c>
      <c r="D998" t="s">
        <v>23</v>
      </c>
      <c r="E998">
        <v>133</v>
      </c>
      <c r="F998">
        <v>0.73976667699999998</v>
      </c>
      <c r="G998">
        <v>23.592171839999999</v>
      </c>
      <c r="H998">
        <v>94</v>
      </c>
      <c r="I998">
        <v>82.523154309999995</v>
      </c>
      <c r="J998" t="s">
        <v>22</v>
      </c>
      <c r="K998">
        <v>1</v>
      </c>
      <c r="L998">
        <v>9.7130101280000005</v>
      </c>
      <c r="M998">
        <v>1</v>
      </c>
      <c r="N998">
        <v>0.43638333899999998</v>
      </c>
      <c r="O998" t="s">
        <v>20</v>
      </c>
      <c r="P998">
        <v>-31.116968</v>
      </c>
      <c r="Q998">
        <v>1.6951305999999999</v>
      </c>
    </row>
    <row r="999" spans="1:17" x14ac:dyDescent="0.3">
      <c r="A999">
        <f>YEAR(tourism_resource_dataset[[#This Row],[Time &amp; Day]])</f>
        <v>2027</v>
      </c>
      <c r="B999" s="2">
        <v>46624</v>
      </c>
      <c r="C999">
        <f>MONTH(tourism_resource_dataset[[#This Row],[Time &amp; Day]])</f>
        <v>8</v>
      </c>
      <c r="D999" t="s">
        <v>14</v>
      </c>
      <c r="E999">
        <v>71</v>
      </c>
      <c r="F999">
        <v>0.67287312099999996</v>
      </c>
      <c r="G999">
        <v>29.812522980000001</v>
      </c>
      <c r="H999">
        <v>68</v>
      </c>
      <c r="I999">
        <v>51.750072979999999</v>
      </c>
      <c r="J999" t="s">
        <v>15</v>
      </c>
      <c r="K999">
        <v>1</v>
      </c>
      <c r="L999">
        <v>8.0159758189999994</v>
      </c>
      <c r="M999">
        <v>1</v>
      </c>
      <c r="N999">
        <v>0.37193656000000003</v>
      </c>
      <c r="O999" t="s">
        <v>20</v>
      </c>
      <c r="P999">
        <v>-7.5603449999999999</v>
      </c>
      <c r="Q999">
        <v>-26.537669999999999</v>
      </c>
    </row>
    <row r="1000" spans="1:17" x14ac:dyDescent="0.3">
      <c r="A1000">
        <f>YEAR(tourism_resource_dataset[[#This Row],[Time &amp; Day]])</f>
        <v>2027</v>
      </c>
      <c r="B1000" s="2">
        <v>46625</v>
      </c>
      <c r="C1000">
        <f>MONTH(tourism_resource_dataset[[#This Row],[Time &amp; Day]])</f>
        <v>8</v>
      </c>
      <c r="D1000" t="s">
        <v>14</v>
      </c>
      <c r="E1000">
        <v>508</v>
      </c>
      <c r="F1000">
        <v>0.74456237400000003</v>
      </c>
      <c r="G1000">
        <v>32.259447979999997</v>
      </c>
      <c r="H1000">
        <v>26</v>
      </c>
      <c r="I1000">
        <v>66.014272160000004</v>
      </c>
      <c r="J1000" t="s">
        <v>22</v>
      </c>
      <c r="K1000">
        <v>0</v>
      </c>
      <c r="L1000">
        <v>1.202043236</v>
      </c>
      <c r="M1000">
        <v>0</v>
      </c>
      <c r="N1000">
        <v>0.62628118700000002</v>
      </c>
      <c r="O1000" t="s">
        <v>21</v>
      </c>
      <c r="P1000">
        <v>-31.14255</v>
      </c>
      <c r="Q1000">
        <v>-7.1456356000000003</v>
      </c>
    </row>
    <row r="1001" spans="1:17" x14ac:dyDescent="0.3">
      <c r="A1001">
        <f>YEAR(tourism_resource_dataset[[#This Row],[Time &amp; Day]])</f>
        <v>2027</v>
      </c>
      <c r="B1001" s="2">
        <v>46626</v>
      </c>
      <c r="C1001">
        <f>MONTH(tourism_resource_dataset[[#This Row],[Time &amp; Day]])</f>
        <v>8</v>
      </c>
      <c r="D1001" t="s">
        <v>17</v>
      </c>
      <c r="E1001">
        <v>588</v>
      </c>
      <c r="F1001">
        <v>0.61488954600000001</v>
      </c>
      <c r="G1001">
        <v>25.637781579999999</v>
      </c>
      <c r="H1001">
        <v>129</v>
      </c>
      <c r="I1001">
        <v>89.978474480000003</v>
      </c>
      <c r="J1001" t="s">
        <v>19</v>
      </c>
      <c r="K1001">
        <v>1</v>
      </c>
      <c r="L1001">
        <v>6.3989720920000002</v>
      </c>
      <c r="M1001">
        <v>1</v>
      </c>
      <c r="N1001">
        <v>0.60144477299999999</v>
      </c>
      <c r="O1001" t="s">
        <v>21</v>
      </c>
      <c r="P1001">
        <v>2.0881493</v>
      </c>
      <c r="Q1001">
        <v>-6.9239420000000003</v>
      </c>
    </row>
    <row r="1002" spans="1:17" hidden="1" x14ac:dyDescent="0.3">
      <c r="A1002">
        <f>YEAR(tourism_resource_dataset[[#This Row],[Time &amp; Day]])</f>
        <v>1900</v>
      </c>
      <c r="B1002" s="1"/>
      <c r="C1002">
        <f>MONTH(tourism_resource_dataset[[#This Row],[Time &amp; Day]])</f>
        <v>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69848-919E-42AD-B3D2-1AFB3400C4EC}">
  <dimension ref="B2:L25"/>
  <sheetViews>
    <sheetView workbookViewId="0">
      <selection activeCell="F7" sqref="F7"/>
    </sheetView>
  </sheetViews>
  <sheetFormatPr defaultRowHeight="14.4" x14ac:dyDescent="0.3"/>
  <cols>
    <col min="2" max="2" width="18.6640625" bestFit="1" customWidth="1"/>
    <col min="5" max="5" width="10.77734375" bestFit="1" customWidth="1"/>
    <col min="6" max="6" width="21.44140625" bestFit="1" customWidth="1"/>
    <col min="7" max="7" width="25.44140625" bestFit="1" customWidth="1"/>
    <col min="8" max="8" width="20.109375" bestFit="1" customWidth="1"/>
    <col min="9" max="9" width="18.6640625" bestFit="1" customWidth="1"/>
    <col min="10" max="10" width="15.5546875" bestFit="1" customWidth="1"/>
    <col min="11" max="11" width="10.77734375" bestFit="1" customWidth="1"/>
    <col min="12" max="12" width="23.44140625" bestFit="1" customWidth="1"/>
    <col min="13" max="610" width="15.5546875" bestFit="1" customWidth="1"/>
    <col min="611" max="611" width="10.77734375" bestFit="1" customWidth="1"/>
    <col min="612" max="612" width="12" bestFit="1" customWidth="1"/>
    <col min="613" max="1216" width="22.21875" bestFit="1" customWidth="1"/>
    <col min="1217" max="1217" width="23" bestFit="1" customWidth="1"/>
    <col min="1218" max="1218" width="27" bestFit="1" customWidth="1"/>
    <col min="1219" max="1822" width="22.21875" bestFit="1" customWidth="1"/>
    <col min="1823" max="1823" width="23" bestFit="1" customWidth="1"/>
    <col min="1824" max="1824" width="27" bestFit="1" customWidth="1"/>
    <col min="1825" max="1825" width="21.77734375" bestFit="1" customWidth="1"/>
  </cols>
  <sheetData>
    <row r="2" spans="5:12" x14ac:dyDescent="0.3">
      <c r="E2" s="5" t="s">
        <v>26</v>
      </c>
      <c r="H2" s="5" t="s">
        <v>27</v>
      </c>
      <c r="K2" t="s">
        <v>28</v>
      </c>
    </row>
    <row r="3" spans="5:12" x14ac:dyDescent="0.3">
      <c r="E3" s="3" t="s">
        <v>41</v>
      </c>
      <c r="F3" t="s">
        <v>31</v>
      </c>
      <c r="H3" s="3" t="s">
        <v>32</v>
      </c>
      <c r="I3" t="s">
        <v>31</v>
      </c>
      <c r="K3" s="3" t="s">
        <v>32</v>
      </c>
      <c r="L3" t="s">
        <v>42</v>
      </c>
    </row>
    <row r="4" spans="5:12" x14ac:dyDescent="0.3">
      <c r="E4" s="4" t="s">
        <v>22</v>
      </c>
      <c r="F4" s="6">
        <v>123973</v>
      </c>
      <c r="G4" t="e">
        <f>GETPIVOTDATA("visitor_count",$E$3,"season","autumn")</f>
        <v>#REF!</v>
      </c>
      <c r="H4" s="4" t="s">
        <v>17</v>
      </c>
      <c r="I4" s="6">
        <v>189017</v>
      </c>
      <c r="K4" s="4" t="s">
        <v>17</v>
      </c>
      <c r="L4" s="6">
        <v>1976.2903429350001</v>
      </c>
    </row>
    <row r="5" spans="5:12" x14ac:dyDescent="0.3">
      <c r="E5" s="4" t="s">
        <v>15</v>
      </c>
      <c r="F5" s="6">
        <v>130543</v>
      </c>
      <c r="G5">
        <f>GETPIVOTDATA("visitor_count",$E$3,"season","spring")</f>
        <v>123973</v>
      </c>
      <c r="H5" s="4" t="s">
        <v>23</v>
      </c>
      <c r="I5" s="6">
        <v>165569</v>
      </c>
      <c r="K5" s="4" t="s">
        <v>23</v>
      </c>
      <c r="L5" s="6">
        <v>1871.4084634360008</v>
      </c>
    </row>
    <row r="6" spans="5:12" x14ac:dyDescent="0.3">
      <c r="E6" s="4" t="s">
        <v>19</v>
      </c>
      <c r="F6" s="6">
        <v>132469</v>
      </c>
      <c r="G6">
        <f>GETPIVOTDATA("visitor_count",$E$3,"season","summer")</f>
        <v>130543</v>
      </c>
      <c r="H6" s="4" t="s">
        <v>14</v>
      </c>
      <c r="I6" s="6">
        <v>162214</v>
      </c>
      <c r="K6" s="4" t="s">
        <v>14</v>
      </c>
      <c r="L6" s="6">
        <v>1708.0341410609999</v>
      </c>
    </row>
    <row r="7" spans="5:12" x14ac:dyDescent="0.3">
      <c r="E7" s="4" t="s">
        <v>34</v>
      </c>
      <c r="F7" s="6">
        <v>386985</v>
      </c>
      <c r="G7">
        <f>GETPIVOTDATA("visitor_count",$E$3,"season","winter")</f>
        <v>132469</v>
      </c>
      <c r="H7" s="4" t="s">
        <v>33</v>
      </c>
      <c r="I7" s="6"/>
      <c r="K7" s="4" t="s">
        <v>34</v>
      </c>
      <c r="L7" s="6">
        <v>5555.7329474320013</v>
      </c>
    </row>
    <row r="8" spans="5:12" x14ac:dyDescent="0.3">
      <c r="H8" s="4" t="s">
        <v>34</v>
      </c>
      <c r="I8" s="6">
        <v>516800</v>
      </c>
    </row>
    <row r="13" spans="5:12" x14ac:dyDescent="0.3">
      <c r="E13" t="s">
        <v>29</v>
      </c>
    </row>
    <row r="14" spans="5:12" x14ac:dyDescent="0.3">
      <c r="E14" s="3" t="s">
        <v>44</v>
      </c>
      <c r="F14" t="s">
        <v>35</v>
      </c>
      <c r="G14" t="s">
        <v>36</v>
      </c>
      <c r="H14" t="s">
        <v>37</v>
      </c>
    </row>
    <row r="15" spans="5:12" x14ac:dyDescent="0.3">
      <c r="E15" s="4" t="s">
        <v>22</v>
      </c>
      <c r="F15" s="6">
        <v>25.556342296349214</v>
      </c>
      <c r="G15" s="6">
        <v>87.285714285714292</v>
      </c>
      <c r="H15" s="6">
        <v>65.336832799126981</v>
      </c>
    </row>
    <row r="16" spans="5:12" x14ac:dyDescent="0.3">
      <c r="E16" s="4" t="s">
        <v>15</v>
      </c>
      <c r="F16" s="6">
        <v>25.066713025468761</v>
      </c>
      <c r="G16" s="6">
        <v>84.6484375</v>
      </c>
      <c r="H16" s="6">
        <v>63.514857008867196</v>
      </c>
    </row>
    <row r="17" spans="2:8" x14ac:dyDescent="0.3">
      <c r="E17" s="4" t="s">
        <v>19</v>
      </c>
      <c r="F17" s="6">
        <v>25.007658409960158</v>
      </c>
      <c r="G17" s="6">
        <v>84.86852589641434</v>
      </c>
      <c r="H17" s="6">
        <v>64.268924958286902</v>
      </c>
    </row>
    <row r="18" spans="2:8" x14ac:dyDescent="0.3">
      <c r="E18" s="4" t="s">
        <v>34</v>
      </c>
      <c r="F18" s="6">
        <v>25.20974842437418</v>
      </c>
      <c r="G18" s="6">
        <v>85.596837944664031</v>
      </c>
      <c r="H18" s="6">
        <v>64.369150756495358</v>
      </c>
    </row>
    <row r="24" spans="2:8" x14ac:dyDescent="0.3">
      <c r="B24" t="s">
        <v>31</v>
      </c>
    </row>
    <row r="25" spans="2:8" x14ac:dyDescent="0.3">
      <c r="B25" s="6">
        <v>516800</v>
      </c>
      <c r="D25">
        <f>GETPIVOTDATA("visitor_count",$B$24)</f>
        <v>516800</v>
      </c>
    </row>
  </sheetData>
  <pageMargins left="0.7" right="0.7" top="0.75" bottom="0.75" header="0.3" footer="0.3"/>
  <drawing r:id="rId6"/>
  <extLst>
    <ext xmlns:x15="http://schemas.microsoft.com/office/spreadsheetml/2010/11/main" uri="{7E03D99C-DC04-49d9-9315-930204A7B6E9}">
      <x15:timelineRefs>
        <x15:timelineRef r:id="rId7"/>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463E0-EEA7-4E48-B735-BBE043C0C7D2}">
  <dimension ref="A1:C7"/>
  <sheetViews>
    <sheetView workbookViewId="0">
      <selection activeCell="V4" sqref="V4"/>
    </sheetView>
  </sheetViews>
  <sheetFormatPr defaultRowHeight="14.4" x14ac:dyDescent="0.3"/>
  <cols>
    <col min="1" max="1" width="35.5546875" bestFit="1" customWidth="1"/>
    <col min="3" max="3" width="11.109375" bestFit="1" customWidth="1"/>
  </cols>
  <sheetData>
    <row r="1" spans="1:3" x14ac:dyDescent="0.3">
      <c r="A1" t="s">
        <v>24</v>
      </c>
    </row>
    <row r="2" spans="1:3" x14ac:dyDescent="0.3">
      <c r="A2" t="s">
        <v>25</v>
      </c>
      <c r="C2" t="s">
        <v>45</v>
      </c>
    </row>
    <row r="3" spans="1:3" x14ac:dyDescent="0.3">
      <c r="A3" t="s">
        <v>26</v>
      </c>
      <c r="C3">
        <v>739125</v>
      </c>
    </row>
    <row r="4" spans="1:3" x14ac:dyDescent="0.3">
      <c r="A4" t="s">
        <v>27</v>
      </c>
    </row>
    <row r="5" spans="1:3" x14ac:dyDescent="0.3">
      <c r="A5" t="s">
        <v>27</v>
      </c>
    </row>
    <row r="6" spans="1:3" x14ac:dyDescent="0.3">
      <c r="A6" t="s">
        <v>29</v>
      </c>
    </row>
    <row r="7" spans="1:3" x14ac:dyDescent="0.3">
      <c r="A7" t="s">
        <v>30</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74FD6-73F7-4453-8FF1-2243E63BAD78}">
  <dimension ref="A1"/>
  <sheetViews>
    <sheetView tabSelected="1" zoomScale="99" zoomScaleNormal="99" workbookViewId="0">
      <selection activeCell="V4" sqref="V4"/>
    </sheetView>
  </sheetViews>
  <sheetFormatPr defaultRowHeight="14.4" x14ac:dyDescent="0.3"/>
  <sheetData/>
  <pageMargins left="0.7" right="0.7" top="0.75" bottom="0.75" header="0.3" footer="0.3"/>
  <drawing r:id="rId1"/>
  <extLst>
    <ext xmlns:x15="http://schemas.microsoft.com/office/spreadsheetml/2010/11/main" uri="{7E03D99C-DC04-49d9-9315-930204A7B6E9}">
      <x15:timelineRefs>
        <x15:timelineRef r:id="rId2"/>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021CD7C-E05B-467B-9740-4B1CF263EF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tourism_resource_dataset</vt:lpstr>
      <vt:lpstr>Pivot Table</vt:lpstr>
      <vt:lpstr>KPI</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Dnyaneshwari Waman</dc:creator>
  <cp:lastModifiedBy>Dnyaneshwari Waman</cp:lastModifiedBy>
  <dcterms:created xsi:type="dcterms:W3CDTF">2024-12-16T16:56:47Z</dcterms:created>
  <dcterms:modified xsi:type="dcterms:W3CDTF">2024-12-18T03:01:01Z</dcterms:modified>
</cp:coreProperties>
</file>