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1FF7C319-EB12-49DE-A5A8-50F43CACDF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ил 3 (ВСП)" sheetId="3" r:id="rId1"/>
    <sheet name="ВводСП" sheetId="2" r:id="rId2"/>
  </sheets>
  <definedNames>
    <definedName name="ВСП">ВводСП!$A$2:$A$33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3" l="1"/>
  <c r="AA11" i="3"/>
  <c r="AA12" i="3"/>
  <c r="AD6" i="3"/>
  <c r="AA6" i="3" s="1"/>
  <c r="AA18" i="3"/>
  <c r="AA19" i="3"/>
  <c r="AA23" i="3"/>
  <c r="AA26" i="3"/>
  <c r="AA27" i="3"/>
  <c r="AA30" i="3"/>
  <c r="AA32" i="3"/>
  <c r="AA35" i="3"/>
  <c r="AA36" i="3"/>
  <c r="AA8" i="3"/>
  <c r="AA16" i="3"/>
  <c r="AA17" i="3"/>
  <c r="AA24" i="3"/>
  <c r="AA25" i="3"/>
  <c r="AA33" i="3"/>
  <c r="AA37" i="3"/>
  <c r="W5" i="3"/>
  <c r="X6" i="3"/>
  <c r="P10" i="3"/>
  <c r="P11" i="3"/>
  <c r="P12" i="3"/>
  <c r="P13" i="3"/>
  <c r="Y13" i="3" s="1"/>
  <c r="P15" i="3"/>
  <c r="P16" i="3"/>
  <c r="Y16" i="3" s="1"/>
  <c r="Z16" i="3" s="1"/>
  <c r="P17" i="3"/>
  <c r="Y17" i="3" s="1"/>
  <c r="P19" i="3"/>
  <c r="P20" i="3"/>
  <c r="Y20" i="3" s="1"/>
  <c r="P21" i="3"/>
  <c r="P22" i="3"/>
  <c r="P24" i="3"/>
  <c r="Y24" i="3" s="1"/>
  <c r="P26" i="3"/>
  <c r="P27" i="3"/>
  <c r="P28" i="3"/>
  <c r="P29" i="3"/>
  <c r="P30" i="3"/>
  <c r="Y30" i="3" s="1"/>
  <c r="P31" i="3"/>
  <c r="P33" i="3"/>
  <c r="Y33" i="3" s="1"/>
  <c r="P34" i="3"/>
  <c r="P35" i="3"/>
  <c r="P36" i="3"/>
  <c r="P37" i="3"/>
  <c r="P38" i="3"/>
  <c r="N6" i="3"/>
  <c r="M5" i="3"/>
  <c r="N5" i="3"/>
  <c r="O23" i="3"/>
  <c r="O31" i="3"/>
  <c r="G9" i="3"/>
  <c r="G11" i="3"/>
  <c r="J6" i="3"/>
  <c r="G27" i="3"/>
  <c r="G30" i="3"/>
  <c r="G31" i="3"/>
  <c r="G33" i="3"/>
  <c r="G35" i="3"/>
  <c r="G38" i="3"/>
  <c r="G14" i="3"/>
  <c r="U5" i="3"/>
  <c r="R5" i="3"/>
  <c r="E5" i="3"/>
  <c r="E4" i="3" s="1"/>
  <c r="C5" i="3"/>
  <c r="AF6" i="3"/>
  <c r="AE6" i="3"/>
  <c r="AC6" i="3"/>
  <c r="AB6" i="3"/>
  <c r="W6" i="3"/>
  <c r="V6" i="3"/>
  <c r="U6" i="3"/>
  <c r="T6" i="3"/>
  <c r="Q6" i="3"/>
  <c r="M6" i="3"/>
  <c r="L6" i="3"/>
  <c r="K6" i="3" s="1"/>
  <c r="I6" i="3"/>
  <c r="H6" i="3"/>
  <c r="E6" i="3"/>
  <c r="F6" i="3" s="1"/>
  <c r="D6" i="3"/>
  <c r="C6" i="3"/>
  <c r="F38" i="3"/>
  <c r="G37" i="3"/>
  <c r="F37" i="3"/>
  <c r="F36" i="3"/>
  <c r="O36" i="3" s="1"/>
  <c r="F35" i="3"/>
  <c r="AA34" i="3"/>
  <c r="G34" i="3"/>
  <c r="F34" i="3"/>
  <c r="F33" i="3"/>
  <c r="O33" i="3" s="1"/>
  <c r="P32" i="3"/>
  <c r="Y32" i="3" s="1"/>
  <c r="Z32" i="3" s="1"/>
  <c r="G32" i="3"/>
  <c r="F32" i="3"/>
  <c r="O32" i="3" s="1"/>
  <c r="F31" i="3"/>
  <c r="F30" i="3"/>
  <c r="AA29" i="3"/>
  <c r="G29" i="3"/>
  <c r="F29" i="3"/>
  <c r="O29" i="3" s="1"/>
  <c r="F28" i="3"/>
  <c r="O28" i="3" s="1"/>
  <c r="F27" i="3"/>
  <c r="G26" i="3"/>
  <c r="F26" i="3"/>
  <c r="P25" i="3"/>
  <c r="G25" i="3"/>
  <c r="F25" i="3"/>
  <c r="G24" i="3"/>
  <c r="F24" i="3"/>
  <c r="P23" i="3"/>
  <c r="F23" i="3"/>
  <c r="G22" i="3"/>
  <c r="F22" i="3"/>
  <c r="AA21" i="3"/>
  <c r="G21" i="3"/>
  <c r="F21" i="3"/>
  <c r="G20" i="3"/>
  <c r="F20" i="3"/>
  <c r="F19" i="3"/>
  <c r="P18" i="3"/>
  <c r="G18" i="3"/>
  <c r="F18" i="3"/>
  <c r="O18" i="3" s="1"/>
  <c r="G17" i="3"/>
  <c r="F17" i="3"/>
  <c r="G16" i="3"/>
  <c r="F16" i="3"/>
  <c r="O16" i="3" s="1"/>
  <c r="F15" i="3"/>
  <c r="P14" i="3"/>
  <c r="F14" i="3"/>
  <c r="AA13" i="3"/>
  <c r="G13" i="3"/>
  <c r="F13" i="3"/>
  <c r="F12" i="3"/>
  <c r="O12" i="3" s="1"/>
  <c r="F11" i="3"/>
  <c r="AA10" i="3"/>
  <c r="G10" i="3"/>
  <c r="F10" i="3"/>
  <c r="AA9" i="3"/>
  <c r="P9" i="3"/>
  <c r="Y9" i="3" s="1"/>
  <c r="F9" i="3"/>
  <c r="O9" i="3" s="1"/>
  <c r="P8" i="3"/>
  <c r="Y8" i="3" s="1"/>
  <c r="Z8" i="3" s="1"/>
  <c r="G8" i="3"/>
  <c r="F8" i="3"/>
  <c r="O8" i="3" s="1"/>
  <c r="D4" i="3"/>
  <c r="N4" i="3" l="1"/>
  <c r="M4" i="3"/>
  <c r="U4" i="3"/>
  <c r="W4" i="3"/>
  <c r="AD5" i="3"/>
  <c r="AD4" i="3" s="1"/>
  <c r="AA31" i="3"/>
  <c r="AA15" i="3"/>
  <c r="AA38" i="3"/>
  <c r="AA22" i="3"/>
  <c r="AA14" i="3"/>
  <c r="AA28" i="3"/>
  <c r="AA20" i="3"/>
  <c r="AB5" i="3"/>
  <c r="AB4" i="3" s="1"/>
  <c r="V5" i="3"/>
  <c r="V4" i="3" s="1"/>
  <c r="R6" i="3"/>
  <c r="S6" i="3"/>
  <c r="P6" i="3"/>
  <c r="Y6" i="3" s="1"/>
  <c r="Z6" i="3" s="1"/>
  <c r="X5" i="3"/>
  <c r="X4" i="3" s="1"/>
  <c r="S5" i="3"/>
  <c r="O11" i="3"/>
  <c r="O20" i="3"/>
  <c r="O22" i="3"/>
  <c r="O24" i="3"/>
  <c r="O26" i="3"/>
  <c r="Y28" i="3"/>
  <c r="Z28" i="3" s="1"/>
  <c r="O35" i="3"/>
  <c r="Y37" i="3"/>
  <c r="Z37" i="3" s="1"/>
  <c r="Y11" i="3"/>
  <c r="Z11" i="3" s="1"/>
  <c r="Y35" i="3"/>
  <c r="Z35" i="3" s="1"/>
  <c r="Y26" i="3"/>
  <c r="Z26" i="3" s="1"/>
  <c r="Y14" i="3"/>
  <c r="Z14" i="3" s="1"/>
  <c r="Y18" i="3"/>
  <c r="Z18" i="3" s="1"/>
  <c r="Y31" i="3"/>
  <c r="Z31" i="3" s="1"/>
  <c r="Y38" i="3"/>
  <c r="Z38" i="3" s="1"/>
  <c r="O10" i="3"/>
  <c r="Y12" i="3"/>
  <c r="Z12" i="3" s="1"/>
  <c r="O17" i="3"/>
  <c r="O21" i="3"/>
  <c r="O25" i="3"/>
  <c r="O27" i="3"/>
  <c r="Y29" i="3"/>
  <c r="Z29" i="3" s="1"/>
  <c r="O34" i="3"/>
  <c r="Y36" i="3"/>
  <c r="Z36" i="3" s="1"/>
  <c r="O14" i="3"/>
  <c r="Y22" i="3"/>
  <c r="Z22" i="3" s="1"/>
  <c r="O38" i="3"/>
  <c r="O15" i="3"/>
  <c r="O19" i="3"/>
  <c r="Y27" i="3"/>
  <c r="Z27" i="3" s="1"/>
  <c r="Y10" i="3"/>
  <c r="Z10" i="3" s="1"/>
  <c r="O13" i="3"/>
  <c r="Y15" i="3"/>
  <c r="Z15" i="3" s="1"/>
  <c r="Y19" i="3"/>
  <c r="Z19" i="3" s="1"/>
  <c r="Y21" i="3"/>
  <c r="Z21" i="3" s="1"/>
  <c r="Y23" i="3"/>
  <c r="Z23" i="3" s="1"/>
  <c r="Y25" i="3"/>
  <c r="Z25" i="3" s="1"/>
  <c r="O30" i="3"/>
  <c r="Y34" i="3"/>
  <c r="Z34" i="3" s="1"/>
  <c r="O37" i="3"/>
  <c r="G6" i="3"/>
  <c r="G23" i="3"/>
  <c r="G15" i="3"/>
  <c r="G36" i="3"/>
  <c r="G28" i="3"/>
  <c r="G12" i="3"/>
  <c r="K5" i="3"/>
  <c r="K4" i="3" s="1"/>
  <c r="J5" i="3"/>
  <c r="J4" i="3" s="1"/>
  <c r="G19" i="3"/>
  <c r="AA7" i="3"/>
  <c r="P7" i="3"/>
  <c r="Y7" i="3" s="1"/>
  <c r="Q5" i="3"/>
  <c r="Q4" i="3" s="1"/>
  <c r="G7" i="3"/>
  <c r="H5" i="3"/>
  <c r="T5" i="3"/>
  <c r="T4" i="3" s="1"/>
  <c r="F7" i="3"/>
  <c r="O7" i="3" s="1"/>
  <c r="O6" i="3"/>
  <c r="Z13" i="3"/>
  <c r="Z33" i="3"/>
  <c r="Z30" i="3"/>
  <c r="R4" i="3"/>
  <c r="Z24" i="3"/>
  <c r="I4" i="3"/>
  <c r="AF4" i="3"/>
  <c r="AE4" i="3"/>
  <c r="AC4" i="3"/>
  <c r="Z20" i="3"/>
  <c r="Z17" i="3"/>
  <c r="F5" i="3"/>
  <c r="O5" i="3" s="1"/>
  <c r="C4" i="3"/>
  <c r="F4" i="3" s="1"/>
  <c r="O4" i="3" s="1"/>
  <c r="L4" i="3"/>
  <c r="Z9" i="3"/>
  <c r="S4" i="3" l="1"/>
  <c r="P4" i="3" s="1"/>
  <c r="Y4" i="3" s="1"/>
  <c r="Z4" i="3" s="1"/>
  <c r="AA5" i="3"/>
  <c r="G5" i="3"/>
  <c r="P5" i="3"/>
  <c r="Y5" i="3" s="1"/>
  <c r="Z5" i="3" s="1"/>
  <c r="Z7" i="3"/>
  <c r="H4" i="3"/>
  <c r="G4" i="3" s="1"/>
  <c r="A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F3" authorId="0" shapeId="0" xr:uid="{7025481C-B7C3-4563-8776-FAD0EAC89D13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G3" authorId="0" shapeId="0" xr:uid="{623FDC85-CD61-4349-BFC6-4E219B8A0A34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O3" authorId="0" shapeId="0" xr:uid="{4AFF294D-AC12-4F4B-9D09-34F4996C34FF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P3" authorId="0" shapeId="0" xr:uid="{E4AEA997-9C14-4A84-8129-6CFC62744F6C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Y3" authorId="0" shapeId="0" xr:uid="{8C11DC68-EB05-4D08-B1DA-1020BEBE6AAF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Z3" authorId="0" shapeId="0" xr:uid="{A489BC78-7CF8-4B95-8322-0BE0BE0BEA14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AA3" authorId="0" shapeId="0" xr:uid="{AE93128F-006D-4B03-814F-AE05C369C708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</commentList>
</comments>
</file>

<file path=xl/sharedStrings.xml><?xml version="1.0" encoding="utf-8"?>
<sst xmlns="http://schemas.openxmlformats.org/spreadsheetml/2006/main" count="582" uniqueCount="511">
  <si>
    <t>№
п/п</t>
  </si>
  <si>
    <t>Наименование военной специальности (специализации)</t>
  </si>
  <si>
    <t>Допущено к профессиональному отбору из числа прибывших</t>
  </si>
  <si>
    <t>Количество кандидатов, внесенных в конкурсные списки</t>
  </si>
  <si>
    <t>Конкурс кандидатов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</si>
  <si>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</si>
  <si>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</si>
  <si>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</si>
  <si>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</si>
  <si>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дополнительным вступительным испытаниям</t>
  </si>
  <si>
    <t>по недисциплинированности</t>
  </si>
  <si>
    <t>по нежеланию учиться</t>
  </si>
  <si>
    <t>по другим причинам</t>
  </si>
  <si>
    <t>граждане, прошедшие военную службу</t>
  </si>
  <si>
    <t>граждан женского пола</t>
  </si>
  <si>
    <t>ВСЕГО ЗА ВУЗ:</t>
  </si>
  <si>
    <t>юноши</t>
  </si>
  <si>
    <t>девушки</t>
  </si>
  <si>
    <t>Приложение № 3</t>
  </si>
  <si>
    <t>Специальности</t>
  </si>
  <si>
    <t>Набор для МО, в том числе:</t>
  </si>
  <si>
    <t>Набор для ФОИВ</t>
  </si>
  <si>
    <t>Поступило личных дел, из них:</t>
  </si>
  <si>
    <t>военнослужащие, в том числе:</t>
  </si>
  <si>
    <t>граждане, не проходившие военную службу, в том числе:</t>
  </si>
  <si>
    <t>Прибыло в вуз и ВГ для профессионального отбора</t>
  </si>
  <si>
    <t xml:space="preserve">Конкурс по допущенным </t>
  </si>
  <si>
    <t>Не прошли профессиональный отбор, втом числе:</t>
  </si>
  <si>
    <t>Зачислено в вуз в соответствии с приказом, из них:</t>
  </si>
  <si>
    <t>Итого численность набора</t>
  </si>
  <si>
    <t>Гидрометеорологическое и геофизическое обеспечение войск (сил)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</si>
  <si>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</si>
  <si>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</si>
  <si>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средств инженерно-аэродромного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</si>
  <si>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</si>
  <si>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</si>
  <si>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</si>
  <si>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</si>
  <si>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</si>
  <si>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</si>
  <si>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</si>
  <si>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</si>
  <si>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</si>
  <si>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</si>
  <si>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</si>
  <si>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</si>
  <si>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</si>
  <si>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</si>
  <si>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</si>
  <si>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</si>
  <si>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</si>
  <si>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</si>
  <si>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</si>
  <si>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</si>
  <si>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</si>
  <si>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</si>
  <si>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</si>
  <si>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</si>
  <si>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</si>
  <si>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</si>
  <si>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</si>
  <si>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Эксплуатация наземных аппаратно-программных систем комплексов с беспилотными летательными аппаратами</t>
  </si>
  <si>
    <t>${spec_dismissed_success_М}</t>
  </si>
  <si>
    <t>${spec_success_М}</t>
  </si>
  <si>
    <t>${spec_dismissed_success_К}</t>
  </si>
  <si>
    <t>${spec_success_К}</t>
  </si>
  <si>
    <t>${spec_dismissed_success_А}</t>
  </si>
  <si>
    <t>${spec_success_А}</t>
  </si>
  <si>
    <t>${spec_dismissed_success_С}</t>
  </si>
  <si>
    <t>${spec_success_С}</t>
  </si>
  <si>
    <t>${spec_dismissed_success_РН}</t>
  </si>
  <si>
    <t>${spec_success_РН}</t>
  </si>
  <si>
    <t>${spec_dismissed_success_РТО}</t>
  </si>
  <si>
    <t>${spec_success_РТО}</t>
  </si>
  <si>
    <t>${spec_dismissed_success_РЭС}</t>
  </si>
  <si>
    <t>${spec_success_РЭС}</t>
  </si>
  <si>
    <t>${spec_dismissed_success_СД}</t>
  </si>
  <si>
    <t>${spec_success_СД}</t>
  </si>
  <si>
    <t>${spec_dismissed_success_АВ}</t>
  </si>
  <si>
    <t>${spec_success_АВ}</t>
  </si>
  <si>
    <t>${spec_dismissed_success_Ф}</t>
  </si>
  <si>
    <t>${spec_success_Ф}</t>
  </si>
  <si>
    <t>${spec_dismissed_success_РЭО}</t>
  </si>
  <si>
    <t>${spec_success_РЭО}</t>
  </si>
  <si>
    <t>${spec_dismissed_success_БЛВ}</t>
  </si>
  <si>
    <t>${spec_success_БЛВ}</t>
  </si>
  <si>
    <t>${spec_dismissed_success_Ш}</t>
  </si>
  <si>
    <t>${spec_success_Ш}</t>
  </si>
  <si>
    <t>${spec_dismissed_success_ВР}</t>
  </si>
  <si>
    <t>${spec_success_ВР}</t>
  </si>
  <si>
    <t>${spec_dismissed_success_РСБ}</t>
  </si>
  <si>
    <t>${spec_success_РСБ}</t>
  </si>
  <si>
    <t>${spec_dismissed_success_Р}</t>
  </si>
  <si>
    <t>${spec_success_Р}</t>
  </si>
  <si>
    <t>${spec_dismissed_success_РК}</t>
  </si>
  <si>
    <t>${spec_success_РК}</t>
  </si>
  <si>
    <t>${spec_dismissed_success_КТ}</t>
  </si>
  <si>
    <t>${spec_success_КТ}</t>
  </si>
  <si>
    <t>${spec_dismissed_success_ИБ}</t>
  </si>
  <si>
    <t>${spec_success_ИБ}</t>
  </si>
  <si>
    <t>${spec_dismissed_success_АТИ}</t>
  </si>
  <si>
    <t>${spec_success_АТИ}</t>
  </si>
  <si>
    <t>${spec_dismissed_success_В}</t>
  </si>
  <si>
    <t>${spec_success_В}</t>
  </si>
  <si>
    <t>${spec_dismissed_success_АО}</t>
  </si>
  <si>
    <t>${spec_success_АО}</t>
  </si>
  <si>
    <t>${spec_dismissed_success_Э}</t>
  </si>
  <si>
    <t>${spec_success_Э}</t>
  </si>
  <si>
    <t>${spec_dismissed_success_МТ}</t>
  </si>
  <si>
    <t>${spec_success_МТ}</t>
  </si>
  <si>
    <t>${spec_dismissed_success_БЛД}</t>
  </si>
  <si>
    <t>${spec_success_БЛД}</t>
  </si>
  <si>
    <t>${spec_dismissed_success_БЛР}</t>
  </si>
  <si>
    <t>${spec_success_БЛР}</t>
  </si>
  <si>
    <t>${spec_dismissed_success_БЛС}</t>
  </si>
  <si>
    <t>${spec_success_БЛС}</t>
  </si>
  <si>
    <t>${spec_dismissed_success_БЛО}</t>
  </si>
  <si>
    <t>${spec_success_БЛО}</t>
  </si>
  <si>
    <t>${spec_dismissed_success_ВПР}</t>
  </si>
  <si>
    <t>${spec_success_ВПР}</t>
  </si>
  <si>
    <t>${spec_dismissed_success_БЛП}</t>
  </si>
  <si>
    <t>${spec_success_БЛП}</t>
  </si>
  <si>
    <t>${spec_military_success_М}</t>
  </si>
  <si>
    <t>${spec_military_success_К}</t>
  </si>
  <si>
    <t>${spec_military_success_А}</t>
  </si>
  <si>
    <t>${spec_military_success_С}</t>
  </si>
  <si>
    <t>${spec_military_success_РН}</t>
  </si>
  <si>
    <t>${spec_military_success_РТО}</t>
  </si>
  <si>
    <t>${spec_military_success_РЭС}</t>
  </si>
  <si>
    <t>${spec_military_success_СД}</t>
  </si>
  <si>
    <t>${spec_military_success_АВ}</t>
  </si>
  <si>
    <t>${spec_military_success_Ф}</t>
  </si>
  <si>
    <t>${spec_military_success_РЭО}</t>
  </si>
  <si>
    <t>${spec_military_success_БЛВ}</t>
  </si>
  <si>
    <t>${spec_military_success_Ш}</t>
  </si>
  <si>
    <t>${spec_military_success_ВР}</t>
  </si>
  <si>
    <t>${spec_military_success_РСБ}</t>
  </si>
  <si>
    <t>${spec_military_success_Р}</t>
  </si>
  <si>
    <t>${spec_military_success_РК}</t>
  </si>
  <si>
    <t>${spec_military_success_КТ}</t>
  </si>
  <si>
    <t>${spec_military_success_ИБ}</t>
  </si>
  <si>
    <t>${spec_military_success_АТИ}</t>
  </si>
  <si>
    <t>${spec_military_success_В}</t>
  </si>
  <si>
    <t>${spec_military_success_АО}</t>
  </si>
  <si>
    <t>${spec_military_success_Э}</t>
  </si>
  <si>
    <t>${spec_military_success_МТ}</t>
  </si>
  <si>
    <t>${spec_military_success_БЛД}</t>
  </si>
  <si>
    <t>${spec_military_success_БЛР}</t>
  </si>
  <si>
    <t>${spec_military_success_БЛС}</t>
  </si>
  <si>
    <t>${spec_military_success_БЛО}</t>
  </si>
  <si>
    <t>${spec_military_success_ВПР}</t>
  </si>
  <si>
    <t>${spec_military_success_БЛП}</t>
  </si>
  <si>
    <t>${spec_expulsion_notPPO_М}</t>
  </si>
  <si>
    <t>${spec_expulsion_notHealth_М}</t>
  </si>
  <si>
    <t>${spec_expulsion_notSport_М}</t>
  </si>
  <si>
    <t>${spec_expulsion_stupid_М}</t>
  </si>
  <si>
    <t>${spec_expulsion_notDisc_М}</t>
  </si>
  <si>
    <t>${spec_expulsion_notWish_М}</t>
  </si>
  <si>
    <t>${spec_expulsion_other_М}</t>
  </si>
  <si>
    <t>${spec_expulsion_notPPO_К}</t>
  </si>
  <si>
    <t>${spec_expulsion_notHealth_К}</t>
  </si>
  <si>
    <t>${spec_expulsion_notSport_К}</t>
  </si>
  <si>
    <t>${spec_expulsion_stupid_К}</t>
  </si>
  <si>
    <t>${spec_expulsion_notDisc_К}</t>
  </si>
  <si>
    <t>${spec_expulsion_notWish_К}</t>
  </si>
  <si>
    <t>${spec_expulsion_other_К}</t>
  </si>
  <si>
    <t>${spec_expulsion_notPPO_А}</t>
  </si>
  <si>
    <t>${spec_expulsion_notHealth_А}</t>
  </si>
  <si>
    <t>${spec_expulsion_notSport_А}</t>
  </si>
  <si>
    <t>${spec_expulsion_stupid_А}</t>
  </si>
  <si>
    <t>${spec_expulsion_notDisc_А}</t>
  </si>
  <si>
    <t>${spec_expulsion_notWish_А}</t>
  </si>
  <si>
    <t>${spec_expulsion_other_А}</t>
  </si>
  <si>
    <t>${spec_expulsion_notPPO_С}</t>
  </si>
  <si>
    <t>${spec_expulsion_notHealth_С}</t>
  </si>
  <si>
    <t>${spec_expulsion_notSport_С}</t>
  </si>
  <si>
    <t>${spec_expulsion_stupid_С}</t>
  </si>
  <si>
    <t>${spec_expulsion_notDisc_С}</t>
  </si>
  <si>
    <t>${spec_expulsion_notWish_С}</t>
  </si>
  <si>
    <t>${spec_expulsion_other_С}</t>
  </si>
  <si>
    <t>${spec_expulsion_notPPO_РН}</t>
  </si>
  <si>
    <t>${spec_expulsion_notHealth_РН}</t>
  </si>
  <si>
    <t>${spec_expulsion_notSport_РН}</t>
  </si>
  <si>
    <t>${spec_expulsion_stupid_РН}</t>
  </si>
  <si>
    <t>${spec_expulsion_notDisc_РН}</t>
  </si>
  <si>
    <t>${spec_expulsion_notWish_РН}</t>
  </si>
  <si>
    <t>${spec_expulsion_other_РН}</t>
  </si>
  <si>
    <t>${spec_expulsion_notPPO_РТО}</t>
  </si>
  <si>
    <t>${spec_expulsion_notHealth_РТО}</t>
  </si>
  <si>
    <t>${spec_expulsion_notSport_РТО}</t>
  </si>
  <si>
    <t>${spec_expulsion_stupid_РТО}</t>
  </si>
  <si>
    <t>${spec_expulsion_notDisc_РТО}</t>
  </si>
  <si>
    <t>${spec_expulsion_notWish_РТО}</t>
  </si>
  <si>
    <t>${spec_expulsion_other_РТО}</t>
  </si>
  <si>
    <t>${spec_expulsion_notPPO_РЭС}</t>
  </si>
  <si>
    <t>${spec_expulsion_notHealth_РЭС}</t>
  </si>
  <si>
    <t>${spec_expulsion_notSport_РЭС}</t>
  </si>
  <si>
    <t>${spec_expulsion_stupid_РЭС}</t>
  </si>
  <si>
    <t>${spec_expulsion_notDisc_РЭС}</t>
  </si>
  <si>
    <t>${spec_expulsion_notWish_РЭС}</t>
  </si>
  <si>
    <t>${spec_expulsion_other_РЭС}</t>
  </si>
  <si>
    <t>${spec_expulsion_notPPO_СД}</t>
  </si>
  <si>
    <t>${spec_expulsion_notHealth_СД}</t>
  </si>
  <si>
    <t>${spec_expulsion_notSport_СД}</t>
  </si>
  <si>
    <t>${spec_expulsion_stupid_СД}</t>
  </si>
  <si>
    <t>${spec_expulsion_notDisc_СД}</t>
  </si>
  <si>
    <t>${spec_expulsion_notWish_СД}</t>
  </si>
  <si>
    <t>${spec_expulsion_other_СД}</t>
  </si>
  <si>
    <t>${spec_expulsion_notPPO_АВ}</t>
  </si>
  <si>
    <t>${spec_expulsion_notHealth_АВ}</t>
  </si>
  <si>
    <t>${spec_expulsion_notSport_АВ}</t>
  </si>
  <si>
    <t>${spec_expulsion_stupid_АВ}</t>
  </si>
  <si>
    <t>${spec_expulsion_notDisc_АВ}</t>
  </si>
  <si>
    <t>${spec_expulsion_notWish_АВ}</t>
  </si>
  <si>
    <t>${spec_expulsion_other_АВ}</t>
  </si>
  <si>
    <t>${spec_expulsion_notPPO_Ф}</t>
  </si>
  <si>
    <t>${spec_expulsion_notHealth_Ф}</t>
  </si>
  <si>
    <t>${spec_expulsion_notSport_Ф}</t>
  </si>
  <si>
    <t>${spec_expulsion_stupid_Ф}</t>
  </si>
  <si>
    <t>${spec_expulsion_notDisc_Ф}</t>
  </si>
  <si>
    <t>${spec_expulsion_notWish_Ф}</t>
  </si>
  <si>
    <t>${spec_expulsion_other_Ф}</t>
  </si>
  <si>
    <t>${spec_expulsion_notPPO_РЭО}</t>
  </si>
  <si>
    <t>${spec_expulsion_notHealth_РЭО}</t>
  </si>
  <si>
    <t>${spec_expulsion_notSport_РЭО}</t>
  </si>
  <si>
    <t>${spec_expulsion_stupid_РЭО}</t>
  </si>
  <si>
    <t>${spec_expulsion_notDisc_РЭО}</t>
  </si>
  <si>
    <t>${spec_expulsion_notWish_РЭО}</t>
  </si>
  <si>
    <t>${spec_expulsion_other_РЭО}</t>
  </si>
  <si>
    <t>${spec_expulsion_notPPO_БЛВ}</t>
  </si>
  <si>
    <t>${spec_expulsion_notHealth_БЛВ}</t>
  </si>
  <si>
    <t>${spec_expulsion_notSport_БЛВ}</t>
  </si>
  <si>
    <t>${spec_expulsion_stupid_БЛВ}</t>
  </si>
  <si>
    <t>${spec_expulsion_notDisc_БЛВ}</t>
  </si>
  <si>
    <t>${spec_expulsion_notWish_БЛВ}</t>
  </si>
  <si>
    <t>${spec_expulsion_other_БЛВ}</t>
  </si>
  <si>
    <t>${spec_expulsion_notPPO_Ш}</t>
  </si>
  <si>
    <t>${spec_expulsion_notHealth_Ш}</t>
  </si>
  <si>
    <t>${spec_expulsion_notSport_Ш}</t>
  </si>
  <si>
    <t>${spec_expulsion_stupid_Ш}</t>
  </si>
  <si>
    <t>${spec_expulsion_notDisc_Ш}</t>
  </si>
  <si>
    <t>${spec_expulsion_notWish_Ш}</t>
  </si>
  <si>
    <t>${spec_expulsion_other_Ш}</t>
  </si>
  <si>
    <t>${spec_expulsion_notPPO_ВР}</t>
  </si>
  <si>
    <t>${spec_expulsion_notHealth_ВР}</t>
  </si>
  <si>
    <t>${spec_expulsion_notSport_ВР}</t>
  </si>
  <si>
    <t>${spec_expulsion_stupid_ВР}</t>
  </si>
  <si>
    <t>${spec_expulsion_notDisc_ВР}</t>
  </si>
  <si>
    <t>${spec_expulsion_notWish_ВР}</t>
  </si>
  <si>
    <t>${spec_expulsion_other_ВР}</t>
  </si>
  <si>
    <t>${spec_expulsion_notPPO_РСБ}</t>
  </si>
  <si>
    <t>${spec_expulsion_notHealth_РСБ}</t>
  </si>
  <si>
    <t>${spec_expulsion_notSport_РСБ}</t>
  </si>
  <si>
    <t>${spec_expulsion_stupid_РСБ}</t>
  </si>
  <si>
    <t>${spec_expulsion_notDisc_РСБ}</t>
  </si>
  <si>
    <t>${spec_expulsion_notWish_РСБ}</t>
  </si>
  <si>
    <t>${spec_expulsion_other_РСБ}</t>
  </si>
  <si>
    <t>${spec_expulsion_notPPO_Р}</t>
  </si>
  <si>
    <t>${spec_expulsion_notHealth_Р}</t>
  </si>
  <si>
    <t>${spec_expulsion_notSport_Р}</t>
  </si>
  <si>
    <t>${spec_expulsion_stupid_Р}</t>
  </si>
  <si>
    <t>${spec_expulsion_notDisc_Р}</t>
  </si>
  <si>
    <t>${spec_expulsion_notWish_Р}</t>
  </si>
  <si>
    <t>${spec_expulsion_other_Р}</t>
  </si>
  <si>
    <t>${spec_expulsion_notPPO_РК}</t>
  </si>
  <si>
    <t>${spec_expulsion_notHealth_РК}</t>
  </si>
  <si>
    <t>${spec_expulsion_notSport_РК}</t>
  </si>
  <si>
    <t>${spec_expulsion_stupid_РК}</t>
  </si>
  <si>
    <t>${spec_expulsion_notDisc_РК}</t>
  </si>
  <si>
    <t>${spec_expulsion_notWish_РК}</t>
  </si>
  <si>
    <t>${spec_expulsion_other_РК}</t>
  </si>
  <si>
    <t>${spec_expulsion_notPPO_КТ}</t>
  </si>
  <si>
    <t>${spec_expulsion_notHealth_КТ}</t>
  </si>
  <si>
    <t>${spec_expulsion_notSport_КТ}</t>
  </si>
  <si>
    <t>${spec_expulsion_stupid_КТ}</t>
  </si>
  <si>
    <t>${spec_expulsion_notDisc_КТ}</t>
  </si>
  <si>
    <t>${spec_expulsion_notWish_КТ}</t>
  </si>
  <si>
    <t>${spec_expulsion_other_КТ}</t>
  </si>
  <si>
    <t>${spec_expulsion_notPPO_ИБ}</t>
  </si>
  <si>
    <t>${spec_expulsion_notHealth_ИБ}</t>
  </si>
  <si>
    <t>${spec_expulsion_notSport_ИБ}</t>
  </si>
  <si>
    <t>${spec_expulsion_stupid_ИБ}</t>
  </si>
  <si>
    <t>${spec_expulsion_notDisc_ИБ}</t>
  </si>
  <si>
    <t>${spec_expulsion_notWish_ИБ}</t>
  </si>
  <si>
    <t>${spec_expulsion_other_ИБ}</t>
  </si>
  <si>
    <t>${spec_expulsion_notPPO_АТИ}</t>
  </si>
  <si>
    <t>${spec_expulsion_notHealth_АТИ}</t>
  </si>
  <si>
    <t>${spec_expulsion_notSport_АТИ}</t>
  </si>
  <si>
    <t>${spec_expulsion_stupid_АТИ}</t>
  </si>
  <si>
    <t>${spec_expulsion_notDisc_АТИ}</t>
  </si>
  <si>
    <t>${spec_expulsion_notWish_АТИ}</t>
  </si>
  <si>
    <t>${spec_expulsion_other_АТИ}</t>
  </si>
  <si>
    <t>${spec_expulsion_notPPO_В}</t>
  </si>
  <si>
    <t>${spec_expulsion_notHealth_В}</t>
  </si>
  <si>
    <t>${spec_expulsion_notSport_В}</t>
  </si>
  <si>
    <t>${spec_expulsion_stupid_В}</t>
  </si>
  <si>
    <t>${spec_expulsion_notDisc_В}</t>
  </si>
  <si>
    <t>${spec_expulsion_notWish_В}</t>
  </si>
  <si>
    <t>${spec_expulsion_other_В}</t>
  </si>
  <si>
    <t>${spec_expulsion_notPPO_АО}</t>
  </si>
  <si>
    <t>${spec_expulsion_notHealth_АО}</t>
  </si>
  <si>
    <t>${spec_expulsion_notSport_АО}</t>
  </si>
  <si>
    <t>${spec_expulsion_stupid_АО}</t>
  </si>
  <si>
    <t>${spec_expulsion_notDisc_АО}</t>
  </si>
  <si>
    <t>${spec_expulsion_notWish_АО}</t>
  </si>
  <si>
    <t>${spec_expulsion_other_АО}</t>
  </si>
  <si>
    <t>${spec_expulsion_notPPO_Э}</t>
  </si>
  <si>
    <t>${spec_expulsion_notHealth_Э}</t>
  </si>
  <si>
    <t>${spec_expulsion_notSport_Э}</t>
  </si>
  <si>
    <t>${spec_expulsion_stupid_Э}</t>
  </si>
  <si>
    <t>${spec_expulsion_notDisc_Э}</t>
  </si>
  <si>
    <t>${spec_expulsion_notWish_Э}</t>
  </si>
  <si>
    <t>${spec_expulsion_other_Э}</t>
  </si>
  <si>
    <t>${spec_expulsion_notPPO_МТ}</t>
  </si>
  <si>
    <t>${spec_expulsion_notHealth_МТ}</t>
  </si>
  <si>
    <t>${spec_expulsion_notSport_МТ}</t>
  </si>
  <si>
    <t>${spec_expulsion_stupid_МТ}</t>
  </si>
  <si>
    <t>${spec_expulsion_notDisc_МТ}</t>
  </si>
  <si>
    <t>${spec_expulsion_notWish_МТ}</t>
  </si>
  <si>
    <t>${spec_expulsion_other_МТ}</t>
  </si>
  <si>
    <t>${spec_expulsion_notPPO_БЛД}</t>
  </si>
  <si>
    <t>${spec_expulsion_notHealth_БЛД}</t>
  </si>
  <si>
    <t>${spec_expulsion_notSport_БЛД}</t>
  </si>
  <si>
    <t>${spec_expulsion_stupid_БЛД}</t>
  </si>
  <si>
    <t>${spec_expulsion_notDisc_БЛД}</t>
  </si>
  <si>
    <t>${spec_expulsion_notWish_БЛД}</t>
  </si>
  <si>
    <t>${spec_expulsion_other_БЛД}</t>
  </si>
  <si>
    <t>${spec_expulsion_notPPO_БЛР}</t>
  </si>
  <si>
    <t>${spec_expulsion_notHealth_БЛР}</t>
  </si>
  <si>
    <t>${spec_expulsion_notSport_БЛР}</t>
  </si>
  <si>
    <t>${spec_expulsion_stupid_БЛР}</t>
  </si>
  <si>
    <t>${spec_expulsion_notDisc_БЛР}</t>
  </si>
  <si>
    <t>${spec_expulsion_notWish_БЛР}</t>
  </si>
  <si>
    <t>${spec_expulsion_other_БЛР}</t>
  </si>
  <si>
    <t>${spec_expulsion_notPPO_БЛС}</t>
  </si>
  <si>
    <t>${spec_expulsion_notHealth_БЛС}</t>
  </si>
  <si>
    <t>${spec_expulsion_notSport_БЛС}</t>
  </si>
  <si>
    <t>${spec_expulsion_stupid_БЛС}</t>
  </si>
  <si>
    <t>${spec_expulsion_notDisc_БЛС}</t>
  </si>
  <si>
    <t>${spec_expulsion_notWish_БЛС}</t>
  </si>
  <si>
    <t>${spec_expulsion_other_БЛС}</t>
  </si>
  <si>
    <t>${spec_expulsion_notPPO_БЛО}</t>
  </si>
  <si>
    <t>${spec_expulsion_notHealth_БЛО}</t>
  </si>
  <si>
    <t>${spec_expulsion_notSport_БЛО}</t>
  </si>
  <si>
    <t>${spec_expulsion_stupid_БЛО}</t>
  </si>
  <si>
    <t>${spec_expulsion_notDisc_БЛО}</t>
  </si>
  <si>
    <t>${spec_expulsion_notWish_БЛО}</t>
  </si>
  <si>
    <t>${spec_expulsion_other_БЛО}</t>
  </si>
  <si>
    <t>${spec_expulsion_notPPO_ВПР}</t>
  </si>
  <si>
    <t>${spec_expulsion_notHealth_ВПР}</t>
  </si>
  <si>
    <t>${spec_expulsion_notSport_ВПР}</t>
  </si>
  <si>
    <t>${spec_expulsion_stupid_ВПР}</t>
  </si>
  <si>
    <t>${spec_expulsion_notDisc_ВПР}</t>
  </si>
  <si>
    <t>${spec_expulsion_notWish_ВПР}</t>
  </si>
  <si>
    <t>${spec_expulsion_other_ВПР}</t>
  </si>
  <si>
    <t>${spec_expulsion_notPPO_БЛП}</t>
  </si>
  <si>
    <t>${spec_expulsion_notHealth_БЛП}</t>
  </si>
  <si>
    <t>${spec_expulsion_notSport_БЛП}</t>
  </si>
  <si>
    <t>${spec_expulsion_stupid_БЛП}</t>
  </si>
  <si>
    <t>${spec_expulsion_notDisc_БЛП}</t>
  </si>
  <si>
    <t>${spec_expulsion_notWish_БЛП}</t>
  </si>
  <si>
    <t>${spec_expulsion_other_БЛП}</t>
  </si>
  <si>
    <t>${spec_admission_М}</t>
  </si>
  <si>
    <t>${spec_admission_К}</t>
  </si>
  <si>
    <t>${spec_admission_А}</t>
  </si>
  <si>
    <t>${spec_admission_С}</t>
  </si>
  <si>
    <t>${spec_admission_РН}</t>
  </si>
  <si>
    <t>${spec_admission_РТО}</t>
  </si>
  <si>
    <t>${spec_admission_РЭС}</t>
  </si>
  <si>
    <t>${spec_admission_СД}</t>
  </si>
  <si>
    <t>${spec_admission_АВ}</t>
  </si>
  <si>
    <t>${spec_admission_Ф}</t>
  </si>
  <si>
    <t>${spec_admission_РЭО}</t>
  </si>
  <si>
    <t>${spec_admission_БЛВ}</t>
  </si>
  <si>
    <t>${spec_admission_Ш}</t>
  </si>
  <si>
    <t>${spec_admission_ВР}</t>
  </si>
  <si>
    <t>${spec_admission_РСБ}</t>
  </si>
  <si>
    <t>${spec_admission_Р}</t>
  </si>
  <si>
    <t>${spec_admission_РК}</t>
  </si>
  <si>
    <t>${spec_admission_КТ}</t>
  </si>
  <si>
    <t>${spec_admission_ИБ}</t>
  </si>
  <si>
    <t>${spec_admission_АТИ}</t>
  </si>
  <si>
    <t>${spec_admission_В}</t>
  </si>
  <si>
    <t>${spec_admission_АО}</t>
  </si>
  <si>
    <t>${spec_admission_Э}</t>
  </si>
  <si>
    <t>${spec_admission_МТ}</t>
  </si>
  <si>
    <t>${spec_admission_БЛД}</t>
  </si>
  <si>
    <t>${spec_admission_БЛР}</t>
  </si>
  <si>
    <t>${spec_admission_БЛС}</t>
  </si>
  <si>
    <t>${spec_admission_БЛО}</t>
  </si>
  <si>
    <t>${spec_admission_ВПР}</t>
  </si>
  <si>
    <t>${spec_admission_БЛП}</t>
  </si>
  <si>
    <t>${spec_dismissed_М}</t>
  </si>
  <si>
    <t>${spec_М}</t>
  </si>
  <si>
    <t>${spec_dismissed_К}</t>
  </si>
  <si>
    <t>${spec_К}</t>
  </si>
  <si>
    <t>${spec_dismissed_А}</t>
  </si>
  <si>
    <t>${spec_А}</t>
  </si>
  <si>
    <t>${spec_dismissed_С}</t>
  </si>
  <si>
    <t>${spec_С}</t>
  </si>
  <si>
    <t>${spec_dismissed_РН}</t>
  </si>
  <si>
    <t>${spec_РН}</t>
  </si>
  <si>
    <t>${spec_dismissed_РТО}</t>
  </si>
  <si>
    <t>${spec_РТО}</t>
  </si>
  <si>
    <t>${spec_dismissed_РЭС}</t>
  </si>
  <si>
    <t>${spec_РЭС}</t>
  </si>
  <si>
    <t>${spec_dismissed_СД}</t>
  </si>
  <si>
    <t>${spec_СД}</t>
  </si>
  <si>
    <t>${spec_dismissed_АВ}</t>
  </si>
  <si>
    <t>${spec_АВ}</t>
  </si>
  <si>
    <t>${spec_dismissed_Ф}</t>
  </si>
  <si>
    <t>${spec_Ф}</t>
  </si>
  <si>
    <t>${spec_dismissed_РЭО}</t>
  </si>
  <si>
    <t>${spec_РЭО}</t>
  </si>
  <si>
    <t>${spec_dismissed_БЛВ}</t>
  </si>
  <si>
    <t>${spec_БЛВ}</t>
  </si>
  <si>
    <t>${spec_dismissed_Ш}</t>
  </si>
  <si>
    <t>${spec_Ш}</t>
  </si>
  <si>
    <t>${spec_dismissed_ВР}</t>
  </si>
  <si>
    <t>${spec_ВР}</t>
  </si>
  <si>
    <t>${spec_dismissed_РСБ}</t>
  </si>
  <si>
    <t>${spec_РСБ}</t>
  </si>
  <si>
    <t>${spec_dismissed_Р}</t>
  </si>
  <si>
    <t>${spec_Р}</t>
  </si>
  <si>
    <t>${spec_dismissed_РК}</t>
  </si>
  <si>
    <t>${spec_РК}</t>
  </si>
  <si>
    <t>${spec_dismissed_КТ}</t>
  </si>
  <si>
    <t>${spec_КТ}</t>
  </si>
  <si>
    <t>${spec_dismissed_ИБ}</t>
  </si>
  <si>
    <t>${spec_ИБ}</t>
  </si>
  <si>
    <t>${spec_dismissed_АТИ}</t>
  </si>
  <si>
    <t>${spec_АТИ}</t>
  </si>
  <si>
    <t>${spec_dismissed_В}</t>
  </si>
  <si>
    <t>${spec_В}</t>
  </si>
  <si>
    <t>${spec_dismissed_АО}</t>
  </si>
  <si>
    <t>${spec_АО}</t>
  </si>
  <si>
    <t>${spec_dismissed_Э}</t>
  </si>
  <si>
    <t>${spec_Э}</t>
  </si>
  <si>
    <t>${spec_dismissed_МТ}</t>
  </si>
  <si>
    <t>${spec_МТ}</t>
  </si>
  <si>
    <t>${spec_dismissed_БЛД}</t>
  </si>
  <si>
    <t>${spec_БЛД}</t>
  </si>
  <si>
    <t>${spec_dismissed_БЛР}</t>
  </si>
  <si>
    <t>${spec_БЛР}</t>
  </si>
  <si>
    <t>${spec_dismissed_БЛС}</t>
  </si>
  <si>
    <t>${spec_БЛС}</t>
  </si>
  <si>
    <t>${spec_dismissed_БЛО}</t>
  </si>
  <si>
    <t>${spec_БЛО}</t>
  </si>
  <si>
    <t>${spec_dismissed_ВПР}</t>
  </si>
  <si>
    <t>${spec_ВПР}</t>
  </si>
  <si>
    <t>${spec_dismissed_БЛП}</t>
  </si>
  <si>
    <t>${spec_БЛП}</t>
  </si>
  <si>
    <t>${spec_military_М}</t>
  </si>
  <si>
    <t>${spec_military_К}</t>
  </si>
  <si>
    <t>${spec_military_А}</t>
  </si>
  <si>
    <t>${spec_military_С}</t>
  </si>
  <si>
    <t>${spec_military_РН}</t>
  </si>
  <si>
    <t>${spec_military_РТО}</t>
  </si>
  <si>
    <t>${spec_military_РЭС}</t>
  </si>
  <si>
    <t>${spec_military_СД}</t>
  </si>
  <si>
    <t>${spec_military_АВ}</t>
  </si>
  <si>
    <t>${spec_military_Ф}</t>
  </si>
  <si>
    <t>${spec_military_РЭО}</t>
  </si>
  <si>
    <t>${spec_military_БЛВ}</t>
  </si>
  <si>
    <t>${spec_military_Ш}</t>
  </si>
  <si>
    <t>${spec_military_ВР}</t>
  </si>
  <si>
    <t>${spec_military_РСБ}</t>
  </si>
  <si>
    <t>${spec_military_Р}</t>
  </si>
  <si>
    <t>${spec_military_РК}</t>
  </si>
  <si>
    <t>${spec_military_КТ}</t>
  </si>
  <si>
    <t>${spec_military_ИБ}</t>
  </si>
  <si>
    <t>${spec_military_АТИ}</t>
  </si>
  <si>
    <t>${spec_military_В}</t>
  </si>
  <si>
    <t>${spec_military_АО}</t>
  </si>
  <si>
    <t>${spec_military_Э}</t>
  </si>
  <si>
    <t>${spec_military_МТ}</t>
  </si>
  <si>
    <t>${spec_military_БЛД}</t>
  </si>
  <si>
    <t>${spec_military_БЛР}</t>
  </si>
  <si>
    <t>${spec_military_БЛС}</t>
  </si>
  <si>
    <t>${spec_military_БЛО}</t>
  </si>
  <si>
    <t>${spec_military_ВПР}</t>
  </si>
  <si>
    <t>${spec_military_БЛП}</t>
  </si>
  <si>
    <t>${spec_military_БЛК}</t>
  </si>
  <si>
    <t>${spec_dismissed_БЛК}</t>
  </si>
  <si>
    <t>${spec_БЛК}</t>
  </si>
  <si>
    <t>${spec_admission_БЛК}</t>
  </si>
  <si>
    <t>${spec_expulsion_notPPO_БЛК}</t>
  </si>
  <si>
    <t>${spec_expulsion_notHealth_БЛК}</t>
  </si>
  <si>
    <t>${spec_expulsion_notSport_БЛК}</t>
  </si>
  <si>
    <t>${spec_expulsion_stupid_БЛК}</t>
  </si>
  <si>
    <t>${spec_expulsion_notDisc_БЛК}</t>
  </si>
  <si>
    <t>${spec_expulsion_notWish_БЛК}</t>
  </si>
  <si>
    <t>${spec_expulsion_other_БЛК}</t>
  </si>
  <si>
    <t>${spec_military_success_БЛК}</t>
  </si>
  <si>
    <t>${spec_dismissed_success_БЛК}</t>
  </si>
  <si>
    <t>${spec_success_БЛК}</t>
  </si>
  <si>
    <t>${spec_military_ДН}</t>
  </si>
  <si>
    <t>${spec_dismissed_ДН}</t>
  </si>
  <si>
    <t>${spec_ДН}</t>
  </si>
  <si>
    <t>${spec_admission_ДН}</t>
  </si>
  <si>
    <t>${spec_expulsion_notPPO_ДН}</t>
  </si>
  <si>
    <t>${spec_expulsion_notHealth_ДН}</t>
  </si>
  <si>
    <t>${spec_expulsion_notSport_ДН}</t>
  </si>
  <si>
    <t>${spec_expulsion_stupid_ДН}</t>
  </si>
  <si>
    <t>${spec_expulsion_notDisc_ДН}</t>
  </si>
  <si>
    <t>${spec_expulsion_notWish_ДН}</t>
  </si>
  <si>
    <t>${spec_expulsion_other_ДН}</t>
  </si>
  <si>
    <t>${spec_military_success_ДН}</t>
  </si>
  <si>
    <t>${spec_dismissed_success_ДН}</t>
  </si>
  <si>
    <t>${spec_success_ДН}</t>
  </si>
  <si>
    <t>СВЕДЕНИЯ
о наборе курсантов в высшие военно-учебные заведения Минобороны России для подготовки офицеров в 2025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</si>
</sst>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204"/>
      <scheme val="minor"/>
    </font>
    <font>
      <sz val="22"/>
      <color theme="1"/>
      <name val="Tahoma"/>
      <family val="2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color theme="4"/>
      <name val="Times New Roman"/>
      <family val="1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color theme="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rgb="FF7030A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Tahoma"/>
      <family val="2"/>
      <charset val="204"/>
    </font>
    <font>
      <b/>
      <sz val="10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D6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164" fontId="3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9" borderId="2" xfId="0" applyFont="1" applyFill="1" applyBorder="1" applyAlignment="1" applyProtection="1">
      <alignment horizontal="center" vertical="center" wrapText="1"/>
    </xf>
    <xf numFmtId="1" fontId="3" fillId="5" borderId="2" xfId="0" applyNumberFormat="1" applyFont="1" applyFill="1" applyBorder="1" applyAlignment="1" applyProtection="1">
      <alignment horizontal="center" vertical="center" wrapText="1"/>
    </xf>
    <xf numFmtId="164" fontId="3" fillId="5" borderId="2" xfId="0" applyNumberFormat="1" applyFont="1" applyFill="1" applyBorder="1" applyAlignment="1" applyProtection="1">
      <alignment horizontal="center" vertical="center" wrapText="1"/>
    </xf>
    <xf numFmtId="0" fontId="3" fillId="12" borderId="2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1" fontId="3" fillId="11" borderId="2" xfId="0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1" fontId="3" fillId="6" borderId="2" xfId="0" applyNumberFormat="1" applyFont="1" applyFill="1" applyBorder="1" applyAlignment="1" applyProtection="1">
      <alignment horizontal="center" vertical="center" wrapText="1"/>
    </xf>
    <xf numFmtId="0" fontId="3" fillId="6" borderId="8" xfId="0" applyFont="1" applyFill="1" applyBorder="1" applyAlignment="1" applyProtection="1">
      <alignment horizontal="center" vertical="center" wrapText="1"/>
    </xf>
    <xf numFmtId="1" fontId="3" fillId="9" borderId="2" xfId="0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9" fillId="12" borderId="7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1" fontId="9" fillId="11" borderId="7" xfId="0" applyNumberFormat="1" applyFont="1" applyFill="1" applyBorder="1" applyAlignment="1" applyProtection="1">
      <alignment horizontal="center" vertical="center" wrapText="1"/>
    </xf>
    <xf numFmtId="0" fontId="9" fillId="8" borderId="8" xfId="0" applyFont="1" applyFill="1" applyBorder="1" applyAlignment="1" applyProtection="1">
      <alignment horizontal="center" vertical="center" wrapText="1"/>
    </xf>
    <xf numFmtId="1" fontId="9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9" fillId="9" borderId="7" xfId="0" applyNumberFormat="1" applyFont="1" applyFill="1" applyBorder="1" applyAlignment="1" applyProtection="1">
      <alignment horizontal="center" vertical="center" wrapText="1"/>
    </xf>
    <xf numFmtId="1" fontId="9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9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textRotation="90" wrapText="1"/>
      <protection locked="0"/>
    </xf>
    <xf numFmtId="0" fontId="9" fillId="8" borderId="5" xfId="0" applyFont="1" applyFill="1" applyBorder="1" applyAlignment="1" applyProtection="1">
      <alignment horizontal="center" vertical="center" textRotation="90" wrapText="1"/>
      <protection locked="0"/>
    </xf>
    <xf numFmtId="0" fontId="9" fillId="0" borderId="2" xfId="0" applyFont="1" applyFill="1" applyBorder="1" applyAlignment="1" applyProtection="1">
      <alignment horizontal="center" vertical="center" textRotation="90" wrapText="1"/>
      <protection locked="0"/>
    </xf>
    <xf numFmtId="0" fontId="9" fillId="9" borderId="2" xfId="0" applyFont="1" applyFill="1" applyBorder="1" applyAlignment="1" applyProtection="1">
      <alignment horizontal="center" vertical="center" textRotation="90" wrapText="1"/>
      <protection locked="0"/>
    </xf>
    <xf numFmtId="0" fontId="9" fillId="3" borderId="2" xfId="0" applyFont="1" applyFill="1" applyBorder="1" applyAlignment="1" applyProtection="1">
      <alignment horizontal="center" vertical="center" textRotation="90" wrapText="1"/>
      <protection locked="0"/>
    </xf>
    <xf numFmtId="0" fontId="9" fillId="8" borderId="2" xfId="0" applyFont="1" applyFill="1" applyBorder="1" applyAlignment="1" applyProtection="1">
      <alignment horizontal="center" vertical="center" textRotation="90" wrapText="1"/>
      <protection locked="0"/>
    </xf>
    <xf numFmtId="0" fontId="9" fillId="7" borderId="6" xfId="0" applyFont="1" applyFill="1" applyBorder="1" applyAlignment="1" applyProtection="1">
      <alignment horizontal="center" vertical="center" textRotation="90" wrapText="1"/>
      <protection locked="0"/>
    </xf>
    <xf numFmtId="0" fontId="9" fillId="0" borderId="6" xfId="0" applyFont="1" applyFill="1" applyBorder="1" applyAlignment="1" applyProtection="1">
      <alignment horizontal="center" vertical="center" textRotation="90" wrapText="1"/>
      <protection locked="0"/>
    </xf>
    <xf numFmtId="0" fontId="9" fillId="12" borderId="2" xfId="0" applyFont="1" applyFill="1" applyBorder="1" applyAlignment="1" applyProtection="1">
      <alignment horizontal="center" vertical="center" textRotation="90" wrapText="1"/>
      <protection locked="0"/>
    </xf>
    <xf numFmtId="0" fontId="9" fillId="2" borderId="2" xfId="0" applyFont="1" applyFill="1" applyBorder="1" applyAlignment="1" applyProtection="1">
      <alignment horizontal="center" vertical="center" textRotation="90" wrapText="1"/>
      <protection locked="0"/>
    </xf>
    <xf numFmtId="0" fontId="9" fillId="11" borderId="2" xfId="0" applyFont="1" applyFill="1" applyBorder="1" applyAlignment="1" applyProtection="1">
      <alignment horizontal="center" vertical="center" textRotation="90" wrapText="1"/>
      <protection locked="0"/>
    </xf>
    <xf numFmtId="0" fontId="9" fillId="7" borderId="2" xfId="0" applyFont="1" applyFill="1" applyBorder="1" applyAlignment="1" applyProtection="1">
      <alignment horizontal="center" vertical="center" textRotation="90" wrapText="1"/>
      <protection locked="0"/>
    </xf>
    <xf numFmtId="1" fontId="3" fillId="7" borderId="2" xfId="0" applyNumberFormat="1" applyFont="1" applyFill="1" applyBorder="1" applyAlignment="1" applyProtection="1">
      <alignment horizontal="center" vertical="center" wrapText="1"/>
    </xf>
    <xf numFmtId="1" fontId="9" fillId="7" borderId="7" xfId="0" applyNumberFormat="1" applyFont="1" applyFill="1" applyBorder="1" applyAlignment="1" applyProtection="1">
      <alignment horizontal="center" vertical="center" wrapText="1"/>
    </xf>
    <xf numFmtId="0" fontId="9" fillId="10" borderId="6" xfId="0" applyFont="1" applyFill="1" applyBorder="1" applyAlignment="1" applyProtection="1">
      <alignment horizontal="center" vertical="center" textRotation="90" wrapText="1"/>
      <protection locked="0"/>
    </xf>
    <xf numFmtId="1" fontId="10" fillId="10" borderId="7" xfId="0" applyNumberFormat="1" applyFont="1" applyFill="1" applyBorder="1" applyAlignment="1" applyProtection="1">
      <alignment horizontal="center" vertical="center" wrapText="1"/>
      <protection locked="0"/>
    </xf>
    <xf numFmtId="164" fontId="9" fillId="7" borderId="7" xfId="0" applyNumberFormat="1" applyFont="1" applyFill="1" applyBorder="1" applyAlignment="1" applyProtection="1">
      <alignment horizontal="center" vertical="center" wrapText="1"/>
    </xf>
    <xf numFmtId="0" fontId="11" fillId="7" borderId="2" xfId="0" applyFont="1" applyFill="1" applyBorder="1" applyAlignment="1" applyProtection="1">
      <alignment horizontal="center" vertical="center" textRotation="90" wrapText="1"/>
      <protection locked="0"/>
    </xf>
    <xf numFmtId="164" fontId="3" fillId="7" borderId="2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wrapText="1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1" fontId="10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3" fillId="0" borderId="0" xfId="0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Обычный 2" xfId="1" xr:uid="{00000000-0005-0000-0000-000001000000}"/>
  </cellStyles>
  <dxfs count="18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font>
        <u/>
        <color rgb="FFFF000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u/>
        <color rgb="FFFF000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FC9EF"/>
      <color rgb="FFFFB3B3"/>
      <color rgb="FFFF6D6D"/>
      <color rgb="FFFF3737"/>
      <color rgb="FFFCF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3" headerRowBorderDxfId="2" tableBorderDxfId="1" totalsRowBorderDxfId="0">
  <autoFilter ref="A1:A33" xr:uid="{00000000-0009-0000-0100-000001000000}"/>
  <tableColumns count="1">
    <tableColumn id="1" xr3:uid="{00000000-0010-0000-0000-000001000000}" name="Специальност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AD49-01F9-4E74-81A6-E789220A2C54}">
  <dimension ref="A1:AG38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4.109375" style="5" customWidth="1"/>
    <col min="2" max="2" width="58.44140625" style="5" customWidth="1"/>
    <col min="3" max="4" width="9.6640625" style="5" customWidth="1"/>
    <col min="5" max="7" width="9.33203125" style="5" bestFit="1" customWidth="1"/>
    <col min="8" max="14" width="9.33203125" style="5" customWidth="1"/>
    <col min="15" max="15" width="9" style="5" bestFit="1" customWidth="1"/>
    <col min="16" max="20" width="9.33203125" style="5" bestFit="1" customWidth="1"/>
    <col min="21" max="21" width="9.33203125" style="5" customWidth="1"/>
    <col min="22" max="25" width="9.33203125" style="5" bestFit="1" customWidth="1"/>
    <col min="26" max="26" width="9" style="5" bestFit="1" customWidth="1"/>
    <col min="27" max="27" width="9.33203125" style="5" bestFit="1" customWidth="1"/>
    <col min="28" max="32" width="9.33203125" style="5" customWidth="1"/>
  </cols>
  <sheetData>
    <row r="1" spans="1:33" ht="21" x14ac:dyDescent="0.4">
      <c r="A1" s="55" t="s">
        <v>18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r="2" spans="1:33" ht="71.25" customHeight="1" x14ac:dyDescent="0.3">
      <c r="A2" s="57" t="s">
        <v>510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</row>
    <row r="3" spans="1:33" ht="207.75" customHeight="1" x14ac:dyDescent="0.3">
      <c r="A3" s="30" t="s">
        <v>0</v>
      </c>
      <c r="B3" s="31" t="s">
        <v>1</v>
      </c>
      <c r="C3" s="32" t="s">
        <v>20</v>
      </c>
      <c r="D3" s="33" t="s">
        <v>14</v>
      </c>
      <c r="E3" s="34" t="s">
        <v>21</v>
      </c>
      <c r="F3" s="35" t="s">
        <v>29</v>
      </c>
      <c r="G3" s="43" t="s">
        <v>22</v>
      </c>
      <c r="H3" s="36" t="s">
        <v>23</v>
      </c>
      <c r="I3" s="37" t="s">
        <v>14</v>
      </c>
      <c r="J3" s="36" t="s">
        <v>13</v>
      </c>
      <c r="K3" s="36" t="s">
        <v>24</v>
      </c>
      <c r="L3" s="37" t="s">
        <v>14</v>
      </c>
      <c r="M3" s="46" t="s">
        <v>25</v>
      </c>
      <c r="N3" s="46" t="s">
        <v>2</v>
      </c>
      <c r="O3" s="38" t="s">
        <v>26</v>
      </c>
      <c r="P3" s="40" t="s">
        <v>27</v>
      </c>
      <c r="Q3" s="39" t="s">
        <v>5</v>
      </c>
      <c r="R3" s="39" t="s">
        <v>6</v>
      </c>
      <c r="S3" s="39" t="s">
        <v>7</v>
      </c>
      <c r="T3" s="39" t="s">
        <v>8</v>
      </c>
      <c r="U3" s="39" t="s">
        <v>9</v>
      </c>
      <c r="V3" s="39" t="s">
        <v>10</v>
      </c>
      <c r="W3" s="39" t="s">
        <v>11</v>
      </c>
      <c r="X3" s="39" t="s">
        <v>12</v>
      </c>
      <c r="Y3" s="41" t="s">
        <v>3</v>
      </c>
      <c r="Z3" s="49" t="s">
        <v>4</v>
      </c>
      <c r="AA3" s="42" t="s">
        <v>28</v>
      </c>
      <c r="AB3" s="36" t="s">
        <v>23</v>
      </c>
      <c r="AC3" s="37" t="s">
        <v>14</v>
      </c>
      <c r="AD3" s="36" t="s">
        <v>13</v>
      </c>
      <c r="AE3" s="36" t="s">
        <v>24</v>
      </c>
      <c r="AF3" s="37" t="s">
        <v>14</v>
      </c>
    </row>
    <row r="4" spans="1:33" s="1" customFormat="1" ht="29.25" customHeight="1" x14ac:dyDescent="0.3">
      <c r="A4" s="7"/>
      <c r="B4" s="3" t="s">
        <v>15</v>
      </c>
      <c r="C4" s="8">
        <f>SUM(C5:C6)</f>
        <v>0</v>
      </c>
      <c r="D4" s="8">
        <f>SUM(D5:D6)</f>
        <v>0</v>
      </c>
      <c r="E4" s="8">
        <f>SUM(E5:E6)</f>
        <v>0</v>
      </c>
      <c r="F4" s="9">
        <f>SUM(C4,E4)</f>
        <v>0</v>
      </c>
      <c r="G4" s="44">
        <f t="shared" ref="G4:G38" si="0">SUM(H4,J4:K4)</f>
        <v>0</v>
      </c>
      <c r="H4" s="10">
        <f t="shared" ref="H4:L4" si="1">SUM(H5:H6)</f>
        <v>0</v>
      </c>
      <c r="I4" s="10">
        <f t="shared" si="1"/>
        <v>0</v>
      </c>
      <c r="J4" s="10">
        <f t="shared" si="1"/>
        <v>0</v>
      </c>
      <c r="K4" s="10">
        <f>SUM(K5:K6)</f>
        <v>0</v>
      </c>
      <c r="L4" s="10">
        <f t="shared" si="1"/>
        <v>0</v>
      </c>
      <c r="M4" s="8">
        <f t="shared" ref="M4:N4" si="2">SUM(M5:M6)</f>
        <v>0</v>
      </c>
      <c r="N4" s="8">
        <f t="shared" si="2"/>
        <v>0</v>
      </c>
      <c r="O4" s="11" t="e">
        <f t="shared" ref="O4:O38" si="3">N4/F4</f>
        <v>#DIV/0!</v>
      </c>
      <c r="P4" s="12">
        <f t="shared" ref="P4:P7" si="4">SUM(Q4:X4)</f>
        <v>0</v>
      </c>
      <c r="Q4" s="8">
        <f t="shared" ref="Q4:X4" si="5">SUM(Q5:Q6)</f>
        <v>0</v>
      </c>
      <c r="R4" s="8">
        <f t="shared" si="5"/>
        <v>0</v>
      </c>
      <c r="S4" s="8">
        <f t="shared" si="5"/>
        <v>0</v>
      </c>
      <c r="T4" s="8">
        <f t="shared" si="5"/>
        <v>0</v>
      </c>
      <c r="U4" s="8">
        <f t="shared" si="5"/>
        <v>0</v>
      </c>
      <c r="V4" s="8">
        <f t="shared" si="5"/>
        <v>0</v>
      </c>
      <c r="W4" s="8">
        <f t="shared" si="5"/>
        <v>0</v>
      </c>
      <c r="X4" s="8">
        <f t="shared" si="5"/>
        <v>0</v>
      </c>
      <c r="Y4" s="13">
        <f t="shared" ref="Y4:Y38" si="6">SUM(N4,-P4)</f>
        <v>0</v>
      </c>
      <c r="Z4" s="4" t="e">
        <f t="shared" ref="Z4:Z38" si="7">Y4/F4</f>
        <v>#DIV/0!</v>
      </c>
      <c r="AA4" s="14">
        <f t="shared" ref="AA4:AA38" si="8">SUM(AB4,AD4:AE4)</f>
        <v>0</v>
      </c>
      <c r="AB4" s="10">
        <f t="shared" ref="AB4:AD4" si="9">SUM(AB5:AB6)</f>
        <v>0</v>
      </c>
      <c r="AC4" s="10">
        <f t="shared" si="9"/>
        <v>0</v>
      </c>
      <c r="AD4" s="10">
        <f t="shared" si="9"/>
        <v>0</v>
      </c>
      <c r="AE4" s="10">
        <f>SUM(AE5:AE6)</f>
        <v>0</v>
      </c>
      <c r="AF4" s="10">
        <f t="shared" ref="AF4" si="10">SUM(AF5:AF6)</f>
        <v>0</v>
      </c>
    </row>
    <row r="5" spans="1:33" s="1" customFormat="1" ht="24" customHeight="1" x14ac:dyDescent="0.3">
      <c r="A5" s="7"/>
      <c r="B5" s="15" t="s">
        <v>16</v>
      </c>
      <c r="C5" s="16">
        <f>SUM(C7:C38)</f>
        <v>0</v>
      </c>
      <c r="D5" s="17"/>
      <c r="E5" s="16">
        <f>SUM(E7:E38)</f>
        <v>0</v>
      </c>
      <c r="F5" s="18">
        <f>SUM(C5:E5)</f>
        <v>0</v>
      </c>
      <c r="G5" s="44">
        <f t="shared" si="0"/>
        <v>0</v>
      </c>
      <c r="H5" s="16">
        <f>SUM(H7:H38)</f>
        <v>0</v>
      </c>
      <c r="I5" s="17"/>
      <c r="J5" s="16">
        <f>SUM(J7:J38)</f>
        <v>0</v>
      </c>
      <c r="K5" s="16">
        <f>SUM(K7:K38)</f>
        <v>0</v>
      </c>
      <c r="L5" s="17"/>
      <c r="M5" s="16">
        <f>SUM(M7:M38)</f>
        <v>0</v>
      </c>
      <c r="N5" s="16">
        <f>SUM(N7:N38)</f>
        <v>0</v>
      </c>
      <c r="O5" s="50" t="e">
        <f t="shared" si="3"/>
        <v>#DIV/0!</v>
      </c>
      <c r="P5" s="12">
        <f t="shared" si="4"/>
        <v>0</v>
      </c>
      <c r="Q5" s="16">
        <f>SUM(Q7:Q38)</f>
        <v>0</v>
      </c>
      <c r="R5" s="16">
        <f t="shared" ref="R5:X5" si="11">SUM(R7:R38)</f>
        <v>0</v>
      </c>
      <c r="S5" s="16">
        <f t="shared" si="11"/>
        <v>0</v>
      </c>
      <c r="T5" s="16">
        <f t="shared" si="11"/>
        <v>0</v>
      </c>
      <c r="U5" s="16">
        <f t="shared" si="11"/>
        <v>0</v>
      </c>
      <c r="V5" s="16">
        <f t="shared" si="11"/>
        <v>0</v>
      </c>
      <c r="W5" s="16">
        <f t="shared" si="11"/>
        <v>0</v>
      </c>
      <c r="X5" s="16">
        <f t="shared" si="11"/>
        <v>0</v>
      </c>
      <c r="Y5" s="52">
        <f>SUM(N5,-P5)</f>
        <v>0</v>
      </c>
      <c r="Z5" s="50" t="e">
        <f t="shared" si="7"/>
        <v>#DIV/0!</v>
      </c>
      <c r="AA5" s="14">
        <f t="shared" si="8"/>
        <v>0</v>
      </c>
      <c r="AB5" s="16">
        <f>SUM(AB7:AB38)</f>
        <v>0</v>
      </c>
      <c r="AC5" s="17"/>
      <c r="AD5" s="16">
        <f>SUM(AD7:AD38)</f>
        <v>0</v>
      </c>
      <c r="AE5" s="16">
        <f>SUM(AE7:AE38)</f>
        <v>0</v>
      </c>
      <c r="AF5" s="17"/>
    </row>
    <row r="6" spans="1:33" s="1" customFormat="1" ht="24" customHeight="1" x14ac:dyDescent="0.3">
      <c r="A6" s="7"/>
      <c r="B6" s="15" t="s">
        <v>17</v>
      </c>
      <c r="C6" s="19">
        <f>SUM(C9,C12,C15)</f>
        <v>0</v>
      </c>
      <c r="D6" s="16">
        <f>SUM(D9,D12,D15)</f>
        <v>0</v>
      </c>
      <c r="E6" s="16">
        <f>SUM(E9,E12,E15)</f>
        <v>0</v>
      </c>
      <c r="F6" s="18">
        <f t="shared" ref="F6" si="12">SUM(C6,E6)</f>
        <v>0</v>
      </c>
      <c r="G6" s="44">
        <f t="shared" si="0"/>
        <v>0</v>
      </c>
      <c r="H6" s="16">
        <f>I6</f>
        <v>0</v>
      </c>
      <c r="I6" s="16">
        <f>SUM(I7,I10,I13)</f>
        <v>0</v>
      </c>
      <c r="J6" s="16">
        <f>SUM(J9,J12,J15)</f>
        <v>0</v>
      </c>
      <c r="K6" s="16">
        <f>L6</f>
        <v>0</v>
      </c>
      <c r="L6" s="16">
        <f>SUM(L7,L10,L13)</f>
        <v>0</v>
      </c>
      <c r="M6" s="19">
        <f>SUM(M9,M12,M15)</f>
        <v>0</v>
      </c>
      <c r="N6" s="19">
        <f>SUM(N9,N12,N15)</f>
        <v>0</v>
      </c>
      <c r="O6" s="50" t="e">
        <f t="shared" si="3"/>
        <v>#DIV/0!</v>
      </c>
      <c r="P6" s="12">
        <f t="shared" si="4"/>
        <v>0</v>
      </c>
      <c r="Q6" s="19">
        <f t="shared" ref="Q6:X6" si="13">SUM(Q9,Q12,Q15)</f>
        <v>0</v>
      </c>
      <c r="R6" s="19">
        <f t="shared" si="13"/>
        <v>0</v>
      </c>
      <c r="S6" s="19">
        <f t="shared" si="13"/>
        <v>0</v>
      </c>
      <c r="T6" s="19">
        <f t="shared" si="13"/>
        <v>0</v>
      </c>
      <c r="U6" s="19">
        <f t="shared" si="13"/>
        <v>0</v>
      </c>
      <c r="V6" s="19">
        <f t="shared" si="13"/>
        <v>0</v>
      </c>
      <c r="W6" s="19">
        <f t="shared" si="13"/>
        <v>0</v>
      </c>
      <c r="X6" s="19">
        <f t="shared" si="13"/>
        <v>0</v>
      </c>
      <c r="Y6" s="13">
        <f t="shared" ref="Y6" si="14">SUM(N6,-P6)</f>
        <v>0</v>
      </c>
      <c r="Z6" s="50" t="e">
        <f t="shared" si="7"/>
        <v>#DIV/0!</v>
      </c>
      <c r="AA6" s="14">
        <f t="shared" si="8"/>
        <v>0</v>
      </c>
      <c r="AB6" s="16">
        <f>AC6</f>
        <v>0</v>
      </c>
      <c r="AC6" s="16">
        <f>SUM(AC7,AC10,AC13)</f>
        <v>0</v>
      </c>
      <c r="AD6" s="16">
        <f>SUM(AD9,AD12,AD15)</f>
        <v>0</v>
      </c>
      <c r="AE6" s="16">
        <f>AF6</f>
        <v>0</v>
      </c>
      <c r="AF6" s="16">
        <f>SUM(AF7,AF10,AF13)</f>
        <v>0</v>
      </c>
    </row>
    <row r="7" spans="1:33" s="2" customFormat="1" ht="39.9" customHeight="1" x14ac:dyDescent="0.3">
      <c r="A7" s="20">
        <v>1</v>
      </c>
      <c r="B7" s="29" t="s">
        <v>30</v>
      </c>
      <c r="C7" s="27"/>
      <c r="D7" s="24"/>
      <c r="E7" s="27"/>
      <c r="F7" s="26">
        <f t="shared" ref="F7:F38" si="15">SUM(C7,E7)</f>
        <v>0</v>
      </c>
      <c r="G7" s="45">
        <f t="shared" si="0"/>
        <v>0</v>
      </c>
      <c r="H7" s="25" t="s">
        <v>452</v>
      </c>
      <c r="I7" s="24"/>
      <c r="J7" s="25" t="s">
        <v>392</v>
      </c>
      <c r="K7" s="25" t="s">
        <v>393</v>
      </c>
      <c r="L7" s="24"/>
      <c r="M7" s="47" t="s">
        <v>362</v>
      </c>
      <c r="N7" s="47" t="s">
        <v>362</v>
      </c>
      <c r="O7" s="48" t="e">
        <f t="shared" si="3"/>
        <v>#VALUE!</v>
      </c>
      <c r="P7" s="21">
        <f t="shared" si="4"/>
        <v>0</v>
      </c>
      <c r="Q7" s="54" t="s">
        <v>152</v>
      </c>
      <c r="R7" s="54" t="s">
        <v>153</v>
      </c>
      <c r="S7" s="54" t="s">
        <v>154</v>
      </c>
      <c r="T7" s="54" t="s">
        <v>155</v>
      </c>
      <c r="U7" s="54"/>
      <c r="V7" s="54" t="s">
        <v>156</v>
      </c>
      <c r="W7" s="54" t="s">
        <v>157</v>
      </c>
      <c r="X7" s="54" t="s">
        <v>158</v>
      </c>
      <c r="Y7" s="22">
        <f t="shared" si="6"/>
        <v>0</v>
      </c>
      <c r="Z7" s="48" t="e">
        <f t="shared" si="7"/>
        <v>#DIV/0!</v>
      </c>
      <c r="AA7" s="23">
        <f t="shared" si="8"/>
        <v>0</v>
      </c>
      <c r="AB7" s="28" t="s">
        <v>122</v>
      </c>
      <c r="AC7" s="24"/>
      <c r="AD7" s="28" t="s">
        <v>62</v>
      </c>
      <c r="AE7" s="28" t="s">
        <v>63</v>
      </c>
      <c r="AF7" s="24"/>
      <c r="AG7" s="53"/>
    </row>
    <row r="8" spans="1:33" s="2" customFormat="1" ht="39.9" customHeight="1" x14ac:dyDescent="0.3">
      <c r="A8" s="20">
        <v>2</v>
      </c>
      <c r="B8" s="29" t="s">
        <v>31</v>
      </c>
      <c r="C8" s="27"/>
      <c r="D8" s="24"/>
      <c r="E8" s="27"/>
      <c r="F8" s="26">
        <f t="shared" si="15"/>
        <v>0</v>
      </c>
      <c r="G8" s="45">
        <f t="shared" si="0"/>
        <v>0</v>
      </c>
      <c r="H8" s="25" t="s">
        <v>453</v>
      </c>
      <c r="I8" s="24"/>
      <c r="J8" s="25" t="s">
        <v>394</v>
      </c>
      <c r="K8" s="25" t="s">
        <v>395</v>
      </c>
      <c r="L8" s="24"/>
      <c r="M8" s="47" t="s">
        <v>363</v>
      </c>
      <c r="N8" s="47" t="s">
        <v>363</v>
      </c>
      <c r="O8" s="48" t="e">
        <f t="shared" si="3"/>
        <v>#VALUE!</v>
      </c>
      <c r="P8" s="21">
        <f t="shared" ref="P8:P38" si="16">SUM(Q8:X8)</f>
        <v>0</v>
      </c>
      <c r="Q8" s="54" t="s">
        <v>159</v>
      </c>
      <c r="R8" s="54" t="s">
        <v>160</v>
      </c>
      <c r="S8" s="54" t="s">
        <v>161</v>
      </c>
      <c r="T8" s="54" t="s">
        <v>162</v>
      </c>
      <c r="U8" s="54"/>
      <c r="V8" s="54" t="s">
        <v>163</v>
      </c>
      <c r="W8" s="54" t="s">
        <v>164</v>
      </c>
      <c r="X8" s="54" t="s">
        <v>165</v>
      </c>
      <c r="Y8" s="22">
        <f t="shared" si="6"/>
        <v>0</v>
      </c>
      <c r="Z8" s="48" t="e">
        <f t="shared" si="7"/>
        <v>#DIV/0!</v>
      </c>
      <c r="AA8" s="23">
        <f t="shared" si="8"/>
        <v>0</v>
      </c>
      <c r="AB8" s="28" t="s">
        <v>123</v>
      </c>
      <c r="AC8" s="24"/>
      <c r="AD8" s="28" t="s">
        <v>64</v>
      </c>
      <c r="AE8" s="28" t="s">
        <v>65</v>
      </c>
      <c r="AF8" s="24"/>
      <c r="AG8" s="53"/>
    </row>
    <row r="9" spans="1:33" s="2" customFormat="1" ht="39.9" customHeight="1" x14ac:dyDescent="0.3">
      <c r="A9" s="20">
        <v>3</v>
      </c>
      <c r="B9" s="29" t="s">
        <v>32</v>
      </c>
      <c r="C9" s="27"/>
      <c r="D9" s="24"/>
      <c r="E9" s="27"/>
      <c r="F9" s="26">
        <f t="shared" si="15"/>
        <v>0</v>
      </c>
      <c r="G9" s="45">
        <f t="shared" si="0"/>
        <v>0</v>
      </c>
      <c r="H9" s="25" t="s">
        <v>454</v>
      </c>
      <c r="I9" s="24"/>
      <c r="J9" s="25" t="s">
        <v>396</v>
      </c>
      <c r="K9" s="25" t="s">
        <v>397</v>
      </c>
      <c r="L9" s="24"/>
      <c r="M9" s="47" t="s">
        <v>364</v>
      </c>
      <c r="N9" s="47" t="s">
        <v>364</v>
      </c>
      <c r="O9" s="48" t="e">
        <f t="shared" si="3"/>
        <v>#VALUE!</v>
      </c>
      <c r="P9" s="21">
        <f t="shared" si="16"/>
        <v>0</v>
      </c>
      <c r="Q9" s="54" t="s">
        <v>166</v>
      </c>
      <c r="R9" s="54" t="s">
        <v>167</v>
      </c>
      <c r="S9" s="54" t="s">
        <v>168</v>
      </c>
      <c r="T9" s="54" t="s">
        <v>169</v>
      </c>
      <c r="U9" s="54"/>
      <c r="V9" s="54" t="s">
        <v>170</v>
      </c>
      <c r="W9" s="54" t="s">
        <v>171</v>
      </c>
      <c r="X9" s="54" t="s">
        <v>172</v>
      </c>
      <c r="Y9" s="22">
        <f t="shared" si="6"/>
        <v>0</v>
      </c>
      <c r="Z9" s="48" t="e">
        <f t="shared" si="7"/>
        <v>#DIV/0!</v>
      </c>
      <c r="AA9" s="23">
        <f t="shared" si="8"/>
        <v>0</v>
      </c>
      <c r="AB9" s="28" t="s">
        <v>124</v>
      </c>
      <c r="AC9" s="24"/>
      <c r="AD9" s="28" t="s">
        <v>66</v>
      </c>
      <c r="AE9" s="28" t="s">
        <v>67</v>
      </c>
      <c r="AF9" s="24"/>
      <c r="AG9" s="53"/>
    </row>
    <row r="10" spans="1:33" s="2" customFormat="1" ht="39.9" customHeight="1" x14ac:dyDescent="0.3">
      <c r="A10" s="20">
        <v>4</v>
      </c>
      <c r="B10" s="29" t="s">
        <v>33</v>
      </c>
      <c r="C10" s="27"/>
      <c r="D10" s="24"/>
      <c r="E10" s="27"/>
      <c r="F10" s="26">
        <f t="shared" si="15"/>
        <v>0</v>
      </c>
      <c r="G10" s="45">
        <f t="shared" si="0"/>
        <v>0</v>
      </c>
      <c r="H10" s="25" t="s">
        <v>455</v>
      </c>
      <c r="I10" s="24"/>
      <c r="J10" s="25" t="s">
        <v>398</v>
      </c>
      <c r="K10" s="25" t="s">
        <v>399</v>
      </c>
      <c r="L10" s="24"/>
      <c r="M10" s="47" t="s">
        <v>365</v>
      </c>
      <c r="N10" s="47" t="s">
        <v>365</v>
      </c>
      <c r="O10" s="48" t="e">
        <f t="shared" si="3"/>
        <v>#VALUE!</v>
      </c>
      <c r="P10" s="21">
        <f t="shared" si="16"/>
        <v>0</v>
      </c>
      <c r="Q10" s="54" t="s">
        <v>173</v>
      </c>
      <c r="R10" s="54" t="s">
        <v>174</v>
      </c>
      <c r="S10" s="54" t="s">
        <v>175</v>
      </c>
      <c r="T10" s="54" t="s">
        <v>176</v>
      </c>
      <c r="U10" s="54"/>
      <c r="V10" s="54" t="s">
        <v>177</v>
      </c>
      <c r="W10" s="54" t="s">
        <v>178</v>
      </c>
      <c r="X10" s="54" t="s">
        <v>179</v>
      </c>
      <c r="Y10" s="22">
        <f t="shared" si="6"/>
        <v>0</v>
      </c>
      <c r="Z10" s="48" t="e">
        <f t="shared" si="7"/>
        <v>#DIV/0!</v>
      </c>
      <c r="AA10" s="23">
        <f t="shared" si="8"/>
        <v>0</v>
      </c>
      <c r="AB10" s="28" t="s">
        <v>125</v>
      </c>
      <c r="AC10" s="24"/>
      <c r="AD10" s="28" t="s">
        <v>68</v>
      </c>
      <c r="AE10" s="28" t="s">
        <v>69</v>
      </c>
      <c r="AF10" s="24"/>
      <c r="AG10" s="53"/>
    </row>
    <row r="11" spans="1:33" s="2" customFormat="1" ht="39.9" customHeight="1" x14ac:dyDescent="0.3">
      <c r="A11" s="20">
        <v>5</v>
      </c>
      <c r="B11" s="29" t="s">
        <v>34</v>
      </c>
      <c r="C11" s="27"/>
      <c r="D11" s="24"/>
      <c r="E11" s="27"/>
      <c r="F11" s="26">
        <f t="shared" si="15"/>
        <v>0</v>
      </c>
      <c r="G11" s="45">
        <f t="shared" si="0"/>
        <v>0</v>
      </c>
      <c r="H11" s="25" t="s">
        <v>482</v>
      </c>
      <c r="I11" s="24"/>
      <c r="J11" s="25" t="s">
        <v>483</v>
      </c>
      <c r="K11" s="25" t="s">
        <v>484</v>
      </c>
      <c r="L11" s="24"/>
      <c r="M11" s="47" t="s">
        <v>485</v>
      </c>
      <c r="N11" s="47" t="s">
        <v>485</v>
      </c>
      <c r="O11" s="48" t="e">
        <f t="shared" si="3"/>
        <v>#VALUE!</v>
      </c>
      <c r="P11" s="21">
        <f t="shared" si="16"/>
        <v>0</v>
      </c>
      <c r="Q11" s="54" t="s">
        <v>486</v>
      </c>
      <c r="R11" s="54" t="s">
        <v>487</v>
      </c>
      <c r="S11" s="54" t="s">
        <v>488</v>
      </c>
      <c r="T11" s="54" t="s">
        <v>489</v>
      </c>
      <c r="U11" s="54"/>
      <c r="V11" s="54" t="s">
        <v>490</v>
      </c>
      <c r="W11" s="54" t="s">
        <v>491</v>
      </c>
      <c r="X11" s="54" t="s">
        <v>492</v>
      </c>
      <c r="Y11" s="22">
        <f t="shared" si="6"/>
        <v>0</v>
      </c>
      <c r="Z11" s="48" t="e">
        <f t="shared" si="7"/>
        <v>#DIV/0!</v>
      </c>
      <c r="AA11" s="23">
        <f t="shared" si="8"/>
        <v>0</v>
      </c>
      <c r="AB11" s="28" t="s">
        <v>493</v>
      </c>
      <c r="AC11" s="24"/>
      <c r="AD11" s="28" t="s">
        <v>494</v>
      </c>
      <c r="AE11" s="28" t="s">
        <v>495</v>
      </c>
      <c r="AF11" s="24"/>
      <c r="AG11" s="53"/>
    </row>
    <row r="12" spans="1:33" s="2" customFormat="1" ht="39.9" customHeight="1" x14ac:dyDescent="0.3">
      <c r="A12" s="20">
        <v>6</v>
      </c>
      <c r="B12" s="29" t="s">
        <v>35</v>
      </c>
      <c r="C12" s="27"/>
      <c r="D12" s="24"/>
      <c r="E12" s="27"/>
      <c r="F12" s="26">
        <f t="shared" si="15"/>
        <v>0</v>
      </c>
      <c r="G12" s="45">
        <f t="shared" si="0"/>
        <v>0</v>
      </c>
      <c r="H12" s="25" t="s">
        <v>456</v>
      </c>
      <c r="I12" s="24"/>
      <c r="J12" s="25" t="s">
        <v>400</v>
      </c>
      <c r="K12" s="25" t="s">
        <v>401</v>
      </c>
      <c r="L12" s="24"/>
      <c r="M12" s="47" t="s">
        <v>366</v>
      </c>
      <c r="N12" s="47" t="s">
        <v>366</v>
      </c>
      <c r="O12" s="48" t="e">
        <f t="shared" si="3"/>
        <v>#VALUE!</v>
      </c>
      <c r="P12" s="21">
        <f t="shared" si="16"/>
        <v>0</v>
      </c>
      <c r="Q12" s="54" t="s">
        <v>180</v>
      </c>
      <c r="R12" s="54" t="s">
        <v>181</v>
      </c>
      <c r="S12" s="54" t="s">
        <v>182</v>
      </c>
      <c r="T12" s="54" t="s">
        <v>183</v>
      </c>
      <c r="U12" s="54"/>
      <c r="V12" s="54" t="s">
        <v>184</v>
      </c>
      <c r="W12" s="54" t="s">
        <v>185</v>
      </c>
      <c r="X12" s="54" t="s">
        <v>186</v>
      </c>
      <c r="Y12" s="22">
        <f t="shared" si="6"/>
        <v>0</v>
      </c>
      <c r="Z12" s="48" t="e">
        <f t="shared" si="7"/>
        <v>#DIV/0!</v>
      </c>
      <c r="AA12" s="23">
        <f t="shared" si="8"/>
        <v>0</v>
      </c>
      <c r="AB12" s="28" t="s">
        <v>126</v>
      </c>
      <c r="AC12" s="24"/>
      <c r="AD12" s="28" t="s">
        <v>70</v>
      </c>
      <c r="AE12" s="28" t="s">
        <v>71</v>
      </c>
      <c r="AF12" s="24"/>
      <c r="AG12" s="53"/>
    </row>
    <row r="13" spans="1:33" s="2" customFormat="1" ht="39.9" customHeight="1" x14ac:dyDescent="0.3">
      <c r="A13" s="20">
        <v>7</v>
      </c>
      <c r="B13" s="29" t="s">
        <v>36</v>
      </c>
      <c r="C13" s="27"/>
      <c r="D13" s="24"/>
      <c r="E13" s="27"/>
      <c r="F13" s="26">
        <f t="shared" si="15"/>
        <v>0</v>
      </c>
      <c r="G13" s="45">
        <f t="shared" si="0"/>
        <v>0</v>
      </c>
      <c r="H13" s="25" t="s">
        <v>457</v>
      </c>
      <c r="I13" s="24"/>
      <c r="J13" s="25" t="s">
        <v>402</v>
      </c>
      <c r="K13" s="25" t="s">
        <v>403</v>
      </c>
      <c r="L13" s="24"/>
      <c r="M13" s="47" t="s">
        <v>367</v>
      </c>
      <c r="N13" s="47" t="s">
        <v>367</v>
      </c>
      <c r="O13" s="48" t="e">
        <f t="shared" si="3"/>
        <v>#VALUE!</v>
      </c>
      <c r="P13" s="21">
        <f t="shared" si="16"/>
        <v>0</v>
      </c>
      <c r="Q13" s="54" t="s">
        <v>187</v>
      </c>
      <c r="R13" s="54" t="s">
        <v>188</v>
      </c>
      <c r="S13" s="54" t="s">
        <v>189</v>
      </c>
      <c r="T13" s="54" t="s">
        <v>190</v>
      </c>
      <c r="U13" s="54"/>
      <c r="V13" s="54" t="s">
        <v>191</v>
      </c>
      <c r="W13" s="54" t="s">
        <v>192</v>
      </c>
      <c r="X13" s="54" t="s">
        <v>193</v>
      </c>
      <c r="Y13" s="22">
        <f t="shared" si="6"/>
        <v>0</v>
      </c>
      <c r="Z13" s="48" t="e">
        <f t="shared" si="7"/>
        <v>#DIV/0!</v>
      </c>
      <c r="AA13" s="23">
        <f t="shared" si="8"/>
        <v>0</v>
      </c>
      <c r="AB13" s="28" t="s">
        <v>127</v>
      </c>
      <c r="AC13" s="24"/>
      <c r="AD13" s="28" t="s">
        <v>72</v>
      </c>
      <c r="AE13" s="28" t="s">
        <v>73</v>
      </c>
      <c r="AF13" s="24"/>
      <c r="AG13" s="53"/>
    </row>
    <row r="14" spans="1:33" s="2" customFormat="1" ht="39.9" customHeight="1" x14ac:dyDescent="0.3">
      <c r="A14" s="20">
        <v>8</v>
      </c>
      <c r="B14" s="29" t="s">
        <v>37</v>
      </c>
      <c r="C14" s="27"/>
      <c r="D14" s="24"/>
      <c r="E14" s="27"/>
      <c r="F14" s="26">
        <f t="shared" si="15"/>
        <v>0</v>
      </c>
      <c r="G14" s="45">
        <f t="shared" si="0"/>
        <v>0</v>
      </c>
      <c r="H14" s="25" t="s">
        <v>458</v>
      </c>
      <c r="I14" s="24"/>
      <c r="J14" s="25" t="s">
        <v>404</v>
      </c>
      <c r="K14" s="25" t="s">
        <v>405</v>
      </c>
      <c r="L14" s="24"/>
      <c r="M14" s="47" t="s">
        <v>368</v>
      </c>
      <c r="N14" s="47" t="s">
        <v>368</v>
      </c>
      <c r="O14" s="48" t="e">
        <f t="shared" si="3"/>
        <v>#VALUE!</v>
      </c>
      <c r="P14" s="21">
        <f t="shared" si="16"/>
        <v>0</v>
      </c>
      <c r="Q14" s="54" t="s">
        <v>194</v>
      </c>
      <c r="R14" s="54" t="s">
        <v>195</v>
      </c>
      <c r="S14" s="54" t="s">
        <v>196</v>
      </c>
      <c r="T14" s="54" t="s">
        <v>197</v>
      </c>
      <c r="U14" s="54"/>
      <c r="V14" s="54" t="s">
        <v>198</v>
      </c>
      <c r="W14" s="54" t="s">
        <v>199</v>
      </c>
      <c r="X14" s="54" t="s">
        <v>200</v>
      </c>
      <c r="Y14" s="22">
        <f t="shared" si="6"/>
        <v>0</v>
      </c>
      <c r="Z14" s="48" t="e">
        <f t="shared" si="7"/>
        <v>#DIV/0!</v>
      </c>
      <c r="AA14" s="23">
        <f t="shared" si="8"/>
        <v>0</v>
      </c>
      <c r="AB14" s="28" t="s">
        <v>128</v>
      </c>
      <c r="AC14" s="24"/>
      <c r="AD14" s="28" t="s">
        <v>74</v>
      </c>
      <c r="AE14" s="28" t="s">
        <v>75</v>
      </c>
      <c r="AF14" s="24"/>
      <c r="AG14" s="53"/>
    </row>
    <row r="15" spans="1:33" s="2" customFormat="1" ht="39.9" customHeight="1" x14ac:dyDescent="0.3">
      <c r="A15" s="20">
        <v>9</v>
      </c>
      <c r="B15" s="29" t="s">
        <v>38</v>
      </c>
      <c r="C15" s="27"/>
      <c r="D15" s="24"/>
      <c r="E15" s="27"/>
      <c r="F15" s="26">
        <f t="shared" si="15"/>
        <v>0</v>
      </c>
      <c r="G15" s="45">
        <f t="shared" si="0"/>
        <v>0</v>
      </c>
      <c r="H15" s="25" t="s">
        <v>459</v>
      </c>
      <c r="I15" s="24"/>
      <c r="J15" s="25" t="s">
        <v>406</v>
      </c>
      <c r="K15" s="25" t="s">
        <v>407</v>
      </c>
      <c r="L15" s="24"/>
      <c r="M15" s="47" t="s">
        <v>369</v>
      </c>
      <c r="N15" s="47" t="s">
        <v>369</v>
      </c>
      <c r="O15" s="48" t="e">
        <f t="shared" si="3"/>
        <v>#VALUE!</v>
      </c>
      <c r="P15" s="21">
        <f t="shared" si="16"/>
        <v>0</v>
      </c>
      <c r="Q15" s="54" t="s">
        <v>201</v>
      </c>
      <c r="R15" s="54" t="s">
        <v>202</v>
      </c>
      <c r="S15" s="54" t="s">
        <v>203</v>
      </c>
      <c r="T15" s="54" t="s">
        <v>204</v>
      </c>
      <c r="U15" s="54"/>
      <c r="V15" s="54" t="s">
        <v>205</v>
      </c>
      <c r="W15" s="54" t="s">
        <v>206</v>
      </c>
      <c r="X15" s="54" t="s">
        <v>207</v>
      </c>
      <c r="Y15" s="22">
        <f t="shared" si="6"/>
        <v>0</v>
      </c>
      <c r="Z15" s="48" t="e">
        <f t="shared" si="7"/>
        <v>#DIV/0!</v>
      </c>
      <c r="AA15" s="23">
        <f t="shared" si="8"/>
        <v>0</v>
      </c>
      <c r="AB15" s="28" t="s">
        <v>129</v>
      </c>
      <c r="AC15" s="24"/>
      <c r="AD15" s="28" t="s">
        <v>76</v>
      </c>
      <c r="AE15" s="28" t="s">
        <v>77</v>
      </c>
      <c r="AF15" s="24"/>
      <c r="AG15" s="53"/>
    </row>
    <row r="16" spans="1:33" s="2" customFormat="1" ht="39.9" customHeight="1" x14ac:dyDescent="0.3">
      <c r="A16" s="20">
        <v>10</v>
      </c>
      <c r="B16" s="29" t="s">
        <v>39</v>
      </c>
      <c r="C16" s="27"/>
      <c r="D16" s="24"/>
      <c r="E16" s="27"/>
      <c r="F16" s="26">
        <f t="shared" si="15"/>
        <v>0</v>
      </c>
      <c r="G16" s="45">
        <f t="shared" si="0"/>
        <v>0</v>
      </c>
      <c r="H16" s="25" t="s">
        <v>460</v>
      </c>
      <c r="I16" s="24"/>
      <c r="J16" s="25" t="s">
        <v>408</v>
      </c>
      <c r="K16" s="25" t="s">
        <v>409</v>
      </c>
      <c r="L16" s="24"/>
      <c r="M16" s="47" t="s">
        <v>370</v>
      </c>
      <c r="N16" s="47" t="s">
        <v>370</v>
      </c>
      <c r="O16" s="48" t="e">
        <f t="shared" si="3"/>
        <v>#VALUE!</v>
      </c>
      <c r="P16" s="21">
        <f t="shared" si="16"/>
        <v>0</v>
      </c>
      <c r="Q16" s="54" t="s">
        <v>208</v>
      </c>
      <c r="R16" s="54" t="s">
        <v>209</v>
      </c>
      <c r="S16" s="54" t="s">
        <v>210</v>
      </c>
      <c r="T16" s="54" t="s">
        <v>211</v>
      </c>
      <c r="U16" s="54"/>
      <c r="V16" s="54" t="s">
        <v>212</v>
      </c>
      <c r="W16" s="54" t="s">
        <v>213</v>
      </c>
      <c r="X16" s="54" t="s">
        <v>214</v>
      </c>
      <c r="Y16" s="22">
        <f t="shared" si="6"/>
        <v>0</v>
      </c>
      <c r="Z16" s="48" t="e">
        <f t="shared" si="7"/>
        <v>#DIV/0!</v>
      </c>
      <c r="AA16" s="23">
        <f t="shared" si="8"/>
        <v>0</v>
      </c>
      <c r="AB16" s="28" t="s">
        <v>130</v>
      </c>
      <c r="AC16" s="24"/>
      <c r="AD16" s="28" t="s">
        <v>78</v>
      </c>
      <c r="AE16" s="28" t="s">
        <v>79</v>
      </c>
      <c r="AF16" s="24"/>
      <c r="AG16" s="53"/>
    </row>
    <row r="17" spans="1:33" s="2" customFormat="1" ht="39.9" customHeight="1" x14ac:dyDescent="0.3">
      <c r="A17" s="20">
        <v>11</v>
      </c>
      <c r="B17" s="29" t="s">
        <v>40</v>
      </c>
      <c r="C17" s="27"/>
      <c r="D17" s="24"/>
      <c r="E17" s="27"/>
      <c r="F17" s="26">
        <f t="shared" si="15"/>
        <v>0</v>
      </c>
      <c r="G17" s="45">
        <f t="shared" si="0"/>
        <v>0</v>
      </c>
      <c r="H17" s="25" t="s">
        <v>461</v>
      </c>
      <c r="I17" s="24"/>
      <c r="J17" s="25" t="s">
        <v>410</v>
      </c>
      <c r="K17" s="25" t="s">
        <v>411</v>
      </c>
      <c r="L17" s="24"/>
      <c r="M17" s="47" t="s">
        <v>371</v>
      </c>
      <c r="N17" s="47" t="s">
        <v>371</v>
      </c>
      <c r="O17" s="48" t="e">
        <f t="shared" si="3"/>
        <v>#VALUE!</v>
      </c>
      <c r="P17" s="21">
        <f t="shared" si="16"/>
        <v>0</v>
      </c>
      <c r="Q17" s="54" t="s">
        <v>215</v>
      </c>
      <c r="R17" s="54" t="s">
        <v>216</v>
      </c>
      <c r="S17" s="54" t="s">
        <v>217</v>
      </c>
      <c r="T17" s="54" t="s">
        <v>218</v>
      </c>
      <c r="U17" s="54"/>
      <c r="V17" s="54" t="s">
        <v>219</v>
      </c>
      <c r="W17" s="54" t="s">
        <v>220</v>
      </c>
      <c r="X17" s="54" t="s">
        <v>221</v>
      </c>
      <c r="Y17" s="22">
        <f t="shared" si="6"/>
        <v>0</v>
      </c>
      <c r="Z17" s="48" t="e">
        <f t="shared" si="7"/>
        <v>#DIV/0!</v>
      </c>
      <c r="AA17" s="23">
        <f t="shared" si="8"/>
        <v>0</v>
      </c>
      <c r="AB17" s="28" t="s">
        <v>131</v>
      </c>
      <c r="AC17" s="24"/>
      <c r="AD17" s="28" t="s">
        <v>80</v>
      </c>
      <c r="AE17" s="28" t="s">
        <v>81</v>
      </c>
      <c r="AF17" s="24"/>
      <c r="AG17" s="53"/>
    </row>
    <row r="18" spans="1:33" s="2" customFormat="1" ht="39.9" customHeight="1" x14ac:dyDescent="0.3">
      <c r="A18" s="20">
        <v>12</v>
      </c>
      <c r="B18" s="29" t="s">
        <v>41</v>
      </c>
      <c r="C18" s="27"/>
      <c r="D18" s="24"/>
      <c r="E18" s="27"/>
      <c r="F18" s="26">
        <f t="shared" si="15"/>
        <v>0</v>
      </c>
      <c r="G18" s="45">
        <f t="shared" si="0"/>
        <v>0</v>
      </c>
      <c r="H18" s="25" t="s">
        <v>462</v>
      </c>
      <c r="I18" s="24"/>
      <c r="J18" s="25" t="s">
        <v>412</v>
      </c>
      <c r="K18" s="25" t="s">
        <v>413</v>
      </c>
      <c r="L18" s="24"/>
      <c r="M18" s="47" t="s">
        <v>372</v>
      </c>
      <c r="N18" s="47" t="s">
        <v>372</v>
      </c>
      <c r="O18" s="48" t="e">
        <f t="shared" si="3"/>
        <v>#VALUE!</v>
      </c>
      <c r="P18" s="21">
        <f t="shared" si="16"/>
        <v>0</v>
      </c>
      <c r="Q18" s="54" t="s">
        <v>222</v>
      </c>
      <c r="R18" s="54" t="s">
        <v>223</v>
      </c>
      <c r="S18" s="54" t="s">
        <v>224</v>
      </c>
      <c r="T18" s="54" t="s">
        <v>225</v>
      </c>
      <c r="U18" s="54"/>
      <c r="V18" s="54" t="s">
        <v>226</v>
      </c>
      <c r="W18" s="54" t="s">
        <v>227</v>
      </c>
      <c r="X18" s="54" t="s">
        <v>228</v>
      </c>
      <c r="Y18" s="22">
        <f t="shared" si="6"/>
        <v>0</v>
      </c>
      <c r="Z18" s="48" t="e">
        <f t="shared" si="7"/>
        <v>#DIV/0!</v>
      </c>
      <c r="AA18" s="23">
        <f t="shared" si="8"/>
        <v>0</v>
      </c>
      <c r="AB18" s="28" t="s">
        <v>132</v>
      </c>
      <c r="AC18" s="24"/>
      <c r="AD18" s="28" t="s">
        <v>82</v>
      </c>
      <c r="AE18" s="28" t="s">
        <v>83</v>
      </c>
      <c r="AF18" s="24"/>
      <c r="AG18" s="53"/>
    </row>
    <row r="19" spans="1:33" s="2" customFormat="1" ht="39.9" customHeight="1" x14ac:dyDescent="0.3">
      <c r="A19" s="20">
        <v>13</v>
      </c>
      <c r="B19" s="29" t="s">
        <v>42</v>
      </c>
      <c r="C19" s="27"/>
      <c r="D19" s="24"/>
      <c r="E19" s="27"/>
      <c r="F19" s="26">
        <f t="shared" si="15"/>
        <v>0</v>
      </c>
      <c r="G19" s="45">
        <f t="shared" si="0"/>
        <v>0</v>
      </c>
      <c r="H19" s="25" t="s">
        <v>463</v>
      </c>
      <c r="I19" s="24"/>
      <c r="J19" s="25" t="s">
        <v>414</v>
      </c>
      <c r="K19" s="25" t="s">
        <v>415</v>
      </c>
      <c r="L19" s="24"/>
      <c r="M19" s="47" t="s">
        <v>373</v>
      </c>
      <c r="N19" s="47" t="s">
        <v>373</v>
      </c>
      <c r="O19" s="48" t="e">
        <f t="shared" si="3"/>
        <v>#VALUE!</v>
      </c>
      <c r="P19" s="21">
        <f t="shared" si="16"/>
        <v>0</v>
      </c>
      <c r="Q19" s="54" t="s">
        <v>229</v>
      </c>
      <c r="R19" s="54" t="s">
        <v>230</v>
      </c>
      <c r="S19" s="54" t="s">
        <v>231</v>
      </c>
      <c r="T19" s="54" t="s">
        <v>232</v>
      </c>
      <c r="U19" s="54"/>
      <c r="V19" s="54" t="s">
        <v>233</v>
      </c>
      <c r="W19" s="54" t="s">
        <v>234</v>
      </c>
      <c r="X19" s="54" t="s">
        <v>235</v>
      </c>
      <c r="Y19" s="22">
        <f t="shared" si="6"/>
        <v>0</v>
      </c>
      <c r="Z19" s="48" t="e">
        <f t="shared" si="7"/>
        <v>#DIV/0!</v>
      </c>
      <c r="AA19" s="23">
        <f t="shared" si="8"/>
        <v>0</v>
      </c>
      <c r="AB19" s="28" t="s">
        <v>133</v>
      </c>
      <c r="AC19" s="24"/>
      <c r="AD19" s="28" t="s">
        <v>84</v>
      </c>
      <c r="AE19" s="28" t="s">
        <v>85</v>
      </c>
      <c r="AF19" s="24"/>
      <c r="AG19" s="53"/>
    </row>
    <row r="20" spans="1:33" s="2" customFormat="1" ht="39.9" customHeight="1" x14ac:dyDescent="0.3">
      <c r="A20" s="20">
        <v>14</v>
      </c>
      <c r="B20" s="29" t="s">
        <v>43</v>
      </c>
      <c r="C20" s="27"/>
      <c r="D20" s="24"/>
      <c r="E20" s="27"/>
      <c r="F20" s="26">
        <f t="shared" si="15"/>
        <v>0</v>
      </c>
      <c r="G20" s="45">
        <f t="shared" si="0"/>
        <v>0</v>
      </c>
      <c r="H20" s="25" t="s">
        <v>464</v>
      </c>
      <c r="I20" s="24"/>
      <c r="J20" s="25" t="s">
        <v>416</v>
      </c>
      <c r="K20" s="25" t="s">
        <v>417</v>
      </c>
      <c r="L20" s="24"/>
      <c r="M20" s="47" t="s">
        <v>374</v>
      </c>
      <c r="N20" s="47" t="s">
        <v>374</v>
      </c>
      <c r="O20" s="48" t="e">
        <f t="shared" si="3"/>
        <v>#VALUE!</v>
      </c>
      <c r="P20" s="21">
        <f t="shared" si="16"/>
        <v>0</v>
      </c>
      <c r="Q20" s="54" t="s">
        <v>236</v>
      </c>
      <c r="R20" s="54" t="s">
        <v>237</v>
      </c>
      <c r="S20" s="54" t="s">
        <v>238</v>
      </c>
      <c r="T20" s="54" t="s">
        <v>239</v>
      </c>
      <c r="U20" s="54"/>
      <c r="V20" s="54" t="s">
        <v>240</v>
      </c>
      <c r="W20" s="54" t="s">
        <v>241</v>
      </c>
      <c r="X20" s="54" t="s">
        <v>242</v>
      </c>
      <c r="Y20" s="22">
        <f t="shared" si="6"/>
        <v>0</v>
      </c>
      <c r="Z20" s="48" t="e">
        <f t="shared" si="7"/>
        <v>#DIV/0!</v>
      </c>
      <c r="AA20" s="23">
        <f t="shared" si="8"/>
        <v>0</v>
      </c>
      <c r="AB20" s="28" t="s">
        <v>134</v>
      </c>
      <c r="AC20" s="24"/>
      <c r="AD20" s="28" t="s">
        <v>86</v>
      </c>
      <c r="AE20" s="28" t="s">
        <v>87</v>
      </c>
      <c r="AF20" s="24"/>
      <c r="AG20" s="53"/>
    </row>
    <row r="21" spans="1:33" s="2" customFormat="1" ht="39.9" customHeight="1" x14ac:dyDescent="0.3">
      <c r="A21" s="20">
        <v>15</v>
      </c>
      <c r="B21" s="29" t="s">
        <v>44</v>
      </c>
      <c r="C21" s="27"/>
      <c r="D21" s="24"/>
      <c r="E21" s="27"/>
      <c r="F21" s="26">
        <f t="shared" si="15"/>
        <v>0</v>
      </c>
      <c r="G21" s="45">
        <f t="shared" si="0"/>
        <v>0</v>
      </c>
      <c r="H21" s="25" t="s">
        <v>496</v>
      </c>
      <c r="I21" s="24"/>
      <c r="J21" s="25" t="s">
        <v>497</v>
      </c>
      <c r="K21" s="25" t="s">
        <v>498</v>
      </c>
      <c r="L21" s="24"/>
      <c r="M21" s="47" t="s">
        <v>499</v>
      </c>
      <c r="N21" s="47" t="s">
        <v>499</v>
      </c>
      <c r="O21" s="48" t="e">
        <f t="shared" si="3"/>
        <v>#VALUE!</v>
      </c>
      <c r="P21" s="21">
        <f t="shared" si="16"/>
        <v>0</v>
      </c>
      <c r="Q21" s="54" t="s">
        <v>500</v>
      </c>
      <c r="R21" s="54" t="s">
        <v>501</v>
      </c>
      <c r="S21" s="54" t="s">
        <v>502</v>
      </c>
      <c r="T21" s="54" t="s">
        <v>503</v>
      </c>
      <c r="U21" s="54"/>
      <c r="V21" s="54" t="s">
        <v>504</v>
      </c>
      <c r="W21" s="54" t="s">
        <v>505</v>
      </c>
      <c r="X21" s="54" t="s">
        <v>506</v>
      </c>
      <c r="Y21" s="22">
        <f t="shared" si="6"/>
        <v>0</v>
      </c>
      <c r="Z21" s="48" t="e">
        <f t="shared" si="7"/>
        <v>#DIV/0!</v>
      </c>
      <c r="AA21" s="23">
        <f t="shared" si="8"/>
        <v>0</v>
      </c>
      <c r="AB21" s="28" t="s">
        <v>507</v>
      </c>
      <c r="AC21" s="24"/>
      <c r="AD21" s="28" t="s">
        <v>508</v>
      </c>
      <c r="AE21" s="28" t="s">
        <v>509</v>
      </c>
      <c r="AF21" s="24"/>
      <c r="AG21" s="53"/>
    </row>
    <row r="22" spans="1:33" s="2" customFormat="1" ht="39.9" customHeight="1" x14ac:dyDescent="0.3">
      <c r="A22" s="20">
        <v>16</v>
      </c>
      <c r="B22" s="29" t="s">
        <v>45</v>
      </c>
      <c r="C22" s="27"/>
      <c r="D22" s="24"/>
      <c r="E22" s="27"/>
      <c r="F22" s="26">
        <f t="shared" si="15"/>
        <v>0</v>
      </c>
      <c r="G22" s="45">
        <f t="shared" si="0"/>
        <v>0</v>
      </c>
      <c r="H22" s="25" t="s">
        <v>465</v>
      </c>
      <c r="I22" s="24"/>
      <c r="J22" s="25" t="s">
        <v>418</v>
      </c>
      <c r="K22" s="25" t="s">
        <v>419</v>
      </c>
      <c r="L22" s="24"/>
      <c r="M22" s="47" t="s">
        <v>375</v>
      </c>
      <c r="N22" s="47" t="s">
        <v>375</v>
      </c>
      <c r="O22" s="48" t="e">
        <f t="shared" si="3"/>
        <v>#VALUE!</v>
      </c>
      <c r="P22" s="21">
        <f t="shared" si="16"/>
        <v>0</v>
      </c>
      <c r="Q22" s="54" t="s">
        <v>243</v>
      </c>
      <c r="R22" s="54" t="s">
        <v>244</v>
      </c>
      <c r="S22" s="54" t="s">
        <v>245</v>
      </c>
      <c r="T22" s="54" t="s">
        <v>246</v>
      </c>
      <c r="U22" s="54"/>
      <c r="V22" s="54" t="s">
        <v>247</v>
      </c>
      <c r="W22" s="54" t="s">
        <v>248</v>
      </c>
      <c r="X22" s="54" t="s">
        <v>249</v>
      </c>
      <c r="Y22" s="22">
        <f t="shared" si="6"/>
        <v>0</v>
      </c>
      <c r="Z22" s="48" t="e">
        <f t="shared" si="7"/>
        <v>#DIV/0!</v>
      </c>
      <c r="AA22" s="23">
        <f t="shared" si="8"/>
        <v>0</v>
      </c>
      <c r="AB22" s="28" t="s">
        <v>135</v>
      </c>
      <c r="AC22" s="24"/>
      <c r="AD22" s="28" t="s">
        <v>88</v>
      </c>
      <c r="AE22" s="28" t="s">
        <v>89</v>
      </c>
      <c r="AF22" s="24"/>
      <c r="AG22" s="53"/>
    </row>
    <row r="23" spans="1:33" s="2" customFormat="1" ht="39.9" customHeight="1" x14ac:dyDescent="0.3">
      <c r="A23" s="20">
        <v>17</v>
      </c>
      <c r="B23" s="29" t="s">
        <v>46</v>
      </c>
      <c r="C23" s="27"/>
      <c r="D23" s="24"/>
      <c r="E23" s="27"/>
      <c r="F23" s="26">
        <f t="shared" si="15"/>
        <v>0</v>
      </c>
      <c r="G23" s="45">
        <f t="shared" si="0"/>
        <v>0</v>
      </c>
      <c r="H23" s="25" t="s">
        <v>466</v>
      </c>
      <c r="I23" s="24"/>
      <c r="J23" s="25" t="s">
        <v>420</v>
      </c>
      <c r="K23" s="25" t="s">
        <v>421</v>
      </c>
      <c r="L23" s="24"/>
      <c r="M23" s="47" t="s">
        <v>376</v>
      </c>
      <c r="N23" s="47" t="s">
        <v>376</v>
      </c>
      <c r="O23" s="48" t="e">
        <f t="shared" si="3"/>
        <v>#VALUE!</v>
      </c>
      <c r="P23" s="21">
        <f t="shared" si="16"/>
        <v>0</v>
      </c>
      <c r="Q23" s="54" t="s">
        <v>250</v>
      </c>
      <c r="R23" s="54" t="s">
        <v>251</v>
      </c>
      <c r="S23" s="54" t="s">
        <v>252</v>
      </c>
      <c r="T23" s="54" t="s">
        <v>253</v>
      </c>
      <c r="U23" s="54"/>
      <c r="V23" s="54" t="s">
        <v>254</v>
      </c>
      <c r="W23" s="54" t="s">
        <v>255</v>
      </c>
      <c r="X23" s="54" t="s">
        <v>256</v>
      </c>
      <c r="Y23" s="22">
        <f t="shared" si="6"/>
        <v>0</v>
      </c>
      <c r="Z23" s="48" t="e">
        <f t="shared" si="7"/>
        <v>#DIV/0!</v>
      </c>
      <c r="AA23" s="23">
        <f t="shared" si="8"/>
        <v>0</v>
      </c>
      <c r="AB23" s="28" t="s">
        <v>136</v>
      </c>
      <c r="AC23" s="24"/>
      <c r="AD23" s="28" t="s">
        <v>90</v>
      </c>
      <c r="AE23" s="28" t="s">
        <v>91</v>
      </c>
      <c r="AF23" s="24"/>
      <c r="AG23" s="53"/>
    </row>
    <row r="24" spans="1:33" s="2" customFormat="1" ht="39.9" customHeight="1" x14ac:dyDescent="0.3">
      <c r="A24" s="20">
        <v>18</v>
      </c>
      <c r="B24" s="29" t="s">
        <v>47</v>
      </c>
      <c r="C24" s="27"/>
      <c r="D24" s="24"/>
      <c r="E24" s="27"/>
      <c r="F24" s="26">
        <f t="shared" si="15"/>
        <v>0</v>
      </c>
      <c r="G24" s="45">
        <f t="shared" si="0"/>
        <v>0</v>
      </c>
      <c r="H24" s="25" t="s">
        <v>467</v>
      </c>
      <c r="I24" s="24"/>
      <c r="J24" s="25" t="s">
        <v>422</v>
      </c>
      <c r="K24" s="25" t="s">
        <v>423</v>
      </c>
      <c r="L24" s="24"/>
      <c r="M24" s="47" t="s">
        <v>377</v>
      </c>
      <c r="N24" s="47" t="s">
        <v>377</v>
      </c>
      <c r="O24" s="48" t="e">
        <f t="shared" si="3"/>
        <v>#VALUE!</v>
      </c>
      <c r="P24" s="21">
        <f t="shared" si="16"/>
        <v>0</v>
      </c>
      <c r="Q24" s="54" t="s">
        <v>257</v>
      </c>
      <c r="R24" s="54" t="s">
        <v>258</v>
      </c>
      <c r="S24" s="54" t="s">
        <v>259</v>
      </c>
      <c r="T24" s="54" t="s">
        <v>260</v>
      </c>
      <c r="U24" s="54"/>
      <c r="V24" s="54" t="s">
        <v>261</v>
      </c>
      <c r="W24" s="54" t="s">
        <v>262</v>
      </c>
      <c r="X24" s="54" t="s">
        <v>263</v>
      </c>
      <c r="Y24" s="22">
        <f t="shared" si="6"/>
        <v>0</v>
      </c>
      <c r="Z24" s="48" t="e">
        <f t="shared" si="7"/>
        <v>#DIV/0!</v>
      </c>
      <c r="AA24" s="23">
        <f t="shared" si="8"/>
        <v>0</v>
      </c>
      <c r="AB24" s="28" t="s">
        <v>137</v>
      </c>
      <c r="AC24" s="24"/>
      <c r="AD24" s="28" t="s">
        <v>92</v>
      </c>
      <c r="AE24" s="28" t="s">
        <v>93</v>
      </c>
      <c r="AF24" s="24"/>
      <c r="AG24" s="53"/>
    </row>
    <row r="25" spans="1:33" s="2" customFormat="1" ht="39.9" customHeight="1" x14ac:dyDescent="0.3">
      <c r="A25" s="20">
        <v>19</v>
      </c>
      <c r="B25" s="29" t="s">
        <v>48</v>
      </c>
      <c r="C25" s="27"/>
      <c r="D25" s="24"/>
      <c r="E25" s="27"/>
      <c r="F25" s="26">
        <f t="shared" si="15"/>
        <v>0</v>
      </c>
      <c r="G25" s="45">
        <f t="shared" si="0"/>
        <v>0</v>
      </c>
      <c r="H25" s="25" t="s">
        <v>468</v>
      </c>
      <c r="I25" s="24"/>
      <c r="J25" s="25" t="s">
        <v>424</v>
      </c>
      <c r="K25" s="25" t="s">
        <v>425</v>
      </c>
      <c r="L25" s="24"/>
      <c r="M25" s="47" t="s">
        <v>378</v>
      </c>
      <c r="N25" s="47" t="s">
        <v>378</v>
      </c>
      <c r="O25" s="48" t="e">
        <f t="shared" si="3"/>
        <v>#VALUE!</v>
      </c>
      <c r="P25" s="21">
        <f t="shared" si="16"/>
        <v>0</v>
      </c>
      <c r="Q25" s="54" t="s">
        <v>264</v>
      </c>
      <c r="R25" s="54" t="s">
        <v>265</v>
      </c>
      <c r="S25" s="54" t="s">
        <v>266</v>
      </c>
      <c r="T25" s="54" t="s">
        <v>267</v>
      </c>
      <c r="U25" s="54"/>
      <c r="V25" s="54" t="s">
        <v>268</v>
      </c>
      <c r="W25" s="54" t="s">
        <v>269</v>
      </c>
      <c r="X25" s="54" t="s">
        <v>270</v>
      </c>
      <c r="Y25" s="22">
        <f t="shared" si="6"/>
        <v>0</v>
      </c>
      <c r="Z25" s="48" t="e">
        <f t="shared" si="7"/>
        <v>#DIV/0!</v>
      </c>
      <c r="AA25" s="23">
        <f t="shared" si="8"/>
        <v>0</v>
      </c>
      <c r="AB25" s="28" t="s">
        <v>138</v>
      </c>
      <c r="AC25" s="24"/>
      <c r="AD25" s="28" t="s">
        <v>94</v>
      </c>
      <c r="AE25" s="28" t="s">
        <v>95</v>
      </c>
      <c r="AF25" s="24"/>
      <c r="AG25" s="53"/>
    </row>
    <row r="26" spans="1:33" s="2" customFormat="1" ht="39.9" customHeight="1" x14ac:dyDescent="0.3">
      <c r="A26" s="20">
        <v>20</v>
      </c>
      <c r="B26" s="29" t="s">
        <v>49</v>
      </c>
      <c r="C26" s="27"/>
      <c r="D26" s="24"/>
      <c r="E26" s="27"/>
      <c r="F26" s="26">
        <f t="shared" si="15"/>
        <v>0</v>
      </c>
      <c r="G26" s="45">
        <f t="shared" si="0"/>
        <v>0</v>
      </c>
      <c r="H26" s="25" t="s">
        <v>469</v>
      </c>
      <c r="I26" s="24"/>
      <c r="J26" s="25" t="s">
        <v>426</v>
      </c>
      <c r="K26" s="25" t="s">
        <v>427</v>
      </c>
      <c r="L26" s="24"/>
      <c r="M26" s="47" t="s">
        <v>379</v>
      </c>
      <c r="N26" s="47" t="s">
        <v>379</v>
      </c>
      <c r="O26" s="48" t="e">
        <f t="shared" si="3"/>
        <v>#VALUE!</v>
      </c>
      <c r="P26" s="21">
        <f t="shared" si="16"/>
        <v>0</v>
      </c>
      <c r="Q26" s="54" t="s">
        <v>271</v>
      </c>
      <c r="R26" s="54" t="s">
        <v>272</v>
      </c>
      <c r="S26" s="54" t="s">
        <v>273</v>
      </c>
      <c r="T26" s="54" t="s">
        <v>274</v>
      </c>
      <c r="U26" s="54"/>
      <c r="V26" s="54" t="s">
        <v>275</v>
      </c>
      <c r="W26" s="54" t="s">
        <v>276</v>
      </c>
      <c r="X26" s="54" t="s">
        <v>277</v>
      </c>
      <c r="Y26" s="22">
        <f t="shared" si="6"/>
        <v>0</v>
      </c>
      <c r="Z26" s="48" t="e">
        <f t="shared" si="7"/>
        <v>#DIV/0!</v>
      </c>
      <c r="AA26" s="23">
        <f t="shared" si="8"/>
        <v>0</v>
      </c>
      <c r="AB26" s="28" t="s">
        <v>139</v>
      </c>
      <c r="AC26" s="24"/>
      <c r="AD26" s="28" t="s">
        <v>96</v>
      </c>
      <c r="AE26" s="28" t="s">
        <v>97</v>
      </c>
      <c r="AF26" s="24"/>
      <c r="AG26" s="53"/>
    </row>
    <row r="27" spans="1:33" s="2" customFormat="1" ht="39.9" customHeight="1" x14ac:dyDescent="0.3">
      <c r="A27" s="20">
        <v>21</v>
      </c>
      <c r="B27" s="29" t="s">
        <v>50</v>
      </c>
      <c r="C27" s="27"/>
      <c r="D27" s="24"/>
      <c r="E27" s="27"/>
      <c r="F27" s="26">
        <f t="shared" si="15"/>
        <v>0</v>
      </c>
      <c r="G27" s="45">
        <f t="shared" si="0"/>
        <v>0</v>
      </c>
      <c r="H27" s="25" t="s">
        <v>470</v>
      </c>
      <c r="I27" s="24"/>
      <c r="J27" s="25" t="s">
        <v>428</v>
      </c>
      <c r="K27" s="25" t="s">
        <v>429</v>
      </c>
      <c r="L27" s="24"/>
      <c r="M27" s="47" t="s">
        <v>380</v>
      </c>
      <c r="N27" s="47" t="s">
        <v>380</v>
      </c>
      <c r="O27" s="48" t="e">
        <f t="shared" si="3"/>
        <v>#VALUE!</v>
      </c>
      <c r="P27" s="21">
        <f t="shared" si="16"/>
        <v>0</v>
      </c>
      <c r="Q27" s="54" t="s">
        <v>278</v>
      </c>
      <c r="R27" s="54" t="s">
        <v>279</v>
      </c>
      <c r="S27" s="54" t="s">
        <v>280</v>
      </c>
      <c r="T27" s="54" t="s">
        <v>281</v>
      </c>
      <c r="U27" s="54"/>
      <c r="V27" s="54" t="s">
        <v>282</v>
      </c>
      <c r="W27" s="54" t="s">
        <v>283</v>
      </c>
      <c r="X27" s="54" t="s">
        <v>284</v>
      </c>
      <c r="Y27" s="22">
        <f t="shared" si="6"/>
        <v>0</v>
      </c>
      <c r="Z27" s="48" t="e">
        <f t="shared" si="7"/>
        <v>#DIV/0!</v>
      </c>
      <c r="AA27" s="23">
        <f t="shared" si="8"/>
        <v>0</v>
      </c>
      <c r="AB27" s="28" t="s">
        <v>140</v>
      </c>
      <c r="AC27" s="24"/>
      <c r="AD27" s="28" t="s">
        <v>98</v>
      </c>
      <c r="AE27" s="28" t="s">
        <v>99</v>
      </c>
      <c r="AF27" s="24"/>
      <c r="AG27" s="53"/>
    </row>
    <row r="28" spans="1:33" s="2" customFormat="1" ht="39.9" customHeight="1" x14ac:dyDescent="0.3">
      <c r="A28" s="20">
        <v>22</v>
      </c>
      <c r="B28" s="29" t="s">
        <v>51</v>
      </c>
      <c r="C28" s="27"/>
      <c r="D28" s="24"/>
      <c r="E28" s="27"/>
      <c r="F28" s="26">
        <f t="shared" si="15"/>
        <v>0</v>
      </c>
      <c r="G28" s="45">
        <f t="shared" si="0"/>
        <v>0</v>
      </c>
      <c r="H28" s="25" t="s">
        <v>471</v>
      </c>
      <c r="I28" s="24"/>
      <c r="J28" s="25" t="s">
        <v>430</v>
      </c>
      <c r="K28" s="25" t="s">
        <v>431</v>
      </c>
      <c r="L28" s="24"/>
      <c r="M28" s="47" t="s">
        <v>381</v>
      </c>
      <c r="N28" s="47" t="s">
        <v>381</v>
      </c>
      <c r="O28" s="48" t="e">
        <f t="shared" si="3"/>
        <v>#VALUE!</v>
      </c>
      <c r="P28" s="21">
        <f t="shared" si="16"/>
        <v>0</v>
      </c>
      <c r="Q28" s="54" t="s">
        <v>285</v>
      </c>
      <c r="R28" s="54" t="s">
        <v>286</v>
      </c>
      <c r="S28" s="54" t="s">
        <v>287</v>
      </c>
      <c r="T28" s="54" t="s">
        <v>288</v>
      </c>
      <c r="U28" s="54"/>
      <c r="V28" s="54" t="s">
        <v>289</v>
      </c>
      <c r="W28" s="54" t="s">
        <v>290</v>
      </c>
      <c r="X28" s="54" t="s">
        <v>291</v>
      </c>
      <c r="Y28" s="22">
        <f t="shared" si="6"/>
        <v>0</v>
      </c>
      <c r="Z28" s="48" t="e">
        <f t="shared" si="7"/>
        <v>#DIV/0!</v>
      </c>
      <c r="AA28" s="23">
        <f t="shared" si="8"/>
        <v>0</v>
      </c>
      <c r="AB28" s="28" t="s">
        <v>141</v>
      </c>
      <c r="AC28" s="24"/>
      <c r="AD28" s="28" t="s">
        <v>100</v>
      </c>
      <c r="AE28" s="28" t="s">
        <v>101</v>
      </c>
      <c r="AF28" s="24"/>
      <c r="AG28" s="53"/>
    </row>
    <row r="29" spans="1:33" s="2" customFormat="1" ht="39.9" customHeight="1" x14ac:dyDescent="0.3">
      <c r="A29" s="20">
        <v>23</v>
      </c>
      <c r="B29" s="29" t="s">
        <v>52</v>
      </c>
      <c r="C29" s="27"/>
      <c r="D29" s="24"/>
      <c r="E29" s="27"/>
      <c r="F29" s="26">
        <f t="shared" si="15"/>
        <v>0</v>
      </c>
      <c r="G29" s="45">
        <f t="shared" si="0"/>
        <v>0</v>
      </c>
      <c r="H29" s="25" t="s">
        <v>472</v>
      </c>
      <c r="I29" s="24"/>
      <c r="J29" s="25" t="s">
        <v>432</v>
      </c>
      <c r="K29" s="25" t="s">
        <v>433</v>
      </c>
      <c r="L29" s="24"/>
      <c r="M29" s="47" t="s">
        <v>382</v>
      </c>
      <c r="N29" s="47" t="s">
        <v>382</v>
      </c>
      <c r="O29" s="48" t="e">
        <f t="shared" si="3"/>
        <v>#VALUE!</v>
      </c>
      <c r="P29" s="21">
        <f t="shared" si="16"/>
        <v>0</v>
      </c>
      <c r="Q29" s="54" t="s">
        <v>292</v>
      </c>
      <c r="R29" s="54" t="s">
        <v>293</v>
      </c>
      <c r="S29" s="54" t="s">
        <v>294</v>
      </c>
      <c r="T29" s="54" t="s">
        <v>295</v>
      </c>
      <c r="U29" s="54"/>
      <c r="V29" s="54" t="s">
        <v>296</v>
      </c>
      <c r="W29" s="54" t="s">
        <v>297</v>
      </c>
      <c r="X29" s="54" t="s">
        <v>298</v>
      </c>
      <c r="Y29" s="22">
        <f t="shared" si="6"/>
        <v>0</v>
      </c>
      <c r="Z29" s="48" t="e">
        <f t="shared" si="7"/>
        <v>#DIV/0!</v>
      </c>
      <c r="AA29" s="23">
        <f t="shared" si="8"/>
        <v>0</v>
      </c>
      <c r="AB29" s="28" t="s">
        <v>142</v>
      </c>
      <c r="AC29" s="24"/>
      <c r="AD29" s="28" t="s">
        <v>102</v>
      </c>
      <c r="AE29" s="28" t="s">
        <v>103</v>
      </c>
      <c r="AF29" s="24"/>
      <c r="AG29" s="53"/>
    </row>
    <row r="30" spans="1:33" s="2" customFormat="1" ht="39.9" customHeight="1" x14ac:dyDescent="0.3">
      <c r="A30" s="20">
        <v>24</v>
      </c>
      <c r="B30" s="29" t="s">
        <v>53</v>
      </c>
      <c r="C30" s="27"/>
      <c r="D30" s="24"/>
      <c r="E30" s="27"/>
      <c r="F30" s="26">
        <f t="shared" si="15"/>
        <v>0</v>
      </c>
      <c r="G30" s="45">
        <f t="shared" si="0"/>
        <v>0</v>
      </c>
      <c r="H30" s="25" t="s">
        <v>473</v>
      </c>
      <c r="I30" s="24"/>
      <c r="J30" s="25" t="s">
        <v>434</v>
      </c>
      <c r="K30" s="25" t="s">
        <v>435</v>
      </c>
      <c r="L30" s="24"/>
      <c r="M30" s="47" t="s">
        <v>383</v>
      </c>
      <c r="N30" s="47" t="s">
        <v>383</v>
      </c>
      <c r="O30" s="48" t="e">
        <f t="shared" si="3"/>
        <v>#VALUE!</v>
      </c>
      <c r="P30" s="21">
        <f t="shared" si="16"/>
        <v>0</v>
      </c>
      <c r="Q30" s="54" t="s">
        <v>299</v>
      </c>
      <c r="R30" s="54" t="s">
        <v>300</v>
      </c>
      <c r="S30" s="54" t="s">
        <v>301</v>
      </c>
      <c r="T30" s="54" t="s">
        <v>302</v>
      </c>
      <c r="U30" s="54"/>
      <c r="V30" s="54" t="s">
        <v>303</v>
      </c>
      <c r="W30" s="54" t="s">
        <v>304</v>
      </c>
      <c r="X30" s="54" t="s">
        <v>305</v>
      </c>
      <c r="Y30" s="22">
        <f t="shared" si="6"/>
        <v>0</v>
      </c>
      <c r="Z30" s="48" t="e">
        <f t="shared" si="7"/>
        <v>#DIV/0!</v>
      </c>
      <c r="AA30" s="23">
        <f t="shared" si="8"/>
        <v>0</v>
      </c>
      <c r="AB30" s="28" t="s">
        <v>143</v>
      </c>
      <c r="AC30" s="24"/>
      <c r="AD30" s="28" t="s">
        <v>104</v>
      </c>
      <c r="AE30" s="28" t="s">
        <v>105</v>
      </c>
      <c r="AF30" s="24"/>
      <c r="AG30" s="53"/>
    </row>
    <row r="31" spans="1:33" s="2" customFormat="1" ht="39.9" customHeight="1" x14ac:dyDescent="0.3">
      <c r="A31" s="20">
        <v>25</v>
      </c>
      <c r="B31" s="29" t="s">
        <v>54</v>
      </c>
      <c r="C31" s="27"/>
      <c r="D31" s="24"/>
      <c r="E31" s="27"/>
      <c r="F31" s="26">
        <f t="shared" si="15"/>
        <v>0</v>
      </c>
      <c r="G31" s="45">
        <f t="shared" si="0"/>
        <v>0</v>
      </c>
      <c r="H31" s="25" t="s">
        <v>474</v>
      </c>
      <c r="I31" s="24"/>
      <c r="J31" s="25" t="s">
        <v>436</v>
      </c>
      <c r="K31" s="25" t="s">
        <v>437</v>
      </c>
      <c r="L31" s="24"/>
      <c r="M31" s="47" t="s">
        <v>384</v>
      </c>
      <c r="N31" s="47" t="s">
        <v>384</v>
      </c>
      <c r="O31" s="48" t="e">
        <f t="shared" si="3"/>
        <v>#VALUE!</v>
      </c>
      <c r="P31" s="21">
        <f t="shared" si="16"/>
        <v>0</v>
      </c>
      <c r="Q31" s="54" t="s">
        <v>306</v>
      </c>
      <c r="R31" s="54" t="s">
        <v>307</v>
      </c>
      <c r="S31" s="54" t="s">
        <v>308</v>
      </c>
      <c r="T31" s="54" t="s">
        <v>309</v>
      </c>
      <c r="U31" s="54"/>
      <c r="V31" s="54" t="s">
        <v>310</v>
      </c>
      <c r="W31" s="54" t="s">
        <v>311</v>
      </c>
      <c r="X31" s="54" t="s">
        <v>312</v>
      </c>
      <c r="Y31" s="22">
        <f t="shared" si="6"/>
        <v>0</v>
      </c>
      <c r="Z31" s="48" t="e">
        <f t="shared" si="7"/>
        <v>#DIV/0!</v>
      </c>
      <c r="AA31" s="23">
        <f t="shared" si="8"/>
        <v>0</v>
      </c>
      <c r="AB31" s="28" t="s">
        <v>144</v>
      </c>
      <c r="AC31" s="24"/>
      <c r="AD31" s="28" t="s">
        <v>106</v>
      </c>
      <c r="AE31" s="28" t="s">
        <v>107</v>
      </c>
      <c r="AF31" s="24"/>
      <c r="AG31" s="53"/>
    </row>
    <row r="32" spans="1:33" s="2" customFormat="1" ht="39.9" customHeight="1" x14ac:dyDescent="0.3">
      <c r="A32" s="20">
        <v>26</v>
      </c>
      <c r="B32" s="29" t="s">
        <v>55</v>
      </c>
      <c r="C32" s="27"/>
      <c r="D32" s="24"/>
      <c r="E32" s="27"/>
      <c r="F32" s="26">
        <f t="shared" si="15"/>
        <v>0</v>
      </c>
      <c r="G32" s="45">
        <f t="shared" si="0"/>
        <v>0</v>
      </c>
      <c r="H32" s="25" t="s">
        <v>475</v>
      </c>
      <c r="I32" s="24"/>
      <c r="J32" s="25" t="s">
        <v>438</v>
      </c>
      <c r="K32" s="25" t="s">
        <v>439</v>
      </c>
      <c r="L32" s="24"/>
      <c r="M32" s="47" t="s">
        <v>385</v>
      </c>
      <c r="N32" s="47" t="s">
        <v>385</v>
      </c>
      <c r="O32" s="48" t="e">
        <f t="shared" si="3"/>
        <v>#VALUE!</v>
      </c>
      <c r="P32" s="21">
        <f t="shared" si="16"/>
        <v>0</v>
      </c>
      <c r="Q32" s="54" t="s">
        <v>313</v>
      </c>
      <c r="R32" s="54" t="s">
        <v>314</v>
      </c>
      <c r="S32" s="54" t="s">
        <v>315</v>
      </c>
      <c r="T32" s="54" t="s">
        <v>316</v>
      </c>
      <c r="U32" s="54"/>
      <c r="V32" s="54" t="s">
        <v>317</v>
      </c>
      <c r="W32" s="54" t="s">
        <v>318</v>
      </c>
      <c r="X32" s="54" t="s">
        <v>319</v>
      </c>
      <c r="Y32" s="22">
        <f t="shared" si="6"/>
        <v>0</v>
      </c>
      <c r="Z32" s="48" t="e">
        <f t="shared" si="7"/>
        <v>#DIV/0!</v>
      </c>
      <c r="AA32" s="23">
        <f t="shared" si="8"/>
        <v>0</v>
      </c>
      <c r="AB32" s="28" t="s">
        <v>145</v>
      </c>
      <c r="AC32" s="24"/>
      <c r="AD32" s="28" t="s">
        <v>108</v>
      </c>
      <c r="AE32" s="28" t="s">
        <v>109</v>
      </c>
      <c r="AF32" s="24"/>
      <c r="AG32" s="53"/>
    </row>
    <row r="33" spans="1:33" s="2" customFormat="1" ht="39.9" customHeight="1" x14ac:dyDescent="0.3">
      <c r="A33" s="20">
        <v>27</v>
      </c>
      <c r="B33" s="29" t="s">
        <v>56</v>
      </c>
      <c r="C33" s="27"/>
      <c r="D33" s="24"/>
      <c r="E33" s="27"/>
      <c r="F33" s="26">
        <f t="shared" si="15"/>
        <v>0</v>
      </c>
      <c r="G33" s="45">
        <f t="shared" si="0"/>
        <v>0</v>
      </c>
      <c r="H33" s="25" t="s">
        <v>476</v>
      </c>
      <c r="I33" s="24"/>
      <c r="J33" s="25" t="s">
        <v>440</v>
      </c>
      <c r="K33" s="25" t="s">
        <v>441</v>
      </c>
      <c r="L33" s="24"/>
      <c r="M33" s="47" t="s">
        <v>386</v>
      </c>
      <c r="N33" s="47" t="s">
        <v>386</v>
      </c>
      <c r="O33" s="48" t="e">
        <f t="shared" si="3"/>
        <v>#VALUE!</v>
      </c>
      <c r="P33" s="21">
        <f t="shared" si="16"/>
        <v>0</v>
      </c>
      <c r="Q33" s="54" t="s">
        <v>320</v>
      </c>
      <c r="R33" s="54" t="s">
        <v>321</v>
      </c>
      <c r="S33" s="54" t="s">
        <v>322</v>
      </c>
      <c r="T33" s="54" t="s">
        <v>323</v>
      </c>
      <c r="U33" s="54"/>
      <c r="V33" s="54" t="s">
        <v>324</v>
      </c>
      <c r="W33" s="54" t="s">
        <v>325</v>
      </c>
      <c r="X33" s="54" t="s">
        <v>326</v>
      </c>
      <c r="Y33" s="22">
        <f t="shared" si="6"/>
        <v>0</v>
      </c>
      <c r="Z33" s="48" t="e">
        <f t="shared" si="7"/>
        <v>#DIV/0!</v>
      </c>
      <c r="AA33" s="23">
        <f t="shared" si="8"/>
        <v>0</v>
      </c>
      <c r="AB33" s="28" t="s">
        <v>146</v>
      </c>
      <c r="AC33" s="24"/>
      <c r="AD33" s="28" t="s">
        <v>110</v>
      </c>
      <c r="AE33" s="28" t="s">
        <v>111</v>
      </c>
      <c r="AF33" s="24"/>
      <c r="AG33" s="53"/>
    </row>
    <row r="34" spans="1:33" s="2" customFormat="1" ht="39.9" customHeight="1" x14ac:dyDescent="0.3">
      <c r="A34" s="20">
        <v>28</v>
      </c>
      <c r="B34" s="29" t="s">
        <v>57</v>
      </c>
      <c r="C34" s="27"/>
      <c r="D34" s="24"/>
      <c r="E34" s="27"/>
      <c r="F34" s="26">
        <f t="shared" si="15"/>
        <v>0</v>
      </c>
      <c r="G34" s="45">
        <f t="shared" si="0"/>
        <v>0</v>
      </c>
      <c r="H34" s="25" t="s">
        <v>477</v>
      </c>
      <c r="I34" s="24"/>
      <c r="J34" s="25" t="s">
        <v>442</v>
      </c>
      <c r="K34" s="25" t="s">
        <v>443</v>
      </c>
      <c r="L34" s="24"/>
      <c r="M34" s="47" t="s">
        <v>387</v>
      </c>
      <c r="N34" s="47" t="s">
        <v>387</v>
      </c>
      <c r="O34" s="48" t="e">
        <f t="shared" si="3"/>
        <v>#VALUE!</v>
      </c>
      <c r="P34" s="21">
        <f t="shared" si="16"/>
        <v>0</v>
      </c>
      <c r="Q34" s="54" t="s">
        <v>327</v>
      </c>
      <c r="R34" s="54" t="s">
        <v>328</v>
      </c>
      <c r="S34" s="54" t="s">
        <v>329</v>
      </c>
      <c r="T34" s="54" t="s">
        <v>330</v>
      </c>
      <c r="U34" s="54"/>
      <c r="V34" s="54" t="s">
        <v>331</v>
      </c>
      <c r="W34" s="54" t="s">
        <v>332</v>
      </c>
      <c r="X34" s="54" t="s">
        <v>333</v>
      </c>
      <c r="Y34" s="22">
        <f t="shared" si="6"/>
        <v>0</v>
      </c>
      <c r="Z34" s="48" t="e">
        <f t="shared" si="7"/>
        <v>#DIV/0!</v>
      </c>
      <c r="AA34" s="23">
        <f t="shared" si="8"/>
        <v>0</v>
      </c>
      <c r="AB34" s="28" t="s">
        <v>147</v>
      </c>
      <c r="AC34" s="24"/>
      <c r="AD34" s="28" t="s">
        <v>112</v>
      </c>
      <c r="AE34" s="28" t="s">
        <v>113</v>
      </c>
      <c r="AF34" s="24"/>
      <c r="AG34" s="53"/>
    </row>
    <row r="35" spans="1:33" s="2" customFormat="1" ht="39.9" customHeight="1" x14ac:dyDescent="0.3">
      <c r="A35" s="20">
        <v>29</v>
      </c>
      <c r="B35" s="29" t="s">
        <v>58</v>
      </c>
      <c r="C35" s="27"/>
      <c r="D35" s="24"/>
      <c r="E35" s="27"/>
      <c r="F35" s="26">
        <f t="shared" si="15"/>
        <v>0</v>
      </c>
      <c r="G35" s="45">
        <f t="shared" si="0"/>
        <v>0</v>
      </c>
      <c r="H35" s="25" t="s">
        <v>478</v>
      </c>
      <c r="I35" s="24"/>
      <c r="J35" s="25" t="s">
        <v>444</v>
      </c>
      <c r="K35" s="25" t="s">
        <v>445</v>
      </c>
      <c r="L35" s="24"/>
      <c r="M35" s="47" t="s">
        <v>388</v>
      </c>
      <c r="N35" s="47" t="s">
        <v>388</v>
      </c>
      <c r="O35" s="48" t="e">
        <f t="shared" si="3"/>
        <v>#VALUE!</v>
      </c>
      <c r="P35" s="21">
        <f t="shared" si="16"/>
        <v>0</v>
      </c>
      <c r="Q35" s="54" t="s">
        <v>334</v>
      </c>
      <c r="R35" s="54" t="s">
        <v>335</v>
      </c>
      <c r="S35" s="54" t="s">
        <v>336</v>
      </c>
      <c r="T35" s="54" t="s">
        <v>337</v>
      </c>
      <c r="U35" s="54"/>
      <c r="V35" s="54" t="s">
        <v>338</v>
      </c>
      <c r="W35" s="54" t="s">
        <v>339</v>
      </c>
      <c r="X35" s="54" t="s">
        <v>340</v>
      </c>
      <c r="Y35" s="22">
        <f t="shared" si="6"/>
        <v>0</v>
      </c>
      <c r="Z35" s="48" t="e">
        <f t="shared" si="7"/>
        <v>#DIV/0!</v>
      </c>
      <c r="AA35" s="23">
        <f t="shared" si="8"/>
        <v>0</v>
      </c>
      <c r="AB35" s="28" t="s">
        <v>148</v>
      </c>
      <c r="AC35" s="24"/>
      <c r="AD35" s="28" t="s">
        <v>114</v>
      </c>
      <c r="AE35" s="28" t="s">
        <v>115</v>
      </c>
      <c r="AF35" s="24"/>
      <c r="AG35" s="53"/>
    </row>
    <row r="36" spans="1:33" s="2" customFormat="1" ht="39.9" customHeight="1" x14ac:dyDescent="0.3">
      <c r="A36" s="20">
        <v>30</v>
      </c>
      <c r="B36" s="29" t="s">
        <v>59</v>
      </c>
      <c r="C36" s="27"/>
      <c r="D36" s="24"/>
      <c r="E36" s="27"/>
      <c r="F36" s="26">
        <f t="shared" si="15"/>
        <v>0</v>
      </c>
      <c r="G36" s="45">
        <f t="shared" si="0"/>
        <v>0</v>
      </c>
      <c r="H36" s="25" t="s">
        <v>479</v>
      </c>
      <c r="I36" s="24"/>
      <c r="J36" s="25" t="s">
        <v>446</v>
      </c>
      <c r="K36" s="25" t="s">
        <v>447</v>
      </c>
      <c r="L36" s="24"/>
      <c r="M36" s="47" t="s">
        <v>389</v>
      </c>
      <c r="N36" s="47" t="s">
        <v>389</v>
      </c>
      <c r="O36" s="48" t="e">
        <f t="shared" si="3"/>
        <v>#VALUE!</v>
      </c>
      <c r="P36" s="21">
        <f t="shared" si="16"/>
        <v>0</v>
      </c>
      <c r="Q36" s="54" t="s">
        <v>341</v>
      </c>
      <c r="R36" s="54" t="s">
        <v>342</v>
      </c>
      <c r="S36" s="54" t="s">
        <v>343</v>
      </c>
      <c r="T36" s="54" t="s">
        <v>344</v>
      </c>
      <c r="U36" s="54"/>
      <c r="V36" s="54" t="s">
        <v>345</v>
      </c>
      <c r="W36" s="54" t="s">
        <v>346</v>
      </c>
      <c r="X36" s="54" t="s">
        <v>347</v>
      </c>
      <c r="Y36" s="22">
        <f t="shared" si="6"/>
        <v>0</v>
      </c>
      <c r="Z36" s="48" t="e">
        <f t="shared" si="7"/>
        <v>#DIV/0!</v>
      </c>
      <c r="AA36" s="23">
        <f t="shared" si="8"/>
        <v>0</v>
      </c>
      <c r="AB36" s="28" t="s">
        <v>149</v>
      </c>
      <c r="AC36" s="24"/>
      <c r="AD36" s="28" t="s">
        <v>116</v>
      </c>
      <c r="AE36" s="28" t="s">
        <v>117</v>
      </c>
      <c r="AF36" s="24"/>
      <c r="AG36" s="53"/>
    </row>
    <row r="37" spans="1:33" s="2" customFormat="1" ht="39.9" customHeight="1" x14ac:dyDescent="0.3">
      <c r="A37" s="20">
        <v>31</v>
      </c>
      <c r="B37" s="29" t="s">
        <v>60</v>
      </c>
      <c r="C37" s="27"/>
      <c r="D37" s="24"/>
      <c r="E37" s="27"/>
      <c r="F37" s="26">
        <f t="shared" si="15"/>
        <v>0</v>
      </c>
      <c r="G37" s="45">
        <f t="shared" si="0"/>
        <v>0</v>
      </c>
      <c r="H37" s="25" t="s">
        <v>480</v>
      </c>
      <c r="I37" s="24"/>
      <c r="J37" s="25" t="s">
        <v>448</v>
      </c>
      <c r="K37" s="25" t="s">
        <v>449</v>
      </c>
      <c r="L37" s="24"/>
      <c r="M37" s="47" t="s">
        <v>390</v>
      </c>
      <c r="N37" s="47" t="s">
        <v>390</v>
      </c>
      <c r="O37" s="48" t="e">
        <f t="shared" si="3"/>
        <v>#VALUE!</v>
      </c>
      <c r="P37" s="21">
        <f t="shared" si="16"/>
        <v>0</v>
      </c>
      <c r="Q37" s="54" t="s">
        <v>348</v>
      </c>
      <c r="R37" s="54" t="s">
        <v>349</v>
      </c>
      <c r="S37" s="54" t="s">
        <v>350</v>
      </c>
      <c r="T37" s="54" t="s">
        <v>351</v>
      </c>
      <c r="U37" s="54"/>
      <c r="V37" s="54" t="s">
        <v>352</v>
      </c>
      <c r="W37" s="54" t="s">
        <v>353</v>
      </c>
      <c r="X37" s="54" t="s">
        <v>354</v>
      </c>
      <c r="Y37" s="22">
        <f t="shared" si="6"/>
        <v>0</v>
      </c>
      <c r="Z37" s="48" t="e">
        <f t="shared" si="7"/>
        <v>#DIV/0!</v>
      </c>
      <c r="AA37" s="23">
        <f t="shared" si="8"/>
        <v>0</v>
      </c>
      <c r="AB37" s="28" t="s">
        <v>150</v>
      </c>
      <c r="AC37" s="24"/>
      <c r="AD37" s="28" t="s">
        <v>118</v>
      </c>
      <c r="AE37" s="28" t="s">
        <v>119</v>
      </c>
      <c r="AF37" s="24"/>
      <c r="AG37" s="53"/>
    </row>
    <row r="38" spans="1:33" s="2" customFormat="1" ht="39.9" customHeight="1" x14ac:dyDescent="0.3">
      <c r="A38" s="20">
        <v>32</v>
      </c>
      <c r="B38" s="29" t="s">
        <v>61</v>
      </c>
      <c r="C38" s="27"/>
      <c r="D38" s="24"/>
      <c r="E38" s="27"/>
      <c r="F38" s="26">
        <f t="shared" si="15"/>
        <v>0</v>
      </c>
      <c r="G38" s="45">
        <f t="shared" si="0"/>
        <v>0</v>
      </c>
      <c r="H38" s="25" t="s">
        <v>481</v>
      </c>
      <c r="I38" s="24"/>
      <c r="J38" s="25" t="s">
        <v>450</v>
      </c>
      <c r="K38" s="25" t="s">
        <v>451</v>
      </c>
      <c r="L38" s="24"/>
      <c r="M38" s="47" t="s">
        <v>391</v>
      </c>
      <c r="N38" s="47" t="s">
        <v>391</v>
      </c>
      <c r="O38" s="48" t="e">
        <f t="shared" si="3"/>
        <v>#VALUE!</v>
      </c>
      <c r="P38" s="21">
        <f t="shared" si="16"/>
        <v>0</v>
      </c>
      <c r="Q38" s="54" t="s">
        <v>355</v>
      </c>
      <c r="R38" s="54" t="s">
        <v>356</v>
      </c>
      <c r="S38" s="54" t="s">
        <v>357</v>
      </c>
      <c r="T38" s="54" t="s">
        <v>358</v>
      </c>
      <c r="U38" s="54"/>
      <c r="V38" s="54" t="s">
        <v>359</v>
      </c>
      <c r="W38" s="54" t="s">
        <v>360</v>
      </c>
      <c r="X38" s="54" t="s">
        <v>361</v>
      </c>
      <c r="Y38" s="22">
        <f t="shared" si="6"/>
        <v>0</v>
      </c>
      <c r="Z38" s="48" t="e">
        <f t="shared" si="7"/>
        <v>#DIV/0!</v>
      </c>
      <c r="AA38" s="23">
        <f t="shared" si="8"/>
        <v>0</v>
      </c>
      <c r="AB38" s="28" t="s">
        <v>151</v>
      </c>
      <c r="AC38" s="24"/>
      <c r="AD38" s="28" t="s">
        <v>120</v>
      </c>
      <c r="AE38" s="28" t="s">
        <v>121</v>
      </c>
      <c r="AF38" s="24"/>
      <c r="AG38" s="53"/>
    </row>
  </sheetData>
  <protectedRanges>
    <protectedRange sqref="A3:AF3" name="Диапазон2_2"/>
    <protectedRange password="C4FD" sqref="G3" name="Диапазон1_2"/>
  </protectedRanges>
  <mergeCells count="2">
    <mergeCell ref="A1:AF1"/>
    <mergeCell ref="A2:AF2"/>
  </mergeCells>
  <conditionalFormatting sqref="O7:O38">
    <cfRule type="cellIs" dxfId="17" priority="37" stopIfTrue="1" operator="equal">
      <formula>0</formula>
    </cfRule>
  </conditionalFormatting>
  <conditionalFormatting sqref="Z7">
    <cfRule type="cellIs" dxfId="16" priority="38" stopIfTrue="1" operator="equal">
      <formula>0</formula>
    </cfRule>
  </conditionalFormatting>
  <conditionalFormatting sqref="N7:N38">
    <cfRule type="cellIs" dxfId="15" priority="36" operator="greaterThan">
      <formula>$M$7</formula>
    </cfRule>
  </conditionalFormatting>
  <conditionalFormatting sqref="Z8:Z36">
    <cfRule type="cellIs" dxfId="14" priority="35" stopIfTrue="1" operator="equal">
      <formula>0</formula>
    </cfRule>
  </conditionalFormatting>
  <conditionalFormatting sqref="O5">
    <cfRule type="cellIs" dxfId="13" priority="21" stopIfTrue="1" operator="equal">
      <formula>0</formula>
    </cfRule>
  </conditionalFormatting>
  <conditionalFormatting sqref="Z5">
    <cfRule type="cellIs" dxfId="12" priority="22" stopIfTrue="1" operator="equal">
      <formula>0</formula>
    </cfRule>
  </conditionalFormatting>
  <conditionalFormatting sqref="O4">
    <cfRule type="cellIs" dxfId="11" priority="19" stopIfTrue="1" operator="equal">
      <formula>0</formula>
    </cfRule>
  </conditionalFormatting>
  <conditionalFormatting sqref="Z4">
    <cfRule type="cellIs" dxfId="10" priority="20" stopIfTrue="1" operator="equal">
      <formula>0</formula>
    </cfRule>
  </conditionalFormatting>
  <conditionalFormatting sqref="Z37:Z38">
    <cfRule type="cellIs" dxfId="9" priority="18" stopIfTrue="1" operator="equal">
      <formula>0</formula>
    </cfRule>
  </conditionalFormatting>
  <conditionalFormatting sqref="Z4:Z5 Z7:Z38">
    <cfRule type="cellIs" dxfId="8" priority="8" operator="lessThan">
      <formula>1</formula>
    </cfRule>
  </conditionalFormatting>
  <conditionalFormatting sqref="AA7:AA38">
    <cfRule type="cellIs" dxfId="7" priority="6" operator="lessThan">
      <formula>$F7</formula>
    </cfRule>
  </conditionalFormatting>
  <conditionalFormatting sqref="Z6">
    <cfRule type="cellIs" dxfId="6" priority="3" stopIfTrue="1" operator="equal">
      <formula>0</formula>
    </cfRule>
  </conditionalFormatting>
  <conditionalFormatting sqref="O6">
    <cfRule type="cellIs" dxfId="5" priority="2" stopIfTrue="1" operator="equal">
      <formula>0</formula>
    </cfRule>
  </conditionalFormatting>
  <conditionalFormatting sqref="Z6">
    <cfRule type="cellIs" dxfId="4" priority="1" operator="lessThan">
      <formula>1</formula>
    </cfRule>
  </conditionalFormatting>
  <dataValidations count="1">
    <dataValidation type="list" allowBlank="1" showInputMessage="1" showErrorMessage="1" sqref="B7:B38" xr:uid="{E5667FE7-9993-4904-871F-A325AD30CED7}">
      <formula1>ВСП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"/>
  <sheetViews>
    <sheetView workbookViewId="0">
      <selection activeCell="A2" sqref="A2:A33"/>
    </sheetView>
  </sheetViews>
  <sheetFormatPr defaultRowHeight="14.4" x14ac:dyDescent="0.3"/>
  <cols>
    <col min="1" max="1" width="73.33203125" style="6" customWidth="1"/>
  </cols>
  <sheetData>
    <row r="1" spans="1:1" x14ac:dyDescent="0.3">
      <c r="A1" s="51" t="s">
        <v>19</v>
      </c>
    </row>
    <row r="2" spans="1:1" x14ac:dyDescent="0.3">
      <c r="A2" s="53" t="s">
        <v>30</v>
      </c>
    </row>
    <row r="3" spans="1:1" x14ac:dyDescent="0.3">
      <c r="A3" s="53" t="s">
        <v>31</v>
      </c>
    </row>
    <row r="4" spans="1:1" ht="28.8" x14ac:dyDescent="0.3">
      <c r="A4" s="53" t="s">
        <v>32</v>
      </c>
    </row>
    <row r="5" spans="1:1" ht="28.8" x14ac:dyDescent="0.3">
      <c r="A5" s="53" t="s">
        <v>33</v>
      </c>
    </row>
    <row r="6" spans="1:1" ht="28.8" x14ac:dyDescent="0.3">
      <c r="A6" s="53" t="s">
        <v>34</v>
      </c>
    </row>
    <row r="7" spans="1:1" ht="28.8" x14ac:dyDescent="0.3">
      <c r="A7" s="53" t="s">
        <v>35</v>
      </c>
    </row>
    <row r="8" spans="1:1" ht="28.8" x14ac:dyDescent="0.3">
      <c r="A8" s="53" t="s">
        <v>36</v>
      </c>
    </row>
    <row r="9" spans="1:1" x14ac:dyDescent="0.3">
      <c r="A9" s="53" t="s">
        <v>37</v>
      </c>
    </row>
    <row r="10" spans="1:1" x14ac:dyDescent="0.3">
      <c r="A10" s="53" t="s">
        <v>38</v>
      </c>
    </row>
    <row r="11" spans="1:1" x14ac:dyDescent="0.3">
      <c r="A11" s="53" t="s">
        <v>39</v>
      </c>
    </row>
    <row r="12" spans="1:1" ht="28.8" x14ac:dyDescent="0.3">
      <c r="A12" s="53" t="s">
        <v>40</v>
      </c>
    </row>
    <row r="13" spans="1:1" x14ac:dyDescent="0.3">
      <c r="A13" s="53" t="s">
        <v>41</v>
      </c>
    </row>
    <row r="14" spans="1:1" ht="28.8" x14ac:dyDescent="0.3">
      <c r="A14" s="53" t="s">
        <v>42</v>
      </c>
    </row>
    <row r="15" spans="1:1" x14ac:dyDescent="0.3">
      <c r="A15" s="53" t="s">
        <v>43</v>
      </c>
    </row>
    <row r="16" spans="1:1" x14ac:dyDescent="0.3">
      <c r="A16" s="53" t="s">
        <v>44</v>
      </c>
    </row>
    <row r="17" spans="1:1" x14ac:dyDescent="0.3">
      <c r="A17" s="53" t="s">
        <v>45</v>
      </c>
    </row>
    <row r="18" spans="1:1" ht="28.8" x14ac:dyDescent="0.3">
      <c r="A18" s="53" t="s">
        <v>46</v>
      </c>
    </row>
    <row r="19" spans="1:1" x14ac:dyDescent="0.3">
      <c r="A19" s="53" t="s">
        <v>47</v>
      </c>
    </row>
    <row r="20" spans="1:1" ht="28.8" x14ac:dyDescent="0.3">
      <c r="A20" s="53" t="s">
        <v>48</v>
      </c>
    </row>
    <row r="21" spans="1:1" ht="28.8" x14ac:dyDescent="0.3">
      <c r="A21" s="53" t="s">
        <v>49</v>
      </c>
    </row>
    <row r="22" spans="1:1" x14ac:dyDescent="0.3">
      <c r="A22" s="53" t="s">
        <v>50</v>
      </c>
    </row>
    <row r="23" spans="1:1" x14ac:dyDescent="0.3">
      <c r="A23" s="53" t="s">
        <v>51</v>
      </c>
    </row>
    <row r="24" spans="1:1" x14ac:dyDescent="0.3">
      <c r="A24" s="53" t="s">
        <v>52</v>
      </c>
    </row>
    <row r="25" spans="1:1" x14ac:dyDescent="0.3">
      <c r="A25" s="53" t="s">
        <v>53</v>
      </c>
    </row>
    <row r="26" spans="1:1" ht="28.8" x14ac:dyDescent="0.3">
      <c r="A26" s="53" t="s">
        <v>54</v>
      </c>
    </row>
    <row r="27" spans="1:1" x14ac:dyDescent="0.3">
      <c r="A27" s="53" t="s">
        <v>55</v>
      </c>
    </row>
    <row r="28" spans="1:1" ht="28.8" x14ac:dyDescent="0.3">
      <c r="A28" s="53" t="s">
        <v>56</v>
      </c>
    </row>
    <row r="29" spans="1:1" ht="28.8" x14ac:dyDescent="0.3">
      <c r="A29" s="53" t="s">
        <v>57</v>
      </c>
    </row>
    <row r="30" spans="1:1" ht="28.8" x14ac:dyDescent="0.3">
      <c r="A30" s="53" t="s">
        <v>58</v>
      </c>
    </row>
    <row r="31" spans="1:1" ht="28.8" x14ac:dyDescent="0.3">
      <c r="A31" s="53" t="s">
        <v>59</v>
      </c>
    </row>
    <row r="32" spans="1:1" x14ac:dyDescent="0.3">
      <c r="A32" s="53" t="s">
        <v>60</v>
      </c>
    </row>
    <row r="33" spans="1:1" ht="28.8" x14ac:dyDescent="0.3">
      <c r="A33" s="53" t="s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Прил 3 (ВСП)</vt:lpstr>
      <vt:lpstr>ВводСП</vt:lpstr>
      <vt:lpstr>ВСП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2018-06-28T07:00:41Z</cp:lastPrinted>
  <dcterms:created xsi:type="dcterms:W3CDTF">2018-06-22T07:16:23Z</dcterms:created>
  <dcterms:modified xsi:type="dcterms:W3CDTF">2025-01-27T08:19:26Z</dcterms:modified>
</cp:coreProperties>
</file>