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  <Default ContentType="image/png" Extension="jp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backend\my-nest\TEMPLATE_FILES\"/>
    </mc:Choice>
  </mc:AlternateContent>
  <xr:revisionPtr documentId="13_ncr:1_{A0A24944-0A4F-44CF-930F-A7B6089172E1}" revIDLastSave="0" xr10:uidLastSave="{00000000-0000-0000-0000-000000000000}" xr6:coauthVersionLast="47" xr6:coauthVersionMax="47"/>
  <bookViews>
    <workbookView activeTab="1" windowHeight="12576" windowWidth="23256" xWindow="-108" xr2:uid="{00000000-000D-0000-FFFF-FFFF00000000}" yWindow="-108"/>
  </bookViews>
  <sheets>
    <sheet name="Поступление_ЛД" r:id="rId1" sheetId="1"/>
    <sheet name="Отчисленные" r:id="rId2" sheetId="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<sst xmlns="http://schemas.openxmlformats.org/spreadsheetml/2006/main" count="125" uniqueCount="125">
  <si>
    <t>Сведения о поступлении личных дел и прибытии кандидатов</t>
  </si>
  <si>
    <t>по программам с полной военно - специальной подготовкой</t>
  </si>
  <si>
    <t>ВУЗЫ ВКС</t>
  </si>
  <si>
    <t>набор</t>
  </si>
  <si>
    <t>Всего</t>
  </si>
  <si>
    <t>из них жен</t>
  </si>
  <si>
    <t>процент комплектования</t>
  </si>
  <si>
    <t>из них</t>
  </si>
  <si>
    <t>Отчислено</t>
  </si>
  <si>
    <t>НА ЛИЦО</t>
  </si>
  <si>
    <t>военнослужащие</t>
  </si>
  <si>
    <t>граждане</t>
  </si>
  <si>
    <t>СВУ, КК</t>
  </si>
  <si>
    <t>ОШИ с ПЛП</t>
  </si>
  <si>
    <t>муж</t>
  </si>
  <si>
    <t>жен</t>
  </si>
  <si>
    <t>всего</t>
  </si>
  <si>
    <t>Σ</t>
  </si>
  <si>
    <t>поступило личных дел</t>
  </si>
  <si>
    <t>ВУНЦ</t>
  </si>
  <si>
    <t>Воронеж</t>
  </si>
  <si>
    <t>Сызрань</t>
  </si>
  <si>
    <t>Челябинск</t>
  </si>
  <si>
    <t>ИТОГО</t>
  </si>
  <si>
    <t>прибыло кандидатов</t>
  </si>
  <si>
    <t>процент прибытия</t>
  </si>
  <si>
    <t>Причины</t>
  </si>
  <si>
    <t>На лицо</t>
  </si>
  <si>
    <t>по нежеланию</t>
  </si>
  <si>
    <t>по медицинским показаниям</t>
  </si>
  <si>
    <t>по профессиональному отбору</t>
  </si>
  <si>
    <t>по недисциплинированности</t>
  </si>
  <si>
    <t>по физо</t>
  </si>
  <si>
    <t>по ЕГЭ</t>
  </si>
  <si>
    <t>физика</t>
  </si>
  <si>
    <t>математика</t>
  </si>
  <si>
    <t>русский язык</t>
  </si>
  <si>
    <t>география</t>
  </si>
  <si>
    <t>информатика</t>
  </si>
  <si>
    <t>В том числе</t>
  </si>
  <si>
    <t>Сироты</t>
  </si>
  <si>
    <t>Участники боевых действий</t>
  </si>
  <si>
    <t>Члены общественной организации "ЮНАРМИЯ"</t>
  </si>
  <si>
    <t>выездные группы</t>
  </si>
  <si>
    <t>обществознание</t>
  </si>
  <si>
    <t>история</t>
  </si>
  <si>
    <t>на      июля 2022 г.</t>
  </si>
  <si>
    <t>по нежеланию и другим причинам</t>
  </si>
  <si>
    <t>${military}</t>
  </si>
  <si>
    <t>${expulsion}</t>
  </si>
  <si>
    <t>${civil}</t>
  </si>
  <si>
    <t>${offsite_group}</t>
  </si>
  <si>
    <t>${cadet}</t>
  </si>
  <si>
    <t>${PLP}</t>
  </si>
  <si>
    <t>${notFamily}</t>
  </si>
  <si>
    <t>${veteran}</t>
  </si>
  <si>
    <t>${yongArmy}</t>
  </si>
  <si>
    <t>${admission_military}</t>
  </si>
  <si>
    <t>${admission_civil}</t>
  </si>
  <si>
    <t>${admission_offsite_group}</t>
  </si>
  <si>
    <t>${admission_cadet}</t>
  </si>
  <si>
    <t>${admission_PLP}</t>
  </si>
  <si>
    <t>${admission_notFamily}</t>
  </si>
  <si>
    <t>${admission_veteran}</t>
  </si>
  <si>
    <t>${admission_yongArmy}</t>
  </si>
  <si>
    <t>${expulsion_notDiscipline_military}</t>
  </si>
  <si>
    <t>${expulsion_notDiscipline_civil}</t>
  </si>
  <si>
    <t>${expulsion_notDiscipline_offsite_group}</t>
  </si>
  <si>
    <t>${expulsion_notDiscipline_cadet}</t>
  </si>
  <si>
    <t>${expulsion_notDiscipline_PLP}</t>
  </si>
  <si>
    <t>${expulsion_notHealth_military}</t>
  </si>
  <si>
    <t>${expulsion_notHealth_civil}</t>
  </si>
  <si>
    <t>${expulsion_notHealth_offsite_group}</t>
  </si>
  <si>
    <t>${expulsion_notHealth_cadet}</t>
  </si>
  <si>
    <t>${expulsion_notHealth_PLP}</t>
  </si>
  <si>
    <t>${expulsion_notPPO_military}</t>
  </si>
  <si>
    <t>${expulsion_notPPO_civil}</t>
  </si>
  <si>
    <t>${expulsion_notPPO_offsite_group}</t>
  </si>
  <si>
    <t>${expulsion_notPPO_cadet}</t>
  </si>
  <si>
    <t>${expulsion_notPPO_PLP}</t>
  </si>
  <si>
    <t>${expulsion_notSport_military}</t>
  </si>
  <si>
    <t>${expulsion_notSport_civil}</t>
  </si>
  <si>
    <t>${expulsion_notSport_offsite_group}</t>
  </si>
  <si>
    <t>${expulsion_notSport_cadet}</t>
  </si>
  <si>
    <t>${expulsion_notSport_PLP}</t>
  </si>
  <si>
    <t>${expulsion_notMath_military}</t>
  </si>
  <si>
    <t>${expulsion_notMath_civil}</t>
  </si>
  <si>
    <t>${expulsion_notMath_offsite_group}</t>
  </si>
  <si>
    <t>${expulsion_notMath_cadet}</t>
  </si>
  <si>
    <t>${expulsion_notMath_PLP}</t>
  </si>
  <si>
    <t>${expulsion_other_military}</t>
  </si>
  <si>
    <t>${expulsion_other_civil}</t>
  </si>
  <si>
    <t>${expulsion_other_offsite_group}</t>
  </si>
  <si>
    <t>${expulsion_other_cadet}</t>
  </si>
  <si>
    <t>${expulsion_other_PLP}</t>
  </si>
  <si>
    <t>${expulsion_notRus_military}</t>
  </si>
  <si>
    <t>${expulsion_notRus_civil}</t>
  </si>
  <si>
    <t>${expulsion_notRus_offsite_group}</t>
  </si>
  <si>
    <t>${expulsion_notRus_cadet}</t>
  </si>
  <si>
    <t>${expulsion_notRus_PLP}</t>
  </si>
  <si>
    <t>${expulsion_notPhiz_military}</t>
  </si>
  <si>
    <t>${expulsion_notPhiz_civil}</t>
  </si>
  <si>
    <t>${expulsion_notPhiz_offsite_group}</t>
  </si>
  <si>
    <t>${expulsion_notPhiz_cadet}</t>
  </si>
  <si>
    <t>${expulsion_notPhiz_PLP}</t>
  </si>
  <si>
    <t>${expulsion_notGeo_military}</t>
  </si>
  <si>
    <t>${expulsion_notGeo_civil}</t>
  </si>
  <si>
    <t>${expulsion_notGeo_offsite_group}</t>
  </si>
  <si>
    <t>${expulsion_notGeo_cadet}</t>
  </si>
  <si>
    <t>${expulsion_notGeo_PLP}</t>
  </si>
  <si>
    <t>${expulsion_notInf_military}</t>
  </si>
  <si>
    <t>${expulsion_notInf_civil}</t>
  </si>
  <si>
    <t>${expulsion_notInf_offsite_group}</t>
  </si>
  <si>
    <t>${expulsion_notInf_cadet}</t>
  </si>
  <si>
    <t>${expulsion_notInf_PLP}</t>
  </si>
  <si>
    <t>${expulsion_notObsh_military}</t>
  </si>
  <si>
    <t>${expulsion_notObsh_civil}</t>
  </si>
  <si>
    <t>${expulsion_notObsh_offsite_group}</t>
  </si>
  <si>
    <t>${expulsion_notObsh_cadet}</t>
  </si>
  <si>
    <t>${expulsion_notObsh_PLP}</t>
  </si>
  <si>
    <t>${expulsion_notHist_military}</t>
  </si>
  <si>
    <t>${expulsion_notHist_civil}</t>
  </si>
  <si>
    <t>${expulsion_notHist_offsite_group}</t>
  </si>
  <si>
    <t>${expulsion_notHist_cadet}</t>
  </si>
  <si>
    <t>${expulsion_notHist_PLP}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</si>
</sst>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 x14ac:knownFonts="1">
    <font>
      <sz val="10"/>
      <name val="Arial Cyr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sz val="11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b/>
      <sz val="11"/>
      <color indexed="63"/>
      <name val="Calibri"/>
      <family val="2"/>
      <charset val="204"/>
    </font>
    <font>
      <sz val="11"/>
      <color indexed="20"/>
      <name val="Calibri"/>
      <family val="2"/>
      <charset val="204"/>
    </font>
    <font>
      <sz val="10"/>
      <color indexed="8"/>
      <name val="Calibri"/>
      <family val="2"/>
      <charset val="204"/>
    </font>
    <font>
      <sz val="11"/>
      <color indexed="60"/>
      <name val="Calibri"/>
      <family val="2"/>
      <charset val="204"/>
    </font>
    <font>
      <sz val="16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sz val="8"/>
      <name val="Arial Cyr"/>
      <charset val="204"/>
    </font>
    <font>
      <b/>
      <sz val="10"/>
      <name val="Arial Cyr"/>
      <charset val="204"/>
    </font>
  </fonts>
  <fills count="16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8"/>
        <bgColor indexed="64"/>
      </patternFill>
    </fill>
  </fills>
  <borders count="39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 style="double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6" fillId="2" borderId="0" applyNumberFormat="0" applyBorder="0" applyAlignment="0" applyProtection="0"/>
    <xf numFmtId="0" fontId="8" fillId="3" borderId="0" applyNumberFormat="0" applyBorder="0" applyAlignment="0" applyProtection="0"/>
    <xf numFmtId="0" fontId="4" fillId="4" borderId="0" applyNumberFormat="0" applyBorder="0" applyAlignment="0" applyProtection="0"/>
    <xf numFmtId="0" fontId="10" fillId="5" borderId="0" applyNumberFormat="0" applyBorder="0" applyAlignment="0" applyProtection="0"/>
    <xf numFmtId="0" fontId="7" fillId="6" borderId="1" applyNumberFormat="0" applyAlignment="0" applyProtection="0"/>
  </cellStyleXfs>
  <cellXfs count="149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" fontId="5" fillId="4" borderId="3" xfId="3" applyNumberFormat="1" applyFont="1" applyBorder="1" applyAlignment="1" applyProtection="1">
      <alignment horizontal="center" wrapText="1"/>
      <protection hidden="1"/>
    </xf>
    <xf numFmtId="0" fontId="3" fillId="7" borderId="2" xfId="0" applyFont="1" applyFill="1" applyBorder="1" applyAlignment="1">
      <alignment wrapText="1"/>
    </xf>
    <xf numFmtId="0" fontId="3" fillId="4" borderId="2" xfId="3" applyFont="1" applyBorder="1" applyAlignment="1" applyProtection="1">
      <alignment horizontal="center" wrapText="1"/>
      <protection hidden="1"/>
    </xf>
    <xf numFmtId="0" fontId="0" fillId="0" borderId="2" xfId="0" applyBorder="1" applyAlignment="1" applyProtection="1">
      <alignment horizontal="center" wrapText="1"/>
      <protection hidden="1"/>
    </xf>
    <xf numFmtId="1" fontId="5" fillId="4" borderId="2" xfId="3" applyNumberFormat="1" applyFont="1" applyBorder="1" applyAlignment="1" applyProtection="1">
      <alignment horizontal="center" wrapText="1"/>
      <protection hidden="1"/>
    </xf>
    <xf numFmtId="9" fontId="6" fillId="2" borderId="2" xfId="1" applyNumberFormat="1" applyBorder="1" applyAlignment="1">
      <alignment horizontal="center" vertical="center" wrapText="1"/>
    </xf>
    <xf numFmtId="9" fontId="6" fillId="2" borderId="2" xfId="1" applyNumberFormat="1" applyBorder="1" applyAlignment="1">
      <alignment horizontal="center" vertical="center"/>
    </xf>
    <xf numFmtId="1" fontId="3" fillId="6" borderId="2" xfId="5" applyNumberFormat="1" applyFont="1" applyBorder="1" applyAlignment="1" applyProtection="1">
      <alignment horizontal="center" vertical="center"/>
      <protection locked="0"/>
    </xf>
    <xf numFmtId="1" fontId="3" fillId="3" borderId="2" xfId="2" applyNumberFormat="1" applyFont="1" applyBorder="1" applyAlignment="1" applyProtection="1">
      <alignment horizontal="center" vertical="center"/>
      <protection locked="0"/>
    </xf>
    <xf numFmtId="1" fontId="3" fillId="6" borderId="2" xfId="5" applyNumberFormat="1" applyFont="1" applyBorder="1" applyAlignment="1" applyProtection="1">
      <alignment horizontal="center" vertical="center" wrapText="1"/>
      <protection locked="0"/>
    </xf>
    <xf numFmtId="1" fontId="8" fillId="3" borderId="2" xfId="2" applyNumberFormat="1" applyBorder="1" applyAlignment="1" applyProtection="1">
      <alignment horizontal="center" vertical="center" wrapText="1"/>
      <protection locked="0"/>
    </xf>
    <xf numFmtId="1" fontId="7" fillId="6" borderId="2" xfId="5" applyNumberFormat="1" applyBorder="1" applyAlignment="1" applyProtection="1">
      <alignment horizontal="center" vertical="center" wrapText="1"/>
      <protection locked="0"/>
    </xf>
    <xf numFmtId="1" fontId="7" fillId="6" borderId="1" xfId="5" applyNumberFormat="1" applyAlignment="1" applyProtection="1">
      <alignment horizontal="center" vertical="center" wrapText="1"/>
      <protection locked="0"/>
    </xf>
    <xf numFmtId="1" fontId="3" fillId="3" borderId="2" xfId="2" applyNumberFormat="1" applyFont="1" applyBorder="1" applyAlignment="1" applyProtection="1">
      <alignment horizontal="center" vertical="center" wrapText="1"/>
      <protection locked="0"/>
    </xf>
    <xf numFmtId="0" fontId="3" fillId="7" borderId="4" xfId="0" applyFont="1" applyFill="1" applyBorder="1" applyAlignment="1">
      <alignment wrapText="1"/>
    </xf>
    <xf numFmtId="1" fontId="5" fillId="4" borderId="4" xfId="3" applyNumberFormat="1" applyFont="1" applyBorder="1" applyAlignment="1" applyProtection="1">
      <alignment horizontal="center" wrapText="1"/>
      <protection hidden="1"/>
    </xf>
    <xf numFmtId="1" fontId="3" fillId="3" borderId="4" xfId="2" applyNumberFormat="1" applyFont="1" applyBorder="1" applyAlignment="1" applyProtection="1">
      <alignment horizontal="center" vertical="center"/>
      <protection locked="0"/>
    </xf>
    <xf numFmtId="1" fontId="3" fillId="6" borderId="4" xfId="5" applyNumberFormat="1" applyFont="1" applyBorder="1" applyAlignment="1" applyProtection="1">
      <alignment horizontal="center" vertical="center" wrapText="1"/>
      <protection locked="0"/>
    </xf>
    <xf numFmtId="1" fontId="8" fillId="3" borderId="4" xfId="2" applyNumberFormat="1" applyBorder="1" applyAlignment="1" applyProtection="1">
      <alignment horizontal="center" vertical="center" wrapText="1"/>
      <protection locked="0"/>
    </xf>
    <xf numFmtId="1" fontId="7" fillId="6" borderId="4" xfId="5" applyNumberFormat="1" applyBorder="1" applyAlignment="1" applyProtection="1">
      <alignment horizontal="center" vertical="center" wrapText="1"/>
      <protection locked="0"/>
    </xf>
    <xf numFmtId="1" fontId="7" fillId="6" borderId="5" xfId="5" applyNumberFormat="1" applyBorder="1" applyAlignment="1" applyProtection="1">
      <alignment horizontal="center" vertical="center" wrapText="1"/>
      <protection locked="0"/>
    </xf>
    <xf numFmtId="1" fontId="3" fillId="3" borderId="4" xfId="2" applyNumberFormat="1" applyFont="1" applyBorder="1" applyAlignment="1" applyProtection="1">
      <alignment horizontal="center" vertical="center" wrapText="1"/>
      <protection locked="0"/>
    </xf>
    <xf numFmtId="0" fontId="5" fillId="8" borderId="6" xfId="0" applyFont="1" applyFill="1" applyBorder="1" applyAlignment="1">
      <alignment wrapText="1"/>
    </xf>
    <xf numFmtId="0" fontId="5" fillId="8" borderId="7" xfId="3" applyFont="1" applyFill="1" applyBorder="1" applyAlignment="1" applyProtection="1">
      <alignment horizontal="center" wrapText="1"/>
      <protection hidden="1"/>
    </xf>
    <xf numFmtId="1" fontId="5" fillId="8" borderId="7" xfId="3" applyNumberFormat="1" applyFont="1" applyFill="1" applyBorder="1" applyAlignment="1" applyProtection="1">
      <alignment horizontal="center" wrapText="1"/>
      <protection hidden="1"/>
    </xf>
    <xf numFmtId="9" fontId="1" fillId="8" borderId="7" xfId="1" applyNumberFormat="1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1" fontId="1" fillId="10" borderId="9" xfId="0" applyNumberFormat="1" applyFont="1" applyFill="1" applyBorder="1" applyAlignment="1">
      <alignment horizontal="center" vertical="center"/>
    </xf>
    <xf numFmtId="0" fontId="3" fillId="4" borderId="2" xfId="3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9" fontId="6" fillId="2" borderId="2" xfId="1" applyNumberFormat="1" applyBorder="1" applyAlignment="1">
      <alignment horizontal="center" wrapText="1"/>
    </xf>
    <xf numFmtId="9" fontId="6" fillId="2" borderId="2" xfId="1" applyNumberFormat="1" applyBorder="1" applyAlignment="1">
      <alignment horizontal="center"/>
    </xf>
    <xf numFmtId="0" fontId="3" fillId="4" borderId="4" xfId="3" applyFon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9" fontId="6" fillId="2" borderId="4" xfId="1" applyNumberFormat="1" applyBorder="1" applyAlignment="1">
      <alignment horizontal="center" wrapText="1"/>
    </xf>
    <xf numFmtId="9" fontId="6" fillId="2" borderId="4" xfId="1" applyNumberFormat="1" applyBorder="1" applyAlignment="1">
      <alignment horizontal="center"/>
    </xf>
    <xf numFmtId="1" fontId="3" fillId="11" borderId="4" xfId="1" applyNumberFormat="1" applyFont="1" applyFill="1" applyBorder="1" applyAlignment="1" applyProtection="1">
      <alignment horizontal="center" vertical="center"/>
      <protection locked="0"/>
    </xf>
    <xf numFmtId="0" fontId="5" fillId="9" borderId="10" xfId="0" applyFont="1" applyFill="1" applyBorder="1" applyAlignment="1">
      <alignment horizontal="center" vertical="center"/>
    </xf>
    <xf numFmtId="1" fontId="1" fillId="10" borderId="11" xfId="0" applyNumberFormat="1" applyFont="1" applyFill="1" applyBorder="1" applyAlignment="1">
      <alignment horizontal="center" vertical="center"/>
    </xf>
    <xf numFmtId="9" fontId="1" fillId="8" borderId="12" xfId="1" applyNumberFormat="1" applyFont="1" applyFill="1" applyBorder="1" applyAlignment="1">
      <alignment horizontal="center" vertical="center" wrapText="1"/>
    </xf>
    <xf numFmtId="9" fontId="1" fillId="8" borderId="13" xfId="1" applyNumberFormat="1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1" fontId="1" fillId="10" borderId="15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wrapText="1"/>
    </xf>
    <xf numFmtId="0" fontId="0" fillId="0" borderId="0" xfId="0" applyBorder="1" applyAlignment="1">
      <alignment vertical="center" textRotation="90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textRotation="90" wrapText="1"/>
    </xf>
    <xf numFmtId="0" fontId="9" fillId="0" borderId="0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wrapText="1"/>
    </xf>
    <xf numFmtId="0" fontId="3" fillId="0" borderId="0" xfId="3" applyFont="1" applyFill="1" applyBorder="1" applyAlignment="1">
      <alignment wrapText="1"/>
    </xf>
    <xf numFmtId="164" fontId="6" fillId="0" borderId="0" xfId="1" applyNumberFormat="1" applyFill="1" applyBorder="1"/>
    <xf numFmtId="0" fontId="7" fillId="0" borderId="0" xfId="5" applyFill="1" applyBorder="1" applyAlignment="1">
      <alignment horizontal="center" wrapText="1"/>
    </xf>
    <xf numFmtId="0" fontId="8" fillId="0" borderId="0" xfId="2" applyFill="1" applyBorder="1" applyAlignment="1">
      <alignment horizontal="center" wrapText="1"/>
    </xf>
    <xf numFmtId="0" fontId="10" fillId="0" borderId="0" xfId="4" applyFill="1" applyBorder="1" applyAlignment="1">
      <alignment horizontal="center" wrapText="1"/>
    </xf>
    <xf numFmtId="0" fontId="0" fillId="7" borderId="0" xfId="0" applyFill="1" applyBorder="1" applyAlignment="1">
      <alignment wrapText="1"/>
    </xf>
    <xf numFmtId="0" fontId="3" fillId="7" borderId="3" xfId="0" applyFont="1" applyFill="1" applyBorder="1" applyAlignment="1">
      <alignment wrapText="1"/>
    </xf>
    <xf numFmtId="0" fontId="3" fillId="4" borderId="3" xfId="3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9" fontId="6" fillId="2" borderId="3" xfId="1" applyNumberFormat="1" applyBorder="1" applyAlignment="1">
      <alignment horizontal="center" wrapText="1"/>
    </xf>
    <xf numFmtId="9" fontId="6" fillId="2" borderId="3" xfId="1" applyNumberFormat="1" applyBorder="1" applyAlignment="1">
      <alignment horizontal="center"/>
    </xf>
    <xf numFmtId="1" fontId="3" fillId="11" borderId="3" xfId="1" applyNumberFormat="1" applyFont="1" applyFill="1" applyBorder="1" applyAlignment="1" applyProtection="1">
      <alignment horizontal="center" vertical="center"/>
      <protection locked="0"/>
    </xf>
    <xf numFmtId="1" fontId="3" fillId="3" borderId="3" xfId="2" applyNumberFormat="1" applyFont="1" applyBorder="1" applyAlignment="1" applyProtection="1">
      <alignment horizontal="center" vertical="center"/>
      <protection locked="0"/>
    </xf>
    <xf numFmtId="1" fontId="3" fillId="6" borderId="3" xfId="5" applyNumberFormat="1" applyFont="1" applyBorder="1" applyAlignment="1" applyProtection="1">
      <alignment horizontal="center" vertical="center" wrapText="1"/>
      <protection locked="0"/>
    </xf>
    <xf numFmtId="1" fontId="8" fillId="3" borderId="3" xfId="2" applyNumberFormat="1" applyBorder="1" applyAlignment="1" applyProtection="1">
      <alignment horizontal="center" vertical="center" wrapText="1"/>
      <protection locked="0"/>
    </xf>
    <xf numFmtId="1" fontId="7" fillId="6" borderId="3" xfId="5" applyNumberFormat="1" applyBorder="1" applyAlignment="1" applyProtection="1">
      <alignment horizontal="center" vertical="center" wrapText="1"/>
      <protection locked="0"/>
    </xf>
    <xf numFmtId="1" fontId="7" fillId="6" borderId="16" xfId="5" applyNumberFormat="1" applyBorder="1" applyAlignment="1" applyProtection="1">
      <alignment horizontal="center" vertical="center" wrapText="1"/>
      <protection locked="0"/>
    </xf>
    <xf numFmtId="1" fontId="3" fillId="3" borderId="3" xfId="2" applyNumberFormat="1" applyFont="1" applyBorder="1" applyAlignment="1" applyProtection="1">
      <alignment horizontal="center" vertical="center" wrapText="1"/>
      <protection locked="0"/>
    </xf>
    <xf numFmtId="0" fontId="3" fillId="4" borderId="4" xfId="3" applyFont="1" applyBorder="1" applyAlignment="1" applyProtection="1">
      <alignment horizontal="center" wrapText="1"/>
      <protection hidden="1"/>
    </xf>
    <xf numFmtId="0" fontId="0" fillId="0" borderId="4" xfId="0" applyBorder="1" applyAlignment="1" applyProtection="1">
      <alignment horizontal="center" wrapText="1"/>
      <protection hidden="1"/>
    </xf>
    <xf numFmtId="9" fontId="6" fillId="2" borderId="4" xfId="1" applyNumberFormat="1" applyBorder="1" applyAlignment="1">
      <alignment horizontal="center" vertical="center" wrapText="1"/>
    </xf>
    <xf numFmtId="9" fontId="6" fillId="2" borderId="4" xfId="1" applyNumberFormat="1" applyBorder="1" applyAlignment="1">
      <alignment horizontal="center" vertical="center"/>
    </xf>
    <xf numFmtId="1" fontId="3" fillId="6" borderId="4" xfId="5" applyNumberFormat="1" applyFont="1" applyBorder="1" applyAlignment="1" applyProtection="1">
      <alignment horizontal="center" vertical="center"/>
      <protection locked="0"/>
    </xf>
    <xf numFmtId="0" fontId="5" fillId="8" borderId="2" xfId="0" applyFont="1" applyFill="1" applyBorder="1" applyAlignment="1">
      <alignment wrapText="1"/>
    </xf>
    <xf numFmtId="0" fontId="5" fillId="8" borderId="2" xfId="3" applyFont="1" applyFill="1" applyBorder="1" applyAlignment="1" applyProtection="1">
      <alignment horizontal="center" wrapText="1"/>
      <protection hidden="1"/>
    </xf>
    <xf numFmtId="9" fontId="1" fillId="8" borderId="2" xfId="1" applyNumberFormat="1" applyFont="1" applyFill="1" applyBorder="1" applyAlignment="1">
      <alignment horizontal="center" vertical="center" wrapText="1"/>
    </xf>
    <xf numFmtId="9" fontId="1" fillId="8" borderId="2" xfId="1" applyNumberFormat="1" applyFont="1" applyFill="1" applyBorder="1" applyAlignment="1">
      <alignment horizontal="center" vertical="center"/>
    </xf>
    <xf numFmtId="9" fontId="6" fillId="8" borderId="2" xfId="1" applyNumberFormat="1" applyFill="1" applyBorder="1" applyAlignment="1">
      <alignment horizontal="center" vertical="center"/>
    </xf>
    <xf numFmtId="1" fontId="5" fillId="8" borderId="2" xfId="3" applyNumberFormat="1" applyFont="1" applyFill="1" applyBorder="1" applyAlignment="1" applyProtection="1">
      <alignment horizontal="center" wrapText="1"/>
      <protection hidden="1"/>
    </xf>
    <xf numFmtId="0" fontId="3" fillId="4" borderId="3" xfId="3" applyFont="1" applyBorder="1" applyAlignment="1" applyProtection="1">
      <alignment horizontal="center" wrapText="1"/>
      <protection hidden="1"/>
    </xf>
    <xf numFmtId="0" fontId="0" fillId="0" borderId="3" xfId="0" applyBorder="1" applyAlignment="1" applyProtection="1">
      <alignment horizontal="center" wrapText="1"/>
      <protection hidden="1"/>
    </xf>
    <xf numFmtId="9" fontId="6" fillId="2" borderId="3" xfId="1" applyNumberFormat="1" applyBorder="1" applyAlignment="1">
      <alignment horizontal="center" vertical="center" wrapText="1"/>
    </xf>
    <xf numFmtId="9" fontId="6" fillId="2" borderId="3" xfId="1" applyNumberFormat="1" applyBorder="1" applyAlignment="1">
      <alignment horizontal="center" vertical="center"/>
    </xf>
    <xf numFmtId="1" fontId="3" fillId="6" borderId="3" xfId="5" applyNumberFormat="1" applyFont="1" applyBorder="1" applyAlignment="1" applyProtection="1">
      <alignment horizontal="center" vertical="center"/>
      <protection locked="0"/>
    </xf>
    <xf numFmtId="0" fontId="1" fillId="12" borderId="2" xfId="0" applyFont="1" applyFill="1" applyBorder="1" applyAlignment="1"/>
    <xf numFmtId="1" fontId="1" fillId="12" borderId="2" xfId="0" applyNumberFormat="1" applyFont="1" applyFill="1" applyBorder="1" applyAlignment="1" applyProtection="1">
      <alignment horizontal="center" vertical="center"/>
      <protection hidden="1"/>
    </xf>
    <xf numFmtId="0" fontId="1" fillId="12" borderId="2" xfId="0" applyFont="1" applyFill="1" applyBorder="1" applyAlignment="1" applyProtection="1">
      <alignment horizontal="center" vertical="center"/>
      <protection hidden="1"/>
    </xf>
    <xf numFmtId="0" fontId="1" fillId="13" borderId="2" xfId="0" applyFont="1" applyFill="1" applyBorder="1" applyAlignment="1"/>
    <xf numFmtId="1" fontId="1" fillId="13" borderId="2" xfId="0" applyNumberFormat="1" applyFont="1" applyFill="1" applyBorder="1" applyAlignment="1" applyProtection="1">
      <alignment horizontal="center" vertical="center"/>
      <protection hidden="1"/>
    </xf>
    <xf numFmtId="0" fontId="1" fillId="14" borderId="2" xfId="0" applyFont="1" applyFill="1" applyBorder="1" applyAlignment="1"/>
    <xf numFmtId="1" fontId="1" fillId="14" borderId="2" xfId="0" applyNumberFormat="1" applyFont="1" applyFill="1" applyBorder="1" applyAlignment="1" applyProtection="1">
      <alignment horizontal="center" vertical="center"/>
      <protection hidden="1"/>
    </xf>
    <xf numFmtId="0" fontId="1" fillId="15" borderId="2" xfId="0" applyFont="1" applyFill="1" applyBorder="1" applyAlignment="1"/>
    <xf numFmtId="1" fontId="1" fillId="15" borderId="2" xfId="0" applyNumberFormat="1" applyFont="1" applyFill="1" applyBorder="1" applyAlignment="1" applyProtection="1">
      <alignment horizontal="center" vertical="center"/>
      <protection hidden="1"/>
    </xf>
    <xf numFmtId="0" fontId="1" fillId="15" borderId="2" xfId="0" applyFont="1" applyFill="1" applyBorder="1" applyAlignment="1" applyProtection="1">
      <alignment horizontal="center" vertical="center"/>
      <protection hidden="1"/>
    </xf>
    <xf numFmtId="0" fontId="0" fillId="0" borderId="2" xfId="0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/>
      <protection hidden="1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2" xfId="0" applyFill="1" applyBorder="1" applyAlignment="1">
      <alignment horizontal="right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1" fontId="5" fillId="8" borderId="17" xfId="3" applyNumberFormat="1" applyFont="1" applyFill="1" applyBorder="1" applyAlignment="1" applyProtection="1">
      <alignment horizontal="center" wrapText="1"/>
      <protection hidden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3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textRotation="90"/>
    </xf>
    <xf numFmtId="0" fontId="1" fillId="0" borderId="23" xfId="0" applyFont="1" applyBorder="1" applyAlignment="1">
      <alignment horizontal="center" vertical="center" textRotation="90"/>
    </xf>
    <xf numFmtId="0" fontId="1" fillId="0" borderId="24" xfId="0" applyFont="1" applyBorder="1" applyAlignment="1">
      <alignment horizontal="center" vertical="center" textRotation="90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6" fillId="0" borderId="28" xfId="1" applyNumberFormat="1" applyFill="1" applyBorder="1" applyAlignment="1">
      <alignment horizontal="center" vertical="center" wrapText="1"/>
    </xf>
    <xf numFmtId="164" fontId="6" fillId="0" borderId="29" xfId="1" applyNumberFormat="1" applyFill="1" applyBorder="1" applyAlignment="1">
      <alignment horizontal="center" vertical="center" wrapText="1"/>
    </xf>
    <xf numFmtId="164" fontId="6" fillId="0" borderId="30" xfId="1" applyNumberForma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5" fillId="0" borderId="3" xfId="3" applyFont="1" applyFill="1" applyBorder="1" applyAlignment="1">
      <alignment horizontal="center" wrapText="1"/>
    </xf>
    <xf numFmtId="0" fontId="3" fillId="0" borderId="2" xfId="3" applyFont="1" applyFill="1" applyBorder="1" applyAlignment="1">
      <alignment horizontal="center" vertical="center" wrapText="1"/>
    </xf>
    <xf numFmtId="164" fontId="0" fillId="0" borderId="2" xfId="1" applyNumberFormat="1" applyFont="1" applyFill="1" applyBorder="1" applyAlignment="1">
      <alignment horizontal="center" vertical="center" wrapText="1"/>
    </xf>
    <xf numFmtId="164" fontId="6" fillId="0" borderId="2" xfId="1" applyNumberForma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textRotation="90"/>
    </xf>
    <xf numFmtId="0" fontId="1" fillId="0" borderId="20" xfId="0" applyFont="1" applyBorder="1" applyAlignment="1">
      <alignment horizontal="center" vertical="center" textRotation="90"/>
    </xf>
    <xf numFmtId="0" fontId="1" fillId="0" borderId="21" xfId="0" applyFont="1" applyBorder="1" applyAlignment="1">
      <alignment horizontal="center" vertical="center" textRotation="90"/>
    </xf>
    <xf numFmtId="0" fontId="11" fillId="0" borderId="28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 textRotation="90"/>
    </xf>
    <xf numFmtId="0" fontId="12" fillId="0" borderId="33" xfId="0" applyFont="1" applyBorder="1" applyAlignment="1">
      <alignment horizontal="center" vertical="center" textRotation="90"/>
    </xf>
    <xf numFmtId="0" fontId="12" fillId="0" borderId="34" xfId="0" applyFont="1" applyBorder="1" applyAlignment="1">
      <alignment horizontal="center" vertical="center" textRotation="90"/>
    </xf>
    <xf numFmtId="0" fontId="12" fillId="0" borderId="35" xfId="0" applyFont="1" applyBorder="1" applyAlignment="1">
      <alignment horizontal="center" vertical="center" textRotation="90"/>
    </xf>
    <xf numFmtId="0" fontId="1" fillId="0" borderId="30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Fill="1" applyBorder="1" applyAlignment="1" applyProtection="1">
      <alignment horizontal="center" vertical="center"/>
      <protection locked="0"/>
    </xf>
    <xf numFmtId="0" fontId="0" fillId="0" borderId="36" xfId="0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</cellXfs>
  <cellStyles count="6">
    <cellStyle name="20% - Accent6" xfId="1" xr:uid="{00000000-0005-0000-0000-000000000000}"/>
    <cellStyle name="Bad" xfId="2" xr:uid="{00000000-0005-0000-0000-000001000000}"/>
    <cellStyle name="Good" xfId="3" xr:uid="{00000000-0005-0000-0000-000002000000}"/>
    <cellStyle name="Neutral" xfId="4" xr:uid="{00000000-0005-0000-0000-000003000000}"/>
    <cellStyle name="Output" xfId="5" xr:uid="{00000000-0005-0000-0000-000004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'1.0' encoding='utf-8'?>
<Relationships xmlns="http://schemas.openxmlformats.org/package/2006/relationships"><Relationship Id="rId1" Target="../printerSettings/printerSettings1.bin" Type="http://schemas.openxmlformats.org/officeDocument/2006/relationships/printerSettings" /></Relationships>
</file>

<file path=xl/worksheets/_rels/sheet2.xml.rels><?xml version='1.0' encoding='utf-8'?>
<Relationships xmlns="http://schemas.openxmlformats.org/package/2006/relationships"><Relationship Id="rId1" Target="../printerSettings/printerSettings2.bin" Type="http://schemas.openxmlformats.org/officeDocument/2006/relationships/printerSettings" 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21"/>
  <sheetViews>
    <sheetView topLeftCell="A4" workbookViewId="0" zoomScale="110" zoomScaleNormal="110">
      <selection activeCell="J9" sqref="J9"/>
    </sheetView>
  </sheetViews>
  <sheetFormatPr defaultRowHeight="13.2" x14ac:dyDescent="0.25"/>
  <cols>
    <col customWidth="1" max="1" min="1" width="12.5546875"/>
    <col customWidth="1" max="2" min="2" width="6.6640625"/>
    <col customWidth="1" max="3" min="3" width="6"/>
    <col customWidth="1" max="4" min="4" width="0.109375"/>
    <col customWidth="1" max="5" min="5" width="8"/>
    <col customWidth="1" max="6" min="6" width="0.109375"/>
    <col customWidth="1" max="7" min="7" width="8.88671875"/>
    <col customWidth="1" max="8" min="8" width="8.44140625"/>
    <col customWidth="1" hidden="1" max="9" min="9" width="7.88671875"/>
    <col customWidth="1" max="10" min="10" width="16.33203125"/>
    <col customWidth="1" hidden="1" max="11" min="11" width="9"/>
    <col customWidth="1" max="12" min="12" width="8.88671875"/>
    <col customWidth="1" hidden="1" max="13" min="13" width="8.44140625"/>
    <col customWidth="1" max="14" min="14" width="12.88671875"/>
    <col customWidth="1" hidden="1" max="15" min="15" width="8.44140625"/>
    <col customWidth="1" max="16" min="16" width="7.33203125"/>
    <col customWidth="1" hidden="1" max="17" min="17" width="7.109375"/>
    <col customWidth="1" max="18" min="18" width="12.33203125"/>
    <col customWidth="1" max="19" min="19" width="7.5546875"/>
    <col customWidth="1" max="20" min="20" width="10.109375"/>
    <col customWidth="1" max="21" min="21" width="13.33203125"/>
    <col customWidth="1" max="22" min="22" width="5.109375"/>
    <col customWidth="1" max="23" min="23" width="5.33203125"/>
  </cols>
  <sheetData>
    <row r="1" spans="1:23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3"/>
      <c r="T1" s="103"/>
      <c r="U1" s="103"/>
    </row>
    <row r="2" spans="1:23" x14ac:dyDescent="0.25">
      <c r="A2" s="110" t="s">
        <v>46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04"/>
      <c r="T2" s="104"/>
      <c r="U2" s="104"/>
    </row>
    <row ht="13.8" r="3" spans="1:23" thickBot="1" x14ac:dyDescent="0.3">
      <c r="A3" s="109" t="s">
        <v>1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3"/>
      <c r="T3" s="103"/>
      <c r="U3" s="103"/>
    </row>
    <row customHeight="1" ht="15" r="4" spans="1:23" thickTop="1" x14ac:dyDescent="0.25">
      <c r="A4" s="111" t="s">
        <v>2</v>
      </c>
      <c r="B4" s="114" t="s">
        <v>3</v>
      </c>
      <c r="C4" s="114"/>
      <c r="D4" s="114"/>
      <c r="E4" s="114" t="s">
        <v>4</v>
      </c>
      <c r="F4" s="114" t="s">
        <v>5</v>
      </c>
      <c r="G4" s="114" t="s">
        <v>6</v>
      </c>
      <c r="H4" s="114"/>
      <c r="I4" s="114"/>
      <c r="J4" s="114" t="s">
        <v>7</v>
      </c>
      <c r="K4" s="114"/>
      <c r="L4" s="114"/>
      <c r="M4" s="114"/>
      <c r="N4" s="114"/>
      <c r="O4" s="114"/>
      <c r="P4" s="114"/>
      <c r="Q4" s="114"/>
      <c r="R4" s="114"/>
      <c r="S4" s="121" t="s">
        <v>40</v>
      </c>
      <c r="T4" s="121" t="s">
        <v>41</v>
      </c>
      <c r="U4" s="121" t="s">
        <v>42</v>
      </c>
      <c r="V4" s="132" t="s">
        <v>8</v>
      </c>
      <c r="W4" s="115" t="s">
        <v>9</v>
      </c>
    </row>
    <row customHeight="1" ht="31.5" r="5" spans="1:23" x14ac:dyDescent="0.25">
      <c r="A5" s="112"/>
      <c r="B5" s="114"/>
      <c r="C5" s="114"/>
      <c r="D5" s="114"/>
      <c r="E5" s="114"/>
      <c r="F5" s="114"/>
      <c r="G5" s="114"/>
      <c r="H5" s="114"/>
      <c r="I5" s="114"/>
      <c r="J5" s="114" t="s">
        <v>10</v>
      </c>
      <c r="K5" s="114"/>
      <c r="L5" s="114" t="s">
        <v>11</v>
      </c>
      <c r="M5" s="114"/>
      <c r="N5" s="114" t="s">
        <v>43</v>
      </c>
      <c r="O5" s="114"/>
      <c r="P5" s="114" t="s">
        <v>12</v>
      </c>
      <c r="Q5" s="114"/>
      <c r="R5" s="114" t="s">
        <v>13</v>
      </c>
      <c r="S5" s="122"/>
      <c r="T5" s="122"/>
      <c r="U5" s="122"/>
      <c r="V5" s="133"/>
      <c r="W5" s="116"/>
    </row>
    <row customHeight="1" ht="21.75" r="6" spans="1:23" x14ac:dyDescent="0.25">
      <c r="A6" s="112"/>
      <c r="B6" s="114"/>
      <c r="C6" s="114"/>
      <c r="D6" s="114"/>
      <c r="E6" s="114"/>
      <c r="F6" s="114"/>
      <c r="G6" s="114"/>
      <c r="H6" s="114"/>
      <c r="I6" s="114"/>
      <c r="J6" s="114" t="s">
        <v>14</v>
      </c>
      <c r="K6" s="114" t="s">
        <v>15</v>
      </c>
      <c r="L6" s="114" t="s">
        <v>14</v>
      </c>
      <c r="M6" s="114" t="s">
        <v>15</v>
      </c>
      <c r="N6" s="114" t="s">
        <v>14</v>
      </c>
      <c r="O6" s="114" t="s">
        <v>15</v>
      </c>
      <c r="P6" s="114" t="s">
        <v>14</v>
      </c>
      <c r="Q6" s="114" t="s">
        <v>15</v>
      </c>
      <c r="R6" s="114"/>
      <c r="S6" s="122"/>
      <c r="T6" s="122"/>
      <c r="U6" s="122"/>
      <c r="V6" s="133"/>
      <c r="W6" s="116"/>
    </row>
    <row customHeight="1" ht="33" r="7" spans="1:23" x14ac:dyDescent="0.25">
      <c r="A7" s="113"/>
      <c r="B7" s="2" t="s">
        <v>16</v>
      </c>
      <c r="C7" s="1" t="s">
        <v>14</v>
      </c>
      <c r="D7" s="1" t="s">
        <v>15</v>
      </c>
      <c r="E7" s="114"/>
      <c r="F7" s="114"/>
      <c r="G7" s="3" t="s">
        <v>17</v>
      </c>
      <c r="H7" s="1" t="s">
        <v>14</v>
      </c>
      <c r="I7" s="1" t="s">
        <v>15</v>
      </c>
      <c r="J7" s="114"/>
      <c r="K7" s="114"/>
      <c r="L7" s="114"/>
      <c r="M7" s="114"/>
      <c r="N7" s="114"/>
      <c r="O7" s="114"/>
      <c r="P7" s="114"/>
      <c r="Q7" s="114"/>
      <c r="R7" s="114"/>
      <c r="S7" s="123"/>
      <c r="T7" s="123"/>
      <c r="U7" s="123"/>
      <c r="V7" s="133"/>
      <c r="W7" s="116"/>
    </row>
    <row ht="14.4" r="8" spans="1:23" x14ac:dyDescent="0.3">
      <c r="A8" s="127" t="s">
        <v>18</v>
      </c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18" t="s">
        <v>39</v>
      </c>
      <c r="T8" s="119"/>
      <c r="U8" s="120"/>
      <c r="V8" s="133"/>
      <c r="W8" s="116"/>
    </row>
    <row ht="14.4" r="9" spans="1:23" x14ac:dyDescent="0.3">
      <c r="A9" s="60" t="s">
        <v>20</v>
      </c>
      <c r="B9" s="83">
        <v>1917</v>
      </c>
      <c r="C9" s="84">
        <v>1794</v>
      </c>
      <c r="D9" s="84"/>
      <c r="E9" s="4">
        <f>SUM(J9,L9)</f>
      </c>
      <c r="F9" s="4"/>
      <c r="G9" s="85">
        <f>E9/B9</f>
      </c>
      <c r="H9" s="86">
        <f>SUM(J9,L9,M9,P9,R9)/C9</f>
      </c>
      <c r="I9" s="86"/>
      <c r="J9" s="87">
        <v>3</v>
      </c>
      <c r="K9" s="66"/>
      <c r="L9" s="87">
        <v>6</v>
      </c>
      <c r="M9" s="87">
        <v>3</v>
      </c>
      <c r="N9" s="87">
        <v>1</v>
      </c>
      <c r="O9" s="87">
        <v>3</v>
      </c>
      <c r="P9" s="87">
        <v>1</v>
      </c>
      <c r="Q9" s="87">
        <v>3</v>
      </c>
      <c r="R9" s="87">
        <v>1</v>
      </c>
      <c r="S9" s="87">
        <v>1</v>
      </c>
      <c r="T9" s="87">
        <v>2</v>
      </c>
      <c r="U9" s="87">
        <v>1</v>
      </c>
      <c r="V9" s="133"/>
      <c r="W9" s="116"/>
    </row>
    <row ht="14.4" r="10" spans="1:23" x14ac:dyDescent="0.3">
      <c r="A10" s="5" t="s">
        <v>21</v>
      </c>
      <c r="B10" s="6">
        <v>100</v>
      </c>
      <c r="C10" s="7">
        <v>275</v>
      </c>
      <c r="D10" s="7"/>
      <c r="E10" s="4">
        <f>SUM(J10,L10)</f>
      </c>
      <c r="F10" s="8"/>
      <c r="G10" s="9">
        <f>E10/B10</f>
      </c>
      <c r="H10" s="10">
        <f>SUM(J10,L10,M10,P10,R10)/C10</f>
      </c>
      <c r="I10" s="10"/>
      <c r="J10" s="11"/>
      <c r="K10" s="12"/>
      <c r="L10" s="13"/>
      <c r="M10" s="14"/>
      <c r="N10" s="15"/>
      <c r="O10" s="14"/>
      <c r="P10" s="16"/>
      <c r="Q10" s="17"/>
      <c r="R10" s="16"/>
      <c r="S10" s="16"/>
      <c r="T10" s="16"/>
      <c r="U10" s="16"/>
      <c r="V10" s="133"/>
      <c r="W10" s="116"/>
    </row>
    <row ht="14.4" r="11" spans="1:23" x14ac:dyDescent="0.3">
      <c r="A11" s="18" t="s">
        <v>22</v>
      </c>
      <c r="B11" s="72">
        <v>100</v>
      </c>
      <c r="C11" s="73">
        <v>451</v>
      </c>
      <c r="D11" s="73"/>
      <c r="E11" s="4">
        <f>SUM(J11,L11)</f>
      </c>
      <c r="F11" s="19"/>
      <c r="G11" s="74">
        <f>E11/B11</f>
      </c>
      <c r="H11" s="75">
        <f>SUM(J11,L11,M11,P11,R11)/C11</f>
      </c>
      <c r="I11" s="75"/>
      <c r="J11" s="76"/>
      <c r="K11" s="20"/>
      <c r="L11" s="21"/>
      <c r="M11" s="22"/>
      <c r="N11" s="23"/>
      <c r="O11" s="22"/>
      <c r="P11" s="24"/>
      <c r="Q11" s="25"/>
      <c r="R11" s="24"/>
      <c r="S11" s="24"/>
      <c r="T11" s="24"/>
      <c r="U11" s="24"/>
      <c r="V11" s="133"/>
      <c r="W11" s="116"/>
    </row>
    <row ht="14.4" r="12" spans="1:23" x14ac:dyDescent="0.3">
      <c r="A12" s="77" t="s">
        <v>23</v>
      </c>
      <c r="B12" s="78">
        <f>SUM(B9:B11)</f>
      </c>
      <c r="C12" s="78">
        <f>SUM(C9:C11)</f>
      </c>
      <c r="D12" s="78">
        <f>SUM(D9:D11)</f>
      </c>
      <c r="E12" s="78">
        <f>SUM(E9:E11)</f>
      </c>
      <c r="F12" s="78">
        <f>SUM(F9:F11)</f>
      </c>
      <c r="G12" s="79">
        <f>E12/B12</f>
      </c>
      <c r="H12" s="80">
        <f>SUM(J12,L12,M12,P12,R12)/C12</f>
      </c>
      <c r="I12" s="81" t="e">
        <f>SUM(K12,M12,O12,Q12)/D12</f>
      </c>
      <c r="J12" s="82">
        <f>SUM(J9:J11)</f>
      </c>
      <c r="K12" s="82">
        <f ref="K12:R12" si="0" t="shared">SUM(K9:K11)</f>
      </c>
      <c r="L12" s="82">
        <f si="0" t="shared"/>
      </c>
      <c r="M12" s="82">
        <f si="0" t="shared"/>
      </c>
      <c r="N12" s="82">
        <f si="0" t="shared"/>
      </c>
      <c r="O12" s="82">
        <f si="0" t="shared"/>
      </c>
      <c r="P12" s="82">
        <f si="0" t="shared"/>
      </c>
      <c r="Q12" s="82">
        <f si="0" t="shared"/>
      </c>
      <c r="R12" s="82">
        <f si="0" t="shared"/>
      </c>
      <c r="S12" s="105"/>
      <c r="T12" s="105"/>
      <c r="U12" s="105"/>
      <c r="V12" s="133"/>
      <c r="W12" s="116"/>
    </row>
    <row customHeight="1" ht="15" r="13" spans="1:23" x14ac:dyDescent="0.3">
      <c r="A13" s="128" t="s">
        <v>24</v>
      </c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18" t="s">
        <v>39</v>
      </c>
      <c r="T13" s="119"/>
      <c r="U13" s="120"/>
      <c r="V13" s="133"/>
      <c r="W13" s="116"/>
    </row>
    <row customFormat="1" customHeight="1" ht="21" r="14" s="52" spans="1:23" thickBot="1" x14ac:dyDescent="0.3">
      <c r="A14" s="106"/>
      <c r="B14" s="129"/>
      <c r="C14" s="129"/>
      <c r="D14" s="129"/>
      <c r="E14" s="107" t="s">
        <v>4</v>
      </c>
      <c r="F14" s="107" t="s">
        <v>5</v>
      </c>
      <c r="G14" s="130" t="s">
        <v>25</v>
      </c>
      <c r="H14" s="131"/>
      <c r="I14" s="131"/>
      <c r="J14" s="124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6"/>
      <c r="V14" s="134"/>
      <c r="W14" s="117"/>
    </row>
    <row ht="15" r="15" spans="1:23" thickTop="1" x14ac:dyDescent="0.3">
      <c r="A15" s="60" t="s">
        <v>20</v>
      </c>
      <c r="B15" s="61">
        <v>1917</v>
      </c>
      <c r="C15" s="62">
        <f>B15</f>
      </c>
      <c r="D15" s="62"/>
      <c r="E15" s="4">
        <f>SUM(J15,L15)</f>
      </c>
      <c r="F15" s="4"/>
      <c r="G15" s="63">
        <f>E15/B15</f>
      </c>
      <c r="H15" s="64">
        <f>SUM(J15,L15,M15,P15,R15)/C15</f>
      </c>
      <c r="I15" s="64"/>
      <c r="J15" s="87">
        <v>3</v>
      </c>
      <c r="K15" s="66"/>
      <c r="L15" s="87">
        <v>6</v>
      </c>
      <c r="M15" s="87">
        <v>3</v>
      </c>
      <c r="N15" s="87">
        <v>1</v>
      </c>
      <c r="O15" s="87">
        <v>3</v>
      </c>
      <c r="P15" s="87">
        <v>1</v>
      </c>
      <c r="Q15" s="87">
        <v>3</v>
      </c>
      <c r="R15" s="87">
        <v>1</v>
      </c>
      <c r="S15" s="87">
        <v>1</v>
      </c>
      <c r="T15" s="87">
        <v>2</v>
      </c>
      <c r="U15" s="87">
        <v>1</v>
      </c>
      <c r="V15" s="87">
        <v>9</v>
      </c>
      <c r="W15" s="31" t="e">
        <f>E15-V15</f>
      </c>
    </row>
    <row ht="14.4" r="16" spans="1:23" x14ac:dyDescent="0.3">
      <c r="A16" s="5" t="s">
        <v>21</v>
      </c>
      <c r="B16" s="32">
        <v>100</v>
      </c>
      <c r="C16" s="33">
        <f>B16</f>
      </c>
      <c r="D16" s="33"/>
      <c r="E16" s="4">
        <f>SUM(J16,L16)</f>
      </c>
      <c r="F16" s="8"/>
      <c r="G16" s="34">
        <f>E16/B16</f>
      </c>
      <c r="H16" s="35">
        <f>SUM(J16,L16,M16,P16,R16)/C16</f>
      </c>
      <c r="I16" s="35"/>
      <c r="J16" s="65"/>
      <c r="K16" s="66"/>
      <c r="L16" s="67"/>
      <c r="M16" s="68"/>
      <c r="N16" s="69"/>
      <c r="O16" s="68"/>
      <c r="P16" s="70"/>
      <c r="Q16" s="71"/>
      <c r="R16" s="70"/>
      <c r="S16" s="16"/>
      <c r="T16" s="16"/>
      <c r="U16" s="16"/>
      <c r="V16" s="30"/>
      <c r="W16" s="31">
        <f>E16-V16</f>
      </c>
    </row>
    <row ht="14.4" r="17" spans="1:27" x14ac:dyDescent="0.3">
      <c r="A17" s="18" t="s">
        <v>22</v>
      </c>
      <c r="B17" s="36">
        <v>100</v>
      </c>
      <c r="C17" s="37">
        <f>B17</f>
      </c>
      <c r="D17" s="37"/>
      <c r="E17" s="4">
        <f>SUM(J17,L17)</f>
      </c>
      <c r="F17" s="19"/>
      <c r="G17" s="38">
        <f>E17/B17</f>
      </c>
      <c r="H17" s="39">
        <f>SUM(J17,L17,M17,P17,R17)/C17</f>
      </c>
      <c r="I17" s="39"/>
      <c r="J17" s="40"/>
      <c r="K17" s="20"/>
      <c r="L17" s="21"/>
      <c r="M17" s="22"/>
      <c r="N17" s="23"/>
      <c r="O17" s="22"/>
      <c r="P17" s="24"/>
      <c r="Q17" s="25"/>
      <c r="R17" s="24"/>
      <c r="S17" s="24"/>
      <c r="T17" s="24"/>
      <c r="U17" s="24"/>
      <c r="V17" s="41"/>
      <c r="W17" s="42">
        <f>E17-V17</f>
      </c>
    </row>
    <row ht="15" r="18" spans="1:27" thickBot="1" x14ac:dyDescent="0.35">
      <c r="A18" s="26" t="s">
        <v>23</v>
      </c>
      <c r="B18" s="27">
        <f>SUM(B15:B17)</f>
      </c>
      <c r="C18" s="27">
        <f>SUM(C15:C17)</f>
      </c>
      <c r="D18" s="27">
        <f>SUM(D15:D17)</f>
      </c>
      <c r="E18" s="27">
        <f>SUM(E15:E17)</f>
      </c>
      <c r="F18" s="27">
        <f>SUM(F15:F17)</f>
      </c>
      <c r="G18" s="43">
        <f>E18/B18</f>
      </c>
      <c r="H18" s="29">
        <f>SUM(J18,L18,M18,P18,R18)/C18</f>
      </c>
      <c r="I18" s="44" t="e">
        <f>SUM(K18,M18,O18,Q18)/D18</f>
      </c>
      <c r="J18" s="28">
        <f>SUM(J15:J17)</f>
      </c>
      <c r="K18" s="28">
        <f ref="K18:R18" si="1" t="shared">SUM(K15:K17)</f>
      </c>
      <c r="L18" s="28">
        <f si="1" t="shared"/>
      </c>
      <c r="M18" s="28">
        <f si="1" t="shared"/>
      </c>
      <c r="N18" s="28">
        <f si="1" t="shared"/>
      </c>
      <c r="O18" s="28">
        <f si="1" t="shared"/>
      </c>
      <c r="P18" s="28">
        <f si="1" t="shared"/>
      </c>
      <c r="Q18" s="28">
        <f si="1" t="shared"/>
      </c>
      <c r="R18" s="28">
        <f si="1" t="shared"/>
      </c>
      <c r="S18" s="28"/>
      <c r="T18" s="28"/>
      <c r="U18" s="28"/>
      <c r="V18" s="45">
        <f>SUM(V15:V17)</f>
      </c>
      <c r="W18" s="46">
        <f>E18-V18</f>
      </c>
    </row>
    <row ht="14.4" r="19" spans="1:27" x14ac:dyDescent="0.3">
      <c r="A19" s="47"/>
      <c r="B19" s="48"/>
      <c r="C19" s="48"/>
      <c r="D19" s="49"/>
      <c r="E19" s="49"/>
      <c r="F19" s="49"/>
      <c r="G19" s="49"/>
      <c r="H19" s="50"/>
      <c r="I19" s="49"/>
      <c r="J19" s="49"/>
      <c r="K19" s="49"/>
      <c r="L19" s="50"/>
      <c r="M19" s="51"/>
      <c r="N19" s="51"/>
      <c r="O19" s="51"/>
      <c r="P19" s="49"/>
      <c r="Q19" s="49"/>
      <c r="R19" s="49"/>
      <c r="S19" s="49"/>
      <c r="T19" s="49"/>
      <c r="U19" s="49"/>
      <c r="W19" s="52"/>
      <c r="AA19" s="52"/>
    </row>
    <row ht="14.4" r="20" spans="1:27" x14ac:dyDescent="0.3">
      <c r="A20" s="53"/>
      <c r="B20" s="54"/>
      <c r="C20" s="54"/>
      <c r="D20" s="54"/>
      <c r="I20" s="55"/>
      <c r="J20" s="55"/>
      <c r="K20" s="55"/>
      <c r="L20" s="56"/>
      <c r="M20" s="56"/>
      <c r="N20" s="56"/>
      <c r="O20" s="56"/>
      <c r="P20" s="57"/>
      <c r="Q20" s="58"/>
      <c r="R20" s="58"/>
      <c r="S20" s="58"/>
      <c r="T20" s="58"/>
      <c r="U20" s="58"/>
      <c r="W20" s="52"/>
      <c r="AA20" s="52"/>
    </row>
    <row ht="14.4" r="21" spans="1:27" x14ac:dyDescent="0.3">
      <c r="A21" s="59"/>
      <c r="B21" s="54"/>
      <c r="C21" s="54"/>
      <c r="D21" s="54"/>
      <c r="I21" s="55"/>
      <c r="J21" s="55"/>
      <c r="K21" s="55"/>
      <c r="L21" s="56"/>
      <c r="M21" s="56"/>
      <c r="N21" s="56"/>
      <c r="O21" s="56"/>
      <c r="P21" s="57"/>
      <c r="Q21" s="58"/>
      <c r="R21" s="58"/>
      <c r="S21" s="58"/>
      <c r="T21" s="58"/>
      <c r="U21" s="58"/>
      <c r="W21" s="52"/>
      <c r="AA21" s="52"/>
    </row>
  </sheetData>
  <mergeCells count="34">
    <mergeCell ref="O6:O7"/>
    <mergeCell ref="V4:V14"/>
    <mergeCell ref="W4:W14"/>
    <mergeCell ref="S8:U8"/>
    <mergeCell ref="S4:S7"/>
    <mergeCell ref="T4:T7"/>
    <mergeCell ref="U4:U7"/>
    <mergeCell ref="J14:U14"/>
    <mergeCell ref="S13:U13"/>
    <mergeCell ref="J5:K5"/>
    <mergeCell ref="L5:M5"/>
    <mergeCell ref="A8:R8"/>
    <mergeCell ref="A13:R13"/>
    <mergeCell ref="B14:D14"/>
    <mergeCell ref="G14:I14"/>
    <mergeCell ref="P6:P7"/>
    <mergeCell ref="Q6:Q7"/>
    <mergeCell ref="N6:N7"/>
    <mergeCell ref="A1:R1"/>
    <mergeCell ref="A2:R2"/>
    <mergeCell ref="A3:R3"/>
    <mergeCell ref="A4:A7"/>
    <mergeCell ref="B4:D6"/>
    <mergeCell ref="E4:E7"/>
    <mergeCell ref="F4:F7"/>
    <mergeCell ref="G4:I6"/>
    <mergeCell ref="J4:R4"/>
    <mergeCell ref="M6:M7"/>
    <mergeCell ref="N5:O5"/>
    <mergeCell ref="P5:Q5"/>
    <mergeCell ref="R5:R7"/>
    <mergeCell ref="J6:J7"/>
    <mergeCell ref="K6:K7"/>
    <mergeCell ref="L6:L7"/>
  </mergeCells>
  <phoneticPr fontId="13" type="noConversion"/>
  <pageMargins bottom="0.98425196850393704" footer="0.51181102362204722" header="0.51181102362204722" left="0.19685039370078741" right="0.19685039370078741" top="0.51181102362204722"/>
  <pageSetup fitToHeight="999" orientation="landscape" paperSize="9" r:id="rId1" scale="98"/>
  <headerFooter alignWithMargins="0">
    <oddHeader>&amp;R21-07-2022 17:38:04</oddHead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53"/>
  <sheetViews>
    <sheetView showZeros="0" tabSelected="1" topLeftCell="A3" workbookViewId="0" zoomScaleNormal="100">
      <pane activePane="bottomLeft" state="frozen" topLeftCell="A24" ySplit="3"/>
      <selection activeCell="A3" sqref="A3"/>
      <selection activeCell="H23" pane="bottomLeft" sqref="H23"/>
    </sheetView>
  </sheetViews>
  <sheetFormatPr defaultRowHeight="13.2" x14ac:dyDescent="0.25"/>
  <cols>
    <col customWidth="1" max="1" min="1" width="27.6640625"/>
    <col customWidth="1" max="2" min="2" width="11"/>
    <col customWidth="1" max="3" min="3" width="11.109375"/>
    <col customWidth="1" max="4" min="4" width="16.88671875"/>
    <col customWidth="1" max="5" min="5" width="0.109375"/>
    <col customWidth="1" max="6" min="6" width="12.88671875"/>
    <col customWidth="1" hidden="1" max="7" min="7" width="7"/>
    <col customWidth="1" max="8" min="8" width="14.109375"/>
    <col customWidth="1" hidden="1" max="9" min="9" width="6.6640625"/>
    <col customWidth="1" max="10" min="10" width="11.44140625"/>
    <col customWidth="1" hidden="1" max="11" min="11" width="6"/>
    <col customWidth="1" max="12" min="12" width="11"/>
  </cols>
  <sheetData>
    <row ht="14.4" r="1" spans="1:12" x14ac:dyDescent="0.3">
      <c r="A1" s="135" t="s">
        <v>26</v>
      </c>
      <c r="B1" s="137" t="s">
        <v>27</v>
      </c>
      <c r="C1" s="141" t="s">
        <v>8</v>
      </c>
      <c r="D1" s="141"/>
      <c r="E1" s="141"/>
      <c r="F1" s="127"/>
      <c r="G1" s="127"/>
      <c r="H1" s="127"/>
      <c r="I1" s="127"/>
      <c r="J1" s="127"/>
      <c r="K1" s="127"/>
      <c r="L1" s="127"/>
    </row>
    <row r="2" spans="1:12" x14ac:dyDescent="0.25">
      <c r="A2" s="136"/>
      <c r="B2" s="138"/>
      <c r="C2" s="142" t="s">
        <v>4</v>
      </c>
      <c r="D2" s="114" t="s">
        <v>7</v>
      </c>
      <c r="E2" s="114"/>
      <c r="F2" s="114"/>
      <c r="G2" s="114"/>
      <c r="H2" s="114"/>
      <c r="I2" s="114"/>
      <c r="J2" s="114"/>
      <c r="K2" s="114"/>
      <c r="L2" s="114"/>
    </row>
    <row customHeight="1" ht="37.5" r="3" spans="1:12" x14ac:dyDescent="0.25">
      <c r="A3" s="136"/>
      <c r="B3" s="139"/>
      <c r="C3" s="142"/>
      <c r="D3" s="114" t="s">
        <v>10</v>
      </c>
      <c r="E3" s="114"/>
      <c r="F3" s="114" t="s">
        <v>11</v>
      </c>
      <c r="G3" s="114"/>
      <c r="H3" s="147" t="s">
        <v>43</v>
      </c>
      <c r="I3" s="148"/>
      <c r="J3" s="114" t="s">
        <v>12</v>
      </c>
      <c r="K3" s="114"/>
      <c r="L3" s="121" t="s">
        <v>13</v>
      </c>
    </row>
    <row customHeight="1" ht="17.25" r="4" spans="1:12" x14ac:dyDescent="0.25">
      <c r="A4" s="136"/>
      <c r="B4" s="139"/>
      <c r="C4" s="142"/>
      <c r="D4" s="114" t="s">
        <v>14</v>
      </c>
      <c r="E4" s="114" t="s">
        <v>15</v>
      </c>
      <c r="F4" s="114" t="s">
        <v>14</v>
      </c>
      <c r="G4" s="114" t="s">
        <v>15</v>
      </c>
      <c r="H4" s="114" t="s">
        <v>14</v>
      </c>
      <c r="I4" s="114" t="s">
        <v>15</v>
      </c>
      <c r="J4" s="114" t="s">
        <v>14</v>
      </c>
      <c r="K4" s="114" t="s">
        <v>15</v>
      </c>
      <c r="L4" s="122"/>
    </row>
    <row customHeight="1" ht="24.75" r="5" spans="1:12" x14ac:dyDescent="0.25">
      <c r="A5" s="136"/>
      <c r="B5" s="140"/>
      <c r="C5" s="143"/>
      <c r="D5" s="121"/>
      <c r="E5" s="121"/>
      <c r="F5" s="121"/>
      <c r="G5" s="121"/>
      <c r="H5" s="121"/>
      <c r="I5" s="121"/>
      <c r="J5" s="121"/>
      <c r="K5" s="121"/>
      <c r="L5" s="122"/>
    </row>
    <row ht="14.4" r="6" spans="1:12" x14ac:dyDescent="0.3">
      <c r="A6" s="95" t="s">
        <v>19</v>
      </c>
      <c r="B6" s="96">
        <f>B20+B34+B44</f>
      </c>
      <c r="C6" s="97">
        <f ref="C6:L6" si="0" t="shared">SUM(C20,C34,C44)</f>
      </c>
      <c r="D6" s="97">
        <f si="0" t="shared"/>
      </c>
      <c r="E6" s="97">
        <f si="0" t="shared"/>
      </c>
      <c r="F6" s="97">
        <f si="0" t="shared"/>
      </c>
      <c r="G6" s="97">
        <f si="0" t="shared"/>
      </c>
      <c r="H6" s="97">
        <f si="0" t="shared"/>
      </c>
      <c r="I6" s="97">
        <f si="0" t="shared"/>
      </c>
      <c r="J6" s="97">
        <f si="0" t="shared"/>
      </c>
      <c r="K6" s="97">
        <f si="0" t="shared"/>
      </c>
      <c r="L6" s="97">
        <f si="0" t="shared"/>
      </c>
    </row>
    <row ht="26.4" r="7" spans="1:12" x14ac:dyDescent="0.25">
      <c r="A7" s="98" t="s">
        <v>47</v>
      </c>
      <c r="B7" s="99"/>
      <c r="C7" s="100">
        <f ref="C7:L7" si="1" t="shared">SUM(C21,C35,C45)</f>
      </c>
      <c r="D7" s="100">
        <f si="1" t="shared"/>
      </c>
      <c r="E7" s="100">
        <f si="1" t="shared"/>
      </c>
      <c r="F7" s="100">
        <f si="1" t="shared"/>
      </c>
      <c r="G7" s="100">
        <f si="1" t="shared"/>
      </c>
      <c r="H7" s="100">
        <f si="1" t="shared"/>
      </c>
      <c r="I7" s="100">
        <f si="1" t="shared"/>
      </c>
      <c r="J7" s="100">
        <f si="1" t="shared"/>
      </c>
      <c r="K7" s="100">
        <f si="1" t="shared"/>
      </c>
      <c r="L7" s="100">
        <f si="1" t="shared"/>
      </c>
    </row>
    <row ht="14.4" r="8" spans="1:12" x14ac:dyDescent="0.25">
      <c r="A8" s="98" t="s">
        <v>29</v>
      </c>
      <c r="B8" s="99"/>
      <c r="C8" s="100">
        <f ref="C8:L8" si="2" t="shared">SUM(C22,C36,C46)</f>
      </c>
      <c r="D8" s="100">
        <f si="2" t="shared"/>
      </c>
      <c r="E8" s="100">
        <f si="2" t="shared"/>
      </c>
      <c r="F8" s="100">
        <f si="2" t="shared"/>
      </c>
      <c r="G8" s="100">
        <f si="2" t="shared"/>
      </c>
      <c r="H8" s="100">
        <f si="2" t="shared"/>
      </c>
      <c r="I8" s="100">
        <f si="2" t="shared"/>
      </c>
      <c r="J8" s="100">
        <f si="2" t="shared"/>
      </c>
      <c r="K8" s="100">
        <f si="2" t="shared"/>
      </c>
      <c r="L8" s="100">
        <f si="2" t="shared"/>
      </c>
    </row>
    <row ht="26.4" r="9" spans="1:12" x14ac:dyDescent="0.25">
      <c r="A9" s="98" t="s">
        <v>30</v>
      </c>
      <c r="B9" s="99"/>
      <c r="C9" s="100">
        <f ref="C9:L9" si="3" t="shared">SUM(C23,C37,C47)</f>
      </c>
      <c r="D9" s="100">
        <f si="3" t="shared"/>
      </c>
      <c r="E9" s="100">
        <f si="3" t="shared"/>
      </c>
      <c r="F9" s="100">
        <f si="3" t="shared"/>
      </c>
      <c r="G9" s="100">
        <f si="3" t="shared"/>
      </c>
      <c r="H9" s="100">
        <f si="3" t="shared"/>
      </c>
      <c r="I9" s="100">
        <f si="3" t="shared"/>
      </c>
      <c r="J9" s="100">
        <f si="3" t="shared"/>
      </c>
      <c r="K9" s="100">
        <f si="3" t="shared"/>
      </c>
      <c r="L9" s="100">
        <f si="3" t="shared"/>
      </c>
    </row>
    <row ht="14.4" r="10" spans="1:12" x14ac:dyDescent="0.25">
      <c r="A10" s="98" t="s">
        <v>31</v>
      </c>
      <c r="B10" s="99"/>
      <c r="C10" s="100">
        <f ref="C10:L10" si="4" t="shared">SUM(C24,C38,C48)</f>
      </c>
      <c r="D10" s="100">
        <f si="4" t="shared"/>
      </c>
      <c r="E10" s="100">
        <f si="4" t="shared"/>
      </c>
      <c r="F10" s="100">
        <f si="4" t="shared"/>
      </c>
      <c r="G10" s="100">
        <f si="4" t="shared"/>
      </c>
      <c r="H10" s="100">
        <f si="4" t="shared"/>
      </c>
      <c r="I10" s="100">
        <f si="4" t="shared"/>
      </c>
      <c r="J10" s="100">
        <f si="4" t="shared"/>
      </c>
      <c r="K10" s="100">
        <f si="4" t="shared"/>
      </c>
      <c r="L10" s="100">
        <f si="4" t="shared"/>
      </c>
    </row>
    <row ht="14.4" r="11" spans="1:12" x14ac:dyDescent="0.25">
      <c r="A11" s="98" t="s">
        <v>32</v>
      </c>
      <c r="B11" s="99"/>
      <c r="C11" s="100">
        <f ref="C11:L11" si="5" t="shared">SUM(C25,C39,C49)</f>
      </c>
      <c r="D11" s="100">
        <f si="5" t="shared"/>
      </c>
      <c r="E11" s="100">
        <f si="5" t="shared"/>
      </c>
      <c r="F11" s="100">
        <f si="5" t="shared"/>
      </c>
      <c r="G11" s="100">
        <f si="5" t="shared"/>
      </c>
      <c r="H11" s="100">
        <f si="5" t="shared"/>
      </c>
      <c r="I11" s="100">
        <f si="5" t="shared"/>
      </c>
      <c r="J11" s="100">
        <f si="5" t="shared"/>
      </c>
      <c r="K11" s="100">
        <f si="5" t="shared"/>
      </c>
      <c r="L11" s="100">
        <f si="5" t="shared"/>
      </c>
    </row>
    <row ht="14.4" r="12" spans="1:12" x14ac:dyDescent="0.25">
      <c r="A12" s="98" t="s">
        <v>33</v>
      </c>
      <c r="B12" s="99"/>
      <c r="C12" s="100">
        <f>SUM(C26,C40,C50)</f>
      </c>
      <c r="D12" s="144"/>
      <c r="E12" s="144"/>
      <c r="F12" s="144"/>
      <c r="G12" s="144"/>
      <c r="H12" s="144"/>
      <c r="I12" s="144"/>
      <c r="J12" s="144"/>
      <c r="K12" s="144"/>
      <c r="L12" s="144"/>
    </row>
    <row ht="14.4" r="13" spans="1:12" x14ac:dyDescent="0.25">
      <c r="A13" s="102" t="s">
        <v>34</v>
      </c>
      <c r="B13" s="99"/>
      <c r="C13" s="100">
        <f>SUM(C27,C41,C51)</f>
      </c>
      <c r="D13" s="100">
        <f ref="D13:L13" si="6" t="shared">SUM(D27,D41,D51)</f>
      </c>
      <c r="E13" s="100">
        <f si="6" t="shared"/>
      </c>
      <c r="F13" s="100">
        <f si="6" t="shared"/>
      </c>
      <c r="G13" s="100">
        <f si="6" t="shared"/>
      </c>
      <c r="H13" s="100">
        <f si="6" t="shared"/>
      </c>
      <c r="I13" s="100">
        <f si="6" t="shared"/>
      </c>
      <c r="J13" s="100">
        <f si="6" t="shared"/>
      </c>
      <c r="K13" s="100">
        <f si="6" t="shared"/>
      </c>
      <c r="L13" s="100">
        <f si="6" t="shared"/>
      </c>
    </row>
    <row ht="14.4" r="14" spans="1:12" x14ac:dyDescent="0.25">
      <c r="A14" s="102" t="s">
        <v>35</v>
      </c>
      <c r="B14" s="99"/>
      <c r="C14" s="100">
        <f>SUM(C28,C42,C52)</f>
      </c>
      <c r="D14" s="100">
        <f ref="D14:L14" si="7" t="shared">SUM(D28,D42,D52)</f>
      </c>
      <c r="E14" s="100">
        <f si="7" t="shared"/>
      </c>
      <c r="F14" s="100">
        <f si="7" t="shared"/>
      </c>
      <c r="G14" s="100">
        <f si="7" t="shared"/>
      </c>
      <c r="H14" s="100">
        <f si="7" t="shared"/>
      </c>
      <c r="I14" s="100">
        <f si="7" t="shared"/>
      </c>
      <c r="J14" s="100">
        <f si="7" t="shared"/>
      </c>
      <c r="K14" s="100">
        <f si="7" t="shared"/>
      </c>
      <c r="L14" s="100">
        <f si="7" t="shared"/>
      </c>
    </row>
    <row ht="14.4" r="15" spans="1:12" x14ac:dyDescent="0.25">
      <c r="A15" s="102" t="s">
        <v>36</v>
      </c>
      <c r="B15" s="99"/>
      <c r="C15" s="100">
        <f>SUM(C29,C43,C53)</f>
      </c>
      <c r="D15" s="100">
        <f ref="D15:L15" si="8" t="shared">SUM(D29,D43,D53)</f>
      </c>
      <c r="E15" s="100">
        <f si="8" t="shared"/>
      </c>
      <c r="F15" s="100">
        <f si="8" t="shared"/>
      </c>
      <c r="G15" s="100">
        <f si="8" t="shared"/>
      </c>
      <c r="H15" s="100">
        <f si="8" t="shared"/>
      </c>
      <c r="I15" s="100">
        <f si="8" t="shared"/>
      </c>
      <c r="J15" s="100">
        <f si="8" t="shared"/>
      </c>
      <c r="K15" s="100">
        <f si="8" t="shared"/>
      </c>
      <c r="L15" s="100">
        <f si="8" t="shared"/>
      </c>
    </row>
    <row ht="14.4" r="16" spans="1:12" x14ac:dyDescent="0.25">
      <c r="A16" s="102" t="s">
        <v>37</v>
      </c>
      <c r="B16" s="99"/>
      <c r="C16" s="100">
        <f>C30</f>
      </c>
      <c r="D16" s="100" t="str">
        <f ref="D16:L16" si="9" t="shared">D30</f>
      </c>
      <c r="E16" s="100">
        <f si="9" t="shared"/>
      </c>
      <c r="F16" s="100" t="str">
        <f si="9" t="shared"/>
      </c>
      <c r="G16" s="100">
        <f si="9" t="shared"/>
      </c>
      <c r="H16" s="100" t="str">
        <f si="9" t="shared"/>
      </c>
      <c r="I16" s="100">
        <f si="9" t="shared"/>
      </c>
      <c r="J16" s="100" t="str">
        <f si="9" t="shared"/>
      </c>
      <c r="K16" s="100">
        <f si="9" t="shared"/>
      </c>
      <c r="L16" s="100" t="str">
        <f si="9" t="shared"/>
      </c>
    </row>
    <row ht="14.4" r="17" spans="1:12" x14ac:dyDescent="0.25">
      <c r="A17" s="102" t="s">
        <v>38</v>
      </c>
      <c r="B17" s="99"/>
      <c r="C17" s="100">
        <f>C31</f>
      </c>
      <c r="D17" s="100" t="str">
        <f ref="D17:L17" si="10" t="shared">D31</f>
      </c>
      <c r="E17" s="100">
        <f si="10" t="shared"/>
      </c>
      <c r="F17" s="100" t="str">
        <f si="10" t="shared"/>
      </c>
      <c r="G17" s="100">
        <f si="10" t="shared"/>
      </c>
      <c r="H17" s="100" t="str">
        <f si="10" t="shared"/>
      </c>
      <c r="I17" s="100">
        <f si="10" t="shared"/>
      </c>
      <c r="J17" s="100" t="str">
        <f si="10" t="shared"/>
      </c>
      <c r="K17" s="100">
        <f si="10" t="shared"/>
      </c>
      <c r="L17" s="100" t="str">
        <f si="10" t="shared"/>
      </c>
    </row>
    <row ht="14.4" r="18" spans="1:12" x14ac:dyDescent="0.25">
      <c r="A18" s="102" t="s">
        <v>44</v>
      </c>
      <c r="B18" s="99"/>
      <c r="C18" s="100">
        <f ref="C18:L18" si="11" t="shared">C34</f>
      </c>
      <c r="D18" s="100">
        <f si="11" t="shared"/>
      </c>
      <c r="E18" s="100">
        <f si="11" t="shared"/>
      </c>
      <c r="F18" s="100">
        <f si="11" t="shared"/>
      </c>
      <c r="G18" s="100">
        <f si="11" t="shared"/>
      </c>
      <c r="H18" s="100">
        <f si="11" t="shared"/>
      </c>
      <c r="I18" s="100">
        <f si="11" t="shared"/>
      </c>
      <c r="J18" s="100">
        <f si="11" t="shared"/>
      </c>
      <c r="K18" s="100">
        <f si="11" t="shared"/>
      </c>
      <c r="L18" s="100">
        <f si="11" t="shared"/>
      </c>
    </row>
    <row ht="14.4" r="19" spans="1:12" x14ac:dyDescent="0.25">
      <c r="A19" s="102" t="s">
        <v>45</v>
      </c>
      <c r="B19" s="99"/>
      <c r="C19" s="100">
        <f ref="C19:L19" si="12" t="shared">C35</f>
      </c>
      <c r="D19" s="100">
        <f si="12" t="shared"/>
      </c>
      <c r="E19" s="100">
        <f si="12" t="shared"/>
      </c>
      <c r="F19" s="100">
        <f si="12" t="shared"/>
      </c>
      <c r="G19" s="100">
        <f si="12" t="shared"/>
      </c>
      <c r="H19" s="100">
        <f si="12" t="shared"/>
      </c>
      <c r="I19" s="100">
        <f si="12" t="shared"/>
      </c>
      <c r="J19" s="100">
        <f si="12" t="shared"/>
      </c>
      <c r="K19" s="100">
        <f si="12" t="shared"/>
      </c>
      <c r="L19" s="100">
        <f si="12" t="shared"/>
      </c>
    </row>
    <row ht="14.4" r="20" spans="1:12" x14ac:dyDescent="0.3">
      <c r="A20" s="88" t="s">
        <v>20</v>
      </c>
      <c r="B20" s="89">
        <f>Поступление_ЛД!E15-Отчисленные!C20</f>
      </c>
      <c r="C20" s="90">
        <f>SUM(C21:C26)</f>
      </c>
      <c r="D20" s="90">
        <f>SUM(D21:D25,D27:D33)</f>
      </c>
      <c r="E20" s="90">
        <f ref="E20:K20" si="13" t="shared">E21+E22+E23+E24+E25+E27+E28+E29+E30+E31</f>
      </c>
      <c r="F20" s="90">
        <f>SUM(F21:F25,F27:F33)</f>
      </c>
      <c r="G20" s="90">
        <f si="13" t="shared"/>
      </c>
      <c r="H20" s="90">
        <f>SUM(H21:H25,H27:H33)</f>
      </c>
      <c r="I20" s="90">
        <f si="13" t="shared"/>
      </c>
      <c r="J20" s="90">
        <f>SUM(J21:J25,J27:J33)</f>
      </c>
      <c r="K20" s="90">
        <f si="13" t="shared"/>
      </c>
      <c r="L20" s="90">
        <f>SUM(L21:L25,L27:L33)</f>
      </c>
    </row>
    <row customHeight="1" ht="25.5" r="21" spans="1:12" x14ac:dyDescent="0.25">
      <c r="A21" s="98" t="s">
        <v>47</v>
      </c>
      <c r="B21" s="99"/>
      <c r="C21" s="108">
        <f>SUM(D21:F21)</f>
      </c>
      <c r="D21" s="87">
        <v>1</v>
      </c>
      <c r="E21" s="87"/>
      <c r="F21" s="87">
        <v>3</v>
      </c>
      <c r="G21" s="87"/>
      <c r="H21" s="87">
        <v>1</v>
      </c>
      <c r="I21" s="87"/>
      <c r="J21" s="87">
        <v>0</v>
      </c>
      <c r="K21" s="87"/>
      <c r="L21" s="87">
        <v>1</v>
      </c>
    </row>
    <row customHeight="1" ht="18" r="22" spans="1:12" x14ac:dyDescent="0.25">
      <c r="A22" s="98" t="s">
        <v>29</v>
      </c>
      <c r="B22" s="99"/>
      <c r="C22" s="108">
        <f ref="C22:C33" si="14" t="shared">SUM(D22:F22)</f>
      </c>
      <c r="D22" s="87">
        <v>1</v>
      </c>
      <c r="E22" s="87"/>
      <c r="F22" s="87">
        <v>0</v>
      </c>
      <c r="G22" s="87"/>
      <c r="H22" s="87">
        <v>0</v>
      </c>
      <c r="I22" s="87"/>
      <c r="J22" s="87">
        <v>0</v>
      </c>
      <c r="K22" s="87"/>
      <c r="L22" s="87">
        <v>0</v>
      </c>
    </row>
    <row ht="26.4" r="23" spans="1:12" x14ac:dyDescent="0.25">
      <c r="A23" s="98" t="s">
        <v>30</v>
      </c>
      <c r="B23" s="99"/>
      <c r="C23" s="108">
        <f si="14" t="shared"/>
      </c>
      <c r="D23" s="87">
        <v>0</v>
      </c>
      <c r="E23" s="87"/>
      <c r="F23" s="87">
        <v>1</v>
      </c>
      <c r="G23" s="87"/>
      <c r="H23" s="87">
        <v>0</v>
      </c>
      <c r="I23" s="87"/>
      <c r="J23" s="87">
        <v>0</v>
      </c>
      <c r="K23" s="87"/>
      <c r="L23" s="87">
        <v>0</v>
      </c>
    </row>
    <row customHeight="1" ht="18" r="24" spans="1:12" x14ac:dyDescent="0.25">
      <c r="A24" s="98" t="s">
        <v>31</v>
      </c>
      <c r="B24" s="99"/>
      <c r="C24" s="108">
        <f si="14" t="shared"/>
      </c>
      <c r="D24" s="87">
        <v>1</v>
      </c>
      <c r="E24" s="87"/>
      <c r="F24" s="87">
        <v>0</v>
      </c>
      <c r="G24" s="87"/>
      <c r="H24" s="87">
        <v>0</v>
      </c>
      <c r="I24" s="87"/>
      <c r="J24" s="87">
        <v>0</v>
      </c>
      <c r="K24" s="87"/>
      <c r="L24" s="87">
        <v>0</v>
      </c>
    </row>
    <row customHeight="1" ht="18" r="25" spans="1:12" x14ac:dyDescent="0.25">
      <c r="A25" s="98" t="s">
        <v>32</v>
      </c>
      <c r="B25" s="99"/>
      <c r="C25" s="108">
        <f si="14" t="shared"/>
      </c>
      <c r="D25" s="87">
        <v>0</v>
      </c>
      <c r="E25" s="87"/>
      <c r="F25" s="87">
        <v>1</v>
      </c>
      <c r="G25" s="87"/>
      <c r="H25" s="87">
        <v>0</v>
      </c>
      <c r="I25" s="87"/>
      <c r="J25" s="87">
        <v>0</v>
      </c>
      <c r="K25" s="87"/>
      <c r="L25" s="87">
        <v>0</v>
      </c>
    </row>
    <row customHeight="1" ht="18" r="26" spans="1:12" x14ac:dyDescent="0.25">
      <c r="A26" s="98" t="s">
        <v>33</v>
      </c>
      <c r="B26" s="100"/>
      <c r="C26" s="100">
        <f>SUM(C27:C33)</f>
      </c>
      <c r="D26" s="145"/>
      <c r="E26" s="145"/>
      <c r="F26" s="145"/>
      <c r="G26" s="145"/>
      <c r="H26" s="145"/>
      <c r="I26" s="145"/>
      <c r="J26" s="145"/>
      <c r="K26" s="145"/>
      <c r="L26" s="146"/>
    </row>
    <row customHeight="1" ht="18" r="27" spans="1:12" x14ac:dyDescent="0.25">
      <c r="A27" s="102" t="s">
        <v>34</v>
      </c>
      <c r="B27" s="99"/>
      <c r="C27" s="108">
        <f si="14" t="shared"/>
      </c>
      <c r="D27" s="87">
        <v>0</v>
      </c>
      <c r="E27" s="87"/>
      <c r="F27" s="87">
        <v>0</v>
      </c>
      <c r="G27" s="87"/>
      <c r="H27" s="87">
        <v>0</v>
      </c>
      <c r="I27" s="87"/>
      <c r="J27" s="87">
        <v>0</v>
      </c>
      <c r="K27" s="87"/>
      <c r="L27" s="87">
        <v>0</v>
      </c>
    </row>
    <row customHeight="1" ht="18" r="28" spans="1:12" x14ac:dyDescent="0.25">
      <c r="A28" s="102" t="s">
        <v>35</v>
      </c>
      <c r="B28" s="99"/>
      <c r="C28" s="108">
        <f si="14" t="shared"/>
      </c>
      <c r="D28" s="87">
        <v>0</v>
      </c>
      <c r="E28" s="87"/>
      <c r="F28" s="87">
        <v>1</v>
      </c>
      <c r="G28" s="87"/>
      <c r="H28" s="87">
        <v>0</v>
      </c>
      <c r="I28" s="87"/>
      <c r="J28" s="87">
        <v>1</v>
      </c>
      <c r="K28" s="87"/>
      <c r="L28" s="87">
        <v>0</v>
      </c>
    </row>
    <row customHeight="1" ht="18" r="29" spans="1:12" x14ac:dyDescent="0.25">
      <c r="A29" s="102" t="s">
        <v>36</v>
      </c>
      <c r="B29" s="99"/>
      <c r="C29" s="108">
        <f si="14" t="shared"/>
      </c>
      <c r="D29" s="87">
        <v>0</v>
      </c>
      <c r="E29" s="87"/>
      <c r="F29" s="87">
        <v>0</v>
      </c>
      <c r="G29" s="87"/>
      <c r="H29" s="87">
        <v>0</v>
      </c>
      <c r="I29" s="87"/>
      <c r="J29" s="87">
        <v>0</v>
      </c>
      <c r="K29" s="87"/>
      <c r="L29" s="87">
        <v>0</v>
      </c>
    </row>
    <row customHeight="1" ht="18" r="30" spans="1:12" x14ac:dyDescent="0.25">
      <c r="A30" s="102" t="s">
        <v>37</v>
      </c>
      <c r="B30" s="99"/>
      <c r="C30" s="108">
        <f si="14" t="shared"/>
      </c>
      <c r="D30" s="87">
        <v>0</v>
      </c>
      <c r="E30" s="87"/>
      <c r="F30" s="87">
        <v>0</v>
      </c>
      <c r="G30" s="87"/>
      <c r="H30" s="87">
        <v>0</v>
      </c>
      <c r="I30" s="87"/>
      <c r="J30" s="87">
        <v>0</v>
      </c>
      <c r="K30" s="87"/>
      <c r="L30" s="87">
        <v>0</v>
      </c>
    </row>
    <row customHeight="1" ht="18" r="31" spans="1:12" x14ac:dyDescent="0.25">
      <c r="A31" s="102" t="s">
        <v>38</v>
      </c>
      <c r="B31" s="99"/>
      <c r="C31" s="108">
        <f si="14" t="shared"/>
      </c>
      <c r="D31" s="87">
        <v>0</v>
      </c>
      <c r="E31" s="87"/>
      <c r="F31" s="87">
        <v>0</v>
      </c>
      <c r="G31" s="87"/>
      <c r="H31" s="87">
        <v>0</v>
      </c>
      <c r="I31" s="87"/>
      <c r="J31" s="87">
        <v>0</v>
      </c>
      <c r="K31" s="87"/>
      <c r="L31" s="87">
        <v>0</v>
      </c>
    </row>
    <row customHeight="1" ht="18" r="32" spans="1:12" x14ac:dyDescent="0.25">
      <c r="A32" s="102" t="s">
        <v>44</v>
      </c>
      <c r="B32" s="99"/>
      <c r="C32" s="108">
        <f si="14" t="shared"/>
      </c>
      <c r="D32" s="87">
        <v>0</v>
      </c>
      <c r="E32" s="87"/>
      <c r="F32" s="87">
        <v>0</v>
      </c>
      <c r="G32" s="87"/>
      <c r="H32" s="87">
        <v>0</v>
      </c>
      <c r="I32" s="87"/>
      <c r="J32" s="87">
        <v>0</v>
      </c>
      <c r="K32" s="87"/>
      <c r="L32" s="87">
        <v>0</v>
      </c>
    </row>
    <row customHeight="1" ht="18" r="33" spans="1:12" x14ac:dyDescent="0.25">
      <c r="A33" s="102" t="s">
        <v>45</v>
      </c>
      <c r="B33" s="99"/>
      <c r="C33" s="108">
        <f si="14" t="shared"/>
      </c>
      <c r="D33" s="87">
        <v>0</v>
      </c>
      <c r="E33" s="87"/>
      <c r="F33" s="87">
        <v>0</v>
      </c>
      <c r="G33" s="87"/>
      <c r="H33" s="87">
        <v>0</v>
      </c>
      <c r="I33" s="87"/>
      <c r="J33" s="87">
        <v>0</v>
      </c>
      <c r="K33" s="87"/>
      <c r="L33" s="87">
        <v>0</v>
      </c>
    </row>
    <row ht="14.4" r="34" spans="1:12" x14ac:dyDescent="0.3">
      <c r="A34" s="91" t="s">
        <v>21</v>
      </c>
      <c r="B34" s="92">
        <f>Поступление_ЛД!E16-Отчисленные!C34</f>
      </c>
      <c r="C34" s="92">
        <f>SUM(C35:C40)</f>
      </c>
      <c r="D34" s="92">
        <f>SUM(D35:D39,D41:D43)</f>
      </c>
      <c r="E34" s="92">
        <f ref="E34:L34" si="15" t="shared">SUM(E35:E39,E41:E43)</f>
      </c>
      <c r="F34" s="92">
        <f si="15" t="shared"/>
      </c>
      <c r="G34" s="92">
        <f si="15" t="shared"/>
      </c>
      <c r="H34" s="92">
        <f si="15" t="shared"/>
      </c>
      <c r="I34" s="92">
        <f si="15" t="shared"/>
      </c>
      <c r="J34" s="92">
        <f si="15" t="shared"/>
      </c>
      <c r="K34" s="92">
        <f si="15" t="shared"/>
      </c>
      <c r="L34" s="92">
        <f si="15" t="shared"/>
      </c>
    </row>
    <row customHeight="1" ht="21.75" r="35" spans="1:12" x14ac:dyDescent="0.25">
      <c r="A35" s="98" t="s">
        <v>28</v>
      </c>
      <c r="B35" s="99"/>
      <c r="C35" s="100"/>
      <c r="D35" s="101"/>
      <c r="E35" s="101"/>
      <c r="F35" s="101"/>
      <c r="G35" s="101"/>
      <c r="H35" s="101"/>
      <c r="I35" s="101"/>
      <c r="J35" s="101"/>
      <c r="K35" s="101"/>
      <c r="L35" s="101"/>
    </row>
    <row customHeight="1" ht="21.75" r="36" spans="1:12" x14ac:dyDescent="0.25">
      <c r="A36" s="98" t="s">
        <v>29</v>
      </c>
      <c r="B36" s="99"/>
      <c r="C36" s="100"/>
      <c r="D36" s="101"/>
      <c r="E36" s="101"/>
      <c r="F36" s="101"/>
      <c r="G36" s="101"/>
      <c r="H36" s="101"/>
      <c r="I36" s="101"/>
      <c r="J36" s="101"/>
      <c r="K36" s="101"/>
      <c r="L36" s="101"/>
    </row>
    <row customHeight="1" ht="21.75" r="37" spans="1:12" x14ac:dyDescent="0.25">
      <c r="A37" s="98" t="s">
        <v>30</v>
      </c>
      <c r="B37" s="99"/>
      <c r="C37" s="100"/>
      <c r="D37" s="101"/>
      <c r="E37" s="101"/>
      <c r="F37" s="101"/>
      <c r="G37" s="101"/>
      <c r="H37" s="101"/>
      <c r="I37" s="101"/>
      <c r="J37" s="101"/>
      <c r="K37" s="101"/>
      <c r="L37" s="101"/>
    </row>
    <row customHeight="1" ht="21.75" r="38" spans="1:12" x14ac:dyDescent="0.25">
      <c r="A38" s="98" t="s">
        <v>31</v>
      </c>
      <c r="B38" s="99"/>
      <c r="C38" s="100"/>
      <c r="D38" s="101"/>
      <c r="E38" s="101"/>
      <c r="F38" s="101"/>
      <c r="G38" s="101"/>
      <c r="H38" s="101"/>
      <c r="I38" s="101"/>
      <c r="J38" s="101"/>
      <c r="K38" s="101"/>
      <c r="L38" s="101"/>
    </row>
    <row customHeight="1" ht="21.75" r="39" spans="1:12" x14ac:dyDescent="0.25">
      <c r="A39" s="98" t="s">
        <v>32</v>
      </c>
      <c r="B39" s="99"/>
      <c r="C39" s="100"/>
      <c r="D39" s="101"/>
      <c r="E39" s="101"/>
      <c r="F39" s="101"/>
      <c r="G39" s="101"/>
      <c r="H39" s="101"/>
      <c r="I39" s="101"/>
      <c r="J39" s="101"/>
      <c r="K39" s="101"/>
      <c r="L39" s="101"/>
    </row>
    <row customHeight="1" ht="21.75" r="40" spans="1:12" x14ac:dyDescent="0.25">
      <c r="A40" s="98" t="s">
        <v>33</v>
      </c>
      <c r="B40" s="99"/>
      <c r="C40" s="100">
        <f>SUM(C41:C43)</f>
      </c>
      <c r="D40" s="144"/>
      <c r="E40" s="144"/>
      <c r="F40" s="144"/>
      <c r="G40" s="144"/>
      <c r="H40" s="144"/>
      <c r="I40" s="144"/>
      <c r="J40" s="144"/>
      <c r="K40" s="144"/>
      <c r="L40" s="144"/>
    </row>
    <row customHeight="1" ht="21.75" r="41" spans="1:12" x14ac:dyDescent="0.25">
      <c r="A41" s="102" t="s">
        <v>34</v>
      </c>
      <c r="B41" s="99"/>
      <c r="C41" s="100"/>
      <c r="D41" s="101"/>
      <c r="E41" s="101"/>
      <c r="F41" s="101"/>
      <c r="G41" s="101"/>
      <c r="H41" s="101"/>
      <c r="I41" s="101"/>
      <c r="J41" s="101"/>
      <c r="K41" s="101"/>
      <c r="L41" s="101"/>
    </row>
    <row customHeight="1" ht="21.75" r="42" spans="1:12" x14ac:dyDescent="0.25">
      <c r="A42" s="102" t="s">
        <v>35</v>
      </c>
      <c r="B42" s="99"/>
      <c r="C42" s="100"/>
      <c r="D42" s="101"/>
      <c r="E42" s="101"/>
      <c r="F42" s="101"/>
      <c r="G42" s="101"/>
      <c r="H42" s="101"/>
      <c r="I42" s="101"/>
      <c r="J42" s="101"/>
      <c r="K42" s="101"/>
      <c r="L42" s="101"/>
    </row>
    <row customHeight="1" ht="21.75" r="43" spans="1:12" x14ac:dyDescent="0.25">
      <c r="A43" s="102" t="s">
        <v>36</v>
      </c>
      <c r="B43" s="99"/>
      <c r="C43" s="100"/>
      <c r="D43" s="101"/>
      <c r="E43" s="101"/>
      <c r="F43" s="101"/>
      <c r="G43" s="101"/>
      <c r="H43" s="101"/>
      <c r="I43" s="101"/>
      <c r="J43" s="101"/>
      <c r="K43" s="101"/>
      <c r="L43" s="101"/>
    </row>
    <row ht="14.4" r="44" spans="1:12" x14ac:dyDescent="0.3">
      <c r="A44" s="93" t="s">
        <v>22</v>
      </c>
      <c r="B44" s="94">
        <f>Поступление_ЛД!E17-Отчисленные!C44</f>
      </c>
      <c r="C44" s="94">
        <f>SUM(C45:C50)</f>
      </c>
      <c r="D44" s="94">
        <f ref="D44:L44" si="16" t="shared">SUM(D45:D50)</f>
      </c>
      <c r="E44" s="94">
        <f si="16" t="shared"/>
      </c>
      <c r="F44" s="94">
        <f si="16" t="shared"/>
      </c>
      <c r="G44" s="94">
        <f si="16" t="shared"/>
      </c>
      <c r="H44" s="94">
        <f si="16" t="shared"/>
      </c>
      <c r="I44" s="94">
        <f si="16" t="shared"/>
      </c>
      <c r="J44" s="94">
        <f si="16" t="shared"/>
      </c>
      <c r="K44" s="94">
        <f si="16" t="shared"/>
      </c>
      <c r="L44" s="94">
        <f si="16" t="shared"/>
      </c>
    </row>
    <row customHeight="1" ht="18" r="45" spans="1:12" x14ac:dyDescent="0.25">
      <c r="A45" s="98" t="s">
        <v>28</v>
      </c>
      <c r="B45" s="99"/>
      <c r="C45" s="100"/>
      <c r="D45" s="101"/>
      <c r="E45" s="101"/>
      <c r="F45" s="101"/>
      <c r="G45" s="101"/>
      <c r="H45" s="101"/>
      <c r="I45" s="101"/>
      <c r="J45" s="101"/>
      <c r="K45" s="101"/>
      <c r="L45" s="101"/>
    </row>
    <row customHeight="1" ht="18" r="46" spans="1:12" x14ac:dyDescent="0.25">
      <c r="A46" s="98" t="s">
        <v>29</v>
      </c>
      <c r="B46" s="99"/>
      <c r="C46" s="100"/>
      <c r="D46" s="101"/>
      <c r="E46" s="101"/>
      <c r="F46" s="101"/>
      <c r="G46" s="101"/>
      <c r="H46" s="101"/>
      <c r="I46" s="101"/>
      <c r="J46" s="101"/>
      <c r="K46" s="101"/>
      <c r="L46" s="101"/>
    </row>
    <row ht="26.4" r="47" spans="1:12" x14ac:dyDescent="0.25">
      <c r="A47" s="98" t="s">
        <v>30</v>
      </c>
      <c r="B47" s="99"/>
      <c r="C47" s="100"/>
      <c r="D47" s="101"/>
      <c r="E47" s="101"/>
      <c r="F47" s="101"/>
      <c r="G47" s="101"/>
      <c r="H47" s="101"/>
      <c r="I47" s="101"/>
      <c r="J47" s="101"/>
      <c r="K47" s="101"/>
      <c r="L47" s="101"/>
    </row>
    <row customHeight="1" ht="18" r="48" spans="1:12" x14ac:dyDescent="0.25">
      <c r="A48" s="98" t="s">
        <v>31</v>
      </c>
      <c r="B48" s="99"/>
      <c r="C48" s="100"/>
      <c r="D48" s="101"/>
      <c r="E48" s="101"/>
      <c r="F48" s="101"/>
      <c r="G48" s="101"/>
      <c r="H48" s="101"/>
      <c r="I48" s="101"/>
      <c r="J48" s="101"/>
      <c r="K48" s="101"/>
      <c r="L48" s="101"/>
    </row>
    <row customHeight="1" ht="18" r="49" spans="1:12" x14ac:dyDescent="0.25">
      <c r="A49" s="98" t="s">
        <v>32</v>
      </c>
      <c r="B49" s="99"/>
      <c r="C49" s="100"/>
      <c r="D49" s="101"/>
      <c r="E49" s="101"/>
      <c r="F49" s="101"/>
      <c r="G49" s="101"/>
      <c r="H49" s="101"/>
      <c r="I49" s="101"/>
      <c r="J49" s="101"/>
      <c r="K49" s="101"/>
      <c r="L49" s="101"/>
    </row>
    <row customHeight="1" ht="18" r="50" spans="1:12" x14ac:dyDescent="0.25">
      <c r="A50" s="98" t="s">
        <v>33</v>
      </c>
      <c r="B50" s="99"/>
      <c r="C50" s="100">
        <f>SUM(C51:C53)</f>
      </c>
      <c r="D50" s="144"/>
      <c r="E50" s="144"/>
      <c r="F50" s="144"/>
      <c r="G50" s="144"/>
      <c r="H50" s="144"/>
      <c r="I50" s="144"/>
      <c r="J50" s="144"/>
      <c r="K50" s="144"/>
      <c r="L50" s="144"/>
    </row>
    <row customHeight="1" ht="18" r="51" spans="1:12" x14ac:dyDescent="0.25">
      <c r="A51" s="102" t="s">
        <v>34</v>
      </c>
      <c r="B51" s="99"/>
      <c r="C51" s="100"/>
      <c r="D51" s="101"/>
      <c r="E51" s="101"/>
      <c r="F51" s="101"/>
      <c r="G51" s="101"/>
      <c r="H51" s="101"/>
      <c r="I51" s="101"/>
      <c r="J51" s="101"/>
      <c r="K51" s="101"/>
      <c r="L51" s="101"/>
    </row>
    <row customHeight="1" ht="18" r="52" spans="1:12" x14ac:dyDescent="0.25">
      <c r="A52" s="102" t="s">
        <v>35</v>
      </c>
      <c r="B52" s="99"/>
      <c r="C52" s="100"/>
      <c r="D52" s="101"/>
      <c r="E52" s="101"/>
      <c r="F52" s="101"/>
      <c r="G52" s="101"/>
      <c r="H52" s="101"/>
      <c r="I52" s="101"/>
      <c r="J52" s="101"/>
      <c r="K52" s="101"/>
      <c r="L52" s="101"/>
    </row>
    <row customHeight="1" ht="18" r="53" spans="1:12" x14ac:dyDescent="0.25">
      <c r="A53" s="102" t="s">
        <v>36</v>
      </c>
      <c r="B53" s="99"/>
      <c r="C53" s="100"/>
      <c r="D53" s="101"/>
      <c r="E53" s="101"/>
      <c r="F53" s="101"/>
      <c r="G53" s="101"/>
      <c r="H53" s="101"/>
      <c r="I53" s="101"/>
      <c r="J53" s="101"/>
      <c r="K53" s="101"/>
      <c r="L53" s="101"/>
    </row>
  </sheetData>
  <mergeCells count="22">
    <mergeCell ref="D50:L50"/>
    <mergeCell ref="H4:H5"/>
    <mergeCell ref="I4:I5"/>
    <mergeCell ref="J4:J5"/>
    <mergeCell ref="K4:K5"/>
    <mergeCell ref="D26:L26"/>
    <mergeCell ref="L3:L5"/>
    <mergeCell ref="H3:I3"/>
    <mergeCell ref="D4:D5"/>
    <mergeCell ref="D40:L40"/>
    <mergeCell ref="F4:F5"/>
    <mergeCell ref="D12:L12"/>
    <mergeCell ref="A1:A5"/>
    <mergeCell ref="B1:B5"/>
    <mergeCell ref="C1:L1"/>
    <mergeCell ref="C2:C5"/>
    <mergeCell ref="D2:L2"/>
    <mergeCell ref="D3:E3"/>
    <mergeCell ref="J3:K3"/>
    <mergeCell ref="F3:G3"/>
    <mergeCell ref="E4:E5"/>
    <mergeCell ref="G4:G5"/>
  </mergeCells>
  <phoneticPr fontId="13" type="noConversion"/>
  <pageMargins bottom="0.23622047244094491" footer="0.19685039370078741" header="0.15748031496062992" left="0.23622047244094491" right="0.23622047244094491" top="0.19685039370078741"/>
  <pageSetup fitToHeight="25" orientation="portrait" paperSize="9" r:id="rId1" scale="87"/>
  <headerFooter alignWithMargins="0">
    <oddHeader>&amp;R03-07-2022 16:14:10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Поступление_ЛД</vt:lpstr>
      <vt:lpstr>Отчисленные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ОК_курсанты</dc:creator>
  <cp:lastModifiedBy>Админ</cp:lastModifiedBy>
  <cp:lastPrinted>2018-07-11T16:02:45Z</cp:lastPrinted>
  <dcterms:created xsi:type="dcterms:W3CDTF">2017-07-12T13:53:49Z</dcterms:created>
  <dcterms:modified xsi:type="dcterms:W3CDTF">2025-02-27T08:57:53Z</dcterms:modified>
</cp:coreProperties>
</file>