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\backend\my-nest\TEMPLATE_FILES\"/>
    </mc:Choice>
  </mc:AlternateContent>
  <xr:revisionPtr revIDLastSave="0" documentId="13_ncr:1_{09E8E492-2A0B-4015-9F82-B166F9C56B1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Поступление_ЛД" sheetId="1" r:id="rId1"/>
    <sheet name="Отчисленные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2" l="1"/>
  <c r="C29" i="2"/>
  <c r="C15" i="2" s="1"/>
  <c r="C30" i="2"/>
  <c r="C31" i="2"/>
  <c r="C17" i="2" s="1"/>
  <c r="C32" i="2"/>
  <c r="C33" i="2"/>
  <c r="C27" i="2"/>
  <c r="C13" i="2" s="1"/>
  <c r="C22" i="2"/>
  <c r="C8" i="2" s="1"/>
  <c r="C23" i="2"/>
  <c r="C24" i="2"/>
  <c r="C25" i="2"/>
  <c r="C21" i="2"/>
  <c r="C7" i="2" s="1"/>
  <c r="L20" i="2"/>
  <c r="L6" i="2" s="1"/>
  <c r="J20" i="2"/>
  <c r="J6" i="2" s="1"/>
  <c r="H20" i="2"/>
  <c r="H6" i="2" s="1"/>
  <c r="F20" i="2"/>
  <c r="F6" i="2" s="1"/>
  <c r="D20" i="2"/>
  <c r="D6" i="2" s="1"/>
  <c r="L19" i="2"/>
  <c r="K19" i="2"/>
  <c r="J19" i="2"/>
  <c r="I19" i="2"/>
  <c r="H19" i="2"/>
  <c r="G19" i="2"/>
  <c r="F19" i="2"/>
  <c r="E19" i="2"/>
  <c r="D19" i="2"/>
  <c r="C19" i="2"/>
  <c r="L18" i="2"/>
  <c r="G18" i="2"/>
  <c r="F18" i="2"/>
  <c r="E20" i="2"/>
  <c r="E6" i="2" s="1"/>
  <c r="G20" i="2"/>
  <c r="G6" i="2" s="1"/>
  <c r="I20" i="2"/>
  <c r="I6" i="2" s="1"/>
  <c r="K20" i="2"/>
  <c r="K6" i="2" s="1"/>
  <c r="E17" i="1"/>
  <c r="W17" i="1"/>
  <c r="E16" i="1"/>
  <c r="E15" i="1"/>
  <c r="E18" i="1" s="1"/>
  <c r="E11" i="1"/>
  <c r="G11" i="1"/>
  <c r="E10" i="1"/>
  <c r="E9" i="1"/>
  <c r="G9" i="1" s="1"/>
  <c r="C16" i="2"/>
  <c r="C11" i="2"/>
  <c r="C10" i="2"/>
  <c r="C9" i="2"/>
  <c r="C50" i="2"/>
  <c r="C44" i="2"/>
  <c r="D44" i="2"/>
  <c r="E44" i="2"/>
  <c r="F44" i="2"/>
  <c r="G44" i="2"/>
  <c r="H44" i="2"/>
  <c r="I44" i="2"/>
  <c r="J44" i="2"/>
  <c r="K44" i="2"/>
  <c r="L44" i="2"/>
  <c r="C40" i="2"/>
  <c r="C34" i="2"/>
  <c r="B34" i="2"/>
  <c r="E34" i="2"/>
  <c r="E18" i="2"/>
  <c r="F34" i="2"/>
  <c r="G34" i="2"/>
  <c r="H34" i="2"/>
  <c r="H18" i="2"/>
  <c r="I34" i="2"/>
  <c r="I18" i="2"/>
  <c r="J34" i="2"/>
  <c r="J18" i="2"/>
  <c r="K34" i="2"/>
  <c r="K18" i="2"/>
  <c r="L34" i="2"/>
  <c r="D34" i="2"/>
  <c r="D18" i="2"/>
  <c r="D17" i="2"/>
  <c r="E17" i="2"/>
  <c r="F17" i="2"/>
  <c r="G17" i="2"/>
  <c r="H17" i="2"/>
  <c r="I17" i="2"/>
  <c r="J17" i="2"/>
  <c r="K17" i="2"/>
  <c r="L17" i="2"/>
  <c r="D16" i="2"/>
  <c r="E16" i="2"/>
  <c r="F16" i="2"/>
  <c r="G16" i="2"/>
  <c r="H16" i="2"/>
  <c r="I16" i="2"/>
  <c r="J16" i="2"/>
  <c r="K16" i="2"/>
  <c r="L16" i="2"/>
  <c r="G16" i="1"/>
  <c r="D15" i="2"/>
  <c r="E15" i="2"/>
  <c r="F15" i="2"/>
  <c r="G15" i="2"/>
  <c r="H15" i="2"/>
  <c r="I15" i="2"/>
  <c r="J15" i="2"/>
  <c r="K15" i="2"/>
  <c r="L15" i="2"/>
  <c r="D14" i="2"/>
  <c r="E14" i="2"/>
  <c r="F14" i="2"/>
  <c r="G14" i="2"/>
  <c r="H14" i="2"/>
  <c r="I14" i="2"/>
  <c r="J14" i="2"/>
  <c r="K14" i="2"/>
  <c r="L14" i="2"/>
  <c r="D13" i="2"/>
  <c r="E13" i="2"/>
  <c r="F13" i="2"/>
  <c r="G13" i="2"/>
  <c r="H13" i="2"/>
  <c r="I13" i="2"/>
  <c r="J13" i="2"/>
  <c r="K13" i="2"/>
  <c r="L13" i="2"/>
  <c r="D11" i="2"/>
  <c r="E11" i="2"/>
  <c r="F11" i="2"/>
  <c r="G11" i="2"/>
  <c r="H11" i="2"/>
  <c r="I11" i="2"/>
  <c r="J11" i="2"/>
  <c r="K11" i="2"/>
  <c r="L11" i="2"/>
  <c r="D10" i="2"/>
  <c r="E10" i="2"/>
  <c r="F10" i="2"/>
  <c r="G10" i="2"/>
  <c r="H10" i="2"/>
  <c r="I10" i="2"/>
  <c r="J10" i="2"/>
  <c r="K10" i="2"/>
  <c r="L10" i="2"/>
  <c r="D9" i="2"/>
  <c r="E9" i="2"/>
  <c r="F9" i="2"/>
  <c r="G9" i="2"/>
  <c r="H9" i="2"/>
  <c r="I9" i="2"/>
  <c r="J9" i="2"/>
  <c r="K9" i="2"/>
  <c r="L9" i="2"/>
  <c r="D8" i="2"/>
  <c r="E8" i="2"/>
  <c r="F8" i="2"/>
  <c r="G8" i="2"/>
  <c r="H8" i="2"/>
  <c r="I8" i="2"/>
  <c r="J8" i="2"/>
  <c r="K8" i="2"/>
  <c r="L8" i="2"/>
  <c r="D7" i="2"/>
  <c r="E7" i="2"/>
  <c r="F7" i="2"/>
  <c r="G7" i="2"/>
  <c r="H7" i="2"/>
  <c r="I7" i="2"/>
  <c r="J7" i="2"/>
  <c r="K7" i="2"/>
  <c r="L7" i="2"/>
  <c r="K18" i="1"/>
  <c r="L18" i="1"/>
  <c r="M18" i="1"/>
  <c r="N18" i="1"/>
  <c r="O18" i="1"/>
  <c r="P18" i="1"/>
  <c r="Q18" i="1"/>
  <c r="R18" i="1"/>
  <c r="J18" i="1"/>
  <c r="D18" i="1"/>
  <c r="F18" i="1"/>
  <c r="B18" i="1"/>
  <c r="G10" i="1"/>
  <c r="K12" i="1"/>
  <c r="L12" i="1"/>
  <c r="M12" i="1"/>
  <c r="N12" i="1"/>
  <c r="O12" i="1"/>
  <c r="P12" i="1"/>
  <c r="Q12" i="1"/>
  <c r="I12" i="1" s="1"/>
  <c r="R12" i="1"/>
  <c r="J12" i="1"/>
  <c r="C12" i="1"/>
  <c r="D12" i="1"/>
  <c r="F12" i="1"/>
  <c r="B12" i="1"/>
  <c r="C17" i="1"/>
  <c r="C18" i="1"/>
  <c r="H17" i="1"/>
  <c r="W16" i="1"/>
  <c r="C16" i="1"/>
  <c r="H16" i="1"/>
  <c r="C15" i="1"/>
  <c r="H11" i="1"/>
  <c r="H10" i="1"/>
  <c r="H9" i="1"/>
  <c r="H15" i="1"/>
  <c r="G17" i="1"/>
  <c r="B44" i="2"/>
  <c r="C18" i="2"/>
  <c r="V18" i="1"/>
  <c r="C26" i="2" l="1"/>
  <c r="C12" i="2" s="1"/>
  <c r="C14" i="2"/>
  <c r="I18" i="1"/>
  <c r="G15" i="1"/>
  <c r="H18" i="1"/>
  <c r="W18" i="1"/>
  <c r="G18" i="1"/>
  <c r="W15" i="1"/>
  <c r="H12" i="1"/>
  <c r="E12" i="1"/>
  <c r="G12" i="1" s="1"/>
  <c r="C20" i="2" l="1"/>
  <c r="C6" i="2" s="1"/>
  <c r="B20" i="2" l="1"/>
  <c r="B6" i="2" s="1"/>
</calcChain>
</file>

<file path=xl/sharedStrings.xml><?xml version="1.0" encoding="utf-8"?>
<sst xmlns="http://schemas.openxmlformats.org/spreadsheetml/2006/main" count="197" uniqueCount="125">
  <si>
    <t>Сведения о поступлении личных дел и прибытии кандидатов</t>
  </si>
  <si>
    <t>по программам с полной военно - специальной подготовкой</t>
  </si>
  <si>
    <t>ВУЗЫ ВКС</t>
  </si>
  <si>
    <t>набор</t>
  </si>
  <si>
    <t>Всего</t>
  </si>
  <si>
    <t>из них жен</t>
  </si>
  <si>
    <t>процент комплектования</t>
  </si>
  <si>
    <t>из них</t>
  </si>
  <si>
    <t>Отчислено</t>
  </si>
  <si>
    <t>НА ЛИЦО</t>
  </si>
  <si>
    <t>военнослужащие</t>
  </si>
  <si>
    <t>граждане</t>
  </si>
  <si>
    <t>СВУ, КК</t>
  </si>
  <si>
    <t>ОШИ с ПЛП</t>
  </si>
  <si>
    <t>муж</t>
  </si>
  <si>
    <t>жен</t>
  </si>
  <si>
    <t>всего</t>
  </si>
  <si>
    <t>Σ</t>
  </si>
  <si>
    <t>поступило личных дел</t>
  </si>
  <si>
    <t>ВУНЦ</t>
  </si>
  <si>
    <t>Воронеж</t>
  </si>
  <si>
    <t>Сызрань</t>
  </si>
  <si>
    <t>Челябинск</t>
  </si>
  <si>
    <t>ИТОГО</t>
  </si>
  <si>
    <t>прибыло кандидатов</t>
  </si>
  <si>
    <t>процент прибытия</t>
  </si>
  <si>
    <t>Причины</t>
  </si>
  <si>
    <t>На лицо</t>
  </si>
  <si>
    <t>по нежеланию</t>
  </si>
  <si>
    <t>по медицинским показаниям</t>
  </si>
  <si>
    <t>по профессиональному отбору</t>
  </si>
  <si>
    <t>по недисциплинированности</t>
  </si>
  <si>
    <t>по физо</t>
  </si>
  <si>
    <t>по ЕГЭ</t>
  </si>
  <si>
    <t>физика</t>
  </si>
  <si>
    <t>математика</t>
  </si>
  <si>
    <t>русский язык</t>
  </si>
  <si>
    <t>география</t>
  </si>
  <si>
    <t>информатика</t>
  </si>
  <si>
    <t>В том числе</t>
  </si>
  <si>
    <t>Сироты</t>
  </si>
  <si>
    <t>Участники боевых действий</t>
  </si>
  <si>
    <t>Члены общественной организации "ЮНАРМИЯ"</t>
  </si>
  <si>
    <t>выездные группы</t>
  </si>
  <si>
    <t>обществознание</t>
  </si>
  <si>
    <t>история</t>
  </si>
  <si>
    <t>по нежеланию и другим причинам</t>
  </si>
  <si>
    <t>${military}</t>
  </si>
  <si>
    <t>${expulsion}</t>
  </si>
  <si>
    <t>${civil}</t>
  </si>
  <si>
    <t>${offsite_group}</t>
  </si>
  <si>
    <t>${cadet}</t>
  </si>
  <si>
    <t>${PLP}</t>
  </si>
  <si>
    <t>${notFamily}</t>
  </si>
  <si>
    <t>${veteran}</t>
  </si>
  <si>
    <t>${yongArmy}</t>
  </si>
  <si>
    <t>${admission_military}</t>
  </si>
  <si>
    <t>${admission_civil}</t>
  </si>
  <si>
    <t>${admission_offsite_group}</t>
  </si>
  <si>
    <t>${admission_cadet}</t>
  </si>
  <si>
    <t>${admission_PLP}</t>
  </si>
  <si>
    <t>${admission_notFamily}</t>
  </si>
  <si>
    <t>${admission_veteran}</t>
  </si>
  <si>
    <t>${admission_yongArmy}</t>
  </si>
  <si>
    <t>${expulsion_notDiscipline_military}</t>
  </si>
  <si>
    <t>${expulsion_notDiscipline_civil}</t>
  </si>
  <si>
    <t>${expulsion_notDiscipline_offsite_group}</t>
  </si>
  <si>
    <t>${expulsion_notDiscipline_cadet}</t>
  </si>
  <si>
    <t>${expulsion_notDiscipline_PLP}</t>
  </si>
  <si>
    <t>${expulsion_notHealth_military}</t>
  </si>
  <si>
    <t>${expulsion_notHealth_civil}</t>
  </si>
  <si>
    <t>${expulsion_notHealth_offsite_group}</t>
  </si>
  <si>
    <t>${expulsion_notHealth_cadet}</t>
  </si>
  <si>
    <t>${expulsion_notHealth_PLP}</t>
  </si>
  <si>
    <t>${expulsion_notPPO_military}</t>
  </si>
  <si>
    <t>${expulsion_notPPO_civil}</t>
  </si>
  <si>
    <t>${expulsion_notPPO_offsite_group}</t>
  </si>
  <si>
    <t>${expulsion_notPPO_cadet}</t>
  </si>
  <si>
    <t>${expulsion_notPPO_PLP}</t>
  </si>
  <si>
    <t>${expulsion_notSport_military}</t>
  </si>
  <si>
    <t>${expulsion_notSport_civil}</t>
  </si>
  <si>
    <t>${expulsion_notSport_offsite_group}</t>
  </si>
  <si>
    <t>${expulsion_notSport_cadet}</t>
  </si>
  <si>
    <t>${expulsion_notSport_PLP}</t>
  </si>
  <si>
    <t>${expulsion_notMath_military}</t>
  </si>
  <si>
    <t>${expulsion_notMath_civil}</t>
  </si>
  <si>
    <t>${expulsion_notMath_offsite_group}</t>
  </si>
  <si>
    <t>${expulsion_notMath_cadet}</t>
  </si>
  <si>
    <t>${expulsion_notMath_PLP}</t>
  </si>
  <si>
    <t>${expulsion_other_military}</t>
  </si>
  <si>
    <t>${expulsion_other_civil}</t>
  </si>
  <si>
    <t>${expulsion_other_offsite_group}</t>
  </si>
  <si>
    <t>${expulsion_other_cadet}</t>
  </si>
  <si>
    <t>${expulsion_other_PLP}</t>
  </si>
  <si>
    <t>${expulsion_notRus_military}</t>
  </si>
  <si>
    <t>${expulsion_notRus_civil}</t>
  </si>
  <si>
    <t>${expulsion_notRus_offsite_group}</t>
  </si>
  <si>
    <t>${expulsion_notRus_cadet}</t>
  </si>
  <si>
    <t>${expulsion_notRus_PLP}</t>
  </si>
  <si>
    <t>${expulsion_notPhiz_military}</t>
  </si>
  <si>
    <t>${expulsion_notPhiz_civil}</t>
  </si>
  <si>
    <t>${expulsion_notPhiz_offsite_group}</t>
  </si>
  <si>
    <t>${expulsion_notPhiz_cadet}</t>
  </si>
  <si>
    <t>${expulsion_notPhiz_PLP}</t>
  </si>
  <si>
    <t>${expulsion_notGeo_military}</t>
  </si>
  <si>
    <t>${expulsion_notGeo_civil}</t>
  </si>
  <si>
    <t>${expulsion_notGeo_offsite_group}</t>
  </si>
  <si>
    <t>${expulsion_notGeo_cadet}</t>
  </si>
  <si>
    <t>${expulsion_notGeo_PLP}</t>
  </si>
  <si>
    <t>${expulsion_notInf_military}</t>
  </si>
  <si>
    <t>${expulsion_notInf_civil}</t>
  </si>
  <si>
    <t>${expulsion_notInf_offsite_group}</t>
  </si>
  <si>
    <t>${expulsion_notInf_cadet}</t>
  </si>
  <si>
    <t>${expulsion_notInf_PLP}</t>
  </si>
  <si>
    <t>${expulsion_notObsh_military}</t>
  </si>
  <si>
    <t>${expulsion_notObsh_civil}</t>
  </si>
  <si>
    <t>${expulsion_notObsh_offsite_group}</t>
  </si>
  <si>
    <t>${expulsion_notObsh_cadet}</t>
  </si>
  <si>
    <t>${expulsion_notObsh_PLP}</t>
  </si>
  <si>
    <t>${expulsion_notHist_military}</t>
  </si>
  <si>
    <t>${expulsion_notHist_civil}</t>
  </si>
  <si>
    <t>${expulsion_notHist_offsite_group}</t>
  </si>
  <si>
    <t>${expulsion_notHist_cadet}</t>
  </si>
  <si>
    <t>${expulsion_notHist_PLP}</t>
  </si>
  <si>
    <r>
      <t xml:space="preserve">на </t>
    </r>
    <r>
      <rPr>
        <b/>
        <sz val="10"/>
        <rFont val="Arial Cyr"/>
        <charset val="204"/>
      </rPr>
      <t>${date}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</si>
</sst>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5" x14ac:knownFonts="1">
    <font>
      <sz val="10"/>
      <name val="Arial Cyr"/>
      <charset val="204"/>
    </font>
    <font>
      <b/>
      <sz val="11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sz val="11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1"/>
      <name val="Calibri"/>
      <family val="2"/>
      <charset val="204"/>
    </font>
    <font>
      <sz val="11"/>
      <color indexed="8"/>
      <name val="Calibri"/>
      <family val="2"/>
      <charset val="204"/>
    </font>
    <font>
      <b/>
      <sz val="11"/>
      <color indexed="63"/>
      <name val="Calibri"/>
      <family val="2"/>
      <charset val="204"/>
    </font>
    <font>
      <sz val="11"/>
      <color indexed="20"/>
      <name val="Calibri"/>
      <family val="2"/>
      <charset val="204"/>
    </font>
    <font>
      <sz val="10"/>
      <color indexed="8"/>
      <name val="Calibri"/>
      <family val="2"/>
      <charset val="204"/>
    </font>
    <font>
      <sz val="11"/>
      <color indexed="60"/>
      <name val="Calibri"/>
      <family val="2"/>
      <charset val="204"/>
    </font>
    <font>
      <sz val="16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sz val="8"/>
      <name val="Arial Cyr"/>
      <charset val="204"/>
    </font>
    <font>
      <b/>
      <sz val="10"/>
      <name val="Arial Cyr"/>
      <charset val="204"/>
    </font>
  </fonts>
  <fills count="16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8"/>
        <bgColor indexed="64"/>
      </patternFill>
    </fill>
  </fills>
  <borders count="39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/>
      <bottom style="double">
        <color indexed="64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6" fillId="2" borderId="0" applyNumberFormat="0" applyBorder="0" applyAlignment="0" applyProtection="0"/>
    <xf numFmtId="0" fontId="8" fillId="3" borderId="0" applyNumberFormat="0" applyBorder="0" applyAlignment="0" applyProtection="0"/>
    <xf numFmtId="0" fontId="4" fillId="4" borderId="0" applyNumberFormat="0" applyBorder="0" applyAlignment="0" applyProtection="0"/>
    <xf numFmtId="0" fontId="10" fillId="5" borderId="0" applyNumberFormat="0" applyBorder="0" applyAlignment="0" applyProtection="0"/>
    <xf numFmtId="0" fontId="7" fillId="6" borderId="1" applyNumberFormat="0" applyAlignment="0" applyProtection="0"/>
  </cellStyleXfs>
  <cellXfs count="149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" fontId="5" fillId="4" borderId="3" xfId="3" applyNumberFormat="1" applyFont="1" applyBorder="1" applyAlignment="1" applyProtection="1">
      <alignment horizontal="center" wrapText="1"/>
      <protection hidden="1"/>
    </xf>
    <xf numFmtId="0" fontId="3" fillId="7" borderId="2" xfId="0" applyFont="1" applyFill="1" applyBorder="1" applyAlignment="1">
      <alignment wrapText="1"/>
    </xf>
    <xf numFmtId="0" fontId="3" fillId="4" borderId="2" xfId="3" applyFont="1" applyBorder="1" applyAlignment="1" applyProtection="1">
      <alignment horizontal="center" wrapText="1"/>
      <protection hidden="1"/>
    </xf>
    <xf numFmtId="0" fontId="0" fillId="0" borderId="2" xfId="0" applyBorder="1" applyAlignment="1" applyProtection="1">
      <alignment horizontal="center" wrapText="1"/>
      <protection hidden="1"/>
    </xf>
    <xf numFmtId="1" fontId="5" fillId="4" borderId="2" xfId="3" applyNumberFormat="1" applyFont="1" applyBorder="1" applyAlignment="1" applyProtection="1">
      <alignment horizontal="center" wrapText="1"/>
      <protection hidden="1"/>
    </xf>
    <xf numFmtId="9" fontId="6" fillId="2" borderId="2" xfId="1" applyNumberFormat="1" applyBorder="1" applyAlignment="1">
      <alignment horizontal="center" vertical="center" wrapText="1"/>
    </xf>
    <xf numFmtId="9" fontId="6" fillId="2" borderId="2" xfId="1" applyNumberFormat="1" applyBorder="1" applyAlignment="1">
      <alignment horizontal="center" vertical="center"/>
    </xf>
    <xf numFmtId="1" fontId="3" fillId="6" borderId="2" xfId="5" applyNumberFormat="1" applyFont="1" applyBorder="1" applyAlignment="1" applyProtection="1">
      <alignment horizontal="center" vertical="center"/>
      <protection locked="0"/>
    </xf>
    <xf numFmtId="1" fontId="3" fillId="3" borderId="2" xfId="2" applyNumberFormat="1" applyFont="1" applyBorder="1" applyAlignment="1" applyProtection="1">
      <alignment horizontal="center" vertical="center"/>
      <protection locked="0"/>
    </xf>
    <xf numFmtId="1" fontId="3" fillId="6" borderId="2" xfId="5" applyNumberFormat="1" applyFont="1" applyBorder="1" applyAlignment="1" applyProtection="1">
      <alignment horizontal="center" vertical="center" wrapText="1"/>
      <protection locked="0"/>
    </xf>
    <xf numFmtId="1" fontId="8" fillId="3" borderId="2" xfId="2" applyNumberFormat="1" applyBorder="1" applyAlignment="1" applyProtection="1">
      <alignment horizontal="center" vertical="center" wrapText="1"/>
      <protection locked="0"/>
    </xf>
    <xf numFmtId="1" fontId="7" fillId="6" borderId="2" xfId="5" applyNumberFormat="1" applyBorder="1" applyAlignment="1" applyProtection="1">
      <alignment horizontal="center" vertical="center" wrapText="1"/>
      <protection locked="0"/>
    </xf>
    <xf numFmtId="1" fontId="7" fillId="6" borderId="1" xfId="5" applyNumberFormat="1" applyAlignment="1" applyProtection="1">
      <alignment horizontal="center" vertical="center" wrapText="1"/>
      <protection locked="0"/>
    </xf>
    <xf numFmtId="1" fontId="3" fillId="3" borderId="2" xfId="2" applyNumberFormat="1" applyFont="1" applyBorder="1" applyAlignment="1" applyProtection="1">
      <alignment horizontal="center" vertical="center" wrapText="1"/>
      <protection locked="0"/>
    </xf>
    <xf numFmtId="0" fontId="3" fillId="7" borderId="4" xfId="0" applyFont="1" applyFill="1" applyBorder="1" applyAlignment="1">
      <alignment wrapText="1"/>
    </xf>
    <xf numFmtId="1" fontId="5" fillId="4" borderId="4" xfId="3" applyNumberFormat="1" applyFont="1" applyBorder="1" applyAlignment="1" applyProtection="1">
      <alignment horizontal="center" wrapText="1"/>
      <protection hidden="1"/>
    </xf>
    <xf numFmtId="1" fontId="3" fillId="3" borderId="4" xfId="2" applyNumberFormat="1" applyFont="1" applyBorder="1" applyAlignment="1" applyProtection="1">
      <alignment horizontal="center" vertical="center"/>
      <protection locked="0"/>
    </xf>
    <xf numFmtId="1" fontId="3" fillId="6" borderId="4" xfId="5" applyNumberFormat="1" applyFont="1" applyBorder="1" applyAlignment="1" applyProtection="1">
      <alignment horizontal="center" vertical="center" wrapText="1"/>
      <protection locked="0"/>
    </xf>
    <xf numFmtId="1" fontId="8" fillId="3" borderId="4" xfId="2" applyNumberFormat="1" applyBorder="1" applyAlignment="1" applyProtection="1">
      <alignment horizontal="center" vertical="center" wrapText="1"/>
      <protection locked="0"/>
    </xf>
    <xf numFmtId="1" fontId="7" fillId="6" borderId="4" xfId="5" applyNumberFormat="1" applyBorder="1" applyAlignment="1" applyProtection="1">
      <alignment horizontal="center" vertical="center" wrapText="1"/>
      <protection locked="0"/>
    </xf>
    <xf numFmtId="1" fontId="7" fillId="6" borderId="5" xfId="5" applyNumberFormat="1" applyBorder="1" applyAlignment="1" applyProtection="1">
      <alignment horizontal="center" vertical="center" wrapText="1"/>
      <protection locked="0"/>
    </xf>
    <xf numFmtId="1" fontId="3" fillId="3" borderId="4" xfId="2" applyNumberFormat="1" applyFont="1" applyBorder="1" applyAlignment="1" applyProtection="1">
      <alignment horizontal="center" vertical="center" wrapText="1"/>
      <protection locked="0"/>
    </xf>
    <xf numFmtId="0" fontId="5" fillId="8" borderId="6" xfId="0" applyFont="1" applyFill="1" applyBorder="1" applyAlignment="1">
      <alignment wrapText="1"/>
    </xf>
    <xf numFmtId="0" fontId="5" fillId="8" borderId="7" xfId="3" applyFont="1" applyFill="1" applyBorder="1" applyAlignment="1" applyProtection="1">
      <alignment horizontal="center" wrapText="1"/>
      <protection hidden="1"/>
    </xf>
    <xf numFmtId="1" fontId="5" fillId="8" borderId="7" xfId="3" applyNumberFormat="1" applyFont="1" applyFill="1" applyBorder="1" applyAlignment="1" applyProtection="1">
      <alignment horizontal="center" wrapText="1"/>
      <protection hidden="1"/>
    </xf>
    <xf numFmtId="9" fontId="1" fillId="8" borderId="7" xfId="1" applyNumberFormat="1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1" fontId="1" fillId="10" borderId="9" xfId="0" applyNumberFormat="1" applyFont="1" applyFill="1" applyBorder="1" applyAlignment="1">
      <alignment horizontal="center" vertical="center"/>
    </xf>
    <xf numFmtId="0" fontId="3" fillId="4" borderId="2" xfId="3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9" fontId="6" fillId="2" borderId="2" xfId="1" applyNumberFormat="1" applyBorder="1" applyAlignment="1">
      <alignment horizontal="center" wrapText="1"/>
    </xf>
    <xf numFmtId="9" fontId="6" fillId="2" borderId="2" xfId="1" applyNumberFormat="1" applyBorder="1" applyAlignment="1">
      <alignment horizontal="center"/>
    </xf>
    <xf numFmtId="0" fontId="3" fillId="4" borderId="4" xfId="3" applyFon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9" fontId="6" fillId="2" borderId="4" xfId="1" applyNumberFormat="1" applyBorder="1" applyAlignment="1">
      <alignment horizontal="center" wrapText="1"/>
    </xf>
    <xf numFmtId="9" fontId="6" fillId="2" borderId="4" xfId="1" applyNumberFormat="1" applyBorder="1" applyAlignment="1">
      <alignment horizontal="center"/>
    </xf>
    <xf numFmtId="1" fontId="3" fillId="11" borderId="4" xfId="1" applyNumberFormat="1" applyFont="1" applyFill="1" applyBorder="1" applyAlignment="1" applyProtection="1">
      <alignment horizontal="center" vertical="center"/>
      <protection locked="0"/>
    </xf>
    <xf numFmtId="0" fontId="5" fillId="9" borderId="10" xfId="0" applyFont="1" applyFill="1" applyBorder="1" applyAlignment="1">
      <alignment horizontal="center" vertical="center"/>
    </xf>
    <xf numFmtId="1" fontId="1" fillId="10" borderId="11" xfId="0" applyNumberFormat="1" applyFont="1" applyFill="1" applyBorder="1" applyAlignment="1">
      <alignment horizontal="center" vertical="center"/>
    </xf>
    <xf numFmtId="9" fontId="1" fillId="8" borderId="12" xfId="1" applyNumberFormat="1" applyFont="1" applyFill="1" applyBorder="1" applyAlignment="1">
      <alignment horizontal="center" vertical="center" wrapText="1"/>
    </xf>
    <xf numFmtId="9" fontId="1" fillId="8" borderId="13" xfId="1" applyNumberFormat="1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1" fontId="1" fillId="10" borderId="15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wrapText="1"/>
    </xf>
    <xf numFmtId="0" fontId="0" fillId="0" borderId="0" xfId="0" applyBorder="1" applyAlignment="1">
      <alignment vertical="center" textRotation="90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textRotation="90" wrapText="1"/>
    </xf>
    <xf numFmtId="0" fontId="9" fillId="0" borderId="0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wrapText="1"/>
    </xf>
    <xf numFmtId="0" fontId="3" fillId="0" borderId="0" xfId="3" applyFont="1" applyFill="1" applyBorder="1" applyAlignment="1">
      <alignment wrapText="1"/>
    </xf>
    <xf numFmtId="164" fontId="6" fillId="0" borderId="0" xfId="1" applyNumberFormat="1" applyFill="1" applyBorder="1"/>
    <xf numFmtId="0" fontId="7" fillId="0" borderId="0" xfId="5" applyFill="1" applyBorder="1" applyAlignment="1">
      <alignment horizontal="center" wrapText="1"/>
    </xf>
    <xf numFmtId="0" fontId="8" fillId="0" borderId="0" xfId="2" applyFill="1" applyBorder="1" applyAlignment="1">
      <alignment horizontal="center" wrapText="1"/>
    </xf>
    <xf numFmtId="0" fontId="10" fillId="0" borderId="0" xfId="4" applyFill="1" applyBorder="1" applyAlignment="1">
      <alignment horizontal="center" wrapText="1"/>
    </xf>
    <xf numFmtId="0" fontId="0" fillId="7" borderId="0" xfId="0" applyFill="1" applyBorder="1" applyAlignment="1">
      <alignment wrapText="1"/>
    </xf>
    <xf numFmtId="0" fontId="3" fillId="7" borderId="3" xfId="0" applyFont="1" applyFill="1" applyBorder="1" applyAlignment="1">
      <alignment wrapText="1"/>
    </xf>
    <xf numFmtId="0" fontId="3" fillId="4" borderId="3" xfId="3" applyFon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9" fontId="6" fillId="2" borderId="3" xfId="1" applyNumberFormat="1" applyBorder="1" applyAlignment="1">
      <alignment horizontal="center" wrapText="1"/>
    </xf>
    <xf numFmtId="9" fontId="6" fillId="2" borderId="3" xfId="1" applyNumberFormat="1" applyBorder="1" applyAlignment="1">
      <alignment horizontal="center"/>
    </xf>
    <xf numFmtId="1" fontId="3" fillId="11" borderId="3" xfId="1" applyNumberFormat="1" applyFont="1" applyFill="1" applyBorder="1" applyAlignment="1" applyProtection="1">
      <alignment horizontal="center" vertical="center"/>
      <protection locked="0"/>
    </xf>
    <xf numFmtId="1" fontId="3" fillId="3" borderId="3" xfId="2" applyNumberFormat="1" applyFont="1" applyBorder="1" applyAlignment="1" applyProtection="1">
      <alignment horizontal="center" vertical="center"/>
      <protection locked="0"/>
    </xf>
    <xf numFmtId="1" fontId="3" fillId="6" borderId="3" xfId="5" applyNumberFormat="1" applyFont="1" applyBorder="1" applyAlignment="1" applyProtection="1">
      <alignment horizontal="center" vertical="center" wrapText="1"/>
      <protection locked="0"/>
    </xf>
    <xf numFmtId="1" fontId="8" fillId="3" borderId="3" xfId="2" applyNumberFormat="1" applyBorder="1" applyAlignment="1" applyProtection="1">
      <alignment horizontal="center" vertical="center" wrapText="1"/>
      <protection locked="0"/>
    </xf>
    <xf numFmtId="1" fontId="7" fillId="6" borderId="3" xfId="5" applyNumberFormat="1" applyBorder="1" applyAlignment="1" applyProtection="1">
      <alignment horizontal="center" vertical="center" wrapText="1"/>
      <protection locked="0"/>
    </xf>
    <xf numFmtId="1" fontId="7" fillId="6" borderId="16" xfId="5" applyNumberFormat="1" applyBorder="1" applyAlignment="1" applyProtection="1">
      <alignment horizontal="center" vertical="center" wrapText="1"/>
      <protection locked="0"/>
    </xf>
    <xf numFmtId="1" fontId="3" fillId="3" borderId="3" xfId="2" applyNumberFormat="1" applyFont="1" applyBorder="1" applyAlignment="1" applyProtection="1">
      <alignment horizontal="center" vertical="center" wrapText="1"/>
      <protection locked="0"/>
    </xf>
    <xf numFmtId="0" fontId="3" fillId="4" borderId="4" xfId="3" applyFont="1" applyBorder="1" applyAlignment="1" applyProtection="1">
      <alignment horizontal="center" wrapText="1"/>
      <protection hidden="1"/>
    </xf>
    <xf numFmtId="0" fontId="0" fillId="0" borderId="4" xfId="0" applyBorder="1" applyAlignment="1" applyProtection="1">
      <alignment horizontal="center" wrapText="1"/>
      <protection hidden="1"/>
    </xf>
    <xf numFmtId="9" fontId="6" fillId="2" borderId="4" xfId="1" applyNumberFormat="1" applyBorder="1" applyAlignment="1">
      <alignment horizontal="center" vertical="center" wrapText="1"/>
    </xf>
    <xf numFmtId="9" fontId="6" fillId="2" borderId="4" xfId="1" applyNumberFormat="1" applyBorder="1" applyAlignment="1">
      <alignment horizontal="center" vertical="center"/>
    </xf>
    <xf numFmtId="1" fontId="3" fillId="6" borderId="4" xfId="5" applyNumberFormat="1" applyFont="1" applyBorder="1" applyAlignment="1" applyProtection="1">
      <alignment horizontal="center" vertical="center"/>
      <protection locked="0"/>
    </xf>
    <xf numFmtId="0" fontId="5" fillId="8" borderId="2" xfId="0" applyFont="1" applyFill="1" applyBorder="1" applyAlignment="1">
      <alignment wrapText="1"/>
    </xf>
    <xf numFmtId="0" fontId="5" fillId="8" borderId="2" xfId="3" applyFont="1" applyFill="1" applyBorder="1" applyAlignment="1" applyProtection="1">
      <alignment horizontal="center" wrapText="1"/>
      <protection hidden="1"/>
    </xf>
    <xf numFmtId="9" fontId="1" fillId="8" borderId="2" xfId="1" applyNumberFormat="1" applyFont="1" applyFill="1" applyBorder="1" applyAlignment="1">
      <alignment horizontal="center" vertical="center" wrapText="1"/>
    </xf>
    <xf numFmtId="9" fontId="1" fillId="8" borderId="2" xfId="1" applyNumberFormat="1" applyFont="1" applyFill="1" applyBorder="1" applyAlignment="1">
      <alignment horizontal="center" vertical="center"/>
    </xf>
    <xf numFmtId="9" fontId="6" fillId="8" borderId="2" xfId="1" applyNumberFormat="1" applyFill="1" applyBorder="1" applyAlignment="1">
      <alignment horizontal="center" vertical="center"/>
    </xf>
    <xf numFmtId="1" fontId="5" fillId="8" borderId="2" xfId="3" applyNumberFormat="1" applyFont="1" applyFill="1" applyBorder="1" applyAlignment="1" applyProtection="1">
      <alignment horizontal="center" wrapText="1"/>
      <protection hidden="1"/>
    </xf>
    <xf numFmtId="0" fontId="3" fillId="4" borderId="3" xfId="3" applyFont="1" applyBorder="1" applyAlignment="1" applyProtection="1">
      <alignment horizontal="center" wrapText="1"/>
      <protection hidden="1"/>
    </xf>
    <xf numFmtId="0" fontId="0" fillId="0" borderId="3" xfId="0" applyBorder="1" applyAlignment="1" applyProtection="1">
      <alignment horizontal="center" wrapText="1"/>
      <protection hidden="1"/>
    </xf>
    <xf numFmtId="9" fontId="6" fillId="2" borderId="3" xfId="1" applyNumberFormat="1" applyBorder="1" applyAlignment="1">
      <alignment horizontal="center" vertical="center" wrapText="1"/>
    </xf>
    <xf numFmtId="9" fontId="6" fillId="2" borderId="3" xfId="1" applyNumberFormat="1" applyBorder="1" applyAlignment="1">
      <alignment horizontal="center" vertical="center"/>
    </xf>
    <xf numFmtId="1" fontId="3" fillId="6" borderId="3" xfId="5" applyNumberFormat="1" applyFont="1" applyBorder="1" applyAlignment="1" applyProtection="1">
      <alignment horizontal="center" vertical="center"/>
      <protection locked="0"/>
    </xf>
    <xf numFmtId="0" fontId="1" fillId="12" borderId="2" xfId="0" applyFont="1" applyFill="1" applyBorder="1" applyAlignment="1"/>
    <xf numFmtId="1" fontId="1" fillId="12" borderId="2" xfId="0" applyNumberFormat="1" applyFont="1" applyFill="1" applyBorder="1" applyAlignment="1" applyProtection="1">
      <alignment horizontal="center" vertical="center"/>
      <protection hidden="1"/>
    </xf>
    <xf numFmtId="0" fontId="1" fillId="12" borderId="2" xfId="0" applyFont="1" applyFill="1" applyBorder="1" applyAlignment="1" applyProtection="1">
      <alignment horizontal="center" vertical="center"/>
      <protection hidden="1"/>
    </xf>
    <xf numFmtId="0" fontId="1" fillId="13" borderId="2" xfId="0" applyFont="1" applyFill="1" applyBorder="1" applyAlignment="1"/>
    <xf numFmtId="1" fontId="1" fillId="13" borderId="2" xfId="0" applyNumberFormat="1" applyFont="1" applyFill="1" applyBorder="1" applyAlignment="1" applyProtection="1">
      <alignment horizontal="center" vertical="center"/>
      <protection hidden="1"/>
    </xf>
    <xf numFmtId="0" fontId="1" fillId="14" borderId="2" xfId="0" applyFont="1" applyFill="1" applyBorder="1" applyAlignment="1"/>
    <xf numFmtId="1" fontId="1" fillId="14" borderId="2" xfId="0" applyNumberFormat="1" applyFont="1" applyFill="1" applyBorder="1" applyAlignment="1" applyProtection="1">
      <alignment horizontal="center" vertical="center"/>
      <protection hidden="1"/>
    </xf>
    <xf numFmtId="0" fontId="1" fillId="15" borderId="2" xfId="0" applyFont="1" applyFill="1" applyBorder="1" applyAlignment="1"/>
    <xf numFmtId="1" fontId="1" fillId="15" borderId="2" xfId="0" applyNumberFormat="1" applyFont="1" applyFill="1" applyBorder="1" applyAlignment="1" applyProtection="1">
      <alignment horizontal="center" vertical="center"/>
      <protection hidden="1"/>
    </xf>
    <xf numFmtId="0" fontId="1" fillId="15" borderId="2" xfId="0" applyFont="1" applyFill="1" applyBorder="1" applyAlignment="1" applyProtection="1">
      <alignment horizontal="center" vertical="center"/>
      <protection hidden="1"/>
    </xf>
    <xf numFmtId="0" fontId="0" fillId="0" borderId="2" xfId="0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 wrapText="1"/>
    </xf>
    <xf numFmtId="0" fontId="1" fillId="0" borderId="2" xfId="0" applyFont="1" applyFill="1" applyBorder="1" applyAlignment="1" applyProtection="1">
      <alignment horizontal="center" vertical="center"/>
      <protection hidden="1"/>
    </xf>
    <xf numFmtId="0" fontId="0" fillId="0" borderId="2" xfId="0" applyFill="1" applyBorder="1" applyAlignment="1" applyProtection="1">
      <alignment horizontal="center" vertical="center"/>
      <protection locked="0"/>
    </xf>
    <xf numFmtId="0" fontId="0" fillId="0" borderId="2" xfId="0" applyFill="1" applyBorder="1" applyAlignment="1">
      <alignment horizontal="right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1" fontId="5" fillId="8" borderId="17" xfId="3" applyNumberFormat="1" applyFont="1" applyFill="1" applyBorder="1" applyAlignment="1" applyProtection="1">
      <alignment horizontal="center" wrapText="1"/>
      <protection hidden="1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3" applyFont="1" applyFill="1" applyBorder="1" applyAlignment="1">
      <alignment horizontal="center" vertical="center" wrapText="1"/>
    </xf>
    <xf numFmtId="1" fontId="1" fillId="0" borderId="2" xfId="0" applyNumberFormat="1" applyFont="1" applyFill="1" applyBorder="1" applyAlignment="1" applyProtection="1">
      <alignment horizontal="center" vertical="center"/>
      <protection hidden="1"/>
    </xf>
    <xf numFmtId="0" fontId="0" fillId="0" borderId="2" xfId="0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textRotation="90"/>
    </xf>
    <xf numFmtId="0" fontId="1" fillId="0" borderId="20" xfId="0" applyFont="1" applyBorder="1" applyAlignment="1">
      <alignment horizontal="center" vertical="center" textRotation="90"/>
    </xf>
    <xf numFmtId="0" fontId="1" fillId="0" borderId="21" xfId="0" applyFont="1" applyBorder="1" applyAlignment="1">
      <alignment horizontal="center" vertical="center" textRotation="90"/>
    </xf>
    <xf numFmtId="0" fontId="1" fillId="0" borderId="22" xfId="0" applyFont="1" applyBorder="1" applyAlignment="1">
      <alignment horizontal="center" vertical="center" textRotation="90"/>
    </xf>
    <xf numFmtId="0" fontId="1" fillId="0" borderId="23" xfId="0" applyFont="1" applyBorder="1" applyAlignment="1">
      <alignment horizontal="center" vertical="center" textRotation="90"/>
    </xf>
    <xf numFmtId="0" fontId="1" fillId="0" borderId="24" xfId="0" applyFont="1" applyBorder="1" applyAlignment="1">
      <alignment horizontal="center" vertical="center" textRotation="90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4" fontId="6" fillId="0" borderId="28" xfId="1" applyNumberFormat="1" applyFill="1" applyBorder="1" applyAlignment="1">
      <alignment horizontal="center" vertical="center" wrapText="1"/>
    </xf>
    <xf numFmtId="164" fontId="6" fillId="0" borderId="29" xfId="1" applyNumberFormat="1" applyFill="1" applyBorder="1" applyAlignment="1">
      <alignment horizontal="center" vertical="center" wrapText="1"/>
    </xf>
    <xf numFmtId="164" fontId="6" fillId="0" borderId="30" xfId="1" applyNumberForma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5" fillId="0" borderId="3" xfId="3" applyFont="1" applyFill="1" applyBorder="1" applyAlignment="1">
      <alignment horizontal="center" wrapText="1"/>
    </xf>
    <xf numFmtId="0" fontId="3" fillId="0" borderId="2" xfId="3" applyFont="1" applyFill="1" applyBorder="1" applyAlignment="1">
      <alignment horizontal="center" vertical="center" wrapText="1"/>
    </xf>
    <xf numFmtId="164" fontId="0" fillId="0" borderId="2" xfId="1" applyNumberFormat="1" applyFont="1" applyFill="1" applyBorder="1" applyAlignment="1">
      <alignment horizontal="center" vertical="center" wrapText="1"/>
    </xf>
    <xf numFmtId="164" fontId="6" fillId="0" borderId="2" xfId="1" applyNumberForma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Fill="1" applyBorder="1" applyAlignment="1" applyProtection="1">
      <alignment horizontal="center" vertical="center"/>
      <protection locked="0"/>
    </xf>
    <xf numFmtId="0" fontId="0" fillId="0" borderId="36" xfId="0" applyFill="1" applyBorder="1" applyAlignment="1">
      <alignment horizontal="center" vertical="center" wrapText="1"/>
    </xf>
    <xf numFmtId="0" fontId="0" fillId="0" borderId="37" xfId="0" applyFill="1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 textRotation="90"/>
    </xf>
    <xf numFmtId="0" fontId="12" fillId="0" borderId="33" xfId="0" applyFont="1" applyBorder="1" applyAlignment="1">
      <alignment horizontal="center" vertical="center" textRotation="90"/>
    </xf>
    <xf numFmtId="0" fontId="12" fillId="0" borderId="34" xfId="0" applyFont="1" applyBorder="1" applyAlignment="1">
      <alignment horizontal="center" vertical="center" textRotation="90"/>
    </xf>
    <xf numFmtId="0" fontId="12" fillId="0" borderId="35" xfId="0" applyFont="1" applyBorder="1" applyAlignment="1">
      <alignment horizontal="center" vertical="center" textRotation="90"/>
    </xf>
    <xf numFmtId="0" fontId="1" fillId="0" borderId="30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6">
    <cellStyle name="20% - Accent6" xfId="1" xr:uid="{00000000-0005-0000-0000-000000000000}"/>
    <cellStyle name="Bad" xfId="2" xr:uid="{00000000-0005-0000-0000-000001000000}"/>
    <cellStyle name="Good" xfId="3" xr:uid="{00000000-0005-0000-0000-000002000000}"/>
    <cellStyle name="Neutral" xfId="4" xr:uid="{00000000-0005-0000-0000-000003000000}"/>
    <cellStyle name="Output" xfId="5" xr:uid="{00000000-0005-0000-0000-000004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21"/>
  <sheetViews>
    <sheetView tabSelected="1" zoomScale="110" zoomScaleNormal="110" workbookViewId="0">
      <selection activeCell="V15" sqref="V15"/>
    </sheetView>
  </sheetViews>
  <sheetFormatPr defaultRowHeight="13.2" x14ac:dyDescent="0.25"/>
  <cols>
    <col min="1" max="1" width="12.5546875" customWidth="1"/>
    <col min="2" max="2" width="6.6640625" customWidth="1"/>
    <col min="3" max="3" width="6" customWidth="1"/>
    <col min="4" max="4" width="0.109375" customWidth="1"/>
    <col min="5" max="5" width="8" customWidth="1"/>
    <col min="6" max="6" width="0.109375" customWidth="1"/>
    <col min="7" max="7" width="8.88671875" customWidth="1"/>
    <col min="8" max="8" width="8.44140625" customWidth="1"/>
    <col min="9" max="9" width="7.88671875" hidden="1" customWidth="1"/>
    <col min="10" max="10" width="16.33203125" customWidth="1"/>
    <col min="11" max="11" width="9" hidden="1" customWidth="1"/>
    <col min="12" max="12" width="8.88671875" customWidth="1"/>
    <col min="13" max="13" width="8.44140625" hidden="1" customWidth="1"/>
    <col min="14" max="14" width="12.88671875" customWidth="1"/>
    <col min="15" max="15" width="8.44140625" hidden="1" customWidth="1"/>
    <col min="16" max="16" width="7.33203125" customWidth="1"/>
    <col min="17" max="17" width="7.109375" hidden="1" customWidth="1"/>
    <col min="18" max="18" width="12.33203125" customWidth="1"/>
    <col min="19" max="19" width="7.5546875" customWidth="1"/>
    <col min="20" max="20" width="10.109375" customWidth="1"/>
    <col min="21" max="21" width="13.33203125" customWidth="1"/>
    <col min="22" max="22" width="5.109375" customWidth="1"/>
    <col min="23" max="23" width="5.33203125" customWidth="1"/>
  </cols>
  <sheetData>
    <row r="1" spans="1:23" x14ac:dyDescent="0.25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03"/>
      <c r="T1" s="103"/>
      <c r="U1" s="103"/>
    </row>
    <row r="2" spans="1:23" x14ac:dyDescent="0.25">
      <c r="A2" s="131" t="s">
        <v>124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04"/>
      <c r="T2" s="104"/>
      <c r="U2" s="104"/>
    </row>
    <row r="3" spans="1:23" ht="13.8" thickBot="1" x14ac:dyDescent="0.3">
      <c r="A3" s="130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03"/>
      <c r="T3" s="103"/>
      <c r="U3" s="103"/>
    </row>
    <row r="4" spans="1:23" ht="15" customHeight="1" thickTop="1" x14ac:dyDescent="0.25">
      <c r="A4" s="132" t="s">
        <v>2</v>
      </c>
      <c r="B4" s="109" t="s">
        <v>3</v>
      </c>
      <c r="C4" s="109"/>
      <c r="D4" s="109"/>
      <c r="E4" s="109" t="s">
        <v>4</v>
      </c>
      <c r="F4" s="109" t="s">
        <v>5</v>
      </c>
      <c r="G4" s="109" t="s">
        <v>6</v>
      </c>
      <c r="H4" s="109"/>
      <c r="I4" s="109"/>
      <c r="J4" s="109" t="s">
        <v>7</v>
      </c>
      <c r="K4" s="109"/>
      <c r="L4" s="109"/>
      <c r="M4" s="109"/>
      <c r="N4" s="109"/>
      <c r="O4" s="109"/>
      <c r="P4" s="109"/>
      <c r="Q4" s="109"/>
      <c r="R4" s="109"/>
      <c r="S4" s="119" t="s">
        <v>40</v>
      </c>
      <c r="T4" s="119" t="s">
        <v>41</v>
      </c>
      <c r="U4" s="119" t="s">
        <v>42</v>
      </c>
      <c r="V4" s="110" t="s">
        <v>8</v>
      </c>
      <c r="W4" s="113" t="s">
        <v>9</v>
      </c>
    </row>
    <row r="5" spans="1:23" ht="31.5" customHeight="1" x14ac:dyDescent="0.25">
      <c r="A5" s="133"/>
      <c r="B5" s="109"/>
      <c r="C5" s="109"/>
      <c r="D5" s="109"/>
      <c r="E5" s="109"/>
      <c r="F5" s="109"/>
      <c r="G5" s="109"/>
      <c r="H5" s="109"/>
      <c r="I5" s="109"/>
      <c r="J5" s="109" t="s">
        <v>10</v>
      </c>
      <c r="K5" s="109"/>
      <c r="L5" s="109" t="s">
        <v>11</v>
      </c>
      <c r="M5" s="109"/>
      <c r="N5" s="109" t="s">
        <v>43</v>
      </c>
      <c r="O5" s="109"/>
      <c r="P5" s="109" t="s">
        <v>12</v>
      </c>
      <c r="Q5" s="109"/>
      <c r="R5" s="109" t="s">
        <v>13</v>
      </c>
      <c r="S5" s="120"/>
      <c r="T5" s="120"/>
      <c r="U5" s="120"/>
      <c r="V5" s="111"/>
      <c r="W5" s="114"/>
    </row>
    <row r="6" spans="1:23" ht="21.75" customHeight="1" x14ac:dyDescent="0.25">
      <c r="A6" s="133"/>
      <c r="B6" s="109"/>
      <c r="C6" s="109"/>
      <c r="D6" s="109"/>
      <c r="E6" s="109"/>
      <c r="F6" s="109"/>
      <c r="G6" s="109"/>
      <c r="H6" s="109"/>
      <c r="I6" s="109"/>
      <c r="J6" s="109" t="s">
        <v>14</v>
      </c>
      <c r="K6" s="109" t="s">
        <v>15</v>
      </c>
      <c r="L6" s="109" t="s">
        <v>14</v>
      </c>
      <c r="M6" s="109" t="s">
        <v>15</v>
      </c>
      <c r="N6" s="109" t="s">
        <v>14</v>
      </c>
      <c r="O6" s="109" t="s">
        <v>15</v>
      </c>
      <c r="P6" s="109" t="s">
        <v>14</v>
      </c>
      <c r="Q6" s="109" t="s">
        <v>15</v>
      </c>
      <c r="R6" s="109"/>
      <c r="S6" s="120"/>
      <c r="T6" s="120"/>
      <c r="U6" s="120"/>
      <c r="V6" s="111"/>
      <c r="W6" s="114"/>
    </row>
    <row r="7" spans="1:23" ht="33" customHeight="1" x14ac:dyDescent="0.25">
      <c r="A7" s="134"/>
      <c r="B7" s="2" t="s">
        <v>16</v>
      </c>
      <c r="C7" s="1" t="s">
        <v>14</v>
      </c>
      <c r="D7" s="1" t="s">
        <v>15</v>
      </c>
      <c r="E7" s="109"/>
      <c r="F7" s="109"/>
      <c r="G7" s="3" t="s">
        <v>17</v>
      </c>
      <c r="H7" s="1" t="s">
        <v>14</v>
      </c>
      <c r="I7" s="1" t="s">
        <v>15</v>
      </c>
      <c r="J7" s="109"/>
      <c r="K7" s="109"/>
      <c r="L7" s="109"/>
      <c r="M7" s="109"/>
      <c r="N7" s="109"/>
      <c r="O7" s="109"/>
      <c r="P7" s="109"/>
      <c r="Q7" s="109"/>
      <c r="R7" s="109"/>
      <c r="S7" s="121"/>
      <c r="T7" s="121"/>
      <c r="U7" s="121"/>
      <c r="V7" s="111"/>
      <c r="W7" s="114"/>
    </row>
    <row r="8" spans="1:23" ht="14.4" x14ac:dyDescent="0.3">
      <c r="A8" s="125" t="s">
        <v>18</v>
      </c>
      <c r="B8" s="125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16" t="s">
        <v>39</v>
      </c>
      <c r="T8" s="117"/>
      <c r="U8" s="118"/>
      <c r="V8" s="111"/>
      <c r="W8" s="114"/>
    </row>
    <row r="9" spans="1:23" ht="14.4" x14ac:dyDescent="0.3">
      <c r="A9" s="60" t="s">
        <v>20</v>
      </c>
      <c r="B9" s="83">
        <v>1917</v>
      </c>
      <c r="C9" s="84">
        <v>1794</v>
      </c>
      <c r="D9" s="84"/>
      <c r="E9" s="4">
        <f>SUM(J9,L9)</f>
        <v>0</v>
      </c>
      <c r="F9" s="4"/>
      <c r="G9" s="85">
        <f>E9/B9</f>
        <v>0</v>
      </c>
      <c r="H9" s="86">
        <f>SUM(J9,L9,M9,P9,R9)/C9</f>
        <v>0</v>
      </c>
      <c r="I9" s="86"/>
      <c r="J9" s="87" t="s">
        <v>47</v>
      </c>
      <c r="K9" s="66"/>
      <c r="L9" s="87" t="s">
        <v>49</v>
      </c>
      <c r="M9" s="87" t="s">
        <v>47</v>
      </c>
      <c r="N9" s="87" t="s">
        <v>50</v>
      </c>
      <c r="O9" s="87" t="s">
        <v>47</v>
      </c>
      <c r="P9" s="87" t="s">
        <v>51</v>
      </c>
      <c r="Q9" s="87" t="s">
        <v>47</v>
      </c>
      <c r="R9" s="87" t="s">
        <v>52</v>
      </c>
      <c r="S9" s="87" t="s">
        <v>53</v>
      </c>
      <c r="T9" s="87" t="s">
        <v>54</v>
      </c>
      <c r="U9" s="87" t="s">
        <v>55</v>
      </c>
      <c r="V9" s="111"/>
      <c r="W9" s="114"/>
    </row>
    <row r="10" spans="1:23" ht="14.4" x14ac:dyDescent="0.3">
      <c r="A10" s="5" t="s">
        <v>21</v>
      </c>
      <c r="B10" s="6">
        <v>100</v>
      </c>
      <c r="C10" s="7">
        <v>275</v>
      </c>
      <c r="D10" s="7"/>
      <c r="E10" s="4">
        <f>SUM(J10,L10)</f>
        <v>0</v>
      </c>
      <c r="F10" s="8"/>
      <c r="G10" s="9">
        <f>E10/B10</f>
        <v>0</v>
      </c>
      <c r="H10" s="10">
        <f>SUM(J10,L10,M10,P10,R10)/C10</f>
        <v>0</v>
      </c>
      <c r="I10" s="10"/>
      <c r="J10" s="11"/>
      <c r="K10" s="12"/>
      <c r="L10" s="13"/>
      <c r="M10" s="14"/>
      <c r="N10" s="15"/>
      <c r="O10" s="14"/>
      <c r="P10" s="16"/>
      <c r="Q10" s="17"/>
      <c r="R10" s="16"/>
      <c r="S10" s="16"/>
      <c r="T10" s="16"/>
      <c r="U10" s="16"/>
      <c r="V10" s="111"/>
      <c r="W10" s="114"/>
    </row>
    <row r="11" spans="1:23" ht="14.4" x14ac:dyDescent="0.3">
      <c r="A11" s="18" t="s">
        <v>22</v>
      </c>
      <c r="B11" s="72">
        <v>100</v>
      </c>
      <c r="C11" s="73">
        <v>451</v>
      </c>
      <c r="D11" s="73"/>
      <c r="E11" s="4">
        <f>SUM(J11,L11)</f>
        <v>0</v>
      </c>
      <c r="F11" s="19"/>
      <c r="G11" s="74">
        <f>E11/B11</f>
        <v>0</v>
      </c>
      <c r="H11" s="75">
        <f>SUM(J11,L11,M11,P11,R11)/C11</f>
        <v>0</v>
      </c>
      <c r="I11" s="75"/>
      <c r="J11" s="76"/>
      <c r="K11" s="20"/>
      <c r="L11" s="21"/>
      <c r="M11" s="22"/>
      <c r="N11" s="23"/>
      <c r="O11" s="22"/>
      <c r="P11" s="24"/>
      <c r="Q11" s="25"/>
      <c r="R11" s="24"/>
      <c r="S11" s="24"/>
      <c r="T11" s="24"/>
      <c r="U11" s="24"/>
      <c r="V11" s="111"/>
      <c r="W11" s="114"/>
    </row>
    <row r="12" spans="1:23" ht="14.4" x14ac:dyDescent="0.3">
      <c r="A12" s="77" t="s">
        <v>23</v>
      </c>
      <c r="B12" s="78">
        <f>SUM(B9:B11)</f>
        <v>2117</v>
      </c>
      <c r="C12" s="78">
        <f>SUM(C9:C11)</f>
        <v>2520</v>
      </c>
      <c r="D12" s="78">
        <f>SUM(D9:D11)</f>
        <v>0</v>
      </c>
      <c r="E12" s="78">
        <f>SUM(E9:E11)</f>
        <v>0</v>
      </c>
      <c r="F12" s="78">
        <f>SUM(F9:F11)</f>
        <v>0</v>
      </c>
      <c r="G12" s="79">
        <f>E12/B12</f>
        <v>0</v>
      </c>
      <c r="H12" s="80">
        <f>SUM(J12,L12,M12,P12,R12)/C12</f>
        <v>0</v>
      </c>
      <c r="I12" s="81" t="e">
        <f>SUM(K12,M12,O12,Q12)/D12</f>
        <v>#DIV/0!</v>
      </c>
      <c r="J12" s="82">
        <f>SUM(J9:J11)</f>
        <v>0</v>
      </c>
      <c r="K12" s="82">
        <f t="shared" ref="K12:R12" si="0">SUM(K9:K11)</f>
        <v>0</v>
      </c>
      <c r="L12" s="82">
        <f t="shared" si="0"/>
        <v>0</v>
      </c>
      <c r="M12" s="82">
        <f t="shared" si="0"/>
        <v>0</v>
      </c>
      <c r="N12" s="82">
        <f t="shared" si="0"/>
        <v>0</v>
      </c>
      <c r="O12" s="82">
        <f t="shared" si="0"/>
        <v>0</v>
      </c>
      <c r="P12" s="82">
        <f t="shared" si="0"/>
        <v>0</v>
      </c>
      <c r="Q12" s="82">
        <f t="shared" si="0"/>
        <v>0</v>
      </c>
      <c r="R12" s="82">
        <f t="shared" si="0"/>
        <v>0</v>
      </c>
      <c r="S12" s="105"/>
      <c r="T12" s="105"/>
      <c r="U12" s="105"/>
      <c r="V12" s="111"/>
      <c r="W12" s="114"/>
    </row>
    <row r="13" spans="1:23" ht="15" customHeight="1" x14ac:dyDescent="0.3">
      <c r="A13" s="126" t="s">
        <v>24</v>
      </c>
      <c r="B13" s="126"/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16" t="s">
        <v>39</v>
      </c>
      <c r="T13" s="117"/>
      <c r="U13" s="118"/>
      <c r="V13" s="111"/>
      <c r="W13" s="114"/>
    </row>
    <row r="14" spans="1:23" s="52" customFormat="1" ht="21" customHeight="1" thickBot="1" x14ac:dyDescent="0.3">
      <c r="A14" s="106"/>
      <c r="B14" s="127"/>
      <c r="C14" s="127"/>
      <c r="D14" s="127"/>
      <c r="E14" s="107" t="s">
        <v>4</v>
      </c>
      <c r="F14" s="107" t="s">
        <v>5</v>
      </c>
      <c r="G14" s="128" t="s">
        <v>25</v>
      </c>
      <c r="H14" s="129"/>
      <c r="I14" s="129"/>
      <c r="J14" s="122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4"/>
      <c r="V14" s="112"/>
      <c r="W14" s="115"/>
    </row>
    <row r="15" spans="1:23" ht="15" thickTop="1" x14ac:dyDescent="0.3">
      <c r="A15" s="60" t="s">
        <v>20</v>
      </c>
      <c r="B15" s="61">
        <v>1917</v>
      </c>
      <c r="C15" s="62">
        <f>B15</f>
        <v>1917</v>
      </c>
      <c r="D15" s="62"/>
      <c r="E15" s="4">
        <f>SUM(J15,L15)</f>
        <v>0</v>
      </c>
      <c r="F15" s="4"/>
      <c r="G15" s="63">
        <f>E15/B15</f>
        <v>0</v>
      </c>
      <c r="H15" s="64">
        <f>SUM(J15,L15,M15,P15,R15)/C15</f>
        <v>0</v>
      </c>
      <c r="I15" s="64"/>
      <c r="J15" s="87" t="s">
        <v>56</v>
      </c>
      <c r="K15" s="66"/>
      <c r="L15" s="87" t="s">
        <v>57</v>
      </c>
      <c r="M15" s="87" t="s">
        <v>56</v>
      </c>
      <c r="N15" s="87" t="s">
        <v>58</v>
      </c>
      <c r="O15" s="87" t="s">
        <v>56</v>
      </c>
      <c r="P15" s="87" t="s">
        <v>59</v>
      </c>
      <c r="Q15" s="87" t="s">
        <v>56</v>
      </c>
      <c r="R15" s="87" t="s">
        <v>60</v>
      </c>
      <c r="S15" s="87" t="s">
        <v>61</v>
      </c>
      <c r="T15" s="87" t="s">
        <v>62</v>
      </c>
      <c r="U15" s="87" t="s">
        <v>63</v>
      </c>
      <c r="V15" s="30" t="s">
        <v>48</v>
      </c>
      <c r="W15" s="31" t="e">
        <f>E15-V15</f>
        <v>#VALUE!</v>
      </c>
    </row>
    <row r="16" spans="1:23" ht="14.4" x14ac:dyDescent="0.3">
      <c r="A16" s="5" t="s">
        <v>21</v>
      </c>
      <c r="B16" s="32">
        <v>100</v>
      </c>
      <c r="C16" s="33">
        <f>B16</f>
        <v>100</v>
      </c>
      <c r="D16" s="33"/>
      <c r="E16" s="4">
        <f>SUM(J16,L16)</f>
        <v>0</v>
      </c>
      <c r="F16" s="8"/>
      <c r="G16" s="34">
        <f>E16/B16</f>
        <v>0</v>
      </c>
      <c r="H16" s="35">
        <f>SUM(J16,L16,M16,P16,R16)/C16</f>
        <v>0</v>
      </c>
      <c r="I16" s="35"/>
      <c r="J16" s="65"/>
      <c r="K16" s="66"/>
      <c r="L16" s="67"/>
      <c r="M16" s="68"/>
      <c r="N16" s="69"/>
      <c r="O16" s="68"/>
      <c r="P16" s="70"/>
      <c r="Q16" s="71"/>
      <c r="R16" s="70"/>
      <c r="S16" s="16"/>
      <c r="T16" s="16"/>
      <c r="U16" s="16"/>
      <c r="V16" s="30"/>
      <c r="W16" s="31">
        <f>E16-V16</f>
        <v>0</v>
      </c>
    </row>
    <row r="17" spans="1:27" ht="14.4" x14ac:dyDescent="0.3">
      <c r="A17" s="18" t="s">
        <v>22</v>
      </c>
      <c r="B17" s="36">
        <v>100</v>
      </c>
      <c r="C17" s="37">
        <f>B17</f>
        <v>100</v>
      </c>
      <c r="D17" s="37"/>
      <c r="E17" s="4">
        <f>SUM(J17,L17)</f>
        <v>0</v>
      </c>
      <c r="F17" s="19"/>
      <c r="G17" s="38">
        <f>E17/B17</f>
        <v>0</v>
      </c>
      <c r="H17" s="39">
        <f>SUM(J17,L17,M17,P17,R17)/C17</f>
        <v>0</v>
      </c>
      <c r="I17" s="39"/>
      <c r="J17" s="40"/>
      <c r="K17" s="20"/>
      <c r="L17" s="21"/>
      <c r="M17" s="22"/>
      <c r="N17" s="23"/>
      <c r="O17" s="22"/>
      <c r="P17" s="24"/>
      <c r="Q17" s="25"/>
      <c r="R17" s="24"/>
      <c r="S17" s="24"/>
      <c r="T17" s="24"/>
      <c r="U17" s="24"/>
      <c r="V17" s="41"/>
      <c r="W17" s="42">
        <f>E17-V17</f>
        <v>0</v>
      </c>
    </row>
    <row r="18" spans="1:27" ht="15" thickBot="1" x14ac:dyDescent="0.35">
      <c r="A18" s="26" t="s">
        <v>23</v>
      </c>
      <c r="B18" s="27">
        <f>SUM(B15:B17)</f>
        <v>2117</v>
      </c>
      <c r="C18" s="27">
        <f>SUM(C15:C17)</f>
        <v>2117</v>
      </c>
      <c r="D18" s="27">
        <f>SUM(D15:D17)</f>
        <v>0</v>
      </c>
      <c r="E18" s="27">
        <f>SUM(E15:E17)</f>
        <v>0</v>
      </c>
      <c r="F18" s="27">
        <f>SUM(F15:F17)</f>
        <v>0</v>
      </c>
      <c r="G18" s="43">
        <f>E18/B18</f>
        <v>0</v>
      </c>
      <c r="H18" s="29">
        <f>SUM(J18,L18,M18,P18,R18)/C18</f>
        <v>0</v>
      </c>
      <c r="I18" s="44" t="e">
        <f>SUM(K18,M18,O18,Q18)/D18</f>
        <v>#DIV/0!</v>
      </c>
      <c r="J18" s="28">
        <f>SUM(J15:J17)</f>
        <v>0</v>
      </c>
      <c r="K18" s="28">
        <f t="shared" ref="K18:R18" si="1">SUM(K15:K17)</f>
        <v>0</v>
      </c>
      <c r="L18" s="28">
        <f t="shared" si="1"/>
        <v>0</v>
      </c>
      <c r="M18" s="28">
        <f t="shared" si="1"/>
        <v>0</v>
      </c>
      <c r="N18" s="28">
        <f t="shared" si="1"/>
        <v>0</v>
      </c>
      <c r="O18" s="28">
        <f t="shared" si="1"/>
        <v>0</v>
      </c>
      <c r="P18" s="28">
        <f t="shared" si="1"/>
        <v>0</v>
      </c>
      <c r="Q18" s="28">
        <f t="shared" si="1"/>
        <v>0</v>
      </c>
      <c r="R18" s="28">
        <f t="shared" si="1"/>
        <v>0</v>
      </c>
      <c r="S18" s="28"/>
      <c r="T18" s="28"/>
      <c r="U18" s="28"/>
      <c r="V18" s="45">
        <f>SUM(V15:V17)</f>
        <v>0</v>
      </c>
      <c r="W18" s="46">
        <f>E18-V18</f>
        <v>0</v>
      </c>
    </row>
    <row r="19" spans="1:27" ht="14.4" x14ac:dyDescent="0.3">
      <c r="A19" s="47"/>
      <c r="B19" s="48"/>
      <c r="C19" s="48"/>
      <c r="D19" s="49"/>
      <c r="E19" s="49"/>
      <c r="F19" s="49"/>
      <c r="G19" s="49"/>
      <c r="H19" s="50"/>
      <c r="I19" s="49"/>
      <c r="J19" s="49"/>
      <c r="K19" s="49"/>
      <c r="L19" s="50"/>
      <c r="M19" s="51"/>
      <c r="N19" s="51"/>
      <c r="O19" s="51"/>
      <c r="P19" s="49"/>
      <c r="Q19" s="49"/>
      <c r="R19" s="49"/>
      <c r="S19" s="49"/>
      <c r="T19" s="49"/>
      <c r="U19" s="49"/>
      <c r="W19" s="52"/>
      <c r="AA19" s="52"/>
    </row>
    <row r="20" spans="1:27" ht="14.4" x14ac:dyDescent="0.3">
      <c r="A20" s="53"/>
      <c r="B20" s="54"/>
      <c r="C20" s="54"/>
      <c r="D20" s="54"/>
      <c r="I20" s="55"/>
      <c r="J20" s="55"/>
      <c r="K20" s="55"/>
      <c r="L20" s="56"/>
      <c r="M20" s="56"/>
      <c r="N20" s="56"/>
      <c r="O20" s="56"/>
      <c r="P20" s="57"/>
      <c r="Q20" s="58"/>
      <c r="R20" s="58"/>
      <c r="S20" s="58"/>
      <c r="T20" s="58"/>
      <c r="U20" s="58"/>
      <c r="W20" s="52"/>
      <c r="AA20" s="52"/>
    </row>
    <row r="21" spans="1:27" ht="14.4" x14ac:dyDescent="0.3">
      <c r="A21" s="59"/>
      <c r="B21" s="54"/>
      <c r="C21" s="54"/>
      <c r="D21" s="54"/>
      <c r="I21" s="55"/>
      <c r="J21" s="55"/>
      <c r="K21" s="55"/>
      <c r="L21" s="56"/>
      <c r="M21" s="56"/>
      <c r="N21" s="56"/>
      <c r="O21" s="56"/>
      <c r="P21" s="57"/>
      <c r="Q21" s="58"/>
      <c r="R21" s="58"/>
      <c r="S21" s="58"/>
      <c r="T21" s="58"/>
      <c r="U21" s="58"/>
      <c r="W21" s="52"/>
      <c r="AA21" s="52"/>
    </row>
  </sheetData>
  <mergeCells count="34">
    <mergeCell ref="K6:K7"/>
    <mergeCell ref="L6:L7"/>
    <mergeCell ref="Q6:Q7"/>
    <mergeCell ref="N6:N7"/>
    <mergeCell ref="A1:R1"/>
    <mergeCell ref="A2:R2"/>
    <mergeCell ref="A3:R3"/>
    <mergeCell ref="A4:A7"/>
    <mergeCell ref="B4:D6"/>
    <mergeCell ref="E4:E7"/>
    <mergeCell ref="F4:F7"/>
    <mergeCell ref="G4:I6"/>
    <mergeCell ref="J4:R4"/>
    <mergeCell ref="M6:M7"/>
    <mergeCell ref="N5:O5"/>
    <mergeCell ref="P5:Q5"/>
    <mergeCell ref="R5:R7"/>
    <mergeCell ref="J6:J7"/>
    <mergeCell ref="O6:O7"/>
    <mergeCell ref="V4:V14"/>
    <mergeCell ref="W4:W14"/>
    <mergeCell ref="S8:U8"/>
    <mergeCell ref="S4:S7"/>
    <mergeCell ref="T4:T7"/>
    <mergeCell ref="U4:U7"/>
    <mergeCell ref="J14:U14"/>
    <mergeCell ref="S13:U13"/>
    <mergeCell ref="J5:K5"/>
    <mergeCell ref="L5:M5"/>
    <mergeCell ref="A8:R8"/>
    <mergeCell ref="A13:R13"/>
    <mergeCell ref="B14:D14"/>
    <mergeCell ref="G14:I14"/>
    <mergeCell ref="P6:P7"/>
  </mergeCells>
  <phoneticPr fontId="13" type="noConversion"/>
  <pageMargins left="0.19685039370078741" right="0.19685039370078741" top="0.51181102362204722" bottom="0.98425196850393704" header="0.51181102362204722" footer="0.51181102362204722"/>
  <pageSetup paperSize="9" scale="98" fitToHeight="999" orientation="landscape" r:id="rId1"/>
  <headerFooter alignWithMargins="0">
    <oddHeader>&amp;R21-07-2022 17:38:04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53"/>
  <sheetViews>
    <sheetView showZeros="0" topLeftCell="A3" zoomScaleNormal="100" workbookViewId="0">
      <pane ySplit="3" topLeftCell="A6" activePane="bottomLeft" state="frozen"/>
      <selection activeCell="A3" sqref="A3"/>
      <selection pane="bottomLeft" activeCell="J27" sqref="J27"/>
    </sheetView>
  </sheetViews>
  <sheetFormatPr defaultRowHeight="13.2" x14ac:dyDescent="0.25"/>
  <cols>
    <col min="1" max="1" width="27.6640625" customWidth="1"/>
    <col min="2" max="2" width="11" customWidth="1"/>
    <col min="3" max="3" width="11.109375" customWidth="1"/>
    <col min="4" max="4" width="16.88671875" customWidth="1"/>
    <col min="5" max="5" width="0.109375" customWidth="1"/>
    <col min="6" max="6" width="12.88671875" customWidth="1"/>
    <col min="7" max="7" width="7" hidden="1" customWidth="1"/>
    <col min="8" max="8" width="14.109375" customWidth="1"/>
    <col min="9" max="9" width="6.6640625" hidden="1" customWidth="1"/>
    <col min="10" max="10" width="11.44140625" customWidth="1"/>
    <col min="11" max="11" width="6" hidden="1" customWidth="1"/>
    <col min="12" max="12" width="11" customWidth="1"/>
  </cols>
  <sheetData>
    <row r="1" spans="1:12" ht="14.4" x14ac:dyDescent="0.3">
      <c r="A1" s="140" t="s">
        <v>26</v>
      </c>
      <c r="B1" s="142" t="s">
        <v>27</v>
      </c>
      <c r="C1" s="146" t="s">
        <v>8</v>
      </c>
      <c r="D1" s="146"/>
      <c r="E1" s="146"/>
      <c r="F1" s="125"/>
      <c r="G1" s="125"/>
      <c r="H1" s="125"/>
      <c r="I1" s="125"/>
      <c r="J1" s="125"/>
      <c r="K1" s="125"/>
      <c r="L1" s="125"/>
    </row>
    <row r="2" spans="1:12" x14ac:dyDescent="0.25">
      <c r="A2" s="141"/>
      <c r="B2" s="143"/>
      <c r="C2" s="147" t="s">
        <v>4</v>
      </c>
      <c r="D2" s="109" t="s">
        <v>7</v>
      </c>
      <c r="E2" s="109"/>
      <c r="F2" s="109"/>
      <c r="G2" s="109"/>
      <c r="H2" s="109"/>
      <c r="I2" s="109"/>
      <c r="J2" s="109"/>
      <c r="K2" s="109"/>
      <c r="L2" s="109"/>
    </row>
    <row r="3" spans="1:12" ht="37.5" customHeight="1" x14ac:dyDescent="0.25">
      <c r="A3" s="141"/>
      <c r="B3" s="144"/>
      <c r="C3" s="147"/>
      <c r="D3" s="109" t="s">
        <v>10</v>
      </c>
      <c r="E3" s="109"/>
      <c r="F3" s="109" t="s">
        <v>11</v>
      </c>
      <c r="G3" s="109"/>
      <c r="H3" s="138" t="s">
        <v>43</v>
      </c>
      <c r="I3" s="139"/>
      <c r="J3" s="109" t="s">
        <v>12</v>
      </c>
      <c r="K3" s="109"/>
      <c r="L3" s="119" t="s">
        <v>13</v>
      </c>
    </row>
    <row r="4" spans="1:12" ht="17.25" customHeight="1" x14ac:dyDescent="0.25">
      <c r="A4" s="141"/>
      <c r="B4" s="144"/>
      <c r="C4" s="147"/>
      <c r="D4" s="109" t="s">
        <v>14</v>
      </c>
      <c r="E4" s="109" t="s">
        <v>15</v>
      </c>
      <c r="F4" s="109" t="s">
        <v>14</v>
      </c>
      <c r="G4" s="109" t="s">
        <v>15</v>
      </c>
      <c r="H4" s="109" t="s">
        <v>14</v>
      </c>
      <c r="I4" s="109" t="s">
        <v>15</v>
      </c>
      <c r="J4" s="109" t="s">
        <v>14</v>
      </c>
      <c r="K4" s="109" t="s">
        <v>15</v>
      </c>
      <c r="L4" s="120"/>
    </row>
    <row r="5" spans="1:12" ht="24.75" customHeight="1" x14ac:dyDescent="0.25">
      <c r="A5" s="141"/>
      <c r="B5" s="145"/>
      <c r="C5" s="148"/>
      <c r="D5" s="119"/>
      <c r="E5" s="119"/>
      <c r="F5" s="119"/>
      <c r="G5" s="119"/>
      <c r="H5" s="119"/>
      <c r="I5" s="119"/>
      <c r="J5" s="119"/>
      <c r="K5" s="119"/>
      <c r="L5" s="120"/>
    </row>
    <row r="6" spans="1:12" ht="14.4" x14ac:dyDescent="0.3">
      <c r="A6" s="95" t="s">
        <v>19</v>
      </c>
      <c r="B6" s="96">
        <f>B20+B34+B44</f>
        <v>0</v>
      </c>
      <c r="C6" s="97">
        <f t="shared" ref="C6:L6" si="0">SUM(C20,C34,C44)</f>
        <v>0</v>
      </c>
      <c r="D6" s="97">
        <f t="shared" si="0"/>
        <v>0</v>
      </c>
      <c r="E6" s="97">
        <f t="shared" si="0"/>
        <v>0</v>
      </c>
      <c r="F6" s="97">
        <f t="shared" si="0"/>
        <v>0</v>
      </c>
      <c r="G6" s="97">
        <f t="shared" si="0"/>
        <v>0</v>
      </c>
      <c r="H6" s="97">
        <f t="shared" si="0"/>
        <v>0</v>
      </c>
      <c r="I6" s="97">
        <f t="shared" si="0"/>
        <v>0</v>
      </c>
      <c r="J6" s="97">
        <f t="shared" si="0"/>
        <v>0</v>
      </c>
      <c r="K6" s="97">
        <f t="shared" si="0"/>
        <v>0</v>
      </c>
      <c r="L6" s="97">
        <f t="shared" si="0"/>
        <v>0</v>
      </c>
    </row>
    <row r="7" spans="1:12" ht="26.4" x14ac:dyDescent="0.25">
      <c r="A7" s="98" t="s">
        <v>46</v>
      </c>
      <c r="B7" s="99"/>
      <c r="C7" s="100">
        <f t="shared" ref="C7:L7" si="1">SUM(C21,C35,C45)</f>
        <v>0</v>
      </c>
      <c r="D7" s="100">
        <f t="shared" si="1"/>
        <v>0</v>
      </c>
      <c r="E7" s="100">
        <f t="shared" si="1"/>
        <v>0</v>
      </c>
      <c r="F7" s="100">
        <f t="shared" si="1"/>
        <v>0</v>
      </c>
      <c r="G7" s="100">
        <f t="shared" si="1"/>
        <v>0</v>
      </c>
      <c r="H7" s="100">
        <f t="shared" si="1"/>
        <v>0</v>
      </c>
      <c r="I7" s="100">
        <f t="shared" si="1"/>
        <v>0</v>
      </c>
      <c r="J7" s="100">
        <f t="shared" si="1"/>
        <v>0</v>
      </c>
      <c r="K7" s="100">
        <f t="shared" si="1"/>
        <v>0</v>
      </c>
      <c r="L7" s="100">
        <f t="shared" si="1"/>
        <v>0</v>
      </c>
    </row>
    <row r="8" spans="1:12" ht="14.4" x14ac:dyDescent="0.25">
      <c r="A8" s="98" t="s">
        <v>29</v>
      </c>
      <c r="B8" s="99"/>
      <c r="C8" s="100">
        <f t="shared" ref="C8:L8" si="2">SUM(C22,C36,C46)</f>
        <v>0</v>
      </c>
      <c r="D8" s="100">
        <f t="shared" si="2"/>
        <v>0</v>
      </c>
      <c r="E8" s="100">
        <f t="shared" si="2"/>
        <v>0</v>
      </c>
      <c r="F8" s="100">
        <f t="shared" si="2"/>
        <v>0</v>
      </c>
      <c r="G8" s="100">
        <f t="shared" si="2"/>
        <v>0</v>
      </c>
      <c r="H8" s="100">
        <f t="shared" si="2"/>
        <v>0</v>
      </c>
      <c r="I8" s="100">
        <f t="shared" si="2"/>
        <v>0</v>
      </c>
      <c r="J8" s="100">
        <f t="shared" si="2"/>
        <v>0</v>
      </c>
      <c r="K8" s="100">
        <f t="shared" si="2"/>
        <v>0</v>
      </c>
      <c r="L8" s="100">
        <f t="shared" si="2"/>
        <v>0</v>
      </c>
    </row>
    <row r="9" spans="1:12" ht="26.4" x14ac:dyDescent="0.25">
      <c r="A9" s="98" t="s">
        <v>30</v>
      </c>
      <c r="B9" s="99"/>
      <c r="C9" s="100">
        <f t="shared" ref="C9:L9" si="3">SUM(C23,C37,C47)</f>
        <v>0</v>
      </c>
      <c r="D9" s="100">
        <f t="shared" si="3"/>
        <v>0</v>
      </c>
      <c r="E9" s="100">
        <f t="shared" si="3"/>
        <v>0</v>
      </c>
      <c r="F9" s="100">
        <f t="shared" si="3"/>
        <v>0</v>
      </c>
      <c r="G9" s="100">
        <f t="shared" si="3"/>
        <v>0</v>
      </c>
      <c r="H9" s="100">
        <f t="shared" si="3"/>
        <v>0</v>
      </c>
      <c r="I9" s="100">
        <f t="shared" si="3"/>
        <v>0</v>
      </c>
      <c r="J9" s="100">
        <f t="shared" si="3"/>
        <v>0</v>
      </c>
      <c r="K9" s="100">
        <f t="shared" si="3"/>
        <v>0</v>
      </c>
      <c r="L9" s="100">
        <f t="shared" si="3"/>
        <v>0</v>
      </c>
    </row>
    <row r="10" spans="1:12" ht="14.4" x14ac:dyDescent="0.25">
      <c r="A10" s="98" t="s">
        <v>31</v>
      </c>
      <c r="B10" s="99"/>
      <c r="C10" s="100">
        <f t="shared" ref="C10:L10" si="4">SUM(C24,C38,C48)</f>
        <v>0</v>
      </c>
      <c r="D10" s="100">
        <f t="shared" si="4"/>
        <v>0</v>
      </c>
      <c r="E10" s="100">
        <f t="shared" si="4"/>
        <v>0</v>
      </c>
      <c r="F10" s="100">
        <f t="shared" si="4"/>
        <v>0</v>
      </c>
      <c r="G10" s="100">
        <f t="shared" si="4"/>
        <v>0</v>
      </c>
      <c r="H10" s="100">
        <f t="shared" si="4"/>
        <v>0</v>
      </c>
      <c r="I10" s="100">
        <f t="shared" si="4"/>
        <v>0</v>
      </c>
      <c r="J10" s="100">
        <f t="shared" si="4"/>
        <v>0</v>
      </c>
      <c r="K10" s="100">
        <f t="shared" si="4"/>
        <v>0</v>
      </c>
      <c r="L10" s="100">
        <f t="shared" si="4"/>
        <v>0</v>
      </c>
    </row>
    <row r="11" spans="1:12" ht="14.4" x14ac:dyDescent="0.25">
      <c r="A11" s="98" t="s">
        <v>32</v>
      </c>
      <c r="B11" s="99"/>
      <c r="C11" s="100">
        <f t="shared" ref="C11:L11" si="5">SUM(C25,C39,C49)</f>
        <v>0</v>
      </c>
      <c r="D11" s="100">
        <f t="shared" si="5"/>
        <v>0</v>
      </c>
      <c r="E11" s="100">
        <f t="shared" si="5"/>
        <v>0</v>
      </c>
      <c r="F11" s="100">
        <f t="shared" si="5"/>
        <v>0</v>
      </c>
      <c r="G11" s="100">
        <f t="shared" si="5"/>
        <v>0</v>
      </c>
      <c r="H11" s="100">
        <f t="shared" si="5"/>
        <v>0</v>
      </c>
      <c r="I11" s="100">
        <f t="shared" si="5"/>
        <v>0</v>
      </c>
      <c r="J11" s="100">
        <f t="shared" si="5"/>
        <v>0</v>
      </c>
      <c r="K11" s="100">
        <f t="shared" si="5"/>
        <v>0</v>
      </c>
      <c r="L11" s="100">
        <f t="shared" si="5"/>
        <v>0</v>
      </c>
    </row>
    <row r="12" spans="1:12" ht="14.4" x14ac:dyDescent="0.25">
      <c r="A12" s="98" t="s">
        <v>33</v>
      </c>
      <c r="B12" s="99"/>
      <c r="C12" s="100">
        <f>SUM(C26,C40,C50)</f>
        <v>0</v>
      </c>
      <c r="D12" s="135"/>
      <c r="E12" s="135"/>
      <c r="F12" s="135"/>
      <c r="G12" s="135"/>
      <c r="H12" s="135"/>
      <c r="I12" s="135"/>
      <c r="J12" s="135"/>
      <c r="K12" s="135"/>
      <c r="L12" s="135"/>
    </row>
    <row r="13" spans="1:12" ht="14.4" x14ac:dyDescent="0.25">
      <c r="A13" s="102" t="s">
        <v>34</v>
      </c>
      <c r="B13" s="99"/>
      <c r="C13" s="100">
        <f>SUM(C27,C41,C51)</f>
        <v>0</v>
      </c>
      <c r="D13" s="100">
        <f t="shared" ref="D13:L13" si="6">SUM(D27,D41,D51)</f>
        <v>0</v>
      </c>
      <c r="E13" s="100">
        <f t="shared" si="6"/>
        <v>0</v>
      </c>
      <c r="F13" s="100">
        <f t="shared" si="6"/>
        <v>0</v>
      </c>
      <c r="G13" s="100">
        <f t="shared" si="6"/>
        <v>0</v>
      </c>
      <c r="H13" s="100">
        <f t="shared" si="6"/>
        <v>0</v>
      </c>
      <c r="I13" s="100">
        <f t="shared" si="6"/>
        <v>0</v>
      </c>
      <c r="J13" s="100">
        <f t="shared" si="6"/>
        <v>0</v>
      </c>
      <c r="K13" s="100">
        <f t="shared" si="6"/>
        <v>0</v>
      </c>
      <c r="L13" s="100">
        <f t="shared" si="6"/>
        <v>0</v>
      </c>
    </row>
    <row r="14" spans="1:12" ht="14.4" x14ac:dyDescent="0.25">
      <c r="A14" s="102" t="s">
        <v>35</v>
      </c>
      <c r="B14" s="99"/>
      <c r="C14" s="100">
        <f>SUM(C28,C42,C52)</f>
        <v>0</v>
      </c>
      <c r="D14" s="100">
        <f t="shared" ref="D14:L14" si="7">SUM(D28,D42,D52)</f>
        <v>0</v>
      </c>
      <c r="E14" s="100">
        <f t="shared" si="7"/>
        <v>0</v>
      </c>
      <c r="F14" s="100">
        <f t="shared" si="7"/>
        <v>0</v>
      </c>
      <c r="G14" s="100">
        <f t="shared" si="7"/>
        <v>0</v>
      </c>
      <c r="H14" s="100">
        <f t="shared" si="7"/>
        <v>0</v>
      </c>
      <c r="I14" s="100">
        <f t="shared" si="7"/>
        <v>0</v>
      </c>
      <c r="J14" s="100">
        <f t="shared" si="7"/>
        <v>0</v>
      </c>
      <c r="K14" s="100">
        <f t="shared" si="7"/>
        <v>0</v>
      </c>
      <c r="L14" s="100">
        <f t="shared" si="7"/>
        <v>0</v>
      </c>
    </row>
    <row r="15" spans="1:12" ht="14.4" x14ac:dyDescent="0.25">
      <c r="A15" s="102" t="s">
        <v>36</v>
      </c>
      <c r="B15" s="99"/>
      <c r="C15" s="100">
        <f>SUM(C29,C43,C53)</f>
        <v>0</v>
      </c>
      <c r="D15" s="100">
        <f t="shared" ref="D15:L15" si="8">SUM(D29,D43,D53)</f>
        <v>0</v>
      </c>
      <c r="E15" s="100">
        <f t="shared" si="8"/>
        <v>0</v>
      </c>
      <c r="F15" s="100">
        <f t="shared" si="8"/>
        <v>0</v>
      </c>
      <c r="G15" s="100">
        <f t="shared" si="8"/>
        <v>0</v>
      </c>
      <c r="H15" s="100">
        <f t="shared" si="8"/>
        <v>0</v>
      </c>
      <c r="I15" s="100">
        <f t="shared" si="8"/>
        <v>0</v>
      </c>
      <c r="J15" s="100">
        <f t="shared" si="8"/>
        <v>0</v>
      </c>
      <c r="K15" s="100">
        <f t="shared" si="8"/>
        <v>0</v>
      </c>
      <c r="L15" s="100">
        <f t="shared" si="8"/>
        <v>0</v>
      </c>
    </row>
    <row r="16" spans="1:12" ht="14.4" x14ac:dyDescent="0.25">
      <c r="A16" s="102" t="s">
        <v>37</v>
      </c>
      <c r="B16" s="99"/>
      <c r="C16" s="100">
        <f>C30</f>
        <v>0</v>
      </c>
      <c r="D16" s="100" t="str">
        <f t="shared" ref="D16:L16" si="9">D30</f>
        <v>${expulsion_notGeo_military}</v>
      </c>
      <c r="E16" s="100">
        <f t="shared" si="9"/>
        <v>0</v>
      </c>
      <c r="F16" s="100" t="str">
        <f t="shared" si="9"/>
        <v>${expulsion_notGeo_civil}</v>
      </c>
      <c r="G16" s="100">
        <f t="shared" si="9"/>
        <v>0</v>
      </c>
      <c r="H16" s="100" t="str">
        <f t="shared" si="9"/>
        <v>${expulsion_notGeo_offsite_group}</v>
      </c>
      <c r="I16" s="100">
        <f t="shared" si="9"/>
        <v>0</v>
      </c>
      <c r="J16" s="100" t="str">
        <f t="shared" si="9"/>
        <v>${expulsion_notGeo_cadet}</v>
      </c>
      <c r="K16" s="100">
        <f t="shared" si="9"/>
        <v>0</v>
      </c>
      <c r="L16" s="100" t="str">
        <f t="shared" si="9"/>
        <v>${expulsion_notGeo_PLP}</v>
      </c>
    </row>
    <row r="17" spans="1:12" ht="14.4" x14ac:dyDescent="0.25">
      <c r="A17" s="102" t="s">
        <v>38</v>
      </c>
      <c r="B17" s="99"/>
      <c r="C17" s="100">
        <f>C31</f>
        <v>0</v>
      </c>
      <c r="D17" s="100" t="str">
        <f t="shared" ref="D17:L17" si="10">D31</f>
        <v>${expulsion_notInf_military}</v>
      </c>
      <c r="E17" s="100">
        <f t="shared" si="10"/>
        <v>0</v>
      </c>
      <c r="F17" s="100" t="str">
        <f t="shared" si="10"/>
        <v>${expulsion_notInf_civil}</v>
      </c>
      <c r="G17" s="100">
        <f t="shared" si="10"/>
        <v>0</v>
      </c>
      <c r="H17" s="100" t="str">
        <f t="shared" si="10"/>
        <v>${expulsion_notInf_offsite_group}</v>
      </c>
      <c r="I17" s="100">
        <f t="shared" si="10"/>
        <v>0</v>
      </c>
      <c r="J17" s="100" t="str">
        <f t="shared" si="10"/>
        <v>${expulsion_notInf_cadet}</v>
      </c>
      <c r="K17" s="100">
        <f t="shared" si="10"/>
        <v>0</v>
      </c>
      <c r="L17" s="100" t="str">
        <f t="shared" si="10"/>
        <v>${expulsion_notInf_PLP}</v>
      </c>
    </row>
    <row r="18" spans="1:12" ht="14.4" x14ac:dyDescent="0.25">
      <c r="A18" s="102" t="s">
        <v>44</v>
      </c>
      <c r="B18" s="99"/>
      <c r="C18" s="100">
        <f t="shared" ref="C18:L18" si="11">C34</f>
        <v>0</v>
      </c>
      <c r="D18" s="100">
        <f t="shared" si="11"/>
        <v>0</v>
      </c>
      <c r="E18" s="100">
        <f t="shared" si="11"/>
        <v>0</v>
      </c>
      <c r="F18" s="100">
        <f t="shared" si="11"/>
        <v>0</v>
      </c>
      <c r="G18" s="100">
        <f t="shared" si="11"/>
        <v>0</v>
      </c>
      <c r="H18" s="100">
        <f t="shared" si="11"/>
        <v>0</v>
      </c>
      <c r="I18" s="100">
        <f t="shared" si="11"/>
        <v>0</v>
      </c>
      <c r="J18" s="100">
        <f t="shared" si="11"/>
        <v>0</v>
      </c>
      <c r="K18" s="100">
        <f t="shared" si="11"/>
        <v>0</v>
      </c>
      <c r="L18" s="100">
        <f t="shared" si="11"/>
        <v>0</v>
      </c>
    </row>
    <row r="19" spans="1:12" ht="14.4" x14ac:dyDescent="0.25">
      <c r="A19" s="102" t="s">
        <v>45</v>
      </c>
      <c r="B19" s="99"/>
      <c r="C19" s="100">
        <f t="shared" ref="C19:L19" si="12">C35</f>
        <v>0</v>
      </c>
      <c r="D19" s="100">
        <f t="shared" si="12"/>
        <v>0</v>
      </c>
      <c r="E19" s="100">
        <f t="shared" si="12"/>
        <v>0</v>
      </c>
      <c r="F19" s="100">
        <f t="shared" si="12"/>
        <v>0</v>
      </c>
      <c r="G19" s="100">
        <f t="shared" si="12"/>
        <v>0</v>
      </c>
      <c r="H19" s="100">
        <f t="shared" si="12"/>
        <v>0</v>
      </c>
      <c r="I19" s="100">
        <f t="shared" si="12"/>
        <v>0</v>
      </c>
      <c r="J19" s="100">
        <f t="shared" si="12"/>
        <v>0</v>
      </c>
      <c r="K19" s="100">
        <f t="shared" si="12"/>
        <v>0</v>
      </c>
      <c r="L19" s="100">
        <f t="shared" si="12"/>
        <v>0</v>
      </c>
    </row>
    <row r="20" spans="1:12" ht="14.4" x14ac:dyDescent="0.3">
      <c r="A20" s="88" t="s">
        <v>20</v>
      </c>
      <c r="B20" s="89">
        <f>Поступление_ЛД!E15-Отчисленные!C20</f>
        <v>0</v>
      </c>
      <c r="C20" s="90">
        <f>SUM(C21:C26)</f>
        <v>0</v>
      </c>
      <c r="D20" s="90">
        <f>SUM(D21:D25,D27:D33)</f>
        <v>0</v>
      </c>
      <c r="E20" s="90">
        <f t="shared" ref="E20:K20" si="13">E21+E22+E23+E24+E25+E27+E28+E29+E30+E31</f>
        <v>0</v>
      </c>
      <c r="F20" s="90">
        <f>SUM(F21:F25,F27:F33)</f>
        <v>0</v>
      </c>
      <c r="G20" s="90">
        <f t="shared" si="13"/>
        <v>0</v>
      </c>
      <c r="H20" s="90">
        <f>SUM(H21:H25,H27:H33)</f>
        <v>0</v>
      </c>
      <c r="I20" s="90">
        <f t="shared" si="13"/>
        <v>0</v>
      </c>
      <c r="J20" s="90">
        <f>SUM(J21:J25,J27:J33)</f>
        <v>0</v>
      </c>
      <c r="K20" s="90">
        <f t="shared" si="13"/>
        <v>0</v>
      </c>
      <c r="L20" s="90">
        <f>SUM(L21:L25,L27:L33)</f>
        <v>0</v>
      </c>
    </row>
    <row r="21" spans="1:12" ht="25.5" customHeight="1" x14ac:dyDescent="0.25">
      <c r="A21" s="98" t="s">
        <v>46</v>
      </c>
      <c r="B21" s="99"/>
      <c r="C21" s="108">
        <f>SUM(D21:F21)</f>
        <v>0</v>
      </c>
      <c r="D21" s="100" t="s">
        <v>89</v>
      </c>
      <c r="E21" s="100"/>
      <c r="F21" s="100" t="s">
        <v>90</v>
      </c>
      <c r="G21" s="100"/>
      <c r="H21" s="100" t="s">
        <v>91</v>
      </c>
      <c r="I21" s="100"/>
      <c r="J21" s="100" t="s">
        <v>92</v>
      </c>
      <c r="K21" s="100"/>
      <c r="L21" s="100" t="s">
        <v>93</v>
      </c>
    </row>
    <row r="22" spans="1:12" ht="18" customHeight="1" x14ac:dyDescent="0.25">
      <c r="A22" s="98" t="s">
        <v>29</v>
      </c>
      <c r="B22" s="99"/>
      <c r="C22" s="108">
        <f t="shared" ref="C22:C33" si="14">SUM(D22:F22)</f>
        <v>0</v>
      </c>
      <c r="D22" s="100" t="s">
        <v>69</v>
      </c>
      <c r="E22" s="100"/>
      <c r="F22" s="100" t="s">
        <v>70</v>
      </c>
      <c r="G22" s="100"/>
      <c r="H22" s="100" t="s">
        <v>71</v>
      </c>
      <c r="I22" s="100"/>
      <c r="J22" s="100" t="s">
        <v>72</v>
      </c>
      <c r="K22" s="100"/>
      <c r="L22" s="100" t="s">
        <v>73</v>
      </c>
    </row>
    <row r="23" spans="1:12" ht="26.4" x14ac:dyDescent="0.25">
      <c r="A23" s="98" t="s">
        <v>30</v>
      </c>
      <c r="B23" s="99"/>
      <c r="C23" s="108">
        <f t="shared" si="14"/>
        <v>0</v>
      </c>
      <c r="D23" s="100" t="s">
        <v>74</v>
      </c>
      <c r="E23" s="100"/>
      <c r="F23" s="100" t="s">
        <v>75</v>
      </c>
      <c r="G23" s="100"/>
      <c r="H23" s="100" t="s">
        <v>76</v>
      </c>
      <c r="I23" s="100"/>
      <c r="J23" s="100" t="s">
        <v>77</v>
      </c>
      <c r="K23" s="100"/>
      <c r="L23" s="100" t="s">
        <v>78</v>
      </c>
    </row>
    <row r="24" spans="1:12" ht="18" customHeight="1" x14ac:dyDescent="0.25">
      <c r="A24" s="98" t="s">
        <v>31</v>
      </c>
      <c r="B24" s="99"/>
      <c r="C24" s="108">
        <f t="shared" si="14"/>
        <v>0</v>
      </c>
      <c r="D24" s="100" t="s">
        <v>64</v>
      </c>
      <c r="E24" s="100"/>
      <c r="F24" s="100" t="s">
        <v>65</v>
      </c>
      <c r="G24" s="100"/>
      <c r="H24" s="100" t="s">
        <v>66</v>
      </c>
      <c r="I24" s="100"/>
      <c r="J24" s="100" t="s">
        <v>67</v>
      </c>
      <c r="K24" s="100"/>
      <c r="L24" s="100" t="s">
        <v>68</v>
      </c>
    </row>
    <row r="25" spans="1:12" ht="18" customHeight="1" x14ac:dyDescent="0.25">
      <c r="A25" s="98" t="s">
        <v>32</v>
      </c>
      <c r="B25" s="99"/>
      <c r="C25" s="108">
        <f t="shared" si="14"/>
        <v>0</v>
      </c>
      <c r="D25" s="100" t="s">
        <v>79</v>
      </c>
      <c r="E25" s="100"/>
      <c r="F25" s="100" t="s">
        <v>80</v>
      </c>
      <c r="G25" s="100"/>
      <c r="H25" s="100" t="s">
        <v>81</v>
      </c>
      <c r="I25" s="100"/>
      <c r="J25" s="100" t="s">
        <v>82</v>
      </c>
      <c r="K25" s="100"/>
      <c r="L25" s="100" t="s">
        <v>83</v>
      </c>
    </row>
    <row r="26" spans="1:12" ht="18" customHeight="1" x14ac:dyDescent="0.25">
      <c r="A26" s="98" t="s">
        <v>33</v>
      </c>
      <c r="B26" s="100"/>
      <c r="C26" s="100">
        <f>SUM(C27:C33)</f>
        <v>0</v>
      </c>
      <c r="D26" s="136"/>
      <c r="E26" s="136"/>
      <c r="F26" s="136"/>
      <c r="G26" s="136"/>
      <c r="H26" s="136"/>
      <c r="I26" s="136"/>
      <c r="J26" s="136"/>
      <c r="K26" s="136"/>
      <c r="L26" s="137"/>
    </row>
    <row r="27" spans="1:12" ht="18" customHeight="1" x14ac:dyDescent="0.25">
      <c r="A27" s="102" t="s">
        <v>34</v>
      </c>
      <c r="B27" s="99"/>
      <c r="C27" s="108">
        <f t="shared" si="14"/>
        <v>0</v>
      </c>
      <c r="D27" s="100" t="s">
        <v>99</v>
      </c>
      <c r="E27" s="100"/>
      <c r="F27" s="100" t="s">
        <v>100</v>
      </c>
      <c r="G27" s="100"/>
      <c r="H27" s="100" t="s">
        <v>101</v>
      </c>
      <c r="I27" s="100"/>
      <c r="J27" s="100" t="s">
        <v>102</v>
      </c>
      <c r="K27" s="100"/>
      <c r="L27" s="100" t="s">
        <v>103</v>
      </c>
    </row>
    <row r="28" spans="1:12" ht="18" customHeight="1" x14ac:dyDescent="0.25">
      <c r="A28" s="102" t="s">
        <v>35</v>
      </c>
      <c r="B28" s="99"/>
      <c r="C28" s="108">
        <f t="shared" si="14"/>
        <v>0</v>
      </c>
      <c r="D28" s="100" t="s">
        <v>84</v>
      </c>
      <c r="E28" s="100"/>
      <c r="F28" s="100" t="s">
        <v>85</v>
      </c>
      <c r="G28" s="100"/>
      <c r="H28" s="100" t="s">
        <v>86</v>
      </c>
      <c r="I28" s="100"/>
      <c r="J28" s="100" t="s">
        <v>87</v>
      </c>
      <c r="K28" s="100"/>
      <c r="L28" s="100" t="s">
        <v>88</v>
      </c>
    </row>
    <row r="29" spans="1:12" ht="18" customHeight="1" x14ac:dyDescent="0.25">
      <c r="A29" s="102" t="s">
        <v>36</v>
      </c>
      <c r="B29" s="99"/>
      <c r="C29" s="108">
        <f t="shared" si="14"/>
        <v>0</v>
      </c>
      <c r="D29" s="100" t="s">
        <v>94</v>
      </c>
      <c r="E29" s="100"/>
      <c r="F29" s="100" t="s">
        <v>95</v>
      </c>
      <c r="G29" s="100"/>
      <c r="H29" s="100" t="s">
        <v>96</v>
      </c>
      <c r="I29" s="100"/>
      <c r="J29" s="100" t="s">
        <v>97</v>
      </c>
      <c r="K29" s="100"/>
      <c r="L29" s="100" t="s">
        <v>98</v>
      </c>
    </row>
    <row r="30" spans="1:12" ht="18" customHeight="1" x14ac:dyDescent="0.25">
      <c r="A30" s="102" t="s">
        <v>37</v>
      </c>
      <c r="B30" s="99"/>
      <c r="C30" s="108">
        <f t="shared" si="14"/>
        <v>0</v>
      </c>
      <c r="D30" s="100" t="s">
        <v>104</v>
      </c>
      <c r="E30" s="100"/>
      <c r="F30" s="100" t="s">
        <v>105</v>
      </c>
      <c r="G30" s="100"/>
      <c r="H30" s="100" t="s">
        <v>106</v>
      </c>
      <c r="I30" s="100"/>
      <c r="J30" s="100" t="s">
        <v>107</v>
      </c>
      <c r="K30" s="100"/>
      <c r="L30" s="100" t="s">
        <v>108</v>
      </c>
    </row>
    <row r="31" spans="1:12" ht="18" customHeight="1" x14ac:dyDescent="0.25">
      <c r="A31" s="102" t="s">
        <v>38</v>
      </c>
      <c r="B31" s="99"/>
      <c r="C31" s="108">
        <f t="shared" si="14"/>
        <v>0</v>
      </c>
      <c r="D31" s="100" t="s">
        <v>109</v>
      </c>
      <c r="E31" s="100"/>
      <c r="F31" s="100" t="s">
        <v>110</v>
      </c>
      <c r="G31" s="100"/>
      <c r="H31" s="100" t="s">
        <v>111</v>
      </c>
      <c r="I31" s="100"/>
      <c r="J31" s="100" t="s">
        <v>112</v>
      </c>
      <c r="K31" s="100"/>
      <c r="L31" s="100" t="s">
        <v>113</v>
      </c>
    </row>
    <row r="32" spans="1:12" ht="18" customHeight="1" x14ac:dyDescent="0.25">
      <c r="A32" s="102" t="s">
        <v>44</v>
      </c>
      <c r="B32" s="99"/>
      <c r="C32" s="108">
        <f t="shared" si="14"/>
        <v>0</v>
      </c>
      <c r="D32" s="100" t="s">
        <v>114</v>
      </c>
      <c r="E32" s="100"/>
      <c r="F32" s="100" t="s">
        <v>115</v>
      </c>
      <c r="G32" s="100"/>
      <c r="H32" s="100" t="s">
        <v>116</v>
      </c>
      <c r="I32" s="100"/>
      <c r="J32" s="100" t="s">
        <v>117</v>
      </c>
      <c r="K32" s="100"/>
      <c r="L32" s="100" t="s">
        <v>118</v>
      </c>
    </row>
    <row r="33" spans="1:12" ht="18" customHeight="1" x14ac:dyDescent="0.25">
      <c r="A33" s="102" t="s">
        <v>45</v>
      </c>
      <c r="B33" s="99"/>
      <c r="C33" s="108">
        <f t="shared" si="14"/>
        <v>0</v>
      </c>
      <c r="D33" s="100" t="s">
        <v>119</v>
      </c>
      <c r="E33" s="100"/>
      <c r="F33" s="100" t="s">
        <v>120</v>
      </c>
      <c r="G33" s="100"/>
      <c r="H33" s="100" t="s">
        <v>121</v>
      </c>
      <c r="I33" s="100"/>
      <c r="J33" s="100" t="s">
        <v>122</v>
      </c>
      <c r="K33" s="100"/>
      <c r="L33" s="100" t="s">
        <v>123</v>
      </c>
    </row>
    <row r="34" spans="1:12" ht="14.4" x14ac:dyDescent="0.3">
      <c r="A34" s="91" t="s">
        <v>21</v>
      </c>
      <c r="B34" s="92">
        <f>Поступление_ЛД!E16-Отчисленные!C34</f>
        <v>0</v>
      </c>
      <c r="C34" s="92">
        <f>SUM(C35:C40)</f>
        <v>0</v>
      </c>
      <c r="D34" s="92">
        <f>SUM(D35:D39,D41:D43)</f>
        <v>0</v>
      </c>
      <c r="E34" s="92">
        <f t="shared" ref="E34:L34" si="15">SUM(E35:E39,E41:E43)</f>
        <v>0</v>
      </c>
      <c r="F34" s="92">
        <f t="shared" si="15"/>
        <v>0</v>
      </c>
      <c r="G34" s="92">
        <f t="shared" si="15"/>
        <v>0</v>
      </c>
      <c r="H34" s="92">
        <f t="shared" si="15"/>
        <v>0</v>
      </c>
      <c r="I34" s="92">
        <f t="shared" si="15"/>
        <v>0</v>
      </c>
      <c r="J34" s="92">
        <f t="shared" si="15"/>
        <v>0</v>
      </c>
      <c r="K34" s="92">
        <f t="shared" si="15"/>
        <v>0</v>
      </c>
      <c r="L34" s="92">
        <f t="shared" si="15"/>
        <v>0</v>
      </c>
    </row>
    <row r="35" spans="1:12" ht="21.75" customHeight="1" x14ac:dyDescent="0.25">
      <c r="A35" s="98" t="s">
        <v>28</v>
      </c>
      <c r="B35" s="99"/>
      <c r="C35" s="100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1:12" ht="21.75" customHeight="1" x14ac:dyDescent="0.25">
      <c r="A36" s="98" t="s">
        <v>29</v>
      </c>
      <c r="B36" s="99"/>
      <c r="C36" s="100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1:12" ht="21.75" customHeight="1" x14ac:dyDescent="0.25">
      <c r="A37" s="98" t="s">
        <v>30</v>
      </c>
      <c r="B37" s="99"/>
      <c r="C37" s="100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1:12" ht="21.75" customHeight="1" x14ac:dyDescent="0.25">
      <c r="A38" s="98" t="s">
        <v>31</v>
      </c>
      <c r="B38" s="99"/>
      <c r="C38" s="100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1:12" ht="21.75" customHeight="1" x14ac:dyDescent="0.25">
      <c r="A39" s="98" t="s">
        <v>32</v>
      </c>
      <c r="B39" s="99"/>
      <c r="C39" s="100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1:12" ht="21.75" customHeight="1" x14ac:dyDescent="0.25">
      <c r="A40" s="98" t="s">
        <v>33</v>
      </c>
      <c r="B40" s="99"/>
      <c r="C40" s="100">
        <f>SUM(C41:C43)</f>
        <v>0</v>
      </c>
      <c r="D40" s="135"/>
      <c r="E40" s="135"/>
      <c r="F40" s="135"/>
      <c r="G40" s="135"/>
      <c r="H40" s="135"/>
      <c r="I40" s="135"/>
      <c r="J40" s="135"/>
      <c r="K40" s="135"/>
      <c r="L40" s="135"/>
    </row>
    <row r="41" spans="1:12" ht="21.75" customHeight="1" x14ac:dyDescent="0.25">
      <c r="A41" s="102" t="s">
        <v>34</v>
      </c>
      <c r="B41" s="99"/>
      <c r="C41" s="100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1:12" ht="21.75" customHeight="1" x14ac:dyDescent="0.25">
      <c r="A42" s="102" t="s">
        <v>35</v>
      </c>
      <c r="B42" s="99"/>
      <c r="C42" s="100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1:12" ht="21.75" customHeight="1" x14ac:dyDescent="0.25">
      <c r="A43" s="102" t="s">
        <v>36</v>
      </c>
      <c r="B43" s="99"/>
      <c r="C43" s="100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1:12" ht="14.4" x14ac:dyDescent="0.3">
      <c r="A44" s="93" t="s">
        <v>22</v>
      </c>
      <c r="B44" s="94">
        <f>Поступление_ЛД!E17-Отчисленные!C44</f>
        <v>0</v>
      </c>
      <c r="C44" s="94">
        <f>SUM(C45:C50)</f>
        <v>0</v>
      </c>
      <c r="D44" s="94">
        <f t="shared" ref="D44:L44" si="16">SUM(D45:D50)</f>
        <v>0</v>
      </c>
      <c r="E44" s="94">
        <f t="shared" si="16"/>
        <v>0</v>
      </c>
      <c r="F44" s="94">
        <f t="shared" si="16"/>
        <v>0</v>
      </c>
      <c r="G44" s="94">
        <f t="shared" si="16"/>
        <v>0</v>
      </c>
      <c r="H44" s="94">
        <f t="shared" si="16"/>
        <v>0</v>
      </c>
      <c r="I44" s="94">
        <f t="shared" si="16"/>
        <v>0</v>
      </c>
      <c r="J44" s="94">
        <f t="shared" si="16"/>
        <v>0</v>
      </c>
      <c r="K44" s="94">
        <f t="shared" si="16"/>
        <v>0</v>
      </c>
      <c r="L44" s="94">
        <f t="shared" si="16"/>
        <v>0</v>
      </c>
    </row>
    <row r="45" spans="1:12" ht="18" customHeight="1" x14ac:dyDescent="0.25">
      <c r="A45" s="98" t="s">
        <v>28</v>
      </c>
      <c r="B45" s="99"/>
      <c r="C45" s="100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1:12" ht="18" customHeight="1" x14ac:dyDescent="0.25">
      <c r="A46" s="98" t="s">
        <v>29</v>
      </c>
      <c r="B46" s="99"/>
      <c r="C46" s="100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1:12" ht="26.4" x14ac:dyDescent="0.25">
      <c r="A47" s="98" t="s">
        <v>30</v>
      </c>
      <c r="B47" s="99"/>
      <c r="C47" s="100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1:12" ht="18" customHeight="1" x14ac:dyDescent="0.25">
      <c r="A48" s="98" t="s">
        <v>31</v>
      </c>
      <c r="B48" s="99"/>
      <c r="C48" s="100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1:12" ht="18" customHeight="1" x14ac:dyDescent="0.25">
      <c r="A49" s="98" t="s">
        <v>32</v>
      </c>
      <c r="B49" s="99"/>
      <c r="C49" s="100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1:12" ht="18" customHeight="1" x14ac:dyDescent="0.25">
      <c r="A50" s="98" t="s">
        <v>33</v>
      </c>
      <c r="B50" s="99"/>
      <c r="C50" s="100">
        <f>SUM(C51:C53)</f>
        <v>0</v>
      </c>
      <c r="D50" s="135"/>
      <c r="E50" s="135"/>
      <c r="F50" s="135"/>
      <c r="G50" s="135"/>
      <c r="H50" s="135"/>
      <c r="I50" s="135"/>
      <c r="J50" s="135"/>
      <c r="K50" s="135"/>
      <c r="L50" s="135"/>
    </row>
    <row r="51" spans="1:12" ht="18" customHeight="1" x14ac:dyDescent="0.25">
      <c r="A51" s="102" t="s">
        <v>34</v>
      </c>
      <c r="B51" s="99"/>
      <c r="C51" s="100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1:12" ht="18" customHeight="1" x14ac:dyDescent="0.25">
      <c r="A52" s="102" t="s">
        <v>35</v>
      </c>
      <c r="B52" s="99"/>
      <c r="C52" s="100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1:12" ht="18" customHeight="1" x14ac:dyDescent="0.25">
      <c r="A53" s="102" t="s">
        <v>36</v>
      </c>
      <c r="B53" s="99"/>
      <c r="C53" s="100"/>
      <c r="D53" s="101"/>
      <c r="E53" s="101"/>
      <c r="F53" s="101"/>
      <c r="G53" s="101"/>
      <c r="H53" s="101"/>
      <c r="I53" s="101"/>
      <c r="J53" s="101"/>
      <c r="K53" s="101"/>
      <c r="L53" s="101"/>
    </row>
  </sheetData>
  <mergeCells count="22">
    <mergeCell ref="A1:A5"/>
    <mergeCell ref="B1:B5"/>
    <mergeCell ref="C1:L1"/>
    <mergeCell ref="C2:C5"/>
    <mergeCell ref="D2:L2"/>
    <mergeCell ref="D3:E3"/>
    <mergeCell ref="J3:K3"/>
    <mergeCell ref="F3:G3"/>
    <mergeCell ref="E4:E5"/>
    <mergeCell ref="G4:G5"/>
    <mergeCell ref="D50:L50"/>
    <mergeCell ref="H4:H5"/>
    <mergeCell ref="I4:I5"/>
    <mergeCell ref="J4:J5"/>
    <mergeCell ref="K4:K5"/>
    <mergeCell ref="D26:L26"/>
    <mergeCell ref="L3:L5"/>
    <mergeCell ref="H3:I3"/>
    <mergeCell ref="D4:D5"/>
    <mergeCell ref="D40:L40"/>
    <mergeCell ref="F4:F5"/>
    <mergeCell ref="D12:L12"/>
  </mergeCells>
  <phoneticPr fontId="13" type="noConversion"/>
  <pageMargins left="0.23622047244094491" right="0.23622047244094491" top="0.19685039370078741" bottom="0.23622047244094491" header="0.15748031496062992" footer="0.19685039370078741"/>
  <pageSetup paperSize="9" scale="87" fitToHeight="25" orientation="portrait" r:id="rId1"/>
  <headerFooter alignWithMargins="0">
    <oddHeader>&amp;R03-07-2022 16:14:10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Поступление_ЛД</vt:lpstr>
      <vt:lpstr>Отчисленные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ОК_курсанты</dc:creator>
  <cp:lastModifiedBy>Админ</cp:lastModifiedBy>
  <cp:lastPrinted>2018-07-11T16:02:45Z</cp:lastPrinted>
  <dcterms:created xsi:type="dcterms:W3CDTF">2017-07-12T13:53:49Z</dcterms:created>
  <dcterms:modified xsi:type="dcterms:W3CDTF">2025-02-27T09:11:19Z</dcterms:modified>
</cp:coreProperties>
</file>