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.png" ContentType="image/png"/>
  <Override PartName="/xl/media/image6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<sst xmlns="http://schemas.openxmlformats.org/spreadsheetml/2006/main" count="35" uniqueCount="20">
  <si>
    <t xml:space="preserve">macierz pomyłek</t>
  </si>
  <si>
    <t xml:space="preserve">klasa F</t>
  </si>
  <si>
    <t xml:space="preserve">klasa N</t>
  </si>
  <si>
    <t xml:space="preserve">rzeczywiste</t>
  </si>
  <si>
    <t xml:space="preserve">klasa Q</t>
  </si>
  <si>
    <t xml:space="preserve">klasa S</t>
  </si>
  <si>
    <t xml:space="preserve">klasa V</t>
  </si>
  <si>
    <t xml:space="preserve">predykowane</t>
  </si>
  <si>
    <t xml:space="preserve">TP</t>
  </si>
  <si>
    <t xml:space="preserve">TN</t>
  </si>
  <si>
    <t xml:space="preserve">FN</t>
  </si>
  <si>
    <t xml:space="preserve">FP</t>
  </si>
  <si>
    <t xml:space="preserve">Recall</t>
  </si>
  <si>
    <t xml:space="preserve">Skutecz</t>
  </si>
  <si>
    <t xml:space="preserve">Prec</t>
  </si>
  <si>
    <t xml:space="preserve">Czul</t>
  </si>
  <si>
    <t xml:space="preserve">Specificz</t>
  </si>
  <si>
    <t xml:space="preserve">ilość</t>
  </si>
  <si>
    <t xml:space="preserve">suma</t>
  </si>
  <si>
    <t xml:space="preserve">suma waż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</si>
</sst>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DEEBF7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FFD966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343080</xdr:colOff>
      <xdr:row>0</xdr:row>
      <xdr:rowOff>0</xdr:rowOff>
    </xdr:from>
    <xdr:to>
      <xdr:col>25</xdr:col>
      <xdr:colOff>295200</xdr:colOff>
      <xdr:row>23</xdr:row>
      <xdr:rowOff>33840</xdr:rowOff>
    </xdr:to>
    <xdr:pic>
      <xdr:nvPicPr>
        <xdr:cNvPr id="0" name="Obraz 2" descr="Macierz pomyłek"/>
        <xdr:cNvPicPr/>
      </xdr:nvPicPr>
      <xdr:blipFill>
        <a:blip r:embed="rId1"/>
        <a:stretch/>
      </xdr:blipFill>
      <xdr:spPr>
        <a:xfrm>
          <a:off x="12293640" y="0"/>
          <a:ext cx="8299080" cy="4399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730080</xdr:colOff>
      <xdr:row>0</xdr:row>
      <xdr:rowOff>41760</xdr:rowOff>
    </xdr:from>
    <xdr:to>
      <xdr:col>14</xdr:col>
      <xdr:colOff>204120</xdr:colOff>
      <xdr:row>19</xdr:row>
      <xdr:rowOff>119880</xdr:rowOff>
    </xdr:to>
    <xdr:pic>
      <xdr:nvPicPr>
        <xdr:cNvPr id="1" name="Obraz 3" descr=""/>
        <xdr:cNvPicPr/>
      </xdr:nvPicPr>
      <xdr:blipFill>
        <a:blip r:embed="rId2"/>
        <a:stretch/>
      </xdr:blipFill>
      <xdr:spPr>
        <a:xfrm>
          <a:off x="7368840" y="41760"/>
          <a:ext cx="4785840" cy="3682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I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3.28"/>
    <col collapsed="false" customWidth="true" hidden="false" outlineLevel="0" max="2" min="2" style="0" width="9.57"/>
    <col collapsed="false" customWidth="true" hidden="false" outlineLevel="0" max="4" min="3" style="0" width="10.57"/>
    <col collapsed="false" customWidth="true" hidden="false" outlineLevel="0" max="5" min="5" style="0" width="11.57"/>
    <col collapsed="false" customWidth="true" hidden="false" outlineLevel="0" max="6" min="6" style="0" width="10.57"/>
  </cols>
  <sheetData>
    <row r="3" customFormat="false" ht="15" hidden="false" customHeight="false" outlineLevel="0" collapsed="false">
      <c r="C3" s="0" t="s">
        <v>0</v>
      </c>
    </row>
    <row r="4" customFormat="false" ht="15" hidden="false" customHeight="false" outlineLevel="0" collapsed="false">
      <c r="B4" s="0" t="s">
        <v>1</v>
      </c>
      <c r="C4" s="1" t="n">
        <v>154</v>
      </c>
      <c r="D4" s="2" t="n">
        <v>4</v>
      </c>
      <c r="E4" s="2" t="n">
        <v>0</v>
      </c>
      <c r="F4" s="2" t="n">
        <v>0</v>
      </c>
      <c r="G4" s="2" t="n">
        <v>10</v>
      </c>
    </row>
    <row r="5" customFormat="false" ht="15" hidden="false" customHeight="false" outlineLevel="0" collapsed="false">
      <c r="B5" s="0" t="s">
        <v>2</v>
      </c>
      <c r="C5" s="2" t="n">
        <v>5</v>
      </c>
      <c r="D5" s="1" t="n">
        <v>18011</v>
      </c>
      <c r="E5" s="2" t="n">
        <v>6</v>
      </c>
      <c r="F5" s="2" t="n">
        <v>63</v>
      </c>
      <c r="G5" s="2" t="n">
        <v>25</v>
      </c>
    </row>
    <row r="6" customFormat="false" ht="15" hidden="false" customHeight="false" outlineLevel="0" collapsed="false">
      <c r="A6" s="0" t="s">
        <v>3</v>
      </c>
      <c r="B6" s="0" t="s">
        <v>4</v>
      </c>
      <c r="C6" s="2" t="n">
        <v>0</v>
      </c>
      <c r="D6" s="2" t="n">
        <v>4</v>
      </c>
      <c r="E6" s="1" t="n">
        <v>1601</v>
      </c>
      <c r="F6" s="2" t="n">
        <v>0</v>
      </c>
      <c r="G6" s="2" t="n">
        <v>2</v>
      </c>
    </row>
    <row r="7" customFormat="false" ht="15" hidden="false" customHeight="false" outlineLevel="0" collapsed="false">
      <c r="B7" s="0" t="s">
        <v>5</v>
      </c>
      <c r="C7" s="2" t="n">
        <v>0</v>
      </c>
      <c r="D7" s="2" t="n">
        <v>21</v>
      </c>
      <c r="E7" s="2" t="n">
        <v>0</v>
      </c>
      <c r="F7" s="1" t="n">
        <v>541</v>
      </c>
      <c r="G7" s="2" t="n">
        <v>1</v>
      </c>
    </row>
    <row r="8" customFormat="false" ht="15" hidden="false" customHeight="false" outlineLevel="0" collapsed="false">
      <c r="B8" s="0" t="s">
        <v>6</v>
      </c>
      <c r="C8" s="2" t="n">
        <v>1</v>
      </c>
      <c r="D8" s="2" t="n">
        <v>22</v>
      </c>
      <c r="E8" s="2" t="n">
        <v>0</v>
      </c>
      <c r="F8" s="2" t="n">
        <v>2</v>
      </c>
      <c r="G8" s="1" t="n">
        <v>1410</v>
      </c>
    </row>
    <row r="9" customFormat="false" ht="15" hidden="false" customHeight="false" outlineLevel="0" collapsed="false">
      <c r="C9" s="0" t="s">
        <v>1</v>
      </c>
      <c r="D9" s="0" t="s">
        <v>2</v>
      </c>
      <c r="E9" s="0" t="s">
        <v>4</v>
      </c>
      <c r="F9" s="0" t="s">
        <v>5</v>
      </c>
      <c r="G9" s="0" t="s">
        <v>6</v>
      </c>
    </row>
    <row r="10" customFormat="false" ht="15" hidden="false" customHeight="false" outlineLevel="0" collapsed="false">
      <c r="E10" s="0" t="s">
        <v>7</v>
      </c>
    </row>
    <row r="12" customFormat="false" ht="15" hidden="false" customHeight="false" outlineLevel="0" collapsed="false">
      <c r="C12" s="0" t="s">
        <v>8</v>
      </c>
      <c r="D12" s="0" t="s">
        <v>9</v>
      </c>
      <c r="E12" s="0" t="s">
        <v>10</v>
      </c>
      <c r="F12" s="0" t="s">
        <v>11</v>
      </c>
    </row>
    <row r="13" customFormat="false" ht="15" hidden="false" customHeight="false" outlineLevel="0" collapsed="false">
      <c r="B13" s="0" t="s">
        <v>1</v>
      </c>
      <c r="C13" s="0" t="n">
        <f aca="false">C4</f>
        <v>154</v>
      </c>
      <c r="D13" s="0" t="n">
        <f aca="false">SUM(C$4:G$8)-C13-E13-F13</f>
        <v>21709</v>
      </c>
      <c r="E13" s="0" t="n">
        <f aca="false">SUM(C4:G4)-C4</f>
        <v>14</v>
      </c>
      <c r="F13" s="0" t="n">
        <f aca="false">SUM(C$4:C$8)-C4</f>
        <v>6</v>
      </c>
    </row>
    <row r="14" customFormat="false" ht="15" hidden="false" customHeight="false" outlineLevel="0" collapsed="false">
      <c r="B14" s="0" t="s">
        <v>2</v>
      </c>
      <c r="C14" s="0" t="n">
        <f aca="false">D5</f>
        <v>18011</v>
      </c>
      <c r="D14" s="0" t="n">
        <f aca="false">SUM(C$4:G$8)-C14-E14-F14</f>
        <v>3722</v>
      </c>
      <c r="E14" s="0" t="n">
        <f aca="false">SUM(C5:G5)-D5</f>
        <v>99</v>
      </c>
      <c r="F14" s="0" t="n">
        <f aca="false">SUM(D$4:D$8)-D5</f>
        <v>51</v>
      </c>
    </row>
    <row r="15" customFormat="false" ht="15" hidden="false" customHeight="false" outlineLevel="0" collapsed="false">
      <c r="B15" s="0" t="s">
        <v>4</v>
      </c>
      <c r="C15" s="0" t="n">
        <f aca="false">E6</f>
        <v>1601</v>
      </c>
      <c r="D15" s="0" t="n">
        <f aca="false">SUM(C$4:G$8)-C15-E15-F15</f>
        <v>20270</v>
      </c>
      <c r="E15" s="0" t="n">
        <f aca="false">SUM(C6:G6)-E6</f>
        <v>6</v>
      </c>
      <c r="F15" s="0" t="n">
        <f aca="false">SUM(E$4:E$8)-E6</f>
        <v>6</v>
      </c>
    </row>
    <row r="16" customFormat="false" ht="15" hidden="false" customHeight="false" outlineLevel="0" collapsed="false">
      <c r="B16" s="0" t="s">
        <v>5</v>
      </c>
      <c r="C16" s="0" t="n">
        <f aca="false">F7</f>
        <v>541</v>
      </c>
      <c r="D16" s="0" t="n">
        <f aca="false">SUM(C$4:G$8)-C16-E16-F16</f>
        <v>21255</v>
      </c>
      <c r="E16" s="0" t="n">
        <f aca="false">SUM(C7:G7)-F7</f>
        <v>22</v>
      </c>
      <c r="F16" s="0" t="n">
        <f aca="false">SUM(F$4:F$8)-F7</f>
        <v>65</v>
      </c>
    </row>
    <row r="17" customFormat="false" ht="13.8" hidden="false" customHeight="false" outlineLevel="0" collapsed="false">
      <c r="B17" s="0" t="s">
        <v>6</v>
      </c>
      <c r="C17" s="0" t="n">
        <f aca="false">G8</f>
        <v>1410</v>
      </c>
      <c r="D17" s="0" t="n">
        <f aca="false">SUM(C$4:G$8)-C17-E17-F17</f>
        <v>20410</v>
      </c>
      <c r="E17" s="0" t="n">
        <f aca="false">SUM(C8:G8)-G8</f>
        <v>25</v>
      </c>
      <c r="F17" s="0" t="n">
        <f aca="false">SUM(G$4:G$8)-G8</f>
        <v>38</v>
      </c>
    </row>
    <row r="20" customFormat="false" ht="15" hidden="false" customHeight="false" outlineLevel="0" collapsed="false">
      <c r="E20" s="0" t="s">
        <v>12</v>
      </c>
    </row>
    <row r="21" customFormat="false" ht="15" hidden="false" customHeight="false" outlineLevel="0" collapsed="false">
      <c r="C21" s="0" t="s">
        <v>13</v>
      </c>
      <c r="D21" s="0" t="s">
        <v>14</v>
      </c>
      <c r="E21" s="0" t="s">
        <v>15</v>
      </c>
      <c r="F21" s="0" t="s">
        <v>16</v>
      </c>
      <c r="I21" s="0" t="s">
        <v>17</v>
      </c>
    </row>
    <row r="22" customFormat="false" ht="15" hidden="false" customHeight="false" outlineLevel="0" collapsed="false">
      <c r="B22" s="0" t="s">
        <v>1</v>
      </c>
      <c r="C22" s="3" t="n">
        <f aca="false">(C13+D13) /SUM(C13:F13)*100</f>
        <v>99.9086048530823</v>
      </c>
      <c r="D22" s="3" t="n">
        <f aca="false">C13/(C13+F13)*100</f>
        <v>96.25</v>
      </c>
      <c r="E22" s="3" t="n">
        <f aca="false">C13/(C13+E13)*100</f>
        <v>91.6666666666667</v>
      </c>
      <c r="F22" s="3" t="n">
        <f aca="false">D13/(D13+F13)*100</f>
        <v>99.9723693299563</v>
      </c>
      <c r="I22" s="0" t="n">
        <f aca="false">SUM(C4:C8)</f>
        <v>160</v>
      </c>
    </row>
    <row r="23" customFormat="false" ht="15" hidden="false" customHeight="false" outlineLevel="0" collapsed="false">
      <c r="B23" s="0" t="s">
        <v>2</v>
      </c>
      <c r="C23" s="3" t="n">
        <f aca="false">(C14+D14) /SUM(C14:F14)*100</f>
        <v>99.3145363981173</v>
      </c>
      <c r="D23" s="3" t="n">
        <f aca="false">C14/(C14+F14)*100</f>
        <v>99.7176392426088</v>
      </c>
      <c r="E23" s="3" t="n">
        <f aca="false">C14/(C14+E14)*100</f>
        <v>99.4533406957482</v>
      </c>
      <c r="F23" s="3" t="n">
        <f aca="false">D14/(D14+F14)*100</f>
        <v>98.6482904850252</v>
      </c>
      <c r="I23" s="0" t="n">
        <f aca="false">SUM(D4:D8)</f>
        <v>18062</v>
      </c>
    </row>
    <row r="24" customFormat="false" ht="15" hidden="false" customHeight="false" outlineLevel="0" collapsed="false">
      <c r="B24" s="0" t="s">
        <v>4</v>
      </c>
      <c r="C24" s="3" t="n">
        <f aca="false">(C15+D15) /SUM(C15:F15)*100</f>
        <v>99.9451629118494</v>
      </c>
      <c r="D24" s="3" t="n">
        <f aca="false">C15/(C15+F15)*100</f>
        <v>99.6266334785314</v>
      </c>
      <c r="E24" s="3" t="n">
        <f aca="false">C15/(C15+E15)*100</f>
        <v>99.6266334785314</v>
      </c>
      <c r="F24" s="3" t="n">
        <f aca="false">D15/(D15+F15)*100</f>
        <v>99.970408364569</v>
      </c>
      <c r="I24" s="0" t="n">
        <f aca="false">SUM(E4:E8)</f>
        <v>1607</v>
      </c>
    </row>
    <row r="25" customFormat="false" ht="15" hidden="false" customHeight="false" outlineLevel="0" collapsed="false">
      <c r="B25" s="0" t="s">
        <v>5</v>
      </c>
      <c r="C25" s="3" t="n">
        <f aca="false">(C16+D16) /SUM(C16:F16)*100</f>
        <v>99.602431110908</v>
      </c>
      <c r="D25" s="3" t="n">
        <f aca="false">C16/(C16+F16)*100</f>
        <v>89.2739273927393</v>
      </c>
      <c r="E25" s="3" t="n">
        <f aca="false">C16/(C16+E16)*100</f>
        <v>96.0923623445826</v>
      </c>
      <c r="F25" s="3" t="n">
        <f aca="false">D16/(D16+F16)*100</f>
        <v>99.6951219512195</v>
      </c>
      <c r="I25" s="0" t="n">
        <f aca="false">SUM(F4:F8)</f>
        <v>606</v>
      </c>
    </row>
    <row r="26" customFormat="false" ht="15" hidden="false" customHeight="false" outlineLevel="0" collapsed="false">
      <c r="B26" s="0" t="s">
        <v>6</v>
      </c>
      <c r="C26" s="3" t="n">
        <f aca="false">(C17+D17) /SUM(C17:F17)*100</f>
        <v>99.7121052872093</v>
      </c>
      <c r="D26" s="3" t="n">
        <f aca="false">C17/(C17+F17)*100</f>
        <v>97.3756906077348</v>
      </c>
      <c r="E26" s="3" t="n">
        <f aca="false">C17/(C17+E17)*100</f>
        <v>98.2578397212544</v>
      </c>
      <c r="F26" s="3" t="n">
        <f aca="false">D17/(D17+F17)*100</f>
        <v>99.8141627543036</v>
      </c>
      <c r="I26" s="0" t="n">
        <f aca="false">SUM(G4:G8)</f>
        <v>1448</v>
      </c>
    </row>
    <row r="27" customFormat="false" ht="15" hidden="false" customHeight="false" outlineLevel="0" collapsed="false">
      <c r="B27" s="0" t="s">
        <v>18</v>
      </c>
      <c r="C27" s="4" t="n">
        <f aca="false">AVERAGE(C22:C26)</f>
        <v>99.6965681122333</v>
      </c>
      <c r="D27" s="4" t="n">
        <f aca="false">AVERAGE(D22:D26)</f>
        <v>96.4487781443229</v>
      </c>
      <c r="E27" s="4" t="n">
        <f aca="false">AVERAGE(E22:E26)</f>
        <v>97.0193685813567</v>
      </c>
      <c r="F27" s="4" t="n">
        <f aca="false">AVERAGE(F22:F26)</f>
        <v>99.6200705770147</v>
      </c>
    </row>
    <row r="28" customFormat="false" ht="15" hidden="false" customHeight="false" outlineLevel="0" collapsed="false">
      <c r="B28" s="0" t="s">
        <v>19</v>
      </c>
      <c r="C28" s="3" t="n">
        <f aca="false">(C22*$I$22+C23*$I$23+C24*$I$24+C25*$I$25+C26*$I$26)/$I$28</f>
        <v>99.3994704431622</v>
      </c>
      <c r="D28" s="3" t="n">
        <f aca="false">(D22*$I$22+D23*$I$23+D24*$I$24+D25*$I$25+D26*$I$26)/$I$28</f>
        <v>99.2414202805831</v>
      </c>
      <c r="E28" s="3" t="n">
        <f aca="false">(E22*$I$22+E23*$I$23+E24*$I$24+E25*$I$25+E26*$I$26)/$I$28</f>
        <v>99.2369524201647</v>
      </c>
      <c r="F28" s="3" t="n">
        <f aca="false">(F22*$I$22+F23*$I$23+F24*$I$24+F25*$I$25+F26*$I$26)/$I$28</f>
        <v>98.8611981741923</v>
      </c>
      <c r="I28" s="0" t="n">
        <f aca="false">SUM(I22:I26)</f>
        <v>21883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Dominik</dc:creator>
  <dc:description/>
  <dc:language>pl-PL</dc:language>
  <cp:lastModifiedBy/>
  <dcterms:modified xsi:type="dcterms:W3CDTF">2020-10-08T13:10:24Z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