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\Desktop\"/>
    </mc:Choice>
  </mc:AlternateContent>
  <xr:revisionPtr revIDLastSave="0" documentId="13_ncr:1000001_{A86BD467-D8A6-E741-AC16-5F830496D07F}" xr6:coauthVersionLast="44" xr6:coauthVersionMax="44" xr10:uidLastSave="{00000000-0000-0000-0000-000000000000}"/>
  <bookViews>
    <workbookView xWindow="0" yWindow="0" windowWidth="20490" windowHeight="78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" i="1" l="1"/>
  <c r="W51" i="1"/>
  <c r="F47" i="1"/>
  <c r="F51" i="1"/>
  <c r="X51" i="1"/>
  <c r="AC47" i="1"/>
  <c r="S41" i="1"/>
  <c r="S35" i="1"/>
  <c r="S36" i="1"/>
  <c r="S37" i="1"/>
  <c r="S38" i="1"/>
  <c r="S39" i="1"/>
  <c r="S40" i="1"/>
  <c r="S42" i="1"/>
  <c r="S43" i="1"/>
  <c r="S44" i="1"/>
  <c r="S45" i="1"/>
  <c r="S46" i="1"/>
  <c r="S47" i="1"/>
  <c r="S51" i="1"/>
  <c r="S50" i="1"/>
  <c r="S63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50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51" i="1"/>
  <c r="U63" i="1"/>
  <c r="W63" i="1"/>
  <c r="W47" i="1"/>
  <c r="X47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X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R47" i="1"/>
  <c r="R51" i="1"/>
  <c r="R63" i="1"/>
  <c r="Q47" i="1"/>
  <c r="Q51" i="1"/>
  <c r="Q63" i="1"/>
  <c r="P47" i="1"/>
  <c r="P51" i="1"/>
  <c r="P63" i="1"/>
  <c r="O47" i="1"/>
  <c r="O51" i="1"/>
  <c r="O63" i="1"/>
  <c r="N47" i="1"/>
  <c r="N51" i="1"/>
  <c r="N63" i="1"/>
  <c r="M47" i="1"/>
  <c r="M51" i="1"/>
  <c r="M63" i="1"/>
  <c r="L47" i="1"/>
  <c r="L51" i="1"/>
  <c r="L63" i="1"/>
  <c r="K47" i="1"/>
  <c r="K51" i="1"/>
  <c r="K63" i="1"/>
  <c r="J47" i="1"/>
  <c r="J51" i="1"/>
  <c r="J63" i="1"/>
  <c r="I47" i="1"/>
  <c r="I51" i="1"/>
  <c r="I63" i="1"/>
  <c r="H47" i="1"/>
  <c r="H51" i="1"/>
  <c r="H63" i="1"/>
  <c r="G47" i="1"/>
  <c r="G51" i="1"/>
  <c r="G63" i="1"/>
  <c r="F63" i="1"/>
  <c r="E47" i="1"/>
  <c r="E51" i="1"/>
  <c r="E63" i="1"/>
  <c r="D47" i="1"/>
  <c r="D51" i="1"/>
  <c r="D63" i="1"/>
  <c r="C47" i="1"/>
  <c r="C51" i="1"/>
  <c r="C63" i="1"/>
  <c r="B47" i="1"/>
  <c r="B51" i="1"/>
  <c r="B63" i="1"/>
  <c r="Z47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<sst xmlns="http://schemas.openxmlformats.org/spreadsheetml/2006/main" count="232" uniqueCount="84">
  <si>
    <t>Ăn / cafe</t>
  </si>
  <si>
    <t>card</t>
  </si>
  <si>
    <t>Tổng</t>
  </si>
  <si>
    <t>Ngày     1</t>
  </si>
  <si>
    <t>Ngày     2</t>
  </si>
  <si>
    <t>Ngày     3</t>
  </si>
  <si>
    <t>Ngày     4</t>
  </si>
  <si>
    <t>Ngày     5</t>
  </si>
  <si>
    <t>Ngày     6</t>
  </si>
  <si>
    <t>Ngày     7</t>
  </si>
  <si>
    <t>Ngày     8</t>
  </si>
  <si>
    <t>Ngày     9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</si>
  <si>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</si>
  <si>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</si>
  <si>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</si>
  <si>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</si>
  <si>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</si>
  <si>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</si>
  <si>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</si>
  <si>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</si>
  <si>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</si>
  <si>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</si>
  <si>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</si>
  <si>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</si>
  <si>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Ngày   10</t>
  </si>
  <si>
    <t>Ngày   12</t>
  </si>
  <si>
    <t>Ngày   11</t>
  </si>
  <si>
    <t>Ngày   13</t>
  </si>
  <si>
    <t>Ngày   14</t>
  </si>
  <si>
    <t>Ngày   15</t>
  </si>
  <si>
    <t>Ngày   16</t>
  </si>
  <si>
    <t>Ngày   17</t>
  </si>
  <si>
    <t>Ngày   18</t>
  </si>
  <si>
    <t>Ngày   19</t>
  </si>
  <si>
    <t>Ngày   20</t>
  </si>
  <si>
    <t>Ngày   21</t>
  </si>
  <si>
    <t>Ngày   22</t>
  </si>
  <si>
    <t>Ngày   23</t>
  </si>
  <si>
    <t>Ngày   24</t>
  </si>
  <si>
    <t>Ngày   25</t>
  </si>
  <si>
    <t>Ngày   26</t>
  </si>
  <si>
    <t>Ngày   27</t>
  </si>
  <si>
    <t>Ngày   28</t>
  </si>
  <si>
    <t>Ngày   29</t>
  </si>
  <si>
    <t>Ngày   30</t>
  </si>
  <si>
    <t>Ngày   31</t>
  </si>
  <si>
    <t>Nhậu</t>
  </si>
  <si>
    <t>cho vay</t>
  </si>
  <si>
    <t>trả nợ</t>
  </si>
  <si>
    <t>sửa xe/nhớt</t>
  </si>
  <si>
    <t>Nhung</t>
  </si>
  <si>
    <t>xăng</t>
  </si>
  <si>
    <t>nhậu</t>
  </si>
  <si>
    <t>đám cưới</t>
  </si>
  <si>
    <t>pes</t>
  </si>
  <si>
    <t>Na/Ba/Mẹ</t>
  </si>
  <si>
    <t>quần áo / tóc</t>
  </si>
  <si>
    <t>Năm 2018</t>
  </si>
  <si>
    <t>PC / DT</t>
  </si>
  <si>
    <t>thôi nôi</t>
  </si>
  <si>
    <t>na</t>
  </si>
  <si>
    <t>mẹ</t>
  </si>
  <si>
    <t>ba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</si>
  <si>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</si>
  <si>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</si>
  <si>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</si>
  <si>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</si>
  <si>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</si>
  <si>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</si>
  <si>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</si>
  <si>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</si>
  <si>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</si>
  <si>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</si>
  <si>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</si>
  <si>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</si>
  <si>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Nhung2308</t>
  </si>
  <si>
    <t>Thorua2308</t>
  </si>
  <si>
    <t>T2</t>
  </si>
  <si>
    <t>T3</t>
  </si>
  <si>
    <t>T4</t>
  </si>
  <si>
    <t>T5</t>
  </si>
  <si>
    <t>T6</t>
  </si>
  <si>
    <t>T7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</si>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</sst>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abSelected="1" zoomScale="55" zoomScaleNormal="55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E21" sqref="E21"/>
    </sheetView>
  </sheetViews>
  <sheetFormatPr defaultColWidth="8.875" defaultRowHeight="15" customHeight="1" x14ac:dyDescent="0.2"/>
  <cols>
    <col min="1" max="1" width="10.35546875" style="1" customWidth="1"/>
    <col min="2" max="2" width="8.875" style="1"/>
    <col min="3" max="3" width="7.53125" style="1" customWidth="1"/>
    <col min="4" max="5" width="8.875" style="1"/>
    <col min="6" max="6" width="8.47265625" style="1" customWidth="1"/>
    <col min="7" max="7" width="7.53125" style="1" customWidth="1"/>
    <col min="8" max="8" width="8.0703125" style="1" customWidth="1"/>
    <col min="9" max="9" width="16.140625" style="1" customWidth="1"/>
    <col min="10" max="10" width="14.796875" style="1" customWidth="1"/>
    <col min="11" max="12" width="9.14453125" style="1"/>
    <col min="13" max="13" width="14.796875" style="1" customWidth="1"/>
    <col min="14" max="14" width="11.56640625" style="1" customWidth="1"/>
    <col min="15" max="15" width="11.8359375" style="1" customWidth="1"/>
    <col min="16" max="16" width="11.56640625" style="1" customWidth="1"/>
    <col min="17" max="23" width="8.875" style="1"/>
    <col min="24" max="24" width="11.97265625" style="1" bestFit="1" customWidth="1"/>
    <col min="25" max="16384" width="8.875" style="1"/>
  </cols>
  <sheetData>
    <row r="1" spans="1:20" ht="15" customHeight="1" x14ac:dyDescent="0.2">
      <c r="B1" s="2" t="s">
        <v>50</v>
      </c>
      <c r="C1" s="1" t="s">
        <v>0</v>
      </c>
      <c r="D1" s="1" t="s">
        <v>1</v>
      </c>
      <c r="E1" s="1" t="s">
        <v>51</v>
      </c>
      <c r="F1" s="1" t="s">
        <v>52</v>
      </c>
      <c r="G1" s="1" t="s">
        <v>47</v>
      </c>
      <c r="H1" s="1" t="s">
        <v>48</v>
      </c>
      <c r="I1" s="1" t="s">
        <v>49</v>
      </c>
      <c r="J1" s="1" t="s">
        <v>55</v>
      </c>
      <c r="K1" s="1" t="s">
        <v>54</v>
      </c>
      <c r="L1" s="1" t="s">
        <v>58</v>
      </c>
      <c r="M1" s="1" t="s">
        <v>56</v>
      </c>
      <c r="Q1" s="1" t="s">
        <v>59</v>
      </c>
      <c r="R1" s="1" t="s">
        <v>53</v>
      </c>
      <c r="S1" s="1" t="s">
        <v>2</v>
      </c>
    </row>
    <row r="2" spans="1:20" ht="15" customHeight="1" x14ac:dyDescent="0.2">
      <c r="A2" s="1" t="s">
        <v>3</v>
      </c>
      <c r="B2" s="3">
        <v>30</v>
      </c>
      <c r="C2" s="3">
        <v>20</v>
      </c>
      <c r="D2" s="3"/>
      <c r="E2" s="3"/>
      <c r="F2" s="3">
        <v>240</v>
      </c>
      <c r="G2" s="3"/>
      <c r="H2" s="3"/>
      <c r="I2" s="3"/>
      <c r="J2" s="3"/>
      <c r="K2" s="3"/>
      <c r="L2" s="3"/>
      <c r="M2" s="3"/>
      <c r="N2" s="3">
        <v>11</v>
      </c>
      <c r="O2" s="3"/>
      <c r="P2" s="3"/>
      <c r="Q2" s="3"/>
      <c r="R2" s="3"/>
      <c r="S2" s="4">
        <f>SUM(B2:R2)</f>
        <v>301</v>
      </c>
      <c r="T2" s="1" t="s">
        <v>3</v>
      </c>
    </row>
    <row r="3" spans="1:20" ht="15" customHeight="1" x14ac:dyDescent="0.2">
      <c r="A3" s="1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>
        <f>SUM(B3:R3)</f>
        <v>0</v>
      </c>
      <c r="T3" s="1" t="s">
        <v>4</v>
      </c>
    </row>
    <row r="4" spans="1:20" ht="15" customHeight="1" x14ac:dyDescent="0.2">
      <c r="A4" s="1" t="s">
        <v>5</v>
      </c>
      <c r="B4" s="3">
        <v>190</v>
      </c>
      <c r="C4" s="3">
        <v>180</v>
      </c>
      <c r="D4" s="3"/>
      <c r="E4" s="3"/>
      <c r="F4" s="3"/>
      <c r="G4" s="3"/>
      <c r="H4" s="3"/>
      <c r="I4" s="3"/>
      <c r="J4" s="3"/>
      <c r="K4" s="3"/>
      <c r="L4" s="3"/>
      <c r="M4" s="3"/>
      <c r="N4" s="3">
        <v>70</v>
      </c>
      <c r="O4" s="3"/>
      <c r="P4" s="3"/>
      <c r="Q4" s="3"/>
      <c r="R4" s="3"/>
      <c r="S4" s="4">
        <f>SUM(B4:R4)</f>
        <v>440</v>
      </c>
      <c r="T4" s="1" t="s">
        <v>5</v>
      </c>
    </row>
    <row r="5" spans="1:20" ht="15" customHeight="1" x14ac:dyDescent="0.2">
      <c r="A5" s="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>
        <f>SUM(B5:R5)</f>
        <v>0</v>
      </c>
      <c r="T5" s="1" t="s">
        <v>6</v>
      </c>
    </row>
    <row r="6" spans="1:20" ht="15" customHeight="1" x14ac:dyDescent="0.2">
      <c r="A6" s="1" t="s">
        <v>7</v>
      </c>
      <c r="B6" s="3"/>
      <c r="C6" s="3"/>
      <c r="D6" s="3"/>
      <c r="E6" s="3"/>
      <c r="F6" s="3">
        <v>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>
        <f>SUM(B6:R6)</f>
        <v>50</v>
      </c>
      <c r="T6" s="1" t="s">
        <v>7</v>
      </c>
    </row>
    <row r="7" spans="1:20" ht="15" customHeight="1" x14ac:dyDescent="0.2">
      <c r="A7" s="1" t="s">
        <v>8</v>
      </c>
      <c r="B7" s="3"/>
      <c r="C7" s="3"/>
      <c r="D7" s="3"/>
      <c r="E7" s="3"/>
      <c r="F7" s="3">
        <v>150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>
        <f>SUM(B7:R7)</f>
        <v>150</v>
      </c>
      <c r="T7" s="1" t="s">
        <v>8</v>
      </c>
    </row>
    <row r="8" spans="1:20" ht="15" customHeight="1" x14ac:dyDescent="0.2">
      <c r="A8" s="1" t="s">
        <v>9</v>
      </c>
      <c r="B8" s="3"/>
      <c r="C8" s="3">
        <v>60</v>
      </c>
      <c r="D8" s="3"/>
      <c r="E8" s="3">
        <v>40</v>
      </c>
      <c r="F8" s="3">
        <v>870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>
        <f>SUM(B8:R8)</f>
        <v>970</v>
      </c>
      <c r="T8" s="1" t="s">
        <v>9</v>
      </c>
    </row>
    <row r="9" spans="1:20" ht="15" customHeight="1" x14ac:dyDescent="0.2">
      <c r="A9" s="1" t="s">
        <v>10</v>
      </c>
      <c r="B9" s="3"/>
      <c r="C9" s="3"/>
      <c r="D9" s="3"/>
      <c r="E9" s="3">
        <v>20</v>
      </c>
      <c r="F9" s="3">
        <v>0</v>
      </c>
      <c r="G9" s="3"/>
      <c r="H9" s="3"/>
      <c r="I9" s="3"/>
      <c r="J9" s="3"/>
      <c r="K9" s="3">
        <v>10</v>
      </c>
      <c r="L9" s="3"/>
      <c r="M9" s="3"/>
      <c r="N9" s="3"/>
      <c r="O9" s="3"/>
      <c r="P9" s="3"/>
      <c r="Q9" s="3"/>
      <c r="R9" s="3">
        <v>300</v>
      </c>
      <c r="S9" s="4">
        <f>SUM(B9:R9)</f>
        <v>330</v>
      </c>
      <c r="T9" s="1" t="s">
        <v>10</v>
      </c>
    </row>
    <row r="10" spans="1:20" ht="15" customHeight="1" x14ac:dyDescent="0.2">
      <c r="A10" s="1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>
        <f>SUM(B10:R10)</f>
        <v>0</v>
      </c>
      <c r="T10" s="1" t="s">
        <v>11</v>
      </c>
    </row>
    <row r="11" spans="1:20" ht="15" customHeight="1" x14ac:dyDescent="0.2">
      <c r="A11" s="1" t="s">
        <v>24</v>
      </c>
      <c r="B11" s="3"/>
      <c r="C11" s="3"/>
      <c r="D11" s="3"/>
      <c r="E11" s="3">
        <v>40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>
        <f>SUM(B11:R11)</f>
        <v>40</v>
      </c>
      <c r="T11" s="1" t="s">
        <v>24</v>
      </c>
    </row>
    <row r="12" spans="1:20" ht="15" customHeight="1" x14ac:dyDescent="0.2">
      <c r="A12" s="1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>
        <f>SUM(B12:R12)</f>
        <v>0</v>
      </c>
      <c r="T12" s="1" t="s">
        <v>26</v>
      </c>
    </row>
    <row r="13" spans="1:20" ht="15" customHeight="1" x14ac:dyDescent="0.2">
      <c r="A13" s="1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>
        <f>SUM(B13:R13)</f>
        <v>0</v>
      </c>
      <c r="T13" s="1" t="s">
        <v>25</v>
      </c>
    </row>
    <row r="14" spans="1:20" ht="15" customHeight="1" x14ac:dyDescent="0.2">
      <c r="A14" s="1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>
        <f>SUM(B14:R14)</f>
        <v>0</v>
      </c>
      <c r="T14" s="1" t="s">
        <v>27</v>
      </c>
    </row>
    <row r="15" spans="1:20" ht="15" customHeight="1" x14ac:dyDescent="0.2">
      <c r="A15" s="1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>
        <f>SUM(B15:R15)</f>
        <v>0</v>
      </c>
      <c r="T15" s="1" t="s">
        <v>28</v>
      </c>
    </row>
    <row r="16" spans="1:20" ht="15" customHeight="1" x14ac:dyDescent="0.2">
      <c r="A16" s="1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>
        <f>SUM(B16:R16)</f>
        <v>0</v>
      </c>
      <c r="T16" s="1" t="s">
        <v>29</v>
      </c>
    </row>
    <row r="17" spans="1:45" ht="15" customHeight="1" x14ac:dyDescent="0.2">
      <c r="A17" s="1" t="s">
        <v>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>
        <f>SUM(B17:R17)</f>
        <v>0</v>
      </c>
      <c r="T17" s="1" t="s">
        <v>30</v>
      </c>
    </row>
    <row r="18" spans="1:45" ht="15" customHeight="1" x14ac:dyDescent="0.2">
      <c r="A18" s="1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>
        <f>SUM(B18:R18)</f>
        <v>0</v>
      </c>
      <c r="T18" s="1" t="s">
        <v>31</v>
      </c>
    </row>
    <row r="19" spans="1:45" ht="15" customHeight="1" x14ac:dyDescent="0.2">
      <c r="A19" s="1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>
        <f>SUM(B19:R19)</f>
        <v>0</v>
      </c>
      <c r="T19" s="1" t="s">
        <v>32</v>
      </c>
    </row>
    <row r="20" spans="1:45" ht="15" customHeight="1" x14ac:dyDescent="0.2">
      <c r="A20" s="1" t="s">
        <v>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>
        <f>SUM(B20:R20)</f>
        <v>0</v>
      </c>
      <c r="T20" s="1" t="s">
        <v>33</v>
      </c>
    </row>
    <row r="21" spans="1:45" ht="15" customHeight="1" x14ac:dyDescent="0.2">
      <c r="A21" s="1" t="s">
        <v>34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>
        <f>SUM(B21:R21)</f>
        <v>0</v>
      </c>
      <c r="T21" s="1" t="s">
        <v>34</v>
      </c>
      <c r="AG21" s="1" t="s">
        <v>77</v>
      </c>
      <c r="AH21" s="1" t="s">
        <v>78</v>
      </c>
      <c r="AI21" s="1" t="s">
        <v>79</v>
      </c>
      <c r="AJ21" s="1" t="s">
        <v>80</v>
      </c>
      <c r="AK21" s="1" t="s">
        <v>81</v>
      </c>
      <c r="AL21" s="1" t="s">
        <v>82</v>
      </c>
      <c r="AM21" s="1" t="s">
        <v>83</v>
      </c>
    </row>
    <row r="22" spans="1:45" ht="15" customHeight="1" x14ac:dyDescent="0.2">
      <c r="A22" s="1" t="s">
        <v>35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>
        <f>SUM(B22:R22)</f>
        <v>0</v>
      </c>
      <c r="T22" s="1" t="s">
        <v>35</v>
      </c>
      <c r="AM22" s="1">
        <v>1</v>
      </c>
      <c r="AN22" s="1">
        <v>2</v>
      </c>
      <c r="AO22" s="1">
        <v>3</v>
      </c>
      <c r="AP22" s="1">
        <v>4</v>
      </c>
      <c r="AQ22" s="1">
        <v>5</v>
      </c>
      <c r="AR22" s="1">
        <v>6</v>
      </c>
      <c r="AS22" s="1">
        <v>7</v>
      </c>
    </row>
    <row r="23" spans="1:45" ht="15" customHeight="1" x14ac:dyDescent="0.2">
      <c r="A23" s="1" t="s">
        <v>36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f>SUM(B23:R23)</f>
        <v>0</v>
      </c>
      <c r="T23" s="1" t="s">
        <v>36</v>
      </c>
      <c r="AG23" s="1">
        <v>2</v>
      </c>
      <c r="AH23" s="1">
        <v>3</v>
      </c>
      <c r="AI23" s="1">
        <v>4</v>
      </c>
      <c r="AJ23" s="1">
        <v>5</v>
      </c>
      <c r="AK23" s="1">
        <v>6</v>
      </c>
      <c r="AL23" s="1">
        <v>7</v>
      </c>
      <c r="AM23" s="1">
        <v>8</v>
      </c>
      <c r="AN23" s="1">
        <v>9</v>
      </c>
      <c r="AO23" s="1">
        <v>10</v>
      </c>
      <c r="AP23" s="1">
        <v>11</v>
      </c>
      <c r="AQ23" s="1">
        <v>12</v>
      </c>
      <c r="AR23" s="1">
        <v>13</v>
      </c>
      <c r="AS23" s="1">
        <v>14</v>
      </c>
    </row>
    <row r="24" spans="1:45" ht="15" customHeight="1" x14ac:dyDescent="0.2">
      <c r="A24" s="2" t="s">
        <v>37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>
        <f>SUM(B24:R24)</f>
        <v>0</v>
      </c>
      <c r="T24" s="2" t="s">
        <v>37</v>
      </c>
      <c r="AG24" s="1">
        <v>9</v>
      </c>
      <c r="AH24" s="1">
        <v>10</v>
      </c>
      <c r="AI24" s="1">
        <v>11</v>
      </c>
      <c r="AJ24" s="1">
        <v>12</v>
      </c>
      <c r="AK24" s="1">
        <v>13</v>
      </c>
      <c r="AL24" s="1">
        <v>14</v>
      </c>
      <c r="AM24" s="1">
        <v>15</v>
      </c>
      <c r="AN24" s="1">
        <v>16</v>
      </c>
      <c r="AO24" s="1">
        <v>17</v>
      </c>
      <c r="AP24" s="1">
        <v>18</v>
      </c>
      <c r="AQ24" s="1">
        <v>19</v>
      </c>
      <c r="AR24" s="1">
        <v>20</v>
      </c>
      <c r="AS24" s="1">
        <v>21</v>
      </c>
    </row>
    <row r="25" spans="1:45" ht="15" customHeight="1" x14ac:dyDescent="0.2">
      <c r="A25" s="1" t="s">
        <v>38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>
        <f>SUM(B25:R25)</f>
        <v>0</v>
      </c>
      <c r="T25" s="1" t="s">
        <v>38</v>
      </c>
      <c r="AG25" s="1">
        <v>16</v>
      </c>
      <c r="AH25" s="1">
        <v>17</v>
      </c>
      <c r="AI25" s="1">
        <v>18</v>
      </c>
      <c r="AJ25" s="1">
        <v>19</v>
      </c>
      <c r="AK25" s="1">
        <v>20</v>
      </c>
      <c r="AL25" s="1">
        <v>21</v>
      </c>
      <c r="AM25" s="1">
        <v>22</v>
      </c>
      <c r="AN25" s="1">
        <v>23</v>
      </c>
      <c r="AO25" s="1">
        <v>24</v>
      </c>
      <c r="AP25" s="1">
        <v>25</v>
      </c>
      <c r="AQ25" s="1">
        <v>26</v>
      </c>
      <c r="AR25" s="1">
        <v>27</v>
      </c>
      <c r="AS25" s="1">
        <v>28</v>
      </c>
    </row>
    <row r="26" spans="1:45" ht="15" customHeight="1" x14ac:dyDescent="0.2">
      <c r="A26" s="1" t="s">
        <v>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>
        <f>SUM(B26:R26)</f>
        <v>0</v>
      </c>
      <c r="T26" s="1" t="s">
        <v>39</v>
      </c>
      <c r="AG26" s="1">
        <v>23</v>
      </c>
      <c r="AH26" s="1">
        <v>24</v>
      </c>
      <c r="AI26" s="1">
        <v>25</v>
      </c>
      <c r="AJ26" s="1">
        <v>26</v>
      </c>
      <c r="AK26" s="1">
        <v>27</v>
      </c>
      <c r="AL26" s="1">
        <v>28</v>
      </c>
      <c r="AM26" s="1">
        <v>29</v>
      </c>
      <c r="AN26" s="1">
        <v>30</v>
      </c>
      <c r="AO26" s="1">
        <v>31</v>
      </c>
    </row>
    <row r="27" spans="1:45" ht="15" customHeight="1" x14ac:dyDescent="0.2">
      <c r="A27" s="1" t="s">
        <v>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>
        <f>SUM(B27:R27)</f>
        <v>0</v>
      </c>
      <c r="T27" s="1" t="s">
        <v>40</v>
      </c>
      <c r="AG27" s="1">
        <v>30</v>
      </c>
      <c r="AH27" s="1">
        <v>31</v>
      </c>
    </row>
    <row r="28" spans="1:45" ht="15" customHeight="1" x14ac:dyDescent="0.2">
      <c r="A28" s="2" t="s">
        <v>41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>
        <f>SUM(B28:R28)</f>
        <v>0</v>
      </c>
      <c r="T28" s="2" t="s">
        <v>41</v>
      </c>
    </row>
    <row r="29" spans="1:45" ht="15" customHeight="1" x14ac:dyDescent="0.2">
      <c r="A29" s="1" t="s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>
        <f>SUM(B29:R29)</f>
        <v>0</v>
      </c>
      <c r="T29" s="1" t="s">
        <v>42</v>
      </c>
    </row>
    <row r="30" spans="1:45" ht="15" customHeight="1" x14ac:dyDescent="0.2">
      <c r="A30" s="1" t="s">
        <v>43</v>
      </c>
      <c r="B30" s="3"/>
      <c r="C30" s="3"/>
      <c r="D30" s="3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">
        <f>SUM(B30:R30)</f>
        <v>0</v>
      </c>
      <c r="T30" s="1" t="s">
        <v>43</v>
      </c>
    </row>
    <row r="31" spans="1:45" ht="15" customHeight="1" x14ac:dyDescent="0.2">
      <c r="A31" s="1" t="s">
        <v>44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4">
        <f>SUM(B31:R31)</f>
        <v>0</v>
      </c>
      <c r="T31" s="1" t="s">
        <v>44</v>
      </c>
    </row>
    <row r="32" spans="1:45" ht="15" customHeight="1" x14ac:dyDescent="0.2">
      <c r="A32" s="1" t="s">
        <v>45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>
        <f>SUM(B32:R32)</f>
        <v>0</v>
      </c>
      <c r="T32" s="1" t="s">
        <v>45</v>
      </c>
    </row>
    <row r="33" spans="1:29" ht="15" customHeight="1" x14ac:dyDescent="0.2">
      <c r="A33" s="6"/>
      <c r="B33" s="7">
        <f>SUM(B2:B32)</f>
        <v>220</v>
      </c>
      <c r="C33" s="8">
        <f>SUM(C2:C32)</f>
        <v>260</v>
      </c>
      <c r="D33" s="8">
        <f>SUM(D2:D32)</f>
        <v>0</v>
      </c>
      <c r="E33" s="8">
        <f>SUM(E2:E32)</f>
        <v>100</v>
      </c>
      <c r="F33" s="8">
        <f>SUM(F2:F32)</f>
        <v>1310</v>
      </c>
      <c r="G33" s="8">
        <f>SUM(G2:G32)</f>
        <v>0</v>
      </c>
      <c r="H33" s="8">
        <f>SUM(H2:H32)</f>
        <v>0</v>
      </c>
      <c r="I33" s="8">
        <f>SUM(I2:I32)</f>
        <v>0</v>
      </c>
      <c r="J33" s="8">
        <f>SUM(J2:J32)</f>
        <v>0</v>
      </c>
      <c r="K33" s="8">
        <f>SUM(K2:K32)</f>
        <v>10</v>
      </c>
      <c r="L33" s="8">
        <f>SUM(L2:L32)</f>
        <v>0</v>
      </c>
      <c r="M33" s="8">
        <f>SUM(M2:M32)</f>
        <v>0</v>
      </c>
      <c r="N33" s="8">
        <f>SUM(N2:N32)</f>
        <v>81</v>
      </c>
      <c r="O33" s="8">
        <f>SUM(O2:O32)</f>
        <v>0</v>
      </c>
      <c r="P33" s="8">
        <f>SUM(P2:P32)</f>
        <v>0</v>
      </c>
      <c r="Q33" s="8">
        <f>SUM(Q2:Q32)</f>
        <v>0</v>
      </c>
      <c r="R33" s="9">
        <f>SUM(R2:R32)</f>
        <v>300</v>
      </c>
      <c r="S33" s="10">
        <f>SUM(B33:R33)</f>
        <v>2281</v>
      </c>
      <c r="T33" s="6"/>
    </row>
    <row r="34" spans="1:29" ht="15" customHeight="1" x14ac:dyDescent="0.2">
      <c r="B34" s="2" t="s">
        <v>50</v>
      </c>
      <c r="C34" s="1" t="s">
        <v>0</v>
      </c>
      <c r="D34" s="1" t="s">
        <v>1</v>
      </c>
      <c r="E34" s="1" t="s">
        <v>51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55</v>
      </c>
      <c r="K34" s="1" t="s">
        <v>54</v>
      </c>
      <c r="L34" s="1" t="s">
        <v>58</v>
      </c>
      <c r="M34" s="1" t="s">
        <v>56</v>
      </c>
      <c r="Q34" s="1" t="s">
        <v>59</v>
      </c>
      <c r="R34" s="1" t="s">
        <v>53</v>
      </c>
      <c r="S34" s="6"/>
    </row>
    <row r="35" spans="1:29" ht="15" customHeight="1" x14ac:dyDescent="0.2">
      <c r="A35" s="1" t="s">
        <v>12</v>
      </c>
      <c r="C35" s="1">
        <v>230</v>
      </c>
      <c r="D35" s="1">
        <v>60</v>
      </c>
      <c r="E35" s="1">
        <v>250</v>
      </c>
      <c r="F35" s="1">
        <v>2610</v>
      </c>
      <c r="G35" s="1">
        <v>21100</v>
      </c>
      <c r="I35" s="1">
        <v>100</v>
      </c>
      <c r="J35" s="1">
        <v>510</v>
      </c>
      <c r="M35" s="1">
        <v>20</v>
      </c>
      <c r="N35" s="1">
        <v>250</v>
      </c>
      <c r="S35" s="11">
        <f>SUM(B35:R35)</f>
        <v>25130</v>
      </c>
      <c r="T35" s="1" t="s">
        <v>12</v>
      </c>
      <c r="U35" s="1">
        <f>V35</f>
        <v>17989</v>
      </c>
      <c r="V35" s="1">
        <v>17989</v>
      </c>
      <c r="W35" s="1">
        <v>10</v>
      </c>
    </row>
    <row r="36" spans="1:29" ht="15" customHeight="1" x14ac:dyDescent="0.2">
      <c r="A36" s="1" t="s">
        <v>13</v>
      </c>
      <c r="C36" s="1">
        <v>180</v>
      </c>
      <c r="D36" s="1">
        <v>30</v>
      </c>
      <c r="E36" s="1">
        <v>230</v>
      </c>
      <c r="F36" s="1">
        <v>3150</v>
      </c>
      <c r="G36" s="1">
        <v>300</v>
      </c>
      <c r="I36" s="1">
        <v>10</v>
      </c>
      <c r="J36" s="1">
        <v>50</v>
      </c>
      <c r="K36" s="1">
        <v>20</v>
      </c>
      <c r="L36" s="1">
        <v>270</v>
      </c>
      <c r="N36" s="1">
        <v>440</v>
      </c>
      <c r="S36" s="11">
        <f>SUM(B36:R36)</f>
        <v>4680</v>
      </c>
      <c r="T36" s="1" t="s">
        <v>13</v>
      </c>
      <c r="U36" s="1">
        <f>U35+V36</f>
        <v>24267</v>
      </c>
      <c r="V36" s="1">
        <v>6278</v>
      </c>
      <c r="W36" s="1">
        <v>14</v>
      </c>
    </row>
    <row r="37" spans="1:29" ht="15" customHeight="1" x14ac:dyDescent="0.2">
      <c r="A37" s="1" t="s">
        <v>14</v>
      </c>
      <c r="C37" s="1">
        <v>120</v>
      </c>
      <c r="D37" s="1">
        <v>60</v>
      </c>
      <c r="E37" s="1">
        <v>180</v>
      </c>
      <c r="F37" s="1">
        <v>3070</v>
      </c>
      <c r="G37" s="1">
        <v>220</v>
      </c>
      <c r="J37" s="1">
        <v>500</v>
      </c>
      <c r="K37" s="1">
        <v>50</v>
      </c>
      <c r="L37" s="1">
        <v>6500</v>
      </c>
      <c r="N37" s="1">
        <v>70</v>
      </c>
      <c r="R37" s="1">
        <v>500</v>
      </c>
      <c r="S37" s="11">
        <f>SUM(B37:R37)</f>
        <v>11270</v>
      </c>
      <c r="T37" s="1" t="s">
        <v>14</v>
      </c>
      <c r="U37" s="1">
        <f>U36+V37</f>
        <v>60796</v>
      </c>
      <c r="V37" s="1">
        <v>36529</v>
      </c>
      <c r="W37" s="1">
        <v>14</v>
      </c>
    </row>
    <row r="38" spans="1:29" ht="15" customHeight="1" x14ac:dyDescent="0.2">
      <c r="A38" s="1" t="s">
        <v>15</v>
      </c>
      <c r="C38" s="1">
        <v>170</v>
      </c>
      <c r="D38" s="1">
        <v>61</v>
      </c>
      <c r="E38" s="1">
        <v>310</v>
      </c>
      <c r="F38" s="1">
        <v>2100</v>
      </c>
      <c r="I38" s="1">
        <v>230</v>
      </c>
      <c r="L38" s="1">
        <v>100</v>
      </c>
      <c r="M38" s="1">
        <v>20</v>
      </c>
      <c r="N38" s="1">
        <v>260</v>
      </c>
      <c r="S38" s="12">
        <f>SUM(B38:R38)</f>
        <v>3251</v>
      </c>
      <c r="T38" s="1" t="s">
        <v>15</v>
      </c>
      <c r="U38" s="1">
        <f>U37+V38</f>
        <v>67485</v>
      </c>
      <c r="V38" s="1">
        <v>6689</v>
      </c>
      <c r="W38" s="1">
        <v>8</v>
      </c>
      <c r="Y38" s="1" t="s">
        <v>76</v>
      </c>
    </row>
    <row r="39" spans="1:29" ht="15" customHeight="1" x14ac:dyDescent="0.2">
      <c r="A39" s="1" t="s">
        <v>16</v>
      </c>
      <c r="C39" s="1">
        <v>150</v>
      </c>
      <c r="D39" s="1">
        <v>120</v>
      </c>
      <c r="E39" s="1">
        <v>380</v>
      </c>
      <c r="F39" s="1">
        <v>790</v>
      </c>
      <c r="N39" s="1">
        <v>611</v>
      </c>
      <c r="R39" s="1">
        <v>500</v>
      </c>
      <c r="S39" s="11">
        <f>SUM(B39:R39)</f>
        <v>2551</v>
      </c>
      <c r="T39" s="1" t="s">
        <v>16</v>
      </c>
      <c r="U39" s="1">
        <f>U38+V39</f>
        <v>74233</v>
      </c>
      <c r="V39" s="1">
        <v>6748</v>
      </c>
      <c r="W39" s="1">
        <v>5</v>
      </c>
    </row>
    <row r="40" spans="1:29" ht="15" customHeight="1" x14ac:dyDescent="0.2">
      <c r="A40" s="1" t="s">
        <v>17</v>
      </c>
      <c r="C40" s="1">
        <v>320</v>
      </c>
      <c r="D40" s="1">
        <v>60</v>
      </c>
      <c r="E40" s="1">
        <v>280</v>
      </c>
      <c r="F40" s="1">
        <v>2560</v>
      </c>
      <c r="G40" s="1">
        <v>5000</v>
      </c>
      <c r="I40" s="1">
        <v>70</v>
      </c>
      <c r="J40" s="1">
        <v>1000</v>
      </c>
      <c r="L40" s="1">
        <v>280</v>
      </c>
      <c r="M40" s="1">
        <v>20</v>
      </c>
      <c r="N40" s="1">
        <v>140</v>
      </c>
      <c r="S40" s="11">
        <f>SUM(B40:R40)</f>
        <v>9730</v>
      </c>
      <c r="T40" s="1" t="s">
        <v>17</v>
      </c>
      <c r="U40" s="1">
        <f>U39+V40</f>
        <v>84043</v>
      </c>
      <c r="V40" s="1">
        <v>9810</v>
      </c>
      <c r="W40" s="1">
        <v>10</v>
      </c>
    </row>
    <row r="41" spans="1:29" ht="15" customHeight="1" x14ac:dyDescent="0.2">
      <c r="A41" s="1" t="s">
        <v>18</v>
      </c>
      <c r="B41" s="1">
        <v>1040</v>
      </c>
      <c r="C41" s="1">
        <v>190</v>
      </c>
      <c r="D41" s="1">
        <v>60</v>
      </c>
      <c r="E41" s="1">
        <v>340</v>
      </c>
      <c r="F41" s="1">
        <v>2590</v>
      </c>
      <c r="G41" s="1">
        <v>1600</v>
      </c>
      <c r="I41" s="1">
        <v>10</v>
      </c>
      <c r="J41" s="1">
        <v>50</v>
      </c>
      <c r="M41" s="1">
        <v>125</v>
      </c>
      <c r="N41" s="1">
        <v>408</v>
      </c>
      <c r="P41" s="1">
        <v>1488</v>
      </c>
      <c r="S41" s="11">
        <f>SUM(B41:R41)</f>
        <v>7901</v>
      </c>
      <c r="T41" s="1" t="s">
        <v>18</v>
      </c>
      <c r="U41" s="1">
        <f>U40+V41</f>
        <v>94062</v>
      </c>
      <c r="V41" s="1">
        <v>10019</v>
      </c>
      <c r="W41" s="1">
        <v>9</v>
      </c>
    </row>
    <row r="42" spans="1:29" ht="15" customHeight="1" x14ac:dyDescent="0.2">
      <c r="A42" s="2" t="s">
        <v>19</v>
      </c>
      <c r="B42" s="1">
        <v>1930</v>
      </c>
      <c r="C42" s="1">
        <v>90</v>
      </c>
      <c r="D42" s="1">
        <v>90</v>
      </c>
      <c r="E42" s="1">
        <v>340</v>
      </c>
      <c r="F42" s="1">
        <v>1330</v>
      </c>
      <c r="I42" s="1">
        <v>220</v>
      </c>
      <c r="L42" s="1">
        <v>50</v>
      </c>
      <c r="M42" s="1">
        <v>20</v>
      </c>
      <c r="N42" s="1">
        <v>120</v>
      </c>
      <c r="O42" s="1">
        <v>7</v>
      </c>
      <c r="P42" s="1">
        <v>820</v>
      </c>
      <c r="S42" s="11">
        <f>SUM(B42:R42)</f>
        <v>5017</v>
      </c>
      <c r="T42" s="2" t="s">
        <v>19</v>
      </c>
      <c r="U42" s="1">
        <f>U41+V42</f>
        <v>102187</v>
      </c>
      <c r="V42" s="1">
        <v>8125</v>
      </c>
      <c r="W42" s="1">
        <v>10</v>
      </c>
    </row>
    <row r="43" spans="1:29" ht="15" customHeight="1" x14ac:dyDescent="0.2">
      <c r="A43" s="1" t="s">
        <v>20</v>
      </c>
      <c r="B43" s="1">
        <v>220</v>
      </c>
      <c r="C43" s="1">
        <v>260</v>
      </c>
      <c r="E43" s="1">
        <v>100</v>
      </c>
      <c r="F43" s="1">
        <v>1310</v>
      </c>
      <c r="K43" s="1">
        <v>10</v>
      </c>
      <c r="N43" s="1">
        <v>81</v>
      </c>
      <c r="R43" s="1">
        <v>300</v>
      </c>
      <c r="S43" s="11">
        <f>SUM(B43:R43)</f>
        <v>2281</v>
      </c>
      <c r="T43" s="1" t="s">
        <v>20</v>
      </c>
      <c r="U43" s="1">
        <f>U42+V43</f>
        <v>102187</v>
      </c>
      <c r="W43" s="1">
        <v>5</v>
      </c>
    </row>
    <row r="44" spans="1:29" ht="15" customHeight="1" x14ac:dyDescent="0.2">
      <c r="A44" s="2" t="s">
        <v>21</v>
      </c>
      <c r="S44" s="11">
        <f>SUM(B44:R44)</f>
        <v>0</v>
      </c>
      <c r="T44" s="2" t="s">
        <v>21</v>
      </c>
      <c r="U44" s="1">
        <f>U43+V44</f>
        <v>102187</v>
      </c>
    </row>
    <row r="45" spans="1:29" ht="15" customHeight="1" x14ac:dyDescent="0.2">
      <c r="A45" s="1" t="s">
        <v>22</v>
      </c>
      <c r="S45" s="11">
        <f>SUM(B45:R45)</f>
        <v>0</v>
      </c>
      <c r="T45" s="1" t="s">
        <v>22</v>
      </c>
      <c r="U45" s="1">
        <f>U44+V45</f>
        <v>102187</v>
      </c>
      <c r="AC45" s="1">
        <v>-2308</v>
      </c>
    </row>
    <row r="46" spans="1:29" ht="15" customHeight="1" x14ac:dyDescent="0.2">
      <c r="A46" s="1" t="s">
        <v>23</v>
      </c>
      <c r="S46" s="13">
        <f>SUM(B46:R46)</f>
        <v>0</v>
      </c>
      <c r="T46" s="1" t="s">
        <v>23</v>
      </c>
      <c r="U46" s="1">
        <f>U45+V46</f>
        <v>102187</v>
      </c>
      <c r="Y46" s="1">
        <v>50000</v>
      </c>
    </row>
    <row r="47" spans="1:29" ht="15" customHeight="1" x14ac:dyDescent="0.2">
      <c r="B47" s="7">
        <f>SUM(B35:B46)</f>
        <v>3190</v>
      </c>
      <c r="C47" s="4">
        <f>SUM(C35:C46)</f>
        <v>1710</v>
      </c>
      <c r="D47" s="4">
        <f>SUM(D35:D46)</f>
        <v>541</v>
      </c>
      <c r="E47" s="4">
        <f>SUM(E35:E46)</f>
        <v>2410</v>
      </c>
      <c r="F47" s="4">
        <f>SUM(F35:F46)</f>
        <v>19510</v>
      </c>
      <c r="G47" s="4">
        <f>SUM(G35:G46)</f>
        <v>28220</v>
      </c>
      <c r="H47" s="4">
        <f>SUM(H35:H46)</f>
        <v>0</v>
      </c>
      <c r="I47" s="4">
        <f>SUM(I35:I46)</f>
        <v>640</v>
      </c>
      <c r="J47" s="4">
        <f>SUM(J35:J46)</f>
        <v>2110</v>
      </c>
      <c r="K47" s="4">
        <f>SUM(K35:K46)</f>
        <v>80</v>
      </c>
      <c r="L47" s="4">
        <f>SUM(L35:L46)</f>
        <v>7200</v>
      </c>
      <c r="M47" s="4">
        <f>SUM(M35:M46)</f>
        <v>205</v>
      </c>
      <c r="N47" s="4">
        <f>SUM(N35:N46)</f>
        <v>2380</v>
      </c>
      <c r="O47" s="4">
        <f>SUM(O35:O46)</f>
        <v>7</v>
      </c>
      <c r="P47" s="4">
        <f>SUM(P35:P46)</f>
        <v>2308</v>
      </c>
      <c r="Q47" s="4">
        <f>SUM(Q35:Q46)</f>
        <v>0</v>
      </c>
      <c r="R47" s="14">
        <f>SUM(R35:R46)</f>
        <v>1300</v>
      </c>
      <c r="S47" s="15">
        <f>SUM(S35:S46)</f>
        <v>71811</v>
      </c>
      <c r="U47" s="1">
        <f>MAX(U35:U46)</f>
        <v>102187</v>
      </c>
      <c r="W47" s="1">
        <f>W63</f>
        <v>53190</v>
      </c>
      <c r="X47" s="1">
        <f>W47-Y47-AA47</f>
        <v>790</v>
      </c>
      <c r="Y47" s="1">
        <v>52398</v>
      </c>
      <c r="Z47" s="2">
        <f>Y47-Y46</f>
        <v>2398</v>
      </c>
      <c r="AA47" s="1">
        <v>2</v>
      </c>
      <c r="AC47" s="6">
        <f>AC45+AC46</f>
        <v>-2308</v>
      </c>
    </row>
    <row r="48" spans="1:29" ht="15" customHeight="1" x14ac:dyDescent="0.2">
      <c r="B48" s="2" t="s">
        <v>50</v>
      </c>
      <c r="C48" s="1" t="s">
        <v>0</v>
      </c>
      <c r="D48" s="1" t="s">
        <v>1</v>
      </c>
      <c r="E48" s="1" t="s">
        <v>51</v>
      </c>
      <c r="F48" s="1" t="s">
        <v>46</v>
      </c>
      <c r="G48" s="1" t="s">
        <v>47</v>
      </c>
      <c r="H48" s="1" t="s">
        <v>48</v>
      </c>
      <c r="I48" s="1" t="s">
        <v>49</v>
      </c>
      <c r="J48" s="1" t="s">
        <v>55</v>
      </c>
      <c r="K48" s="1" t="s">
        <v>54</v>
      </c>
      <c r="L48" s="1" t="s">
        <v>58</v>
      </c>
      <c r="M48" s="1" t="s">
        <v>56</v>
      </c>
      <c r="Q48" s="1" t="s">
        <v>59</v>
      </c>
      <c r="R48" s="1" t="s">
        <v>53</v>
      </c>
      <c r="AA48" s="1" t="s">
        <v>75</v>
      </c>
    </row>
    <row r="50" spans="1:28" ht="15" customHeight="1" x14ac:dyDescent="0.2">
      <c r="A50" s="6" t="s">
        <v>57</v>
      </c>
      <c r="B50" s="7">
        <v>0</v>
      </c>
      <c r="C50" s="4">
        <v>3445</v>
      </c>
      <c r="D50" s="4">
        <v>395</v>
      </c>
      <c r="E50" s="4">
        <v>2590</v>
      </c>
      <c r="F50" s="4">
        <v>18028</v>
      </c>
      <c r="G50" s="4">
        <v>5188</v>
      </c>
      <c r="H50" s="4">
        <v>1500</v>
      </c>
      <c r="I50" s="4">
        <v>650</v>
      </c>
      <c r="J50" s="4">
        <v>3600</v>
      </c>
      <c r="K50" s="4">
        <v>790</v>
      </c>
      <c r="L50" s="4">
        <v>480</v>
      </c>
      <c r="M50" s="4">
        <v>480</v>
      </c>
      <c r="N50" s="4">
        <v>1416</v>
      </c>
      <c r="O50" s="4">
        <v>31</v>
      </c>
      <c r="P50" s="4">
        <v>0</v>
      </c>
      <c r="Q50" s="4">
        <v>500</v>
      </c>
      <c r="R50" s="14">
        <v>1600</v>
      </c>
      <c r="S50" s="15">
        <f>SUM(B50:R50)</f>
        <v>40693</v>
      </c>
      <c r="U50" s="6">
        <f>U79</f>
        <v>63507</v>
      </c>
      <c r="W50" s="6">
        <v>76</v>
      </c>
      <c r="X50" s="17">
        <f>F50/W50</f>
        <v>237.21052631578948</v>
      </c>
    </row>
    <row r="51" spans="1:28" ht="15" customHeight="1" x14ac:dyDescent="0.2">
      <c r="A51" s="6" t="s">
        <v>63</v>
      </c>
      <c r="B51" s="7">
        <f>B47</f>
        <v>3190</v>
      </c>
      <c r="C51" s="4">
        <f>C47</f>
        <v>1710</v>
      </c>
      <c r="D51" s="4">
        <f>D47</f>
        <v>541</v>
      </c>
      <c r="E51" s="4">
        <f>E47</f>
        <v>2410</v>
      </c>
      <c r="F51" s="4">
        <f>F47</f>
        <v>19510</v>
      </c>
      <c r="G51" s="4">
        <f>G47</f>
        <v>28220</v>
      </c>
      <c r="H51" s="4">
        <f>H47</f>
        <v>0</v>
      </c>
      <c r="I51" s="4">
        <f>I47</f>
        <v>640</v>
      </c>
      <c r="J51" s="4">
        <f>J47</f>
        <v>2110</v>
      </c>
      <c r="K51" s="4">
        <f>K47</f>
        <v>80</v>
      </c>
      <c r="L51" s="4">
        <f>L47</f>
        <v>7200</v>
      </c>
      <c r="M51" s="4">
        <f>M47</f>
        <v>205</v>
      </c>
      <c r="N51" s="4">
        <f>N47</f>
        <v>2380</v>
      </c>
      <c r="O51" s="4">
        <f>O47</f>
        <v>7</v>
      </c>
      <c r="P51" s="4">
        <f>P47</f>
        <v>2308</v>
      </c>
      <c r="Q51" s="4">
        <f>Q47</f>
        <v>0</v>
      </c>
      <c r="R51" s="14">
        <f>R47</f>
        <v>1300</v>
      </c>
      <c r="S51" s="15">
        <f>S47</f>
        <v>71811</v>
      </c>
      <c r="U51" s="6">
        <f>U47</f>
        <v>102187</v>
      </c>
      <c r="W51" s="6">
        <f>SUM(W35:W46)</f>
        <v>85</v>
      </c>
      <c r="X51" s="17">
        <f>F51/W51</f>
        <v>229.52941176470588</v>
      </c>
    </row>
    <row r="52" spans="1:28" ht="15" customHeight="1" x14ac:dyDescent="0.2">
      <c r="A52" s="6" t="s">
        <v>64</v>
      </c>
      <c r="W52" s="6"/>
      <c r="Y52" s="1">
        <v>-30000</v>
      </c>
      <c r="Z52" s="1">
        <v>2000</v>
      </c>
      <c r="AA52" s="1">
        <v>-5500</v>
      </c>
      <c r="AB52" s="1">
        <v>800</v>
      </c>
    </row>
    <row r="53" spans="1:28" ht="15" customHeight="1" x14ac:dyDescent="0.2">
      <c r="A53" s="6" t="s">
        <v>65</v>
      </c>
      <c r="W53" s="6"/>
    </row>
    <row r="54" spans="1:28" ht="15" customHeight="1" x14ac:dyDescent="0.2">
      <c r="A54" s="6" t="s">
        <v>66</v>
      </c>
      <c r="W54" s="6"/>
      <c r="Y54" s="1" t="s">
        <v>61</v>
      </c>
      <c r="Z54" s="1" t="s">
        <v>60</v>
      </c>
      <c r="AA54" s="1" t="s">
        <v>62</v>
      </c>
    </row>
    <row r="55" spans="1:28" ht="15" customHeight="1" x14ac:dyDescent="0.2">
      <c r="A55" s="6" t="s">
        <v>67</v>
      </c>
      <c r="W55" s="6"/>
    </row>
    <row r="56" spans="1:28" ht="15" customHeight="1" x14ac:dyDescent="0.2">
      <c r="A56" s="6" t="s">
        <v>68</v>
      </c>
      <c r="W56" s="6"/>
    </row>
    <row r="57" spans="1:28" ht="15" customHeight="1" x14ac:dyDescent="0.2">
      <c r="A57" s="6" t="s">
        <v>69</v>
      </c>
      <c r="W57" s="6"/>
    </row>
    <row r="58" spans="1:28" ht="15" customHeight="1" x14ac:dyDescent="0.2">
      <c r="A58" s="6" t="s">
        <v>70</v>
      </c>
      <c r="W58" s="6"/>
    </row>
    <row r="59" spans="1:28" ht="15" customHeight="1" x14ac:dyDescent="0.2">
      <c r="A59" s="6" t="s">
        <v>71</v>
      </c>
      <c r="W59" s="6"/>
    </row>
    <row r="60" spans="1:28" ht="15" customHeight="1" x14ac:dyDescent="0.2">
      <c r="A60" s="6" t="s">
        <v>72</v>
      </c>
      <c r="W60" s="6"/>
    </row>
    <row r="61" spans="1:28" ht="15" customHeight="1" x14ac:dyDescent="0.2">
      <c r="A61" s="6" t="s">
        <v>73</v>
      </c>
      <c r="W61" s="6"/>
      <c r="Y61" s="1">
        <v>10000</v>
      </c>
      <c r="AA61" s="1">
        <v>21000</v>
      </c>
    </row>
    <row r="62" spans="1:28" ht="15" customHeight="1" x14ac:dyDescent="0.2">
      <c r="A62" s="6" t="s">
        <v>74</v>
      </c>
      <c r="W62" s="6"/>
    </row>
    <row r="63" spans="1:28" ht="15" customHeight="1" x14ac:dyDescent="0.2">
      <c r="B63" s="7">
        <f>SUM(B50:B62)</f>
        <v>3190</v>
      </c>
      <c r="C63" s="7">
        <f>SUM(C50:C62)</f>
        <v>5155</v>
      </c>
      <c r="D63" s="7">
        <f>SUM(D50:D62)</f>
        <v>936</v>
      </c>
      <c r="E63" s="7">
        <f>SUM(E50:E62)</f>
        <v>5000</v>
      </c>
      <c r="F63" s="7">
        <f>SUM(F50:F62)</f>
        <v>37538</v>
      </c>
      <c r="G63" s="7">
        <f>SUM(G50:G62)</f>
        <v>33408</v>
      </c>
      <c r="H63" s="7">
        <f>SUM(H50:H62)</f>
        <v>1500</v>
      </c>
      <c r="I63" s="7">
        <f>SUM(I50:I62)</f>
        <v>1290</v>
      </c>
      <c r="J63" s="7">
        <f>SUM(J50:J62)</f>
        <v>5710</v>
      </c>
      <c r="K63" s="7">
        <f>SUM(K50:K62)</f>
        <v>870</v>
      </c>
      <c r="L63" s="7">
        <f>SUM(L50:L62)</f>
        <v>7680</v>
      </c>
      <c r="M63" s="7">
        <f>SUM(M50:M62)</f>
        <v>685</v>
      </c>
      <c r="N63" s="7">
        <f>SUM(N50:N62)</f>
        <v>3796</v>
      </c>
      <c r="O63" s="7">
        <f>SUM(O50:O62)</f>
        <v>38</v>
      </c>
      <c r="P63" s="7">
        <f>SUM(P50:P62)</f>
        <v>2308</v>
      </c>
      <c r="Q63" s="7">
        <f>SUM(Q50:Q62)</f>
        <v>500</v>
      </c>
      <c r="R63" s="16">
        <f>SUM(R50:R62)</f>
        <v>2900</v>
      </c>
      <c r="S63" s="15">
        <f>SUM(S50:S62)</f>
        <v>112504</v>
      </c>
      <c r="U63" s="6">
        <f>SUM(U50:U62)</f>
        <v>165694</v>
      </c>
      <c r="W63" s="1">
        <f>U63-S63</f>
        <v>53190</v>
      </c>
    </row>
    <row r="65" spans="1:24" ht="15" customHeight="1" x14ac:dyDescent="0.2">
      <c r="A65" s="6" t="s">
        <v>57</v>
      </c>
    </row>
    <row r="66" spans="1:24" ht="15" customHeight="1" x14ac:dyDescent="0.2">
      <c r="B66" s="2" t="s">
        <v>50</v>
      </c>
      <c r="C66" s="1" t="s">
        <v>0</v>
      </c>
      <c r="D66" s="1" t="s">
        <v>1</v>
      </c>
      <c r="E66" s="1" t="s">
        <v>51</v>
      </c>
      <c r="F66" s="1" t="s">
        <v>46</v>
      </c>
      <c r="G66" s="1" t="s">
        <v>47</v>
      </c>
      <c r="H66" s="1" t="s">
        <v>48</v>
      </c>
      <c r="I66" s="1" t="s">
        <v>49</v>
      </c>
      <c r="J66" s="1" t="s">
        <v>55</v>
      </c>
      <c r="K66" s="1" t="s">
        <v>54</v>
      </c>
      <c r="L66" s="1" t="s">
        <v>58</v>
      </c>
      <c r="M66" s="1" t="s">
        <v>56</v>
      </c>
      <c r="Q66" s="1" t="s">
        <v>59</v>
      </c>
      <c r="R66" s="1" t="s">
        <v>53</v>
      </c>
      <c r="S66" s="6"/>
    </row>
    <row r="67" spans="1:24" ht="15" customHeight="1" x14ac:dyDescent="0.2">
      <c r="A67" s="1" t="s">
        <v>12</v>
      </c>
      <c r="S67" s="11">
        <f>SUM(B67:R67)</f>
        <v>0</v>
      </c>
      <c r="T67" s="1" t="s">
        <v>12</v>
      </c>
      <c r="U67" s="1">
        <f>V67</f>
        <v>0</v>
      </c>
      <c r="V67" s="1">
        <v>0</v>
      </c>
    </row>
    <row r="68" spans="1:24" ht="15" customHeight="1" x14ac:dyDescent="0.2">
      <c r="A68" s="1" t="s">
        <v>13</v>
      </c>
      <c r="S68" s="11">
        <f>SUM(B68:R68)</f>
        <v>0</v>
      </c>
      <c r="T68" s="1" t="s">
        <v>13</v>
      </c>
      <c r="U68" s="1">
        <f>U67+V68</f>
        <v>0</v>
      </c>
      <c r="V68" s="1">
        <v>0</v>
      </c>
    </row>
    <row r="69" spans="1:24" ht="15" customHeight="1" x14ac:dyDescent="0.2">
      <c r="A69" s="1" t="s">
        <v>14</v>
      </c>
      <c r="C69" s="1">
        <v>105</v>
      </c>
      <c r="D69" s="1">
        <v>25</v>
      </c>
      <c r="E69" s="1">
        <v>140</v>
      </c>
      <c r="F69" s="1">
        <v>968</v>
      </c>
      <c r="H69" s="1">
        <v>1500</v>
      </c>
      <c r="J69" s="1">
        <v>100</v>
      </c>
      <c r="S69" s="11">
        <f>SUM(B69:R69)</f>
        <v>2838</v>
      </c>
      <c r="T69" s="1" t="s">
        <v>14</v>
      </c>
      <c r="U69" s="1">
        <f>U68+V69</f>
        <v>6338</v>
      </c>
      <c r="V69" s="1">
        <v>6338</v>
      </c>
    </row>
    <row r="70" spans="1:24" ht="15" customHeight="1" x14ac:dyDescent="0.2">
      <c r="A70" s="1" t="s">
        <v>15</v>
      </c>
      <c r="C70" s="1">
        <v>630</v>
      </c>
      <c r="E70" s="1">
        <v>290</v>
      </c>
      <c r="F70" s="1">
        <v>1150</v>
      </c>
      <c r="G70" s="1">
        <v>2000</v>
      </c>
      <c r="I70" s="1">
        <v>120</v>
      </c>
      <c r="J70" s="1">
        <v>500</v>
      </c>
      <c r="K70" s="1">
        <v>50</v>
      </c>
      <c r="L70" s="1">
        <v>480</v>
      </c>
      <c r="S70" s="11">
        <f>SUM(B70:R70)</f>
        <v>5220</v>
      </c>
      <c r="T70" s="1" t="s">
        <v>15</v>
      </c>
      <c r="U70" s="1">
        <f>U69+V70</f>
        <v>13068</v>
      </c>
      <c r="V70" s="1">
        <v>6730</v>
      </c>
    </row>
    <row r="71" spans="1:24" ht="15" customHeight="1" x14ac:dyDescent="0.2">
      <c r="A71" s="1" t="s">
        <v>16</v>
      </c>
      <c r="C71" s="1">
        <v>420</v>
      </c>
      <c r="D71" s="1">
        <v>70</v>
      </c>
      <c r="E71" s="1">
        <v>190</v>
      </c>
      <c r="F71" s="1">
        <v>1990</v>
      </c>
      <c r="K71" s="1">
        <v>80</v>
      </c>
      <c r="M71" s="1">
        <v>20</v>
      </c>
      <c r="N71" s="1">
        <v>150</v>
      </c>
      <c r="S71" s="11">
        <f>SUM(B71:R71)</f>
        <v>2920</v>
      </c>
      <c r="T71" s="1" t="s">
        <v>16</v>
      </c>
      <c r="U71" s="1">
        <f>U70+V71</f>
        <v>18968</v>
      </c>
      <c r="V71" s="1">
        <v>5900</v>
      </c>
    </row>
    <row r="72" spans="1:24" ht="15" customHeight="1" x14ac:dyDescent="0.2">
      <c r="A72" s="1" t="s">
        <v>17</v>
      </c>
      <c r="C72" s="1">
        <v>320</v>
      </c>
      <c r="E72" s="1">
        <v>290</v>
      </c>
      <c r="F72" s="1">
        <v>2370</v>
      </c>
      <c r="I72" s="1">
        <v>340</v>
      </c>
      <c r="J72" s="1">
        <v>950</v>
      </c>
      <c r="K72" s="1">
        <v>100</v>
      </c>
      <c r="N72" s="1">
        <v>50</v>
      </c>
      <c r="S72" s="11">
        <f>SUM(B72:R72)</f>
        <v>4420</v>
      </c>
      <c r="T72" s="1" t="s">
        <v>17</v>
      </c>
      <c r="U72" s="1">
        <f>U71+V72</f>
        <v>24568</v>
      </c>
      <c r="V72" s="1">
        <v>5600</v>
      </c>
    </row>
    <row r="73" spans="1:24" ht="15" customHeight="1" x14ac:dyDescent="0.2">
      <c r="A73" s="1" t="s">
        <v>18</v>
      </c>
      <c r="C73" s="1">
        <v>240</v>
      </c>
      <c r="D73" s="1">
        <v>100</v>
      </c>
      <c r="E73" s="1">
        <v>290</v>
      </c>
      <c r="F73" s="1">
        <v>1020</v>
      </c>
      <c r="I73" s="1">
        <v>90</v>
      </c>
      <c r="J73" s="1">
        <v>450</v>
      </c>
      <c r="K73" s="1">
        <v>100</v>
      </c>
      <c r="M73" s="1">
        <v>410</v>
      </c>
      <c r="Q73" s="1">
        <v>500</v>
      </c>
      <c r="S73" s="11">
        <f>SUM(B73:R73)</f>
        <v>3200</v>
      </c>
      <c r="T73" s="1" t="s">
        <v>18</v>
      </c>
      <c r="U73" s="1">
        <f>U72+V73</f>
        <v>30848</v>
      </c>
      <c r="V73" s="1">
        <v>6280</v>
      </c>
    </row>
    <row r="74" spans="1:24" ht="15" customHeight="1" x14ac:dyDescent="0.2">
      <c r="A74" s="2" t="s">
        <v>19</v>
      </c>
      <c r="C74" s="1">
        <v>800</v>
      </c>
      <c r="D74" s="1">
        <v>20</v>
      </c>
      <c r="E74" s="1">
        <v>270</v>
      </c>
      <c r="F74" s="1">
        <v>2000</v>
      </c>
      <c r="G74" s="1">
        <v>3000</v>
      </c>
      <c r="J74" s="1">
        <v>500</v>
      </c>
      <c r="K74" s="1">
        <v>20</v>
      </c>
      <c r="N74" s="1">
        <v>770</v>
      </c>
      <c r="O74" s="1">
        <v>20</v>
      </c>
      <c r="R74" s="1">
        <v>300</v>
      </c>
      <c r="S74" s="11">
        <f>SUM(B74:R74)</f>
        <v>7700</v>
      </c>
      <c r="T74" s="2" t="s">
        <v>19</v>
      </c>
      <c r="U74" s="1">
        <f>U73+V74</f>
        <v>36388</v>
      </c>
      <c r="V74" s="1">
        <v>5540</v>
      </c>
    </row>
    <row r="75" spans="1:24" ht="15" customHeight="1" x14ac:dyDescent="0.2">
      <c r="A75" s="1" t="s">
        <v>20</v>
      </c>
      <c r="C75" s="1">
        <v>270</v>
      </c>
      <c r="D75" s="1">
        <v>90</v>
      </c>
      <c r="E75" s="1">
        <v>280</v>
      </c>
      <c r="F75" s="1">
        <v>1990</v>
      </c>
      <c r="G75" s="1">
        <v>158</v>
      </c>
      <c r="J75" s="1">
        <v>600</v>
      </c>
      <c r="K75" s="1">
        <v>10</v>
      </c>
      <c r="M75" s="1">
        <v>30</v>
      </c>
      <c r="N75" s="1">
        <v>205</v>
      </c>
      <c r="R75" s="1">
        <v>500</v>
      </c>
      <c r="S75" s="11">
        <f>SUM(B75:R75)</f>
        <v>4133</v>
      </c>
      <c r="T75" s="1" t="s">
        <v>20</v>
      </c>
      <c r="U75" s="1">
        <f>U74+V75</f>
        <v>44079</v>
      </c>
      <c r="V75" s="1">
        <v>7691</v>
      </c>
    </row>
    <row r="76" spans="1:24" ht="15" customHeight="1" x14ac:dyDescent="0.2">
      <c r="A76" s="2" t="s">
        <v>21</v>
      </c>
      <c r="C76" s="1">
        <v>20</v>
      </c>
      <c r="E76" s="1">
        <v>330</v>
      </c>
      <c r="F76" s="1">
        <v>1350</v>
      </c>
      <c r="I76" s="1">
        <v>90</v>
      </c>
      <c r="K76" s="1">
        <v>60</v>
      </c>
      <c r="S76" s="11">
        <f>SUM(B76:R76)</f>
        <v>1850</v>
      </c>
      <c r="T76" s="2" t="s">
        <v>21</v>
      </c>
      <c r="U76" s="1">
        <f>U75+V76</f>
        <v>49687</v>
      </c>
      <c r="V76" s="1">
        <v>5608</v>
      </c>
    </row>
    <row r="77" spans="1:24" ht="15" customHeight="1" x14ac:dyDescent="0.2">
      <c r="A77" s="1" t="s">
        <v>22</v>
      </c>
      <c r="C77" s="1">
        <v>290</v>
      </c>
      <c r="D77" s="1">
        <v>30</v>
      </c>
      <c r="E77" s="1">
        <v>290</v>
      </c>
      <c r="F77" s="1">
        <v>1950</v>
      </c>
      <c r="G77" s="1">
        <v>20</v>
      </c>
      <c r="K77" s="1">
        <v>110</v>
      </c>
      <c r="N77" s="1">
        <v>210</v>
      </c>
      <c r="O77" s="1">
        <v>11</v>
      </c>
      <c r="R77" s="1">
        <v>300</v>
      </c>
      <c r="S77" s="11">
        <f>SUM(B77:R77)</f>
        <v>3211</v>
      </c>
      <c r="T77" s="1" t="s">
        <v>22</v>
      </c>
      <c r="U77" s="1">
        <f>U76+V77</f>
        <v>55198</v>
      </c>
      <c r="V77" s="1">
        <v>5511</v>
      </c>
    </row>
    <row r="78" spans="1:24" ht="15" customHeight="1" x14ac:dyDescent="0.2">
      <c r="A78" s="1" t="s">
        <v>23</v>
      </c>
      <c r="C78" s="1">
        <v>350</v>
      </c>
      <c r="D78" s="1">
        <v>60</v>
      </c>
      <c r="E78" s="1">
        <v>220</v>
      </c>
      <c r="F78" s="1">
        <v>3240</v>
      </c>
      <c r="G78" s="1">
        <v>10</v>
      </c>
      <c r="I78" s="1">
        <v>10</v>
      </c>
      <c r="J78" s="1">
        <v>500</v>
      </c>
      <c r="K78" s="1">
        <v>260</v>
      </c>
      <c r="M78" s="1">
        <v>20</v>
      </c>
      <c r="N78" s="1">
        <v>31</v>
      </c>
      <c r="R78" s="1">
        <v>500</v>
      </c>
      <c r="S78" s="13">
        <f>SUM(B78:R78)</f>
        <v>5201</v>
      </c>
      <c r="T78" s="1" t="s">
        <v>23</v>
      </c>
      <c r="U78" s="1">
        <f>U77+V78</f>
        <v>63507</v>
      </c>
      <c r="V78" s="1">
        <v>8309</v>
      </c>
    </row>
    <row r="79" spans="1:24" ht="15" customHeight="1" x14ac:dyDescent="0.2">
      <c r="B79" s="7">
        <f>SUM(B67:B78)</f>
        <v>0</v>
      </c>
      <c r="C79" s="4">
        <f>SUM(C67:C78)</f>
        <v>3445</v>
      </c>
      <c r="D79" s="4">
        <f>SUM(D67:D78)</f>
        <v>395</v>
      </c>
      <c r="E79" s="4">
        <f>SUM(E67:E78)</f>
        <v>2590</v>
      </c>
      <c r="F79" s="4">
        <f>SUM(F67:F78)</f>
        <v>18028</v>
      </c>
      <c r="G79" s="4">
        <f>SUM(G67:G78)</f>
        <v>5188</v>
      </c>
      <c r="H79" s="4">
        <f>SUM(H67:H78)</f>
        <v>1500</v>
      </c>
      <c r="I79" s="4">
        <f>SUM(I67:I78)</f>
        <v>650</v>
      </c>
      <c r="J79" s="4">
        <f>SUM(J67:J78)</f>
        <v>3600</v>
      </c>
      <c r="K79" s="4">
        <f>SUM(K67:K78)</f>
        <v>790</v>
      </c>
      <c r="L79" s="4">
        <f>SUM(L67:L78)</f>
        <v>480</v>
      </c>
      <c r="M79" s="4">
        <f>SUM(M67:M78)</f>
        <v>480</v>
      </c>
      <c r="N79" s="4">
        <f>SUM(N67:N78)</f>
        <v>1416</v>
      </c>
      <c r="O79" s="4">
        <f>SUM(O67:O78)</f>
        <v>31</v>
      </c>
      <c r="P79" s="4">
        <f>SUM(P67:P78)</f>
        <v>0</v>
      </c>
      <c r="Q79" s="4">
        <f>SUM(Q67:Q78)</f>
        <v>500</v>
      </c>
      <c r="R79" s="14">
        <f>SUM(R67:R78)</f>
        <v>1600</v>
      </c>
      <c r="S79" s="15">
        <f>SUM(S67:S78)</f>
        <v>40693</v>
      </c>
      <c r="U79" s="6">
        <f>MAX(U67:U78)</f>
        <v>63507</v>
      </c>
      <c r="X79" s="6">
        <f>U79-S79</f>
        <v>22814</v>
      </c>
    </row>
    <row r="82" spans="1:22" ht="15" customHeight="1" x14ac:dyDescent="0.2">
      <c r="A82" s="6" t="s">
        <v>63</v>
      </c>
    </row>
    <row r="84" spans="1:22" ht="15" customHeight="1" x14ac:dyDescent="0.2">
      <c r="A84" s="1" t="s">
        <v>12</v>
      </c>
      <c r="C84" s="1">
        <v>230</v>
      </c>
      <c r="D84" s="1">
        <v>60</v>
      </c>
      <c r="E84" s="1">
        <v>250</v>
      </c>
      <c r="F84" s="1">
        <v>2610</v>
      </c>
      <c r="G84" s="1">
        <v>21100</v>
      </c>
      <c r="I84" s="1">
        <v>100</v>
      </c>
      <c r="J84" s="1">
        <v>510</v>
      </c>
      <c r="M84" s="1">
        <v>20</v>
      </c>
      <c r="N84" s="1">
        <v>250</v>
      </c>
      <c r="S84" s="11">
        <f>SUM(B84:R84)</f>
        <v>25130</v>
      </c>
      <c r="T84" s="1" t="s">
        <v>12</v>
      </c>
      <c r="U84" s="1">
        <f>V84</f>
        <v>17989</v>
      </c>
      <c r="V84" s="1">
        <v>17989</v>
      </c>
    </row>
    <row r="85" spans="1:22" ht="15" customHeight="1" x14ac:dyDescent="0.2">
      <c r="A85" s="1" t="s">
        <v>13</v>
      </c>
      <c r="C85" s="1">
        <v>180</v>
      </c>
      <c r="D85" s="1">
        <v>30</v>
      </c>
      <c r="E85" s="1">
        <v>230</v>
      </c>
      <c r="F85" s="1">
        <v>3150</v>
      </c>
      <c r="G85" s="1">
        <v>300</v>
      </c>
      <c r="I85" s="1">
        <v>10</v>
      </c>
      <c r="J85" s="1">
        <v>50</v>
      </c>
      <c r="K85" s="1">
        <v>20</v>
      </c>
      <c r="L85" s="1">
        <v>270</v>
      </c>
      <c r="N85" s="1">
        <v>440</v>
      </c>
      <c r="S85" s="11">
        <f>SUM(B85:R85)</f>
        <v>4680</v>
      </c>
      <c r="T85" s="1" t="s">
        <v>13</v>
      </c>
      <c r="U85" s="1">
        <f>U84+V85</f>
        <v>24267</v>
      </c>
      <c r="V85" s="1">
        <v>6278</v>
      </c>
    </row>
    <row r="86" spans="1:22" ht="15" customHeight="1" x14ac:dyDescent="0.2">
      <c r="A86" s="1" t="s">
        <v>14</v>
      </c>
      <c r="C86" s="1">
        <v>120</v>
      </c>
      <c r="D86" s="1">
        <v>60</v>
      </c>
      <c r="E86" s="1">
        <v>180</v>
      </c>
      <c r="F86" s="1">
        <v>3070</v>
      </c>
      <c r="G86" s="1">
        <v>220</v>
      </c>
      <c r="J86" s="1">
        <v>500</v>
      </c>
      <c r="K86" s="1">
        <v>50</v>
      </c>
      <c r="L86" s="1">
        <v>6500</v>
      </c>
      <c r="N86" s="1">
        <v>70</v>
      </c>
      <c r="R86" s="1">
        <v>500</v>
      </c>
      <c r="S86" s="11">
        <f>SUM(B86:R86)</f>
        <v>11270</v>
      </c>
      <c r="T86" s="1" t="s">
        <v>14</v>
      </c>
      <c r="U86" s="1">
        <f>U85+V86</f>
        <v>60796</v>
      </c>
      <c r="V86" s="1">
        <v>36529</v>
      </c>
    </row>
    <row r="87" spans="1:22" ht="15" customHeight="1" x14ac:dyDescent="0.2">
      <c r="A87" s="1" t="s">
        <v>15</v>
      </c>
      <c r="C87" s="1">
        <v>170</v>
      </c>
      <c r="D87" s="1">
        <v>61</v>
      </c>
      <c r="E87" s="1">
        <v>310</v>
      </c>
      <c r="F87" s="1">
        <v>2100</v>
      </c>
      <c r="I87" s="1">
        <v>230</v>
      </c>
      <c r="L87" s="1">
        <v>100</v>
      </c>
      <c r="M87" s="1">
        <v>20</v>
      </c>
      <c r="N87" s="1">
        <v>260</v>
      </c>
      <c r="S87" s="12">
        <f>SUM(B87:R87)</f>
        <v>3251</v>
      </c>
      <c r="T87" s="1" t="s">
        <v>15</v>
      </c>
      <c r="U87" s="1">
        <f>U86+V87</f>
        <v>67485</v>
      </c>
      <c r="V87" s="1">
        <v>6689</v>
      </c>
    </row>
    <row r="88" spans="1:22" ht="15" customHeight="1" x14ac:dyDescent="0.2">
      <c r="A88" s="1" t="s">
        <v>16</v>
      </c>
      <c r="C88" s="1">
        <v>150</v>
      </c>
      <c r="D88" s="1">
        <v>120</v>
      </c>
      <c r="E88" s="1">
        <v>380</v>
      </c>
      <c r="F88" s="1">
        <v>790</v>
      </c>
      <c r="N88" s="1">
        <v>611</v>
      </c>
      <c r="R88" s="1">
        <v>500</v>
      </c>
      <c r="S88" s="11">
        <f>SUM(B88:R88)</f>
        <v>2551</v>
      </c>
      <c r="T88" s="1" t="s">
        <v>16</v>
      </c>
      <c r="U88" s="1">
        <f>U87+V88</f>
        <v>74233</v>
      </c>
      <c r="V88" s="1">
        <v>6748</v>
      </c>
    </row>
    <row r="89" spans="1:22" ht="15" customHeight="1" x14ac:dyDescent="0.2">
      <c r="A89" s="1" t="s">
        <v>17</v>
      </c>
      <c r="C89" s="1">
        <v>320</v>
      </c>
      <c r="D89" s="1">
        <v>60</v>
      </c>
      <c r="E89" s="1">
        <v>280</v>
      </c>
      <c r="F89" s="1">
        <v>2560</v>
      </c>
      <c r="G89" s="1">
        <v>6000</v>
      </c>
      <c r="I89" s="1">
        <v>70</v>
      </c>
      <c r="J89" s="1">
        <v>1000</v>
      </c>
      <c r="L89" s="1">
        <v>280</v>
      </c>
      <c r="M89" s="1">
        <v>20</v>
      </c>
      <c r="N89" s="1">
        <v>140</v>
      </c>
      <c r="S89" s="11">
        <f>SUM(B89:R89)</f>
        <v>10730</v>
      </c>
      <c r="T89" s="1" t="s">
        <v>17</v>
      </c>
      <c r="U89" s="1">
        <f>U88+V89</f>
        <v>84043</v>
      </c>
      <c r="V89" s="1">
        <v>9810</v>
      </c>
    </row>
    <row r="90" spans="1:22" ht="15" customHeight="1" x14ac:dyDescent="0.2">
      <c r="A90" s="1" t="s">
        <v>18</v>
      </c>
      <c r="B90" s="1">
        <v>650</v>
      </c>
      <c r="C90" s="1">
        <v>130</v>
      </c>
      <c r="D90" s="1">
        <v>60</v>
      </c>
      <c r="E90" s="1">
        <v>180</v>
      </c>
      <c r="F90" s="1">
        <v>1760</v>
      </c>
      <c r="I90" s="1">
        <v>10</v>
      </c>
      <c r="J90" s="1">
        <v>50</v>
      </c>
      <c r="M90" s="1">
        <v>125</v>
      </c>
      <c r="N90" s="1">
        <v>230</v>
      </c>
      <c r="S90" s="11">
        <f>SUM(B90:R90)</f>
        <v>3195</v>
      </c>
      <c r="T90" s="1" t="s">
        <v>18</v>
      </c>
      <c r="U90" s="1">
        <f>U89+V90</f>
        <v>91301</v>
      </c>
      <c r="V90" s="1">
        <v>7258</v>
      </c>
    </row>
    <row r="91" spans="1:22" ht="15" customHeight="1" x14ac:dyDescent="0.2">
      <c r="A91" s="2" t="s">
        <v>19</v>
      </c>
      <c r="S91" s="11">
        <f>SUM(B91:R91)</f>
        <v>0</v>
      </c>
      <c r="T91" s="2" t="s">
        <v>19</v>
      </c>
      <c r="U91" s="1">
        <f>U90+V91</f>
        <v>91301</v>
      </c>
    </row>
    <row r="92" spans="1:22" ht="15" customHeight="1" x14ac:dyDescent="0.2">
      <c r="A92" s="1" t="s">
        <v>20</v>
      </c>
      <c r="S92" s="11">
        <f>SUM(B92:R92)</f>
        <v>0</v>
      </c>
      <c r="T92" s="1" t="s">
        <v>20</v>
      </c>
      <c r="U92" s="1">
        <f>U91+V92</f>
        <v>91301</v>
      </c>
    </row>
    <row r="93" spans="1:22" ht="15" customHeight="1" x14ac:dyDescent="0.2">
      <c r="A93" s="2" t="s">
        <v>21</v>
      </c>
      <c r="S93" s="11">
        <f>SUM(B93:R93)</f>
        <v>0</v>
      </c>
      <c r="T93" s="2" t="s">
        <v>21</v>
      </c>
      <c r="U93" s="1">
        <f>U92+V93</f>
        <v>91301</v>
      </c>
    </row>
    <row r="94" spans="1:22" ht="15" customHeight="1" x14ac:dyDescent="0.2">
      <c r="A94" s="1" t="s">
        <v>22</v>
      </c>
      <c r="S94" s="11">
        <f>SUM(B94:R94)</f>
        <v>0</v>
      </c>
      <c r="T94" s="1" t="s">
        <v>22</v>
      </c>
      <c r="U94" s="1">
        <f>U93+V94</f>
        <v>91301</v>
      </c>
    </row>
    <row r="95" spans="1:22" ht="15" customHeight="1" x14ac:dyDescent="0.2">
      <c r="A95" s="1" t="s">
        <v>23</v>
      </c>
      <c r="S95" s="13">
        <f>SUM(B95:R95)</f>
        <v>0</v>
      </c>
      <c r="T95" s="1" t="s">
        <v>23</v>
      </c>
      <c r="U95" s="1">
        <f>U94+V95</f>
        <v>91301</v>
      </c>
    </row>
    <row r="96" spans="1:22" ht="15" customHeight="1" x14ac:dyDescent="0.2">
      <c r="B96" s="7">
        <f>SUM(B84:B95)</f>
        <v>650</v>
      </c>
      <c r="C96" s="4">
        <f>SUM(C84:C95)</f>
        <v>1300</v>
      </c>
      <c r="D96" s="4">
        <f>SUM(D84:D95)</f>
        <v>451</v>
      </c>
      <c r="E96" s="4">
        <f>SUM(E84:E95)</f>
        <v>1810</v>
      </c>
      <c r="F96" s="4">
        <f>SUM(F84:F95)</f>
        <v>16040</v>
      </c>
      <c r="G96" s="4">
        <f>SUM(G84:G95)</f>
        <v>27620</v>
      </c>
      <c r="H96" s="4">
        <f>SUM(H84:H95)</f>
        <v>0</v>
      </c>
      <c r="I96" s="4">
        <f>SUM(I84:I95)</f>
        <v>420</v>
      </c>
      <c r="J96" s="4">
        <f>SUM(J84:J95)</f>
        <v>2110</v>
      </c>
      <c r="K96" s="4">
        <f>SUM(K84:K95)</f>
        <v>70</v>
      </c>
      <c r="L96" s="4">
        <f>SUM(L84:L95)</f>
        <v>7150</v>
      </c>
      <c r="M96" s="4">
        <f>SUM(M84:M95)</f>
        <v>185</v>
      </c>
      <c r="N96" s="4">
        <f>SUM(N84:N95)</f>
        <v>2001</v>
      </c>
      <c r="O96" s="4">
        <f>SUM(O84:O95)</f>
        <v>0</v>
      </c>
      <c r="P96" s="4">
        <f>SUM(P84:P95)</f>
        <v>0</v>
      </c>
      <c r="Q96" s="4">
        <f>SUM(Q84:Q95)</f>
        <v>0</v>
      </c>
      <c r="R96" s="14">
        <f>SUM(R84:R95)</f>
        <v>1000</v>
      </c>
      <c r="S96" s="15">
        <f>SUM(S84:S95)</f>
        <v>60807</v>
      </c>
      <c r="U96" s="1">
        <f>MAX(U84:U95)</f>
        <v>91301</v>
      </c>
    </row>
    <row r="97" spans="2:18" ht="15" customHeight="1" x14ac:dyDescent="0.2">
      <c r="B97" s="2" t="s">
        <v>50</v>
      </c>
      <c r="C97" s="1" t="s">
        <v>0</v>
      </c>
      <c r="D97" s="1" t="s">
        <v>1</v>
      </c>
      <c r="E97" s="1" t="s">
        <v>51</v>
      </c>
      <c r="F97" s="1" t="s">
        <v>46</v>
      </c>
      <c r="G97" s="1" t="s">
        <v>47</v>
      </c>
      <c r="H97" s="1" t="s">
        <v>48</v>
      </c>
      <c r="I97" s="1" t="s">
        <v>49</v>
      </c>
      <c r="J97" s="1" t="s">
        <v>55</v>
      </c>
      <c r="K97" s="1" t="s">
        <v>54</v>
      </c>
      <c r="L97" s="1" t="s">
        <v>58</v>
      </c>
      <c r="M97" s="1" t="s">
        <v>56</v>
      </c>
      <c r="Q97" s="1" t="s">
        <v>59</v>
      </c>
      <c r="R97" s="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hoangtu.hoangtuech92</cp:lastModifiedBy>
  <dcterms:created xsi:type="dcterms:W3CDTF">2018-03-20T12:12:35Z</dcterms:created>
  <dcterms:modified xsi:type="dcterms:W3CDTF">2019-03-29T23:18:26Z</dcterms:modified>
</cp:coreProperties>
</file>