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70\Документы\Уроки\проект 10 класс ощество\сайт\docs\"/>
    </mc:Choice>
  </mc:AlternateContent>
  <bookViews>
    <workbookView xWindow="0" yWindow="0" windowWidth="17256" windowHeight="5844"/>
  </bookViews>
  <sheets>
    <sheet name="смета на 1 площадку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2" i="1" l="1"/>
  <c r="D41" i="1" l="1"/>
  <c r="D40" i="1" l="1"/>
  <c r="D39" i="1"/>
  <c r="C13" i="1" l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18" i="1"/>
  <c r="D6" i="1"/>
  <c r="D15" i="1"/>
  <c r="D14" i="1"/>
  <c r="B13" i="1"/>
  <c r="D13" i="1" s="1"/>
  <c r="D12" i="1"/>
  <c r="D11" i="1"/>
  <c r="D10" i="1"/>
  <c r="D9" i="1"/>
  <c r="D8" i="1"/>
  <c r="D7" i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<sst xmlns="http://schemas.openxmlformats.org/spreadsheetml/2006/main" count="87" uniqueCount="64">
  <si>
    <t>наименование</t>
  </si>
  <si>
    <t>стоимость</t>
  </si>
  <si>
    <t>количество</t>
  </si>
  <si>
    <t>сумма</t>
  </si>
  <si>
    <t>общая сумма</t>
  </si>
  <si>
    <t>гофра</t>
  </si>
  <si>
    <t>кабель ВбБШв</t>
  </si>
  <si>
    <t>бордюр</t>
  </si>
  <si>
    <t>бетон</t>
  </si>
  <si>
    <t>доставка бетона</t>
  </si>
  <si>
    <t>аренда катка</t>
  </si>
  <si>
    <t>аренда экскаватора</t>
  </si>
  <si>
    <t>аренда мини-экскаватора</t>
  </si>
  <si>
    <t>песок</t>
  </si>
  <si>
    <t>аренда бура</t>
  </si>
  <si>
    <t>аренда погрузчика</t>
  </si>
  <si>
    <t>разнорабочие (4 человека)</t>
  </si>
  <si>
    <t>электрик (один человек)</t>
  </si>
  <si>
    <t>магна, промкабель</t>
  </si>
  <si>
    <t>фридом-строй</t>
  </si>
  <si>
    <t>амега-бетон</t>
  </si>
  <si>
    <t>физическое лицо</t>
  </si>
  <si>
    <t>Заглада Евгений Геннадьевич</t>
  </si>
  <si>
    <t xml:space="preserve">расчистка площади </t>
  </si>
  <si>
    <t>компания-исполнитель или компания-производитель</t>
  </si>
  <si>
    <t>Турник, брусья, скамья для пресса, шведская стенка</t>
  </si>
  <si>
    <t>Пять турников и шведская стенка</t>
  </si>
  <si>
    <t>Спортивный комплекс №60 (Три турника, рукоход, шведская стенка)</t>
  </si>
  <si>
    <t>Спортивный комплекс № 25 (Три турника, шведская стенка, скамья для пресса, мини-скалодром)</t>
  </si>
  <si>
    <t>Спортивный комплекс №118 (Два турника, шведская стенка, гнутые брусья, скамья для преса)</t>
  </si>
  <si>
    <t>Спортивный комплекс №96 (рукоход, шведская станка, турник)</t>
  </si>
  <si>
    <t>Сетка волейбольная со стойками</t>
  </si>
  <si>
    <t>Щит баскетбольный со стойкой 02</t>
  </si>
  <si>
    <t>Доставка тренажеров и игровых конструкций до города Благовещенска</t>
  </si>
  <si>
    <t>Урна для раздельного сбора мусора «Алвариум»</t>
  </si>
  <si>
    <t>Скамейка стальная «Модерн» без подлокотников</t>
  </si>
  <si>
    <t>Тротуарная плитка "Тетрис"</t>
  </si>
  <si>
    <t>Резиновая плитка 500x500, толщина 20 мм (желтого цвета)</t>
  </si>
  <si>
    <t>Резиновая плитка 500x500, толщина 20 мм (оранжевого цвета)</t>
  </si>
  <si>
    <t>Резиновая плитка 500x500, толщина 20 мм (зеленого цвета)</t>
  </si>
  <si>
    <t>Резиновая плитка 500x500, толщина 20 мм (синего цвета)</t>
  </si>
  <si>
    <t>ООО «Росметалл»</t>
  </si>
  <si>
    <t>ООО «Хоббика»</t>
  </si>
  <si>
    <t>ООО «ГОРЗАБОР»</t>
  </si>
  <si>
    <t>ООО «ФРИДОМ-СТРОЙ»</t>
  </si>
  <si>
    <t>ООО «ФлексиПарк»</t>
  </si>
  <si>
    <t>Забор из сварной сетки, покрытой полимерным покрытием с толщиной прутка 4 мм 3 метра в высоту. Для волейбольной площадки</t>
  </si>
  <si>
    <t>Забор из сварной сетки, покрытой полимерным покрытием с толщиной прутка 4 мм 3 метра в высоту. Для баскетбольной площадки</t>
  </si>
  <si>
    <t>Спортивный комплекс № 42 (рукоход, шведская станка, турник)</t>
  </si>
  <si>
    <t>ооо "Ольдой"</t>
  </si>
  <si>
    <t>ООО "ДровосекБгв"</t>
  </si>
  <si>
    <t>ООО "ДКС"</t>
  </si>
  <si>
    <t>Цветовые обозначения</t>
  </si>
  <si>
    <t>строительные материалы</t>
  </si>
  <si>
    <t>работы</t>
  </si>
  <si>
    <t>спортивное оборудование</t>
  </si>
  <si>
    <t>электрика и освещение</t>
  </si>
  <si>
    <t>Светильник уличный 100 ватт, 220 вольт, IP 65</t>
  </si>
  <si>
    <t>Volpe</t>
  </si>
  <si>
    <t xml:space="preserve">опора освещения ОГК-7 г.ц. </t>
  </si>
  <si>
    <t>ООО «Опоры освещения»</t>
  </si>
  <si>
    <t>Фундаментный блок ФМ-0,219-2,0 ( покрытие грунт ГФ 021/лак БТ 577)</t>
  </si>
  <si>
    <t>КУ2-1,5-1,5-0,075-0,048/0°-180° (фланец 80мм/ОГК/ОКК/г.ц.) - кронштейн для 2 светильников</t>
  </si>
  <si>
    <t>КУ1-1,5-1,5-0,075-0,048 (фланец 80мм/ОГК/ОКК/г.ц.) для 1 светильника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</si>
</sst>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0"/>
      <color rgb="FF111111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1" fillId="6" borderId="0" xfId="0" applyFont="1" applyFill="1"/>
    <xf numFmtId="0" fontId="0" fillId="7" borderId="1" xfId="0" applyFill="1" applyBorder="1"/>
    <xf numFmtId="3" fontId="2" fillId="0" borderId="1" xfId="0" applyNumberFormat="1" applyFont="1" applyBorder="1"/>
    <xf numFmtId="0" fontId="3" fillId="7" borderId="1" xfId="0" applyFont="1" applyFill="1" applyBorder="1"/>
    <xf numFmtId="0" fontId="0" fillId="0" borderId="1" xfId="0" applyBorder="1"/>
    <xf numFmtId="0" fontId="0" fillId="0" borderId="0" xfId="0" applyBorder="1"/>
    <xf numFmtId="0" fontId="0" fillId="8" borderId="0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13" zoomScale="85" zoomScaleNormal="85" workbookViewId="0">
      <selection activeCell="D28" sqref="D28:D29"/>
    </sheetView>
  </sheetViews>
  <sheetFormatPr defaultRowHeight="14.4" x14ac:dyDescent="0.3"/>
  <cols>
    <col min="1" max="1" width="84.44140625" customWidth="1"/>
    <col min="2" max="2" width="17.109375" customWidth="1"/>
    <col min="3" max="3" width="16.88671875" customWidth="1"/>
    <col min="5" max="5" width="47.5546875" customWidth="1"/>
    <col min="6" max="6" width="15.21875" customWidth="1"/>
  </cols>
  <sheetData>
    <row r="1" spans="1:6" ht="38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4</v>
      </c>
    </row>
    <row r="2" spans="1:6" x14ac:dyDescent="0.3">
      <c r="A2" s="7" t="s">
        <v>5</v>
      </c>
      <c r="B2">
        <v>365</v>
      </c>
      <c r="C2">
        <f>30+80+6*3+4*3+6*2-12+20+4*2+6*2+4+80-12+5*6+80+6*7</f>
        <v>404</v>
      </c>
      <c r="D2">
        <f t="shared" ref="D2:D18" si="0">B2*C2</f>
        <v>147460</v>
      </c>
      <c r="E2" t="s">
        <v>51</v>
      </c>
      <c r="F2">
        <f>SUM(D:D)</f>
        <v>7563972</v>
      </c>
    </row>
    <row r="3" spans="1:6" x14ac:dyDescent="0.3">
      <c r="A3" s="7" t="s">
        <v>6</v>
      </c>
      <c r="B3">
        <v>503</v>
      </c>
      <c r="C3">
        <f>404+24*5</f>
        <v>524</v>
      </c>
      <c r="D3">
        <f t="shared" si="0"/>
        <v>263572</v>
      </c>
      <c r="E3" t="s">
        <v>18</v>
      </c>
    </row>
    <row r="4" spans="1:6" x14ac:dyDescent="0.3">
      <c r="A4" s="3" t="s">
        <v>7</v>
      </c>
      <c r="B4">
        <v>205</v>
      </c>
      <c r="C4">
        <f>160*2+29*4+18*4+9*4+21*4+17.5*4+26*4+15*4+11*4+22*4+53*4+6*4</f>
        <v>1230</v>
      </c>
      <c r="D4">
        <f t="shared" si="0"/>
        <v>252150</v>
      </c>
      <c r="E4" t="s">
        <v>19</v>
      </c>
    </row>
    <row r="5" spans="1:6" x14ac:dyDescent="0.3">
      <c r="A5" s="3" t="s">
        <v>8</v>
      </c>
      <c r="B5">
        <v>2600</v>
      </c>
      <c r="C5">
        <f>54/4</f>
        <v>13.5</v>
      </c>
      <c r="D5">
        <f t="shared" si="0"/>
        <v>35100</v>
      </c>
      <c r="E5" t="s">
        <v>20</v>
      </c>
    </row>
    <row r="6" spans="1:6" x14ac:dyDescent="0.3">
      <c r="A6" s="1" t="s">
        <v>9</v>
      </c>
      <c r="B6">
        <v>6000</v>
      </c>
      <c r="C6">
        <v>2</v>
      </c>
      <c r="D6">
        <f t="shared" si="0"/>
        <v>12000</v>
      </c>
      <c r="E6" t="s">
        <v>20</v>
      </c>
    </row>
    <row r="7" spans="1:6" x14ac:dyDescent="0.3">
      <c r="A7" s="1" t="s">
        <v>10</v>
      </c>
      <c r="B7">
        <v>2500</v>
      </c>
      <c r="C7">
        <v>30</v>
      </c>
      <c r="D7">
        <f t="shared" si="0"/>
        <v>75000</v>
      </c>
      <c r="E7" t="s">
        <v>21</v>
      </c>
    </row>
    <row r="8" spans="1:6" x14ac:dyDescent="0.3">
      <c r="A8" s="1" t="s">
        <v>12</v>
      </c>
      <c r="B8">
        <v>2000</v>
      </c>
      <c r="C8">
        <v>30</v>
      </c>
      <c r="D8">
        <f t="shared" si="0"/>
        <v>60000</v>
      </c>
      <c r="E8" t="s">
        <v>21</v>
      </c>
    </row>
    <row r="9" spans="1:6" x14ac:dyDescent="0.3">
      <c r="A9" s="1" t="s">
        <v>11</v>
      </c>
      <c r="B9">
        <v>2800</v>
      </c>
      <c r="C9">
        <v>40</v>
      </c>
      <c r="D9">
        <f t="shared" si="0"/>
        <v>112000</v>
      </c>
      <c r="E9" t="s">
        <v>21</v>
      </c>
    </row>
    <row r="10" spans="1:6" x14ac:dyDescent="0.3">
      <c r="A10" s="3" t="s">
        <v>13</v>
      </c>
      <c r="B10">
        <v>100</v>
      </c>
      <c r="C10">
        <v>2270</v>
      </c>
      <c r="D10">
        <f t="shared" si="0"/>
        <v>227000</v>
      </c>
      <c r="E10" t="s">
        <v>49</v>
      </c>
    </row>
    <row r="11" spans="1:6" x14ac:dyDescent="0.3">
      <c r="A11" s="1" t="s">
        <v>14</v>
      </c>
      <c r="B11">
        <v>3000</v>
      </c>
      <c r="C11">
        <v>20</v>
      </c>
      <c r="D11">
        <f t="shared" si="0"/>
        <v>60000</v>
      </c>
      <c r="E11" t="s">
        <v>21</v>
      </c>
    </row>
    <row r="12" spans="1:6" x14ac:dyDescent="0.3">
      <c r="A12" s="1" t="s">
        <v>15</v>
      </c>
      <c r="B12">
        <v>2500</v>
      </c>
      <c r="C12">
        <v>48</v>
      </c>
      <c r="D12">
        <f t="shared" si="0"/>
        <v>120000</v>
      </c>
      <c r="E12" t="s">
        <v>21</v>
      </c>
    </row>
    <row r="13" spans="1:6" x14ac:dyDescent="0.3">
      <c r="A13" s="1" t="s">
        <v>16</v>
      </c>
      <c r="B13">
        <f>400*3</f>
        <v>1200</v>
      </c>
      <c r="C13">
        <f>30*8</f>
        <v>240</v>
      </c>
      <c r="D13">
        <f t="shared" si="0"/>
        <v>288000</v>
      </c>
      <c r="E13" t="s">
        <v>22</v>
      </c>
    </row>
    <row r="14" spans="1:6" x14ac:dyDescent="0.3">
      <c r="A14" s="1" t="s">
        <v>17</v>
      </c>
      <c r="B14">
        <v>4000</v>
      </c>
      <c r="C14">
        <v>30</v>
      </c>
      <c r="D14">
        <f t="shared" si="0"/>
        <v>120000</v>
      </c>
      <c r="E14" t="s">
        <v>21</v>
      </c>
    </row>
    <row r="15" spans="1:6" x14ac:dyDescent="0.3">
      <c r="A15" s="1" t="s">
        <v>23</v>
      </c>
      <c r="B15">
        <v>150</v>
      </c>
      <c r="C15">
        <v>2270</v>
      </c>
      <c r="D15">
        <f t="shared" si="0"/>
        <v>340500</v>
      </c>
      <c r="E15" t="s">
        <v>50</v>
      </c>
    </row>
    <row r="16" spans="1:6" x14ac:dyDescent="0.3">
      <c r="A16" s="7"/>
    </row>
    <row r="17" spans="1:8" x14ac:dyDescent="0.3">
      <c r="A17" s="7"/>
    </row>
    <row r="18" spans="1:8" x14ac:dyDescent="0.3">
      <c r="A18" s="5" t="s">
        <v>25</v>
      </c>
      <c r="B18">
        <v>116530</v>
      </c>
      <c r="C18">
        <v>1</v>
      </c>
      <c r="D18">
        <f t="shared" si="0"/>
        <v>116530</v>
      </c>
      <c r="E18" t="s">
        <v>41</v>
      </c>
    </row>
    <row r="19" spans="1:8" x14ac:dyDescent="0.3">
      <c r="A19" s="5" t="s">
        <v>26</v>
      </c>
      <c r="B19">
        <v>87470</v>
      </c>
      <c r="C19">
        <v>1</v>
      </c>
      <c r="D19">
        <f t="shared" ref="D19:D40" si="1">B19*C19</f>
        <v>87470</v>
      </c>
      <c r="E19" t="s">
        <v>41</v>
      </c>
    </row>
    <row r="20" spans="1:8" x14ac:dyDescent="0.3">
      <c r="A20" s="5" t="s">
        <v>27</v>
      </c>
      <c r="B20">
        <v>110870</v>
      </c>
      <c r="C20">
        <v>1</v>
      </c>
      <c r="D20">
        <f t="shared" si="1"/>
        <v>110870</v>
      </c>
      <c r="E20" t="s">
        <v>41</v>
      </c>
    </row>
    <row r="21" spans="1:8" x14ac:dyDescent="0.3">
      <c r="A21" s="5" t="s">
        <v>28</v>
      </c>
      <c r="B21">
        <v>108735</v>
      </c>
      <c r="C21">
        <v>1</v>
      </c>
      <c r="D21">
        <f t="shared" si="1"/>
        <v>108735</v>
      </c>
      <c r="E21" t="s">
        <v>41</v>
      </c>
    </row>
    <row r="22" spans="1:8" x14ac:dyDescent="0.3">
      <c r="A22" s="5" t="s">
        <v>29</v>
      </c>
      <c r="B22">
        <v>122990</v>
      </c>
      <c r="C22">
        <v>1</v>
      </c>
      <c r="D22">
        <f t="shared" si="1"/>
        <v>122990</v>
      </c>
      <c r="E22" t="s">
        <v>41</v>
      </c>
    </row>
    <row r="23" spans="1:8" x14ac:dyDescent="0.3">
      <c r="A23" s="5" t="s">
        <v>30</v>
      </c>
      <c r="B23">
        <v>82100</v>
      </c>
      <c r="C23">
        <v>1</v>
      </c>
      <c r="D23">
        <f t="shared" si="1"/>
        <v>82100</v>
      </c>
      <c r="E23" t="s">
        <v>41</v>
      </c>
    </row>
    <row r="24" spans="1:8" x14ac:dyDescent="0.3">
      <c r="A24" s="5" t="s">
        <v>48</v>
      </c>
      <c r="B24">
        <v>101220</v>
      </c>
      <c r="C24">
        <v>1</v>
      </c>
      <c r="D24">
        <f t="shared" si="1"/>
        <v>101220</v>
      </c>
      <c r="E24" t="s">
        <v>41</v>
      </c>
    </row>
    <row r="25" spans="1:8" x14ac:dyDescent="0.3">
      <c r="A25" s="5" t="s">
        <v>31</v>
      </c>
      <c r="B25">
        <v>30910</v>
      </c>
      <c r="C25">
        <v>1</v>
      </c>
      <c r="D25">
        <f t="shared" si="1"/>
        <v>30910</v>
      </c>
      <c r="E25" t="s">
        <v>41</v>
      </c>
    </row>
    <row r="26" spans="1:8" x14ac:dyDescent="0.3">
      <c r="A26" s="5" t="s">
        <v>32</v>
      </c>
      <c r="B26">
        <v>88780</v>
      </c>
      <c r="C26">
        <v>2</v>
      </c>
      <c r="D26">
        <f t="shared" si="1"/>
        <v>177560</v>
      </c>
      <c r="E26" t="s">
        <v>41</v>
      </c>
    </row>
    <row r="27" spans="1:8" x14ac:dyDescent="0.3">
      <c r="A27" s="5" t="s">
        <v>33</v>
      </c>
      <c r="B27">
        <v>282097</v>
      </c>
      <c r="C27">
        <v>1</v>
      </c>
      <c r="D27">
        <f t="shared" si="1"/>
        <v>282097</v>
      </c>
      <c r="E27" t="s">
        <v>41</v>
      </c>
    </row>
    <row r="28" spans="1:8" x14ac:dyDescent="0.3">
      <c r="A28" s="5" t="s">
        <v>34</v>
      </c>
      <c r="B28">
        <v>24700</v>
      </c>
      <c r="C28">
        <v>10</v>
      </c>
      <c r="D28">
        <f t="shared" si="1"/>
        <v>247000</v>
      </c>
      <c r="E28" t="s">
        <v>42</v>
      </c>
    </row>
    <row r="29" spans="1:8" x14ac:dyDescent="0.3">
      <c r="A29" s="5" t="s">
        <v>35</v>
      </c>
      <c r="B29">
        <v>5996</v>
      </c>
      <c r="C29">
        <v>5</v>
      </c>
      <c r="D29">
        <f t="shared" si="1"/>
        <v>29980</v>
      </c>
      <c r="E29" t="s">
        <v>42</v>
      </c>
    </row>
    <row r="30" spans="1:8" x14ac:dyDescent="0.3">
      <c r="A30" s="5" t="s">
        <v>47</v>
      </c>
      <c r="B30">
        <v>2713</v>
      </c>
      <c r="C30">
        <v>82</v>
      </c>
      <c r="D30">
        <f t="shared" si="1"/>
        <v>222466</v>
      </c>
      <c r="E30" s="13" t="s">
        <v>43</v>
      </c>
      <c r="F30" s="13"/>
      <c r="G30" s="13"/>
      <c r="H30" s="13"/>
    </row>
    <row r="31" spans="1:8" x14ac:dyDescent="0.3">
      <c r="A31" s="5" t="s">
        <v>46</v>
      </c>
      <c r="B31">
        <v>2713</v>
      </c>
      <c r="C31">
        <v>54</v>
      </c>
      <c r="D31">
        <f t="shared" si="1"/>
        <v>146502</v>
      </c>
      <c r="E31" s="13" t="s">
        <v>43</v>
      </c>
      <c r="F31" s="13"/>
      <c r="G31" s="13"/>
      <c r="H31" s="13"/>
    </row>
    <row r="32" spans="1:8" x14ac:dyDescent="0.3">
      <c r="A32" s="3" t="s">
        <v>36</v>
      </c>
      <c r="B32">
        <v>650</v>
      </c>
      <c r="C32">
        <v>800</v>
      </c>
      <c r="D32">
        <f t="shared" si="1"/>
        <v>520000</v>
      </c>
      <c r="E32" s="13" t="s">
        <v>44</v>
      </c>
      <c r="F32" s="13"/>
      <c r="G32" s="13"/>
      <c r="H32" s="13"/>
    </row>
    <row r="33" spans="1:8" x14ac:dyDescent="0.3">
      <c r="A33" s="3" t="s">
        <v>37</v>
      </c>
      <c r="B33">
        <v>1480</v>
      </c>
      <c r="C33">
        <v>318</v>
      </c>
      <c r="D33">
        <f t="shared" si="1"/>
        <v>470640</v>
      </c>
      <c r="E33" s="13" t="s">
        <v>45</v>
      </c>
      <c r="F33" s="13"/>
      <c r="G33" s="13"/>
      <c r="H33" s="13"/>
    </row>
    <row r="34" spans="1:8" x14ac:dyDescent="0.3">
      <c r="A34" s="3" t="s">
        <v>38</v>
      </c>
      <c r="B34">
        <v>1480</v>
      </c>
      <c r="C34">
        <v>390</v>
      </c>
      <c r="D34">
        <f t="shared" si="1"/>
        <v>577200</v>
      </c>
      <c r="E34" s="13" t="s">
        <v>45</v>
      </c>
      <c r="F34" s="13"/>
      <c r="G34" s="13"/>
      <c r="H34" s="13"/>
    </row>
    <row r="35" spans="1:8" x14ac:dyDescent="0.3">
      <c r="A35" s="3" t="s">
        <v>39</v>
      </c>
      <c r="B35">
        <v>1480</v>
      </c>
      <c r="C35">
        <v>367.5</v>
      </c>
      <c r="D35">
        <f t="shared" si="1"/>
        <v>543900</v>
      </c>
      <c r="E35" s="13" t="s">
        <v>45</v>
      </c>
      <c r="F35" s="13"/>
      <c r="G35" s="13"/>
      <c r="H35" s="13"/>
    </row>
    <row r="36" spans="1:8" x14ac:dyDescent="0.3">
      <c r="A36" s="3" t="s">
        <v>40</v>
      </c>
      <c r="B36">
        <v>1480</v>
      </c>
      <c r="C36">
        <v>162</v>
      </c>
      <c r="D36">
        <f t="shared" si="1"/>
        <v>239760</v>
      </c>
      <c r="E36" s="13" t="s">
        <v>45</v>
      </c>
      <c r="F36" s="13"/>
      <c r="G36" s="13"/>
      <c r="H36" s="13"/>
    </row>
    <row r="37" spans="1:8" x14ac:dyDescent="0.3">
      <c r="A37" s="9" t="s">
        <v>59</v>
      </c>
      <c r="B37" s="10">
        <v>32000</v>
      </c>
      <c r="C37">
        <v>19</v>
      </c>
      <c r="D37">
        <f t="shared" si="1"/>
        <v>608000</v>
      </c>
      <c r="E37" s="13" t="s">
        <v>60</v>
      </c>
      <c r="F37" s="13"/>
      <c r="G37" s="13"/>
      <c r="H37" s="13"/>
    </row>
    <row r="38" spans="1:8" x14ac:dyDescent="0.3">
      <c r="A38" s="9" t="s">
        <v>61</v>
      </c>
      <c r="B38" s="10">
        <v>23810</v>
      </c>
      <c r="C38">
        <v>19</v>
      </c>
      <c r="D38">
        <f t="shared" si="1"/>
        <v>452390</v>
      </c>
      <c r="E38" s="13" t="s">
        <v>60</v>
      </c>
      <c r="F38" s="13"/>
      <c r="G38" s="13"/>
      <c r="H38" s="13"/>
    </row>
    <row r="39" spans="1:8" x14ac:dyDescent="0.3">
      <c r="A39" s="11" t="s">
        <v>62</v>
      </c>
      <c r="B39" s="12">
        <v>5050</v>
      </c>
      <c r="C39">
        <v>5</v>
      </c>
      <c r="D39">
        <f t="shared" si="1"/>
        <v>25250</v>
      </c>
      <c r="E39" s="13" t="s">
        <v>60</v>
      </c>
      <c r="F39" s="13"/>
      <c r="G39" s="13"/>
      <c r="H39" s="13"/>
    </row>
    <row r="40" spans="1:8" x14ac:dyDescent="0.3">
      <c r="A40" s="9" t="s">
        <v>57</v>
      </c>
      <c r="B40" s="12">
        <v>3450</v>
      </c>
      <c r="C40">
        <v>24</v>
      </c>
      <c r="D40">
        <f t="shared" si="1"/>
        <v>82800</v>
      </c>
      <c r="E40" s="14" t="s">
        <v>58</v>
      </c>
      <c r="F40" s="14"/>
      <c r="G40" s="14"/>
      <c r="H40" s="13"/>
    </row>
    <row r="41" spans="1:8" x14ac:dyDescent="0.3">
      <c r="A41" s="15" t="s">
        <v>63</v>
      </c>
      <c r="B41" s="12">
        <v>4630</v>
      </c>
      <c r="C41">
        <v>14</v>
      </c>
      <c r="D41">
        <f t="shared" ref="D41" si="2">B41*C41</f>
        <v>64820</v>
      </c>
      <c r="E41" s="13" t="s">
        <v>60</v>
      </c>
      <c r="F41" s="13"/>
      <c r="G41" s="13"/>
      <c r="H41" s="13"/>
    </row>
    <row r="46" spans="1:8" x14ac:dyDescent="0.3">
      <c r="A46" t="s">
        <v>52</v>
      </c>
    </row>
    <row r="47" spans="1:8" x14ac:dyDescent="0.3">
      <c r="A47" s="2"/>
      <c r="B47" t="s">
        <v>53</v>
      </c>
    </row>
    <row r="48" spans="1:8" x14ac:dyDescent="0.3">
      <c r="A48" s="6"/>
      <c r="B48" t="s">
        <v>54</v>
      </c>
    </row>
    <row r="49" spans="1:2" x14ac:dyDescent="0.3">
      <c r="A49" s="4"/>
      <c r="B49" t="s">
        <v>55</v>
      </c>
    </row>
    <row r="50" spans="1:2" x14ac:dyDescent="0.3">
      <c r="A50" s="8"/>
      <c r="B50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 на 1 площадку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Iaroslav Iakshin</dc:creator>
  <cp:lastModifiedBy>Iaroslav Iakshin</cp:lastModifiedBy>
  <dcterms:created xsi:type="dcterms:W3CDTF">2023-11-21T01:56:23Z</dcterms:created>
  <dcterms:modified xsi:type="dcterms:W3CDTF">2024-01-03T06:41:32Z</dcterms:modified>
</cp:coreProperties>
</file>