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\Desktop\"/>
    </mc:Choice>
  </mc:AlternateContent>
  <xr:revisionPtr revIDLastSave="0" documentId="13_ncr:1_{66E18710-801C-47ED-8923-F29A80DD0FF0}" xr6:coauthVersionLast="47" xr6:coauthVersionMax="47" xr10:uidLastSave="{00000000-0000-0000-0000-000000000000}"/>
  <bookViews>
    <workbookView xWindow="11520" yWindow="0" windowWidth="11520" windowHeight="12360" xr2:uid="{4EEC090E-95D2-49A6-A2A4-7ED81F6A4E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1" l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75" i="1"/>
  <c r="B83" i="1"/>
  <c r="B84" i="1" s="1"/>
  <c r="B85" i="1" s="1"/>
  <c r="B86" i="1" s="1"/>
  <c r="B87" i="1" s="1"/>
  <c r="B88" i="1" s="1"/>
  <c r="B82" i="1"/>
  <c r="F53" i="1"/>
  <c r="F52" i="1" l="1"/>
  <c r="F96" i="1"/>
  <c r="G24" i="1"/>
  <c r="F5" i="1"/>
</calcChain>
</file>

<file path=xl/sharedStrings.xml><?xml version="1.0" encoding="utf-8"?>
<sst xmlns="http://schemas.openxmlformats.org/spreadsheetml/2006/main" count="245" uniqueCount="115">
  <si>
    <t>Invoice</t>
  </si>
  <si>
    <t>Invoice_ID</t>
  </si>
  <si>
    <t>Individual_type</t>
  </si>
  <si>
    <t>Individual_type_ID</t>
  </si>
  <si>
    <t>Person</t>
  </si>
  <si>
    <t>Individual</t>
  </si>
  <si>
    <t>Individual_ID</t>
  </si>
  <si>
    <t>First_Name</t>
  </si>
  <si>
    <t>Last_Name</t>
  </si>
  <si>
    <t>Company_Name</t>
  </si>
  <si>
    <t>Individual_Type_ID</t>
  </si>
  <si>
    <t>Ivan</t>
  </si>
  <si>
    <t>Dimitrov</t>
  </si>
  <si>
    <t xml:space="preserve"> </t>
  </si>
  <si>
    <t>Jordan</t>
  </si>
  <si>
    <t>Hristov</t>
  </si>
  <si>
    <t>Milko</t>
  </si>
  <si>
    <t>Ivanov</t>
  </si>
  <si>
    <t>MILKA</t>
  </si>
  <si>
    <t>Milena</t>
  </si>
  <si>
    <t>Georgieva</t>
  </si>
  <si>
    <t>Zahari</t>
  </si>
  <si>
    <t>Boqnov</t>
  </si>
  <si>
    <t>Emil</t>
  </si>
  <si>
    <t>Kirilov</t>
  </si>
  <si>
    <t>Georgi</t>
  </si>
  <si>
    <t>Simeonov</t>
  </si>
  <si>
    <t>Contacts</t>
  </si>
  <si>
    <t>Contact_ID</t>
  </si>
  <si>
    <t>Contact_status_ID</t>
  </si>
  <si>
    <t>Contact_type_ID</t>
  </si>
  <si>
    <t>Active</t>
  </si>
  <si>
    <t>Inactive</t>
  </si>
  <si>
    <t>Address</t>
  </si>
  <si>
    <t>Mail</t>
  </si>
  <si>
    <t>user3@yahoo.com</t>
  </si>
  <si>
    <t>0898123123</t>
  </si>
  <si>
    <t>0898000000</t>
  </si>
  <si>
    <t>Contact_type</t>
  </si>
  <si>
    <t>Fax</t>
  </si>
  <si>
    <t>Contact_status</t>
  </si>
  <si>
    <t>INT</t>
  </si>
  <si>
    <t>VARCHAR2</t>
  </si>
  <si>
    <t>Invoice_Amount</t>
  </si>
  <si>
    <t>Due_date</t>
  </si>
  <si>
    <t>NUMBER(10,2)</t>
  </si>
  <si>
    <t>DATE</t>
  </si>
  <si>
    <t>Payment</t>
  </si>
  <si>
    <t>Payment_ID</t>
  </si>
  <si>
    <t>Received_date</t>
  </si>
  <si>
    <t>Matching</t>
  </si>
  <si>
    <t>Match_ID</t>
  </si>
  <si>
    <t>Amount</t>
  </si>
  <si>
    <t>Match_date</t>
  </si>
  <si>
    <t>SIEMENS</t>
  </si>
  <si>
    <t>Maria</t>
  </si>
  <si>
    <t>Asenova</t>
  </si>
  <si>
    <t>DAHUA</t>
  </si>
  <si>
    <t>Payment_Amount</t>
  </si>
  <si>
    <t>Creation_date = Sysdate</t>
  </si>
  <si>
    <t>Creation_date - Sysdate</t>
  </si>
  <si>
    <t>Mobile</t>
  </si>
  <si>
    <t>Bulgaria, Sofia, Center, Vasil Levski blv. 45</t>
  </si>
  <si>
    <t>Bulgaria, Plovdiv, Kapana, Ivan Vazov str. 12</t>
  </si>
  <si>
    <t>Personal</t>
  </si>
  <si>
    <t>Moral</t>
  </si>
  <si>
    <t>Home phone</t>
  </si>
  <si>
    <t>Office phone</t>
  </si>
  <si>
    <t xml:space="preserve">Moral </t>
  </si>
  <si>
    <t>link to other table</t>
  </si>
  <si>
    <t>Contact_info</t>
  </si>
  <si>
    <t>Petar</t>
  </si>
  <si>
    <t>Petrov</t>
  </si>
  <si>
    <t>Georgiev</t>
  </si>
  <si>
    <t>GG</t>
  </si>
  <si>
    <t>Marina</t>
  </si>
  <si>
    <t>Marinova</t>
  </si>
  <si>
    <t>Elena</t>
  </si>
  <si>
    <t>Elenova</t>
  </si>
  <si>
    <t>Mihaela</t>
  </si>
  <si>
    <t>Mihailova</t>
  </si>
  <si>
    <t>MM</t>
  </si>
  <si>
    <t>Invoice_type_ID</t>
  </si>
  <si>
    <t>Invoice_type</t>
  </si>
  <si>
    <t>Interim</t>
  </si>
  <si>
    <t>Reccuring</t>
  </si>
  <si>
    <t>Final</t>
  </si>
  <si>
    <t>Collective</t>
  </si>
  <si>
    <t>Credit</t>
  </si>
  <si>
    <t>Debit</t>
  </si>
  <si>
    <t>Recurring</t>
  </si>
  <si>
    <t>0888000001</t>
  </si>
  <si>
    <t>0888000006</t>
  </si>
  <si>
    <t>0888000007</t>
  </si>
  <si>
    <t>0888000008</t>
  </si>
  <si>
    <t>0888000009</t>
  </si>
  <si>
    <t>0888000002</t>
  </si>
  <si>
    <t>0888000003</t>
  </si>
  <si>
    <t>England, London, 90-92 Blackfriars Rd</t>
  </si>
  <si>
    <t>Bulgaria,Varna, Izgrev  str. 187</t>
  </si>
  <si>
    <t>Germany,  Berlin, Grunerstrase 20</t>
  </si>
  <si>
    <t>0888000005</t>
  </si>
  <si>
    <t>029531456</t>
  </si>
  <si>
    <t>029584758</t>
  </si>
  <si>
    <t>long_string_user6@yahoo.com</t>
  </si>
  <si>
    <t>long_string_user14@yahoo.com</t>
  </si>
  <si>
    <t>old_mail_user14@gmail.com</t>
  </si>
  <si>
    <t>old_mail_user14@yahoo.com</t>
  </si>
  <si>
    <t>new_mail_user9@yahoo.com</t>
  </si>
  <si>
    <t>new_mail_user11@yahoo.com</t>
  </si>
  <si>
    <t>0888145254</t>
  </si>
  <si>
    <t>Matea</t>
  </si>
  <si>
    <t>Donova</t>
  </si>
  <si>
    <t>Canon</t>
  </si>
  <si>
    <t>0888586214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</si>
</sst>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4009]dd\-mm\-yy;@"/>
    <numFmt numFmtId="166" formatCode="[$-14009]dd\-mm\-yyyy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9" fontId="0" fillId="0" borderId="1" xfId="0" applyNumberFormat="1" applyBorder="1"/>
    <xf numFmtId="49" fontId="2" fillId="0" borderId="1" xfId="1" applyNumberFormat="1" applyBorder="1"/>
    <xf numFmtId="0" fontId="0" fillId="4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49" fontId="0" fillId="0" borderId="0" xfId="0" applyNumberFormat="1"/>
    <xf numFmtId="0" fontId="0" fillId="0" borderId="5" xfId="0" applyBorder="1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4" borderId="1" xfId="0" applyNumberFormat="1" applyFill="1" applyBorder="1"/>
    <xf numFmtId="166" fontId="0" fillId="0" borderId="0" xfId="0" applyNumberFormat="1"/>
    <xf numFmtId="0" fontId="2" fillId="0" borderId="1" xfId="1" applyBorder="1"/>
    <xf numFmtId="0" fontId="0" fillId="0" borderId="6" xfId="0" applyBorder="1"/>
    <xf numFmtId="165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Fill="1" applyBorder="1"/>
    <xf numFmtId="14" fontId="0" fillId="0" borderId="1" xfId="0" applyNumberFormat="1" applyBorder="1"/>
    <xf numFmtId="14" fontId="0" fillId="4" borderId="1" xfId="0" applyNumberFormat="1" applyFill="1" applyBorder="1"/>
    <xf numFmtId="164" fontId="0" fillId="4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ong_string_user14@yahoo.com" TargetMode="External"/><Relationship Id="rId7" Type="http://schemas.openxmlformats.org/officeDocument/2006/relationships/hyperlink" Target="mailto:new_mail_user11@yahoo.com" TargetMode="External"/><Relationship Id="rId2" Type="http://schemas.openxmlformats.org/officeDocument/2006/relationships/hyperlink" Target="mailto:long_string_user6@yahoo.com" TargetMode="External"/><Relationship Id="rId1" Type="http://schemas.openxmlformats.org/officeDocument/2006/relationships/hyperlink" Target="mailto:user3@yahoo.com" TargetMode="External"/><Relationship Id="rId6" Type="http://schemas.openxmlformats.org/officeDocument/2006/relationships/hyperlink" Target="mailto:new_mail_user9@yahoo.com" TargetMode="External"/><Relationship Id="rId5" Type="http://schemas.openxmlformats.org/officeDocument/2006/relationships/hyperlink" Target="mailto:old_mail_user14@gmail.com" TargetMode="External"/><Relationship Id="rId4" Type="http://schemas.openxmlformats.org/officeDocument/2006/relationships/hyperlink" Target="mailto:old_mail_user1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F235-F2F5-4EF7-BBA1-06C7597530F5}">
  <dimension ref="A2:M121"/>
  <sheetViews>
    <sheetView tabSelected="1" topLeftCell="A19" zoomScale="91" zoomScaleNormal="91" workbookViewId="0">
      <selection activeCell="G39" sqref="G39"/>
    </sheetView>
  </sheetViews>
  <sheetFormatPr defaultRowHeight="14.4" x14ac:dyDescent="0.3"/>
  <cols>
    <col min="1" max="1" width="12" customWidth="1"/>
    <col min="2" max="2" width="13.5546875" customWidth="1"/>
    <col min="3" max="3" width="16.88671875" customWidth="1"/>
    <col min="4" max="4" width="18.88671875" customWidth="1"/>
    <col min="5" max="5" width="21.88671875" customWidth="1"/>
    <col min="6" max="6" width="14.5546875" customWidth="1"/>
    <col min="7" max="7" width="19.33203125" customWidth="1"/>
    <col min="8" max="8" width="17.44140625" customWidth="1"/>
    <col min="9" max="9" width="16.21875" customWidth="1"/>
    <col min="10" max="10" width="16" customWidth="1"/>
    <col min="11" max="11" width="12.88671875" customWidth="1"/>
    <col min="12" max="12" width="17.33203125" customWidth="1"/>
    <col min="13" max="13" width="12.44140625" customWidth="1"/>
    <col min="14" max="14" width="18.33203125" customWidth="1"/>
  </cols>
  <sheetData>
    <row r="2" spans="1:11" x14ac:dyDescent="0.3">
      <c r="A2" s="24" t="s">
        <v>5</v>
      </c>
      <c r="B2" s="25"/>
      <c r="C2" s="25"/>
      <c r="D2" s="25"/>
      <c r="E2" s="26"/>
      <c r="G2" s="4" t="s">
        <v>2</v>
      </c>
      <c r="I2" s="10"/>
      <c r="K2" s="10"/>
    </row>
    <row r="3" spans="1:11" x14ac:dyDescent="0.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12"/>
      <c r="G3" s="2" t="s">
        <v>3</v>
      </c>
      <c r="H3" s="12"/>
      <c r="I3" s="7" t="s">
        <v>69</v>
      </c>
    </row>
    <row r="4" spans="1:11" x14ac:dyDescent="0.3">
      <c r="A4" s="2" t="s">
        <v>41</v>
      </c>
      <c r="B4" s="2" t="s">
        <v>42</v>
      </c>
      <c r="C4" s="2" t="s">
        <v>42</v>
      </c>
      <c r="D4" s="2" t="s">
        <v>42</v>
      </c>
      <c r="E4" s="2" t="s">
        <v>42</v>
      </c>
      <c r="F4" s="12"/>
      <c r="G4" s="2" t="s">
        <v>42</v>
      </c>
    </row>
    <row r="5" spans="1:11" x14ac:dyDescent="0.3">
      <c r="A5" s="1">
        <v>1</v>
      </c>
      <c r="B5" s="1" t="s">
        <v>55</v>
      </c>
      <c r="C5" s="1" t="s">
        <v>56</v>
      </c>
      <c r="D5" s="1" t="s">
        <v>57</v>
      </c>
      <c r="E5" s="7" t="s">
        <v>68</v>
      </c>
      <c r="F5" t="str">
        <f>CONCATENATE("INSERT INTO Individual('",B5,"', '",C5,"', '",D5,"', '",E5,"' );")</f>
        <v>INSERT INTO Individual('Maria', 'Asenova', 'DAHUA', 'Moral ' );</v>
      </c>
      <c r="G5" s="1" t="s">
        <v>64</v>
      </c>
    </row>
    <row r="6" spans="1:11" x14ac:dyDescent="0.3">
      <c r="A6" s="1">
        <v>2</v>
      </c>
      <c r="B6" s="1" t="s">
        <v>11</v>
      </c>
      <c r="C6" s="1" t="s">
        <v>12</v>
      </c>
      <c r="D6" s="1" t="s">
        <v>13</v>
      </c>
      <c r="E6" s="7" t="s">
        <v>64</v>
      </c>
      <c r="F6" t="str">
        <f t="shared" ref="F6:F19" si="0">CONCATENATE("INSERT INTO Individual('",B6,"', '",C6,"', '",D6,"', '",E6,"' );")</f>
        <v>INSERT INTO Individual('Ivan', 'Dimitrov', ' ', 'Personal' );</v>
      </c>
      <c r="G6" s="1" t="s">
        <v>65</v>
      </c>
    </row>
    <row r="7" spans="1:11" x14ac:dyDescent="0.3">
      <c r="A7" s="1">
        <v>3</v>
      </c>
      <c r="B7" s="1" t="s">
        <v>16</v>
      </c>
      <c r="C7" s="1" t="s">
        <v>17</v>
      </c>
      <c r="D7" s="1" t="s">
        <v>18</v>
      </c>
      <c r="E7" s="7" t="s">
        <v>65</v>
      </c>
      <c r="F7" t="str">
        <f t="shared" si="0"/>
        <v>INSERT INTO Individual('Milko', 'Ivanov', 'MILKA', 'Moral' );</v>
      </c>
    </row>
    <row r="8" spans="1:11" x14ac:dyDescent="0.3">
      <c r="A8" s="1">
        <v>4</v>
      </c>
      <c r="B8" s="1" t="s">
        <v>14</v>
      </c>
      <c r="C8" s="1" t="s">
        <v>15</v>
      </c>
      <c r="D8" s="1" t="s">
        <v>13</v>
      </c>
      <c r="E8" s="7" t="s">
        <v>64</v>
      </c>
      <c r="F8" t="str">
        <f t="shared" si="0"/>
        <v>INSERT INTO Individual('Jordan', 'Hristov', ' ', 'Personal' );</v>
      </c>
    </row>
    <row r="9" spans="1:11" x14ac:dyDescent="0.3">
      <c r="A9" s="1">
        <v>5</v>
      </c>
      <c r="B9" s="1" t="s">
        <v>19</v>
      </c>
      <c r="C9" s="1" t="s">
        <v>20</v>
      </c>
      <c r="D9" s="1" t="s">
        <v>13</v>
      </c>
      <c r="E9" s="7" t="s">
        <v>64</v>
      </c>
      <c r="F9" t="str">
        <f t="shared" si="0"/>
        <v>INSERT INTO Individual('Milena', 'Georgieva', ' ', 'Personal' );</v>
      </c>
    </row>
    <row r="10" spans="1:11" x14ac:dyDescent="0.3">
      <c r="A10" s="1">
        <v>6</v>
      </c>
      <c r="B10" s="1" t="s">
        <v>21</v>
      </c>
      <c r="C10" s="1" t="s">
        <v>22</v>
      </c>
      <c r="D10" s="1" t="s">
        <v>13</v>
      </c>
      <c r="E10" s="7" t="s">
        <v>64</v>
      </c>
      <c r="F10" t="str">
        <f t="shared" si="0"/>
        <v>INSERT INTO Individual('Zahari', 'Boqnov', ' ', 'Personal' );</v>
      </c>
    </row>
    <row r="11" spans="1:11" x14ac:dyDescent="0.3">
      <c r="A11" s="1">
        <v>7</v>
      </c>
      <c r="B11" s="1" t="s">
        <v>23</v>
      </c>
      <c r="C11" s="1" t="s">
        <v>24</v>
      </c>
      <c r="D11" s="1" t="s">
        <v>13</v>
      </c>
      <c r="E11" s="7" t="s">
        <v>4</v>
      </c>
      <c r="F11" t="str">
        <f t="shared" si="0"/>
        <v>INSERT INTO Individual('Emil', 'Kirilov', ' ', 'Person' );</v>
      </c>
    </row>
    <row r="12" spans="1:11" x14ac:dyDescent="0.3">
      <c r="A12" s="1">
        <v>8</v>
      </c>
      <c r="B12" s="1" t="s">
        <v>25</v>
      </c>
      <c r="C12" s="1" t="s">
        <v>26</v>
      </c>
      <c r="D12" s="1" t="s">
        <v>54</v>
      </c>
      <c r="E12" s="7" t="s">
        <v>65</v>
      </c>
      <c r="F12" t="str">
        <f t="shared" si="0"/>
        <v>INSERT INTO Individual('Georgi', 'Simeonov', 'SIEMENS', 'Moral' );</v>
      </c>
    </row>
    <row r="13" spans="1:11" x14ac:dyDescent="0.3">
      <c r="A13" s="1">
        <v>9</v>
      </c>
      <c r="B13" s="1" t="s">
        <v>71</v>
      </c>
      <c r="C13" s="1" t="s">
        <v>72</v>
      </c>
      <c r="D13" s="1" t="s">
        <v>13</v>
      </c>
      <c r="E13" s="7" t="s">
        <v>64</v>
      </c>
      <c r="F13" t="str">
        <f t="shared" si="0"/>
        <v>INSERT INTO Individual('Petar', 'Petrov', ' ', 'Personal' );</v>
      </c>
    </row>
    <row r="14" spans="1:11" x14ac:dyDescent="0.3">
      <c r="A14" s="1">
        <v>10</v>
      </c>
      <c r="B14" s="1" t="s">
        <v>11</v>
      </c>
      <c r="C14" s="1" t="s">
        <v>17</v>
      </c>
      <c r="D14" s="1" t="s">
        <v>13</v>
      </c>
      <c r="E14" s="7" t="s">
        <v>64</v>
      </c>
      <c r="F14" t="str">
        <f t="shared" si="0"/>
        <v>INSERT INTO Individual('Ivan', 'Ivanov', ' ', 'Personal' );</v>
      </c>
    </row>
    <row r="15" spans="1:11" x14ac:dyDescent="0.3">
      <c r="A15" s="1">
        <v>11</v>
      </c>
      <c r="B15" s="1" t="s">
        <v>25</v>
      </c>
      <c r="C15" s="1" t="s">
        <v>73</v>
      </c>
      <c r="D15" s="1" t="s">
        <v>74</v>
      </c>
      <c r="E15" s="7" t="s">
        <v>65</v>
      </c>
      <c r="F15" t="str">
        <f t="shared" si="0"/>
        <v>INSERT INTO Individual('Georgi', 'Georgiev', 'GG', 'Moral' );</v>
      </c>
    </row>
    <row r="16" spans="1:11" x14ac:dyDescent="0.3">
      <c r="A16" s="1">
        <v>12</v>
      </c>
      <c r="B16" s="1" t="s">
        <v>75</v>
      </c>
      <c r="C16" s="1" t="s">
        <v>76</v>
      </c>
      <c r="D16" s="1" t="s">
        <v>13</v>
      </c>
      <c r="E16" s="7" t="s">
        <v>64</v>
      </c>
      <c r="F16" t="str">
        <f t="shared" si="0"/>
        <v>INSERT INTO Individual('Marina', 'Marinova', ' ', 'Personal' );</v>
      </c>
    </row>
    <row r="17" spans="1:11" x14ac:dyDescent="0.3">
      <c r="A17" s="1">
        <v>13</v>
      </c>
      <c r="B17" s="1" t="s">
        <v>77</v>
      </c>
      <c r="C17" s="1" t="s">
        <v>78</v>
      </c>
      <c r="D17" s="1" t="s">
        <v>13</v>
      </c>
      <c r="E17" s="7" t="s">
        <v>64</v>
      </c>
      <c r="F17" t="str">
        <f t="shared" si="0"/>
        <v>INSERT INTO Individual('Elena', 'Elenova', ' ', 'Personal' );</v>
      </c>
    </row>
    <row r="18" spans="1:11" x14ac:dyDescent="0.3">
      <c r="A18" s="1">
        <v>14</v>
      </c>
      <c r="B18" s="1" t="s">
        <v>79</v>
      </c>
      <c r="C18" s="1" t="s">
        <v>80</v>
      </c>
      <c r="D18" s="1" t="s">
        <v>81</v>
      </c>
      <c r="E18" s="7" t="s">
        <v>65</v>
      </c>
      <c r="F18" t="str">
        <f t="shared" si="0"/>
        <v>INSERT INTO Individual('Mihaela', 'Mihailova', 'MM', 'Moral' );</v>
      </c>
    </row>
    <row r="19" spans="1:11" x14ac:dyDescent="0.3">
      <c r="A19" s="28">
        <v>15</v>
      </c>
      <c r="B19" s="28" t="s">
        <v>111</v>
      </c>
      <c r="C19" s="28" t="s">
        <v>112</v>
      </c>
      <c r="D19" s="28" t="s">
        <v>113</v>
      </c>
      <c r="E19" s="7" t="s">
        <v>65</v>
      </c>
      <c r="F19" t="str">
        <f t="shared" si="0"/>
        <v>INSERT INTO Individual('Matea', 'Donova', 'Canon', 'Moral' );</v>
      </c>
    </row>
    <row r="21" spans="1:11" x14ac:dyDescent="0.3">
      <c r="A21" s="24" t="s">
        <v>0</v>
      </c>
      <c r="B21" s="25"/>
      <c r="C21" s="25"/>
      <c r="D21" s="25"/>
      <c r="E21" s="25"/>
      <c r="F21" s="25"/>
      <c r="H21" s="4" t="s">
        <v>83</v>
      </c>
      <c r="K21" s="10"/>
    </row>
    <row r="22" spans="1:11" x14ac:dyDescent="0.3">
      <c r="A22" s="2" t="s">
        <v>1</v>
      </c>
      <c r="B22" s="2" t="s">
        <v>6</v>
      </c>
      <c r="C22" s="2" t="s">
        <v>43</v>
      </c>
      <c r="D22" s="2" t="s">
        <v>82</v>
      </c>
      <c r="E22" s="2" t="s">
        <v>44</v>
      </c>
      <c r="F22" s="2" t="s">
        <v>60</v>
      </c>
      <c r="G22" s="12"/>
      <c r="H22" s="2" t="s">
        <v>82</v>
      </c>
      <c r="I22" s="18"/>
      <c r="J22" s="16"/>
    </row>
    <row r="23" spans="1:11" x14ac:dyDescent="0.3">
      <c r="A23" s="2" t="s">
        <v>41</v>
      </c>
      <c r="B23" s="2" t="s">
        <v>41</v>
      </c>
      <c r="C23" s="2" t="s">
        <v>45</v>
      </c>
      <c r="D23" s="2" t="s">
        <v>42</v>
      </c>
      <c r="E23" s="2" t="s">
        <v>46</v>
      </c>
      <c r="F23" s="2" t="s">
        <v>46</v>
      </c>
      <c r="H23" s="2" t="s">
        <v>42</v>
      </c>
      <c r="J23" s="16"/>
    </row>
    <row r="24" spans="1:11" x14ac:dyDescent="0.3">
      <c r="A24" s="1">
        <v>1</v>
      </c>
      <c r="B24" s="7">
        <v>2</v>
      </c>
      <c r="C24" s="9">
        <v>1200</v>
      </c>
      <c r="D24" s="7" t="s">
        <v>90</v>
      </c>
      <c r="E24" s="19">
        <v>44940</v>
      </c>
      <c r="F24" s="8">
        <v>44959</v>
      </c>
      <c r="G24" s="14" t="str">
        <f>CONCATENATE("EXEC INSERT_Invoice(",B24,", ",C24,", '",D24,"', '","14-1-2023","', SYSDATE);")</f>
        <v>EXEC INSERT_Invoice(2, 1200, 'Recurring', '14-1-2023', SYSDATE);</v>
      </c>
      <c r="H24" s="1" t="s">
        <v>84</v>
      </c>
      <c r="J24" s="16"/>
    </row>
    <row r="25" spans="1:11" x14ac:dyDescent="0.3">
      <c r="A25" s="1">
        <v>2</v>
      </c>
      <c r="B25" s="7">
        <v>2</v>
      </c>
      <c r="C25" s="9">
        <v>1400</v>
      </c>
      <c r="D25" s="7" t="s">
        <v>86</v>
      </c>
      <c r="E25" s="19">
        <v>44943</v>
      </c>
      <c r="F25" s="8">
        <v>44959</v>
      </c>
      <c r="G25" s="14"/>
      <c r="H25" s="1" t="s">
        <v>85</v>
      </c>
      <c r="J25" s="16"/>
    </row>
    <row r="26" spans="1:11" x14ac:dyDescent="0.3">
      <c r="A26" s="1">
        <v>3</v>
      </c>
      <c r="B26" s="7">
        <v>3</v>
      </c>
      <c r="C26" s="9">
        <v>65000</v>
      </c>
      <c r="D26" s="7" t="s">
        <v>84</v>
      </c>
      <c r="E26" s="19">
        <v>44948</v>
      </c>
      <c r="F26" s="8">
        <v>44959</v>
      </c>
      <c r="G26" s="14"/>
      <c r="H26" s="1" t="s">
        <v>86</v>
      </c>
      <c r="J26" s="16"/>
    </row>
    <row r="27" spans="1:11" x14ac:dyDescent="0.3">
      <c r="A27" s="1">
        <v>4</v>
      </c>
      <c r="B27" s="7">
        <v>5</v>
      </c>
      <c r="C27" s="9">
        <v>750.5</v>
      </c>
      <c r="D27" s="7" t="s">
        <v>90</v>
      </c>
      <c r="E27" s="19">
        <v>44954</v>
      </c>
      <c r="F27" s="8">
        <v>44959</v>
      </c>
      <c r="G27" s="14"/>
      <c r="H27" s="1" t="s">
        <v>87</v>
      </c>
      <c r="J27" s="16"/>
    </row>
    <row r="28" spans="1:11" x14ac:dyDescent="0.3">
      <c r="A28" s="1">
        <v>5</v>
      </c>
      <c r="B28" s="7">
        <v>7</v>
      </c>
      <c r="C28" s="9">
        <v>140.55000000000001</v>
      </c>
      <c r="D28" s="7" t="s">
        <v>86</v>
      </c>
      <c r="E28" s="19">
        <v>44956</v>
      </c>
      <c r="F28" s="8">
        <v>44959</v>
      </c>
      <c r="G28" s="14"/>
      <c r="H28" s="1" t="s">
        <v>88</v>
      </c>
      <c r="J28" s="16"/>
    </row>
    <row r="29" spans="1:11" x14ac:dyDescent="0.3">
      <c r="A29" s="1">
        <v>6</v>
      </c>
      <c r="B29" s="7">
        <v>8</v>
      </c>
      <c r="C29" s="9">
        <v>1200.25</v>
      </c>
      <c r="D29" s="7" t="s">
        <v>86</v>
      </c>
      <c r="E29" s="19">
        <v>44958</v>
      </c>
      <c r="F29" s="8">
        <v>44959</v>
      </c>
      <c r="G29" s="14"/>
      <c r="H29" s="1" t="s">
        <v>89</v>
      </c>
      <c r="J29" s="16"/>
    </row>
    <row r="30" spans="1:11" x14ac:dyDescent="0.3">
      <c r="A30" s="1">
        <v>7</v>
      </c>
      <c r="B30" s="7">
        <v>3</v>
      </c>
      <c r="C30" s="9">
        <v>1200</v>
      </c>
      <c r="D30" s="7" t="s">
        <v>86</v>
      </c>
      <c r="E30" s="19">
        <v>44959</v>
      </c>
      <c r="F30" s="8">
        <v>44959</v>
      </c>
      <c r="G30" s="14"/>
      <c r="J30" s="16"/>
    </row>
    <row r="31" spans="1:11" x14ac:dyDescent="0.3">
      <c r="A31" s="1">
        <v>8</v>
      </c>
      <c r="B31" s="15">
        <v>1</v>
      </c>
      <c r="C31" s="9">
        <v>1110</v>
      </c>
      <c r="D31" s="7" t="s">
        <v>86</v>
      </c>
      <c r="E31" s="19">
        <v>44960</v>
      </c>
      <c r="F31" s="8">
        <v>44959</v>
      </c>
      <c r="G31" s="14"/>
      <c r="J31" s="16"/>
    </row>
    <row r="32" spans="1:11" x14ac:dyDescent="0.3">
      <c r="A32" s="1">
        <v>9</v>
      </c>
      <c r="B32" s="15">
        <v>4</v>
      </c>
      <c r="C32" s="9">
        <v>2233</v>
      </c>
      <c r="D32" s="7" t="s">
        <v>86</v>
      </c>
      <c r="E32" s="19">
        <v>44959</v>
      </c>
      <c r="F32" s="8">
        <v>44959</v>
      </c>
      <c r="G32" s="14"/>
      <c r="J32" s="16"/>
    </row>
    <row r="33" spans="1:10" x14ac:dyDescent="0.3">
      <c r="A33" s="1">
        <v>10</v>
      </c>
      <c r="B33" s="7">
        <v>2</v>
      </c>
      <c r="C33" s="9">
        <v>1200</v>
      </c>
      <c r="D33" s="7" t="s">
        <v>90</v>
      </c>
      <c r="E33" s="19">
        <v>44971</v>
      </c>
      <c r="F33" s="8">
        <v>44959</v>
      </c>
      <c r="G33" s="14"/>
      <c r="J33" s="16"/>
    </row>
    <row r="34" spans="1:10" x14ac:dyDescent="0.3">
      <c r="A34" s="1">
        <v>11</v>
      </c>
      <c r="B34" s="7">
        <v>5</v>
      </c>
      <c r="C34" s="9">
        <v>750.5</v>
      </c>
      <c r="D34" s="7" t="s">
        <v>90</v>
      </c>
      <c r="E34" s="19">
        <v>44985</v>
      </c>
      <c r="F34" s="8">
        <v>44959</v>
      </c>
      <c r="G34" s="14"/>
      <c r="J34" s="16"/>
    </row>
    <row r="35" spans="1:10" x14ac:dyDescent="0.3">
      <c r="A35" s="1">
        <v>12</v>
      </c>
      <c r="B35" s="15">
        <v>9</v>
      </c>
      <c r="C35" s="9">
        <v>500</v>
      </c>
      <c r="D35" s="7" t="s">
        <v>86</v>
      </c>
      <c r="E35" s="19">
        <v>45008</v>
      </c>
      <c r="F35" s="8">
        <v>44959</v>
      </c>
      <c r="G35" s="14"/>
      <c r="J35" s="16"/>
    </row>
    <row r="36" spans="1:10" x14ac:dyDescent="0.3">
      <c r="A36" s="1">
        <v>13</v>
      </c>
      <c r="B36" s="15">
        <v>11</v>
      </c>
      <c r="C36" s="9">
        <v>780</v>
      </c>
      <c r="D36" s="7" t="s">
        <v>86</v>
      </c>
      <c r="E36" s="19">
        <v>45010</v>
      </c>
      <c r="F36" s="8">
        <v>44959</v>
      </c>
      <c r="G36" s="14"/>
      <c r="J36" s="16"/>
    </row>
    <row r="37" spans="1:10" x14ac:dyDescent="0.3">
      <c r="A37" s="1">
        <v>14</v>
      </c>
      <c r="B37" s="7">
        <v>2</v>
      </c>
      <c r="C37" s="9">
        <v>1200</v>
      </c>
      <c r="D37" s="7" t="s">
        <v>90</v>
      </c>
      <c r="E37" s="19">
        <v>44999</v>
      </c>
      <c r="F37" s="8">
        <v>44959</v>
      </c>
      <c r="G37" s="14"/>
      <c r="J37" s="16"/>
    </row>
    <row r="38" spans="1:10" x14ac:dyDescent="0.3">
      <c r="A38" s="1">
        <v>15</v>
      </c>
      <c r="B38" s="7">
        <v>5</v>
      </c>
      <c r="C38" s="9">
        <v>750.5</v>
      </c>
      <c r="D38" s="7" t="s">
        <v>90</v>
      </c>
      <c r="E38" s="19">
        <v>45013</v>
      </c>
      <c r="F38" s="8">
        <v>44959</v>
      </c>
      <c r="G38" s="14"/>
      <c r="J38" s="16"/>
    </row>
    <row r="39" spans="1:10" x14ac:dyDescent="0.3">
      <c r="A39" s="1">
        <v>16</v>
      </c>
      <c r="B39" s="15">
        <v>6</v>
      </c>
      <c r="C39" s="9">
        <v>666</v>
      </c>
      <c r="D39" s="7" t="s">
        <v>86</v>
      </c>
      <c r="E39" s="19">
        <v>45024</v>
      </c>
      <c r="F39" s="8">
        <v>44959</v>
      </c>
      <c r="G39" s="14"/>
      <c r="J39" s="16"/>
    </row>
    <row r="40" spans="1:10" x14ac:dyDescent="0.3">
      <c r="A40" s="1">
        <v>17</v>
      </c>
      <c r="B40" s="15">
        <v>14</v>
      </c>
      <c r="C40" s="9">
        <v>789</v>
      </c>
      <c r="D40" s="7" t="s">
        <v>86</v>
      </c>
      <c r="E40" s="19">
        <v>45026</v>
      </c>
      <c r="F40" s="32">
        <v>45018</v>
      </c>
      <c r="G40" s="14"/>
      <c r="J40" s="16"/>
    </row>
    <row r="41" spans="1:10" x14ac:dyDescent="0.3">
      <c r="A41" s="1">
        <v>18</v>
      </c>
      <c r="B41" s="7">
        <v>2</v>
      </c>
      <c r="C41" s="9">
        <v>1200</v>
      </c>
      <c r="D41" s="7" t="s">
        <v>90</v>
      </c>
      <c r="E41" s="19">
        <v>45030</v>
      </c>
      <c r="F41" s="8">
        <v>44959</v>
      </c>
      <c r="G41" s="14"/>
      <c r="J41" s="16"/>
    </row>
    <row r="42" spans="1:10" x14ac:dyDescent="0.3">
      <c r="A42" s="1">
        <v>19</v>
      </c>
      <c r="B42" s="15">
        <v>13</v>
      </c>
      <c r="C42" s="9">
        <v>65000</v>
      </c>
      <c r="D42" s="7" t="s">
        <v>86</v>
      </c>
      <c r="E42" s="19">
        <v>45028</v>
      </c>
      <c r="F42" s="8">
        <v>44959</v>
      </c>
      <c r="G42" s="14"/>
    </row>
    <row r="43" spans="1:10" x14ac:dyDescent="0.3">
      <c r="A43" s="1">
        <v>20</v>
      </c>
      <c r="B43" s="7">
        <v>5</v>
      </c>
      <c r="C43" s="9">
        <v>750.5</v>
      </c>
      <c r="D43" s="7" t="s">
        <v>90</v>
      </c>
      <c r="E43" s="19">
        <v>45044</v>
      </c>
      <c r="F43" s="8">
        <v>44959</v>
      </c>
      <c r="G43" s="14"/>
    </row>
    <row r="44" spans="1:10" x14ac:dyDescent="0.3">
      <c r="A44" s="28">
        <v>21</v>
      </c>
      <c r="B44" s="15">
        <v>15</v>
      </c>
      <c r="C44" s="29">
        <v>120</v>
      </c>
      <c r="D44" s="7" t="s">
        <v>86</v>
      </c>
      <c r="E44" s="30">
        <v>45030</v>
      </c>
      <c r="F44" s="31">
        <v>45020</v>
      </c>
      <c r="G44" s="14"/>
    </row>
    <row r="49" spans="1:12" x14ac:dyDescent="0.3">
      <c r="A49" s="27" t="s">
        <v>47</v>
      </c>
      <c r="B49" s="27"/>
      <c r="C49" s="27"/>
      <c r="D49" s="27"/>
      <c r="E49" s="27"/>
      <c r="F49" s="13"/>
      <c r="G49" s="23"/>
      <c r="H49" s="23"/>
      <c r="I49" s="23"/>
      <c r="J49" s="23"/>
      <c r="K49" s="23"/>
      <c r="L49" s="10"/>
    </row>
    <row r="50" spans="1:12" x14ac:dyDescent="0.3">
      <c r="A50" s="2" t="s">
        <v>48</v>
      </c>
      <c r="B50" s="2" t="s">
        <v>6</v>
      </c>
      <c r="C50" s="2" t="s">
        <v>58</v>
      </c>
      <c r="D50" s="2" t="s">
        <v>49</v>
      </c>
      <c r="E50" s="2" t="s">
        <v>59</v>
      </c>
    </row>
    <row r="51" spans="1:12" x14ac:dyDescent="0.3">
      <c r="A51" s="2" t="s">
        <v>41</v>
      </c>
      <c r="B51" s="2" t="s">
        <v>41</v>
      </c>
      <c r="C51" s="2" t="s">
        <v>45</v>
      </c>
      <c r="D51" s="2" t="s">
        <v>46</v>
      </c>
      <c r="E51" s="2" t="s">
        <v>46</v>
      </c>
    </row>
    <row r="52" spans="1:12" x14ac:dyDescent="0.3">
      <c r="A52" s="21">
        <v>1</v>
      </c>
      <c r="B52" s="7">
        <v>2</v>
      </c>
      <c r="C52" s="9">
        <v>3000</v>
      </c>
      <c r="D52" s="8">
        <v>44936</v>
      </c>
      <c r="E52" s="8">
        <v>44959</v>
      </c>
      <c r="F52" s="14" t="str">
        <f>CONCATENATE("EXEC INSERT_Payment(",B52,", ",C52,", '","10-01-2023","');")</f>
        <v>EXEC INSERT_Payment(2, 3000, '10-01-2023');</v>
      </c>
      <c r="G52" s="22"/>
      <c r="J52" s="20"/>
      <c r="K52" s="14"/>
    </row>
    <row r="53" spans="1:12" hidden="1" x14ac:dyDescent="0.3">
      <c r="A53" s="21"/>
      <c r="B53" s="7">
        <v>2</v>
      </c>
      <c r="C53" s="9">
        <v>1400</v>
      </c>
      <c r="D53" s="8">
        <v>44941</v>
      </c>
      <c r="E53" s="8">
        <v>44959</v>
      </c>
      <c r="F53" s="14" t="str">
        <f t="shared" ref="F53" si="1">CONCATENATE("EXEC INSERT_Payment(",B53,", ",C53,", '","10-01-2023","');")</f>
        <v>EXEC INSERT_Payment(2, 1400, '10-01-2023');</v>
      </c>
      <c r="G53" s="22"/>
      <c r="J53" s="20"/>
      <c r="K53" s="14"/>
    </row>
    <row r="54" spans="1:12" x14ac:dyDescent="0.3">
      <c r="A54" s="21">
        <v>2</v>
      </c>
      <c r="B54" s="7">
        <v>3</v>
      </c>
      <c r="C54" s="9">
        <v>65000</v>
      </c>
      <c r="D54" s="8">
        <v>44941</v>
      </c>
      <c r="E54" s="8">
        <v>44959</v>
      </c>
      <c r="F54" s="14"/>
      <c r="G54" s="22"/>
      <c r="J54" s="20"/>
      <c r="K54" s="14"/>
    </row>
    <row r="55" spans="1:12" x14ac:dyDescent="0.3">
      <c r="A55" s="21">
        <v>3</v>
      </c>
      <c r="B55" s="7">
        <v>5</v>
      </c>
      <c r="C55" s="9">
        <v>300</v>
      </c>
      <c r="D55" s="8">
        <v>44954</v>
      </c>
      <c r="E55" s="8">
        <v>44959</v>
      </c>
      <c r="F55" s="14"/>
      <c r="G55" s="22"/>
      <c r="J55" s="20"/>
      <c r="K55" s="14"/>
    </row>
    <row r="56" spans="1:12" x14ac:dyDescent="0.3">
      <c r="A56" s="21">
        <v>3.5</v>
      </c>
      <c r="B56" s="7">
        <v>5</v>
      </c>
      <c r="C56" s="9">
        <v>300</v>
      </c>
      <c r="D56" s="8">
        <v>44955</v>
      </c>
      <c r="E56" s="8">
        <v>44959</v>
      </c>
      <c r="F56" s="14"/>
      <c r="G56" s="22"/>
      <c r="J56" s="20"/>
      <c r="K56" s="14"/>
    </row>
    <row r="57" spans="1:12" x14ac:dyDescent="0.3">
      <c r="A57" s="21">
        <v>5</v>
      </c>
      <c r="B57" s="7">
        <v>7</v>
      </c>
      <c r="C57" s="9">
        <v>140.55000000000001</v>
      </c>
      <c r="D57" s="8">
        <v>44956</v>
      </c>
      <c r="E57" s="8">
        <v>44959</v>
      </c>
      <c r="F57" s="14"/>
      <c r="G57" s="22"/>
      <c r="J57" s="20"/>
      <c r="K57" s="14"/>
    </row>
    <row r="58" spans="1:12" x14ac:dyDescent="0.3">
      <c r="A58" s="21">
        <v>6</v>
      </c>
      <c r="B58" s="7">
        <v>3</v>
      </c>
      <c r="C58" s="9">
        <v>600</v>
      </c>
      <c r="D58" s="8">
        <v>44591</v>
      </c>
      <c r="E58" s="8">
        <v>44959</v>
      </c>
      <c r="F58" s="14"/>
      <c r="G58" s="22"/>
      <c r="J58" s="20"/>
      <c r="K58" s="14"/>
    </row>
    <row r="59" spans="1:12" x14ac:dyDescent="0.3">
      <c r="A59" s="21">
        <v>7</v>
      </c>
      <c r="B59" s="7">
        <v>3</v>
      </c>
      <c r="C59" s="9">
        <v>600</v>
      </c>
      <c r="D59" s="8">
        <v>44959</v>
      </c>
      <c r="E59" s="8">
        <v>44959</v>
      </c>
      <c r="F59" s="14"/>
      <c r="G59" s="22"/>
      <c r="J59" s="20"/>
      <c r="K59" s="14"/>
    </row>
    <row r="60" spans="1:12" x14ac:dyDescent="0.3">
      <c r="A60" s="21">
        <v>8</v>
      </c>
      <c r="B60" s="7">
        <v>1</v>
      </c>
      <c r="C60" s="9">
        <v>1200</v>
      </c>
      <c r="D60" s="8">
        <v>44958</v>
      </c>
      <c r="E60" s="8">
        <v>44959</v>
      </c>
      <c r="F60" s="14"/>
      <c r="G60" s="22"/>
      <c r="J60" s="20"/>
      <c r="K60" s="14"/>
    </row>
    <row r="61" spans="1:12" x14ac:dyDescent="0.3">
      <c r="A61" s="21">
        <v>9</v>
      </c>
      <c r="B61" s="7">
        <v>4</v>
      </c>
      <c r="C61" s="9">
        <v>1000</v>
      </c>
      <c r="D61" s="8">
        <v>44959</v>
      </c>
      <c r="E61" s="8">
        <v>44959</v>
      </c>
      <c r="F61" s="14"/>
      <c r="G61" s="22"/>
      <c r="J61" s="20"/>
      <c r="K61" s="14"/>
    </row>
    <row r="62" spans="1:12" x14ac:dyDescent="0.3">
      <c r="A62" s="21">
        <v>10</v>
      </c>
      <c r="B62" s="7">
        <v>2</v>
      </c>
      <c r="C62" s="9">
        <v>1200</v>
      </c>
      <c r="D62" s="8">
        <v>44971</v>
      </c>
      <c r="E62" s="8">
        <v>44959</v>
      </c>
      <c r="F62" s="14"/>
      <c r="G62" s="22"/>
      <c r="K62" s="14"/>
    </row>
    <row r="63" spans="1:12" x14ac:dyDescent="0.3">
      <c r="A63" s="21">
        <v>11</v>
      </c>
      <c r="B63" s="7">
        <v>9</v>
      </c>
      <c r="C63" s="9">
        <v>300</v>
      </c>
      <c r="D63" s="8">
        <v>44974</v>
      </c>
      <c r="E63" s="8">
        <v>44959</v>
      </c>
      <c r="F63" s="14"/>
      <c r="G63" s="22"/>
      <c r="K63" s="14"/>
    </row>
    <row r="64" spans="1:12" x14ac:dyDescent="0.3">
      <c r="A64" s="21">
        <v>12</v>
      </c>
      <c r="B64" s="7">
        <v>11</v>
      </c>
      <c r="C64" s="9">
        <v>780</v>
      </c>
      <c r="D64" s="8">
        <v>45010</v>
      </c>
      <c r="E64" s="8">
        <v>44959</v>
      </c>
      <c r="F64" s="14"/>
      <c r="G64" s="22"/>
      <c r="K64" s="14"/>
    </row>
    <row r="65" spans="1:13" x14ac:dyDescent="0.3">
      <c r="A65" s="21">
        <v>13</v>
      </c>
      <c r="B65" s="7">
        <v>6</v>
      </c>
      <c r="C65" s="9">
        <v>700</v>
      </c>
      <c r="D65" s="8">
        <v>45010</v>
      </c>
      <c r="E65" s="8">
        <v>44959</v>
      </c>
      <c r="F65" s="14"/>
      <c r="G65" s="22"/>
      <c r="J65" s="20"/>
      <c r="K65" s="14"/>
    </row>
    <row r="66" spans="1:13" x14ac:dyDescent="0.3">
      <c r="A66" s="21">
        <v>14</v>
      </c>
      <c r="B66" s="7">
        <v>14</v>
      </c>
      <c r="C66" s="9">
        <v>800</v>
      </c>
      <c r="D66" s="8">
        <v>45010</v>
      </c>
      <c r="E66" s="8">
        <v>44959</v>
      </c>
      <c r="F66" s="14"/>
      <c r="G66" s="22"/>
      <c r="J66" s="20"/>
      <c r="K66" s="14"/>
    </row>
    <row r="67" spans="1:13" x14ac:dyDescent="0.3">
      <c r="A67" s="21">
        <v>15</v>
      </c>
      <c r="B67" s="7">
        <v>10</v>
      </c>
      <c r="C67" s="9">
        <v>1000</v>
      </c>
      <c r="D67" s="8">
        <v>44943</v>
      </c>
      <c r="E67" s="8">
        <v>44959</v>
      </c>
      <c r="F67" s="14"/>
      <c r="G67" s="22"/>
    </row>
    <row r="68" spans="1:13" x14ac:dyDescent="0.3">
      <c r="A68" s="21"/>
      <c r="B68" s="7"/>
      <c r="C68" s="9"/>
      <c r="D68" s="8"/>
      <c r="E68" s="8"/>
      <c r="F68" s="14"/>
      <c r="G68" s="22"/>
    </row>
    <row r="69" spans="1:13" x14ac:dyDescent="0.3">
      <c r="C69" s="20"/>
      <c r="D69" s="14"/>
      <c r="E69" s="14"/>
      <c r="F69" s="14"/>
    </row>
    <row r="70" spans="1:13" x14ac:dyDescent="0.3">
      <c r="C70" s="20"/>
      <c r="D70" s="14"/>
      <c r="E70" s="14"/>
      <c r="F70" s="14"/>
    </row>
    <row r="71" spans="1:13" x14ac:dyDescent="0.3">
      <c r="M71" s="13"/>
    </row>
    <row r="72" spans="1:13" x14ac:dyDescent="0.3">
      <c r="A72" s="24" t="s">
        <v>50</v>
      </c>
      <c r="B72" s="25"/>
      <c r="C72" s="25"/>
      <c r="D72" s="25"/>
      <c r="E72" s="26"/>
      <c r="F72" s="10"/>
    </row>
    <row r="73" spans="1:13" x14ac:dyDescent="0.3">
      <c r="A73" s="2" t="s">
        <v>51</v>
      </c>
      <c r="B73" s="2" t="s">
        <v>48</v>
      </c>
      <c r="C73" s="2" t="s">
        <v>1</v>
      </c>
      <c r="D73" s="2" t="s">
        <v>52</v>
      </c>
      <c r="E73" s="2" t="s">
        <v>53</v>
      </c>
    </row>
    <row r="74" spans="1:13" x14ac:dyDescent="0.3">
      <c r="A74" s="2" t="s">
        <v>41</v>
      </c>
      <c r="B74" s="2" t="s">
        <v>41</v>
      </c>
      <c r="C74" s="2" t="s">
        <v>41</v>
      </c>
      <c r="D74" s="2" t="s">
        <v>45</v>
      </c>
      <c r="E74" s="2" t="s">
        <v>46</v>
      </c>
    </row>
    <row r="75" spans="1:13" x14ac:dyDescent="0.3">
      <c r="A75" s="21">
        <v>1</v>
      </c>
      <c r="B75" s="7">
        <v>1</v>
      </c>
      <c r="C75" s="7">
        <v>1</v>
      </c>
      <c r="D75" s="9">
        <v>1200</v>
      </c>
      <c r="E75" s="8">
        <v>44959</v>
      </c>
      <c r="F75" t="str">
        <f>CONCATENATE("EXEC INSERT_Matching(",B75,", ",C75,");")</f>
        <v>EXEC INSERT_Matching(1, 1);</v>
      </c>
    </row>
    <row r="76" spans="1:13" x14ac:dyDescent="0.3">
      <c r="A76" s="21">
        <v>2</v>
      </c>
      <c r="B76" s="7">
        <v>1</v>
      </c>
      <c r="C76" s="7">
        <v>2</v>
      </c>
      <c r="D76" s="9">
        <v>1400</v>
      </c>
      <c r="E76" s="8">
        <v>44959</v>
      </c>
    </row>
    <row r="77" spans="1:13" x14ac:dyDescent="0.3">
      <c r="A77" s="21">
        <v>2</v>
      </c>
      <c r="B77" s="7">
        <v>1</v>
      </c>
      <c r="C77" s="7">
        <v>2</v>
      </c>
      <c r="D77" s="9">
        <v>65000</v>
      </c>
      <c r="E77" s="8">
        <v>44959</v>
      </c>
    </row>
    <row r="78" spans="1:13" x14ac:dyDescent="0.3">
      <c r="A78" s="21">
        <v>3</v>
      </c>
      <c r="B78" s="7">
        <v>2</v>
      </c>
      <c r="C78" s="7">
        <v>3</v>
      </c>
      <c r="D78" s="9">
        <v>300</v>
      </c>
      <c r="E78" s="8">
        <v>44959</v>
      </c>
    </row>
    <row r="79" spans="1:13" x14ac:dyDescent="0.3">
      <c r="A79" s="21">
        <v>4</v>
      </c>
      <c r="B79" s="7">
        <v>4</v>
      </c>
      <c r="C79" s="7">
        <v>4</v>
      </c>
      <c r="D79" s="9">
        <v>300</v>
      </c>
      <c r="E79" s="8">
        <v>44959</v>
      </c>
    </row>
    <row r="80" spans="1:13" x14ac:dyDescent="0.3">
      <c r="A80" s="21">
        <v>5</v>
      </c>
      <c r="B80" s="7">
        <v>5</v>
      </c>
      <c r="C80" s="7">
        <v>5</v>
      </c>
      <c r="D80" s="9">
        <v>140.55000000000001</v>
      </c>
      <c r="E80" s="8">
        <v>44959</v>
      </c>
    </row>
    <row r="81" spans="1:10" x14ac:dyDescent="0.3">
      <c r="A81" s="21">
        <v>6</v>
      </c>
      <c r="B81" s="7">
        <v>6</v>
      </c>
      <c r="C81" s="7">
        <v>7</v>
      </c>
      <c r="D81" s="9">
        <v>140.55000000000001</v>
      </c>
      <c r="E81" s="8">
        <v>44959</v>
      </c>
    </row>
    <row r="82" spans="1:10" x14ac:dyDescent="0.3">
      <c r="A82" s="21">
        <v>7</v>
      </c>
      <c r="B82" s="7">
        <f>+B81+1</f>
        <v>7</v>
      </c>
      <c r="C82" s="7">
        <v>7</v>
      </c>
      <c r="D82" s="9">
        <v>600</v>
      </c>
      <c r="E82" s="8">
        <v>44959</v>
      </c>
    </row>
    <row r="83" spans="1:10" x14ac:dyDescent="0.3">
      <c r="A83" s="21">
        <v>8</v>
      </c>
      <c r="B83" s="7">
        <f t="shared" ref="B83" si="2">+B82+1</f>
        <v>8</v>
      </c>
      <c r="C83" s="7">
        <v>8</v>
      </c>
      <c r="D83" s="9">
        <v>600</v>
      </c>
      <c r="E83" s="8">
        <v>44959</v>
      </c>
    </row>
    <row r="84" spans="1:10" x14ac:dyDescent="0.3">
      <c r="A84" s="21">
        <v>9</v>
      </c>
      <c r="B84" s="7">
        <f t="shared" ref="B84" si="3">+B83+1</f>
        <v>9</v>
      </c>
      <c r="C84" s="7">
        <v>9</v>
      </c>
      <c r="D84" s="9">
        <v>1110</v>
      </c>
      <c r="E84" s="8">
        <v>44959</v>
      </c>
    </row>
    <row r="85" spans="1:10" x14ac:dyDescent="0.3">
      <c r="A85" s="21">
        <v>10</v>
      </c>
      <c r="B85" s="7">
        <f t="shared" ref="B85" si="4">+B84+1</f>
        <v>10</v>
      </c>
      <c r="C85" s="7">
        <v>10</v>
      </c>
      <c r="D85" s="9">
        <v>1000</v>
      </c>
      <c r="E85" s="8">
        <v>44959</v>
      </c>
    </row>
    <row r="86" spans="1:10" x14ac:dyDescent="0.3">
      <c r="A86" s="21">
        <v>11</v>
      </c>
      <c r="B86" s="7">
        <f t="shared" ref="B86" si="5">+B85+1</f>
        <v>11</v>
      </c>
      <c r="C86" s="7">
        <v>12</v>
      </c>
      <c r="D86" s="1">
        <v>1200</v>
      </c>
      <c r="E86" s="8">
        <v>44959</v>
      </c>
    </row>
    <row r="87" spans="1:10" x14ac:dyDescent="0.3">
      <c r="A87" s="21">
        <v>12</v>
      </c>
      <c r="B87" s="7">
        <f t="shared" ref="B87" si="6">+B86+1</f>
        <v>12</v>
      </c>
      <c r="C87" s="7">
        <v>13</v>
      </c>
      <c r="D87" s="1">
        <v>300</v>
      </c>
      <c r="E87" s="8">
        <v>44959</v>
      </c>
    </row>
    <row r="88" spans="1:10" x14ac:dyDescent="0.3">
      <c r="A88" s="21">
        <v>13</v>
      </c>
      <c r="B88" s="7">
        <f t="shared" ref="B88" si="7">+B87+1</f>
        <v>13</v>
      </c>
      <c r="C88" s="7">
        <v>16</v>
      </c>
      <c r="D88" s="1">
        <v>780</v>
      </c>
      <c r="E88" s="8">
        <v>44959</v>
      </c>
    </row>
    <row r="89" spans="1:10" x14ac:dyDescent="0.3">
      <c r="A89" s="21">
        <v>14</v>
      </c>
      <c r="B89" s="7">
        <v>14</v>
      </c>
      <c r="C89" s="7">
        <v>17</v>
      </c>
      <c r="D89" s="9">
        <v>666</v>
      </c>
      <c r="E89" s="8">
        <v>44959</v>
      </c>
    </row>
    <row r="90" spans="1:10" x14ac:dyDescent="0.3">
      <c r="D90" s="20"/>
      <c r="E90" s="14"/>
    </row>
    <row r="93" spans="1:10" x14ac:dyDescent="0.3">
      <c r="A93" s="24" t="s">
        <v>27</v>
      </c>
      <c r="B93" s="25"/>
      <c r="C93" s="25"/>
      <c r="D93" s="25"/>
      <c r="E93" s="26"/>
      <c r="G93" s="3" t="s">
        <v>38</v>
      </c>
      <c r="I93" s="3" t="s">
        <v>40</v>
      </c>
    </row>
    <row r="94" spans="1:10" x14ac:dyDescent="0.3">
      <c r="A94" s="2" t="s">
        <v>28</v>
      </c>
      <c r="B94" s="2" t="s">
        <v>6</v>
      </c>
      <c r="C94" s="2" t="s">
        <v>29</v>
      </c>
      <c r="D94" s="2" t="s">
        <v>30</v>
      </c>
      <c r="E94" s="2" t="s">
        <v>70</v>
      </c>
      <c r="F94" s="12"/>
      <c r="G94" s="2" t="s">
        <v>30</v>
      </c>
      <c r="H94" s="12"/>
      <c r="I94" s="2" t="s">
        <v>29</v>
      </c>
      <c r="J94" s="18"/>
    </row>
    <row r="95" spans="1:10" x14ac:dyDescent="0.3">
      <c r="A95" s="2" t="s">
        <v>41</v>
      </c>
      <c r="B95" s="2" t="s">
        <v>41</v>
      </c>
      <c r="C95" s="2" t="s">
        <v>42</v>
      </c>
      <c r="D95" s="2" t="s">
        <v>42</v>
      </c>
      <c r="E95" s="2" t="s">
        <v>42</v>
      </c>
      <c r="G95" s="2" t="s">
        <v>42</v>
      </c>
      <c r="I95" s="2" t="s">
        <v>42</v>
      </c>
    </row>
    <row r="96" spans="1:10" x14ac:dyDescent="0.3">
      <c r="A96" s="1">
        <v>1</v>
      </c>
      <c r="B96" s="7">
        <v>1</v>
      </c>
      <c r="C96" s="7" t="s">
        <v>31</v>
      </c>
      <c r="D96" s="7" t="s">
        <v>33</v>
      </c>
      <c r="E96" s="1" t="s">
        <v>62</v>
      </c>
      <c r="F96" t="str">
        <f>CONCATENATE("EXEC INSERT_Contact (",B96,", '",C96,"', '",D96,"', '",E96,"');")</f>
        <v>EXEC INSERT_Contact (1, 'Active', 'Address', 'Bulgaria, Sofia, Center, Vasil Levski blv. 45');</v>
      </c>
      <c r="G96" s="1" t="s">
        <v>33</v>
      </c>
      <c r="I96" s="1" t="s">
        <v>31</v>
      </c>
    </row>
    <row r="97" spans="1:9" x14ac:dyDescent="0.3">
      <c r="A97" s="1">
        <v>2</v>
      </c>
      <c r="B97" s="7">
        <v>1</v>
      </c>
      <c r="C97" s="7" t="s">
        <v>31</v>
      </c>
      <c r="D97" s="7" t="s">
        <v>61</v>
      </c>
      <c r="E97" s="5" t="s">
        <v>91</v>
      </c>
      <c r="F97" t="str">
        <f t="shared" ref="F97:F121" si="8">CONCATENATE("EXEC INSERT_Contact (",B97,", '",C97,"', '",D97,"', '",E97,"');")</f>
        <v>EXEC INSERT_Contact (1, 'Active', 'Mobile', '0888000001');</v>
      </c>
      <c r="G97" s="1" t="s">
        <v>34</v>
      </c>
      <c r="I97" s="1" t="s">
        <v>32</v>
      </c>
    </row>
    <row r="98" spans="1:9" x14ac:dyDescent="0.3">
      <c r="A98" s="1">
        <v>3</v>
      </c>
      <c r="B98" s="7">
        <v>1</v>
      </c>
      <c r="C98" s="7" t="s">
        <v>32</v>
      </c>
      <c r="D98" s="7" t="s">
        <v>61</v>
      </c>
      <c r="E98" s="5" t="s">
        <v>96</v>
      </c>
      <c r="F98" t="str">
        <f t="shared" si="8"/>
        <v>EXEC INSERT_Contact (1, 'Inactive', 'Mobile', '0888000002');</v>
      </c>
      <c r="G98" s="1" t="s">
        <v>39</v>
      </c>
    </row>
    <row r="99" spans="1:9" x14ac:dyDescent="0.3">
      <c r="A99" s="1">
        <v>4</v>
      </c>
      <c r="B99" s="7">
        <v>2</v>
      </c>
      <c r="C99" s="7" t="s">
        <v>31</v>
      </c>
      <c r="D99" s="7" t="s">
        <v>33</v>
      </c>
      <c r="E99" s="1" t="s">
        <v>63</v>
      </c>
      <c r="F99" t="str">
        <f t="shared" si="8"/>
        <v>EXEC INSERT_Contact (2, 'Active', 'Address', 'Bulgaria, Plovdiv, Kapana, Ivan Vazov str. 12');</v>
      </c>
      <c r="G99" s="1" t="s">
        <v>67</v>
      </c>
    </row>
    <row r="100" spans="1:9" x14ac:dyDescent="0.3">
      <c r="A100" s="1">
        <v>5</v>
      </c>
      <c r="B100" s="7">
        <v>2</v>
      </c>
      <c r="C100" s="7" t="s">
        <v>31</v>
      </c>
      <c r="D100" s="7" t="s">
        <v>61</v>
      </c>
      <c r="E100" s="5" t="s">
        <v>97</v>
      </c>
      <c r="F100" t="str">
        <f t="shared" si="8"/>
        <v>EXEC INSERT_Contact (2, 'Active', 'Mobile', '0888000003');</v>
      </c>
      <c r="G100" s="1" t="s">
        <v>66</v>
      </c>
    </row>
    <row r="101" spans="1:9" x14ac:dyDescent="0.3">
      <c r="A101" s="1">
        <v>6</v>
      </c>
      <c r="B101" s="7">
        <v>3</v>
      </c>
      <c r="C101" s="7" t="s">
        <v>32</v>
      </c>
      <c r="D101" s="7" t="s">
        <v>34</v>
      </c>
      <c r="E101" s="6" t="s">
        <v>35</v>
      </c>
      <c r="F101" t="str">
        <f t="shared" si="8"/>
        <v>EXEC INSERT_Contact (3, 'Inactive', 'Mail', 'user3@yahoo.com');</v>
      </c>
      <c r="G101" s="1" t="s">
        <v>61</v>
      </c>
    </row>
    <row r="102" spans="1:9" x14ac:dyDescent="0.3">
      <c r="A102" s="1">
        <v>7</v>
      </c>
      <c r="B102" s="7">
        <v>4</v>
      </c>
      <c r="C102" s="7" t="s">
        <v>31</v>
      </c>
      <c r="D102" s="7" t="s">
        <v>61</v>
      </c>
      <c r="E102" s="5" t="s">
        <v>36</v>
      </c>
      <c r="F102" t="str">
        <f t="shared" si="8"/>
        <v>EXEC INSERT_Contact (4, 'Active', 'Mobile', '0898123123');</v>
      </c>
    </row>
    <row r="103" spans="1:9" x14ac:dyDescent="0.3">
      <c r="A103" s="1">
        <v>8</v>
      </c>
      <c r="B103" s="7">
        <v>5</v>
      </c>
      <c r="C103" s="7" t="s">
        <v>31</v>
      </c>
      <c r="D103" s="7" t="s">
        <v>61</v>
      </c>
      <c r="E103" s="5" t="s">
        <v>37</v>
      </c>
      <c r="F103" t="str">
        <f t="shared" si="8"/>
        <v>EXEC INSERT_Contact (5, 'Active', 'Mobile', '0898000000');</v>
      </c>
      <c r="G103" s="11"/>
      <c r="H103" s="11"/>
    </row>
    <row r="104" spans="1:9" x14ac:dyDescent="0.3">
      <c r="A104" s="1">
        <v>9</v>
      </c>
      <c r="B104" s="7">
        <v>6</v>
      </c>
      <c r="C104" s="7" t="s">
        <v>32</v>
      </c>
      <c r="D104" s="7" t="s">
        <v>34</v>
      </c>
      <c r="E104" s="17" t="s">
        <v>104</v>
      </c>
      <c r="F104" t="str">
        <f t="shared" si="8"/>
        <v>EXEC INSERT_Contact (6, 'Inactive', 'Mail', 'long_string_user6@yahoo.com');</v>
      </c>
    </row>
    <row r="105" spans="1:9" x14ac:dyDescent="0.3">
      <c r="A105" s="1">
        <v>10</v>
      </c>
      <c r="B105" s="7">
        <v>6</v>
      </c>
      <c r="C105" s="7" t="s">
        <v>32</v>
      </c>
      <c r="D105" s="7" t="s">
        <v>61</v>
      </c>
      <c r="E105" s="5" t="s">
        <v>101</v>
      </c>
      <c r="F105" t="str">
        <f t="shared" si="8"/>
        <v>EXEC INSERT_Contact (6, 'Inactive', 'Mobile', '0888000005');</v>
      </c>
    </row>
    <row r="106" spans="1:9" x14ac:dyDescent="0.3">
      <c r="A106" s="1">
        <v>11</v>
      </c>
      <c r="B106" s="7">
        <v>7</v>
      </c>
      <c r="C106" s="7" t="s">
        <v>31</v>
      </c>
      <c r="D106" s="7" t="s">
        <v>61</v>
      </c>
      <c r="E106" s="5" t="s">
        <v>92</v>
      </c>
      <c r="F106" t="str">
        <f t="shared" si="8"/>
        <v>EXEC INSERT_Contact (7, 'Active', 'Mobile', '0888000006');</v>
      </c>
    </row>
    <row r="107" spans="1:9" x14ac:dyDescent="0.3">
      <c r="A107" s="1">
        <v>12</v>
      </c>
      <c r="B107" s="7">
        <v>7</v>
      </c>
      <c r="C107" s="7" t="s">
        <v>31</v>
      </c>
      <c r="D107" s="7" t="s">
        <v>66</v>
      </c>
      <c r="E107" s="5" t="s">
        <v>103</v>
      </c>
      <c r="F107" t="str">
        <f t="shared" si="8"/>
        <v>EXEC INSERT_Contact (7, 'Active', 'Home phone', '029584758');</v>
      </c>
    </row>
    <row r="108" spans="1:9" x14ac:dyDescent="0.3">
      <c r="A108" s="1">
        <v>13</v>
      </c>
      <c r="B108" s="7">
        <v>7</v>
      </c>
      <c r="C108" s="7" t="s">
        <v>32</v>
      </c>
      <c r="D108" s="7" t="s">
        <v>33</v>
      </c>
      <c r="E108" s="1" t="s">
        <v>98</v>
      </c>
      <c r="F108" t="str">
        <f t="shared" si="8"/>
        <v>EXEC INSERT_Contact (7, 'Inactive', 'Address', 'England, London, 90-92 Blackfriars Rd');</v>
      </c>
    </row>
    <row r="109" spans="1:9" x14ac:dyDescent="0.3">
      <c r="A109" s="1">
        <v>14</v>
      </c>
      <c r="B109" s="7">
        <v>8</v>
      </c>
      <c r="C109" s="7" t="s">
        <v>31</v>
      </c>
      <c r="D109" s="7" t="s">
        <v>61</v>
      </c>
      <c r="E109" s="5" t="s">
        <v>93</v>
      </c>
      <c r="F109" t="str">
        <f t="shared" si="8"/>
        <v>EXEC INSERT_Contact (8, 'Active', 'Mobile', '0888000007');</v>
      </c>
    </row>
    <row r="110" spans="1:9" x14ac:dyDescent="0.3">
      <c r="A110" s="1">
        <v>15</v>
      </c>
      <c r="B110" s="7">
        <v>8</v>
      </c>
      <c r="C110" s="7" t="s">
        <v>32</v>
      </c>
      <c r="D110" s="7" t="s">
        <v>33</v>
      </c>
      <c r="E110" s="1" t="s">
        <v>99</v>
      </c>
      <c r="F110" t="str">
        <f t="shared" si="8"/>
        <v>EXEC INSERT_Contact (8, 'Inactive', 'Address', 'Bulgaria,Varna, Izgrev  str. 187');</v>
      </c>
    </row>
    <row r="111" spans="1:9" x14ac:dyDescent="0.3">
      <c r="A111" s="1">
        <v>16</v>
      </c>
      <c r="B111" s="7">
        <v>9</v>
      </c>
      <c r="C111" s="7" t="s">
        <v>31</v>
      </c>
      <c r="D111" s="7" t="s">
        <v>34</v>
      </c>
      <c r="E111" s="17" t="s">
        <v>108</v>
      </c>
      <c r="F111" t="str">
        <f t="shared" si="8"/>
        <v>EXEC INSERT_Contact (9, 'Active', 'Mail', 'new_mail_user9@yahoo.com');</v>
      </c>
    </row>
    <row r="112" spans="1:9" x14ac:dyDescent="0.3">
      <c r="A112" s="1">
        <v>17</v>
      </c>
      <c r="B112" s="7">
        <v>10</v>
      </c>
      <c r="C112" s="7" t="s">
        <v>31</v>
      </c>
      <c r="D112" s="7" t="s">
        <v>33</v>
      </c>
      <c r="E112" s="1" t="s">
        <v>100</v>
      </c>
      <c r="F112" t="str">
        <f t="shared" si="8"/>
        <v>EXEC INSERT_Contact (10, 'Active', 'Address', 'Germany,  Berlin, Grunerstrase 20');</v>
      </c>
    </row>
    <row r="113" spans="1:6" x14ac:dyDescent="0.3">
      <c r="A113" s="1">
        <v>18</v>
      </c>
      <c r="B113" s="7">
        <v>11</v>
      </c>
      <c r="C113" s="7" t="s">
        <v>31</v>
      </c>
      <c r="D113" s="7" t="s">
        <v>34</v>
      </c>
      <c r="E113" s="17" t="s">
        <v>109</v>
      </c>
      <c r="F113" t="str">
        <f t="shared" si="8"/>
        <v>EXEC INSERT_Contact (11, 'Active', 'Mail', 'new_mail_user11@yahoo.com');</v>
      </c>
    </row>
    <row r="114" spans="1:6" x14ac:dyDescent="0.3">
      <c r="A114" s="1">
        <v>19</v>
      </c>
      <c r="B114" s="7">
        <v>12</v>
      </c>
      <c r="C114" s="7" t="s">
        <v>31</v>
      </c>
      <c r="D114" s="7" t="s">
        <v>61</v>
      </c>
      <c r="E114" s="5" t="s">
        <v>94</v>
      </c>
      <c r="F114" t="str">
        <f t="shared" si="8"/>
        <v>EXEC INSERT_Contact (12, 'Active', 'Mobile', '0888000008');</v>
      </c>
    </row>
    <row r="115" spans="1:6" x14ac:dyDescent="0.3">
      <c r="A115" s="1">
        <v>20</v>
      </c>
      <c r="B115" s="7">
        <v>12</v>
      </c>
      <c r="C115" s="7" t="s">
        <v>32</v>
      </c>
      <c r="D115" s="7" t="s">
        <v>66</v>
      </c>
      <c r="E115" s="5" t="s">
        <v>102</v>
      </c>
      <c r="F115" t="str">
        <f t="shared" si="8"/>
        <v>EXEC INSERT_Contact (12, 'Inactive', 'Home phone', '029531456');</v>
      </c>
    </row>
    <row r="116" spans="1:6" x14ac:dyDescent="0.3">
      <c r="A116" s="1">
        <v>21</v>
      </c>
      <c r="B116" s="7">
        <v>13</v>
      </c>
      <c r="C116" s="7" t="s">
        <v>31</v>
      </c>
      <c r="D116" s="7" t="s">
        <v>61</v>
      </c>
      <c r="E116" s="5" t="s">
        <v>95</v>
      </c>
      <c r="F116" t="str">
        <f t="shared" si="8"/>
        <v>EXEC INSERT_Contact (13, 'Active', 'Mobile', '0888000009');</v>
      </c>
    </row>
    <row r="117" spans="1:6" x14ac:dyDescent="0.3">
      <c r="A117" s="1">
        <v>22</v>
      </c>
      <c r="B117" s="7">
        <v>13</v>
      </c>
      <c r="C117" s="7" t="s">
        <v>32</v>
      </c>
      <c r="D117" s="7" t="s">
        <v>34</v>
      </c>
      <c r="E117" s="17" t="s">
        <v>107</v>
      </c>
      <c r="F117" t="str">
        <f t="shared" si="8"/>
        <v>EXEC INSERT_Contact (13, 'Inactive', 'Mail', 'old_mail_user14@yahoo.com');</v>
      </c>
    </row>
    <row r="118" spans="1:6" x14ac:dyDescent="0.3">
      <c r="A118" s="1">
        <v>23</v>
      </c>
      <c r="B118" s="7">
        <v>13</v>
      </c>
      <c r="C118" s="7" t="s">
        <v>32</v>
      </c>
      <c r="D118" s="7" t="s">
        <v>34</v>
      </c>
      <c r="E118" s="17" t="s">
        <v>106</v>
      </c>
      <c r="F118" t="str">
        <f t="shared" si="8"/>
        <v>EXEC INSERT_Contact (13, 'Inactive', 'Mail', 'old_mail_user14@gmail.com');</v>
      </c>
    </row>
    <row r="119" spans="1:6" x14ac:dyDescent="0.3">
      <c r="A119" s="1">
        <v>24</v>
      </c>
      <c r="B119" s="7">
        <v>14</v>
      </c>
      <c r="C119" s="7" t="s">
        <v>32</v>
      </c>
      <c r="D119" s="7" t="s">
        <v>34</v>
      </c>
      <c r="E119" s="17" t="s">
        <v>105</v>
      </c>
      <c r="F119" t="str">
        <f t="shared" si="8"/>
        <v>EXEC INSERT_Contact (14, 'Inactive', 'Mail', 'long_string_user14@yahoo.com');</v>
      </c>
    </row>
    <row r="120" spans="1:6" x14ac:dyDescent="0.3">
      <c r="A120" s="1">
        <v>25</v>
      </c>
      <c r="B120" s="7">
        <v>14</v>
      </c>
      <c r="C120" s="7" t="s">
        <v>32</v>
      </c>
      <c r="D120" s="7" t="s">
        <v>61</v>
      </c>
      <c r="E120" s="5" t="s">
        <v>110</v>
      </c>
      <c r="F120" t="str">
        <f t="shared" si="8"/>
        <v>EXEC INSERT_Contact (14, 'Inactive', 'Mobile', '0888145254');</v>
      </c>
    </row>
    <row r="121" spans="1:6" x14ac:dyDescent="0.3">
      <c r="A121" s="1">
        <v>26</v>
      </c>
      <c r="B121" s="7">
        <v>15</v>
      </c>
      <c r="C121" s="7" t="s">
        <v>31</v>
      </c>
      <c r="D121" s="7" t="s">
        <v>61</v>
      </c>
      <c r="E121" s="5" t="s">
        <v>114</v>
      </c>
      <c r="F121" t="str">
        <f t="shared" si="8"/>
        <v>EXEC INSERT_Contact (15, 'Active', 'Mobile', '0888586214');</v>
      </c>
    </row>
  </sheetData>
  <mergeCells count="6">
    <mergeCell ref="G49:K49"/>
    <mergeCell ref="A72:E72"/>
    <mergeCell ref="A93:E93"/>
    <mergeCell ref="A2:E2"/>
    <mergeCell ref="A49:E49"/>
    <mergeCell ref="A21:F21"/>
  </mergeCells>
  <dataValidations count="7">
    <dataValidation type="list" allowBlank="1" showInputMessage="1" showErrorMessage="1" sqref="F5:F19" xr:uid="{50913B83-73A6-462B-982F-B6D40DF8D490}">
      <formula1>$I$5:$I$6</formula1>
    </dataValidation>
    <dataValidation type="list" allowBlank="1" showInputMessage="1" showErrorMessage="1" sqref="G7:G10" xr:uid="{BF671A0F-90CD-4695-A213-6168B2E5B778}">
      <formula1>$K$5:$K$7</formula1>
    </dataValidation>
    <dataValidation type="list" allowBlank="1" showInputMessage="1" showErrorMessage="1" sqref="B96:B103 B24:B30 B41 B33:B34 B37:B38 B43 B52:B57" xr:uid="{57C4F4A3-D7CF-41A4-A774-DD3775EF3EDC}">
      <formula1>$A$5:$A$12</formula1>
    </dataValidation>
    <dataValidation type="list" allowBlank="1" showInputMessage="1" showErrorMessage="1" sqref="C96:C119 C121" xr:uid="{D8639BE3-4476-40BF-9E03-743669A3C90A}">
      <formula1>$L$74:$L$75</formula1>
    </dataValidation>
    <dataValidation type="list" allowBlank="1" showInputMessage="1" showErrorMessage="1" sqref="D99 D101 D96 D112 D108 D110 D104" xr:uid="{3416A2A9-6032-44CA-A782-4C12D5274BB1}">
      <formula1>#REF!</formula1>
    </dataValidation>
    <dataValidation type="list" allowBlank="1" showInputMessage="1" showErrorMessage="1" sqref="E5:E19" xr:uid="{1EACD5F4-780B-48CD-B5E0-74FDF689A326}">
      <formula1>$G$5:$G$6</formula1>
    </dataValidation>
    <dataValidation type="list" allowBlank="1" showInputMessage="1" showErrorMessage="1" sqref="B58:B66" xr:uid="{88E3F386-A912-41D3-A7AA-9BA6983F191A}">
      <formula1>$A$5:$A$18</formula1>
    </dataValidation>
  </dataValidations>
  <hyperlinks>
    <hyperlink ref="E101" r:id="rId1" xr:uid="{A4CCE63D-2795-4C7E-9145-B903C8B1E64E}"/>
    <hyperlink ref="E104" r:id="rId2" xr:uid="{7B5F3E03-2F58-4317-A59A-4DA70EAE9BB1}"/>
    <hyperlink ref="E119" r:id="rId3" xr:uid="{899E9ACD-B84C-4383-B15C-8BC29332E33E}"/>
    <hyperlink ref="E117" r:id="rId4" xr:uid="{C106C7D2-B3C2-47CB-A611-EDCCA08928AD}"/>
    <hyperlink ref="E118" r:id="rId5" xr:uid="{CE0C6121-8532-46A0-9D82-930A1E6B2B48}"/>
    <hyperlink ref="E111" r:id="rId6" xr:uid="{7B26183D-E721-4F98-B654-4A89FF7D9844}"/>
    <hyperlink ref="E113" r:id="rId7" xr:uid="{012990A6-6B0E-4CBD-A1A7-D85AD24B7522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</dc:creator>
  <cp:lastModifiedBy>RG</cp:lastModifiedBy>
  <dcterms:created xsi:type="dcterms:W3CDTF">2023-01-31T19:44:18Z</dcterms:created>
  <dcterms:modified xsi:type="dcterms:W3CDTF">2023-02-06T17:18:17Z</dcterms:modified>
</cp:coreProperties>
</file>