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FEC041B6-E337-47A0-87F7-4F9EF45F6A9E}" xr6:coauthVersionLast="47" xr6:coauthVersionMax="47" xr10:uidLastSave="{00000000-0000-0000-0000-000000000000}"/>
  <bookViews>
    <workbookView xWindow="3810" yWindow="3810" windowWidth="21600" windowHeight="11385" xr2:uid="{00000000-000D-0000-FFFF-FFFF00000000}"/>
  </bookViews>
  <sheets>
    <sheet name="Assignemnts-original" sheetId="9" r:id="rId1"/>
    <sheet name="Assignemnts-original (2)" sheetId="13" r:id="rId2"/>
    <sheet name="Iteration-LOC" sheetId="10" r:id="rId3"/>
    <sheet name="Final-LOC" sheetId="11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3" l="1"/>
  <c r="D15" i="13"/>
  <c r="L15" i="13" s="1"/>
  <c r="O14" i="13"/>
  <c r="D14" i="13"/>
  <c r="L14" i="13" s="1"/>
  <c r="O13" i="13"/>
  <c r="L13" i="13"/>
  <c r="D13" i="13"/>
  <c r="O12" i="13"/>
  <c r="D12" i="13"/>
  <c r="O11" i="13" s="1"/>
  <c r="D11" i="13"/>
  <c r="L11" i="13" s="1"/>
  <c r="O10" i="13"/>
  <c r="D10" i="13"/>
  <c r="L10" i="13" s="1"/>
  <c r="O9" i="13"/>
  <c r="L9" i="13"/>
  <c r="D9" i="13"/>
  <c r="O13" i="9"/>
  <c r="D10" i="9"/>
  <c r="O9" i="9" s="1"/>
  <c r="D11" i="9"/>
  <c r="O10" i="9" s="1"/>
  <c r="D12" i="9"/>
  <c r="L12" i="9" s="1"/>
  <c r="D13" i="9"/>
  <c r="L13" i="9" s="1"/>
  <c r="D9" i="9"/>
  <c r="L11" i="9" l="1"/>
  <c r="L12" i="13"/>
  <c r="O12" i="9"/>
  <c r="O11" i="9"/>
  <c r="A12" i="10"/>
  <c r="A13" i="10"/>
  <c r="A14" i="10"/>
  <c r="A15" i="10"/>
  <c r="A11" i="10"/>
  <c r="B12" i="11"/>
  <c r="B13" i="11"/>
  <c r="B14" i="11"/>
  <c r="B15" i="11"/>
  <c r="B11" i="11"/>
  <c r="L10" i="9"/>
  <c r="L9" i="9"/>
</calcChain>
</file>

<file path=xl/sharedStrings.xml><?xml version="1.0" encoding="utf-8"?>
<sst xmlns="http://schemas.openxmlformats.org/spreadsheetml/2006/main" count="182" uniqueCount="69">
  <si>
    <t>SE05407</t>
  </si>
  <si>
    <t>SE05436</t>
  </si>
  <si>
    <t>SE04964</t>
  </si>
  <si>
    <t>SE05725</t>
  </si>
  <si>
    <t>Roll Number</t>
  </si>
  <si>
    <t>Full Name</t>
  </si>
  <si>
    <t>Nguyễn Mạnh Hiếu</t>
  </si>
  <si>
    <t>Đinh Trọng Tuấn</t>
  </si>
  <si>
    <t>Phạm Thanh Tùng</t>
  </si>
  <si>
    <t>Phan Duy Thịnh</t>
  </si>
  <si>
    <t>Team</t>
  </si>
  <si>
    <t>THE APPLICATION DEVELOPMENT PROJECT TOPIC</t>
  </si>
  <si>
    <t>T1</t>
  </si>
  <si>
    <t>T2</t>
  </si>
  <si>
    <t>--</t>
  </si>
  <si>
    <t>Iteration 1</t>
  </si>
  <si>
    <t>Iteration 2</t>
  </si>
  <si>
    <t>Iteration 3</t>
  </si>
  <si>
    <t>Planned Code Iteration</t>
  </si>
  <si>
    <t>Actual Code Iteration</t>
  </si>
  <si>
    <t>Simple</t>
  </si>
  <si>
    <t>Medium</t>
  </si>
  <si>
    <t>Complex</t>
  </si>
  <si>
    <t>Function Name</t>
  </si>
  <si>
    <t>Asssignment Name 1</t>
  </si>
  <si>
    <t>Function Name 1</t>
  </si>
  <si>
    <t>Function Name 2</t>
  </si>
  <si>
    <t>Function Name 3</t>
  </si>
  <si>
    <t>Asssignment Name 2</t>
  </si>
  <si>
    <t>Function Name X</t>
  </si>
  <si>
    <t>Iteration Source Code Comments</t>
  </si>
  <si>
    <t>Final Source Code Comments</t>
  </si>
  <si>
    <t>High</t>
  </si>
  <si>
    <t>Low</t>
  </si>
  <si>
    <t>Row Labels</t>
  </si>
  <si>
    <t>Grand Total</t>
  </si>
  <si>
    <t>Column Labels</t>
  </si>
  <si>
    <t>STUDENT ASSIGNMENTS</t>
  </si>
  <si>
    <t>ACTUAL FINAL LOC FOR EACH STUDENT</t>
  </si>
  <si>
    <t>T3</t>
  </si>
  <si>
    <t>Function Name Y</t>
  </si>
  <si>
    <t>Function Name Z</t>
  </si>
  <si>
    <t>ACTUAL ITERATION LOC FOR EACH STUDENT</t>
  </si>
  <si>
    <t>Assignment Name</t>
  </si>
  <si>
    <t>Detailed Student LOC Evaluation</t>
  </si>
  <si>
    <t>Iteration LOC</t>
  </si>
  <si>
    <t>Function LOC</t>
  </si>
  <si>
    <t>Final LOC</t>
  </si>
  <si>
    <t>Iteration Code Quality</t>
  </si>
  <si>
    <t>Final Code Quality</t>
  </si>
  <si>
    <t>Function Complexity</t>
  </si>
  <si>
    <t>Sum of Iteration LOC</t>
  </si>
  <si>
    <t>Sum of Final LOC</t>
  </si>
  <si>
    <t>Student Name</t>
  </si>
  <si>
    <t>HouseBooking</t>
  </si>
  <si>
    <t>Backend</t>
  </si>
  <si>
    <t>Frontend</t>
  </si>
  <si>
    <t>Database</t>
  </si>
  <si>
    <t>SE150712</t>
  </si>
  <si>
    <t>SE151418</t>
  </si>
  <si>
    <t>SE130436</t>
  </si>
  <si>
    <t>SE62913</t>
  </si>
  <si>
    <t>SE151460</t>
  </si>
  <si>
    <t>Document</t>
  </si>
  <si>
    <t>Phạm Hoàng Trung</t>
  </si>
  <si>
    <t>Dương Tuấn Kiệt</t>
  </si>
  <si>
    <t>Nguyễn Thành Nam</t>
  </si>
  <si>
    <t>Trần Đỗ Minh Hy</t>
  </si>
  <si>
    <t>Đỗ Hữu Đức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</si>
</sst>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i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0" borderId="0"/>
    <xf numFmtId="0" fontId="1" fillId="0" borderId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8" fillId="33" borderId="1" xfId="0" applyFont="1" applyFill="1" applyBorder="1" applyAlignment="1"/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16" fillId="34" borderId="1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18" fillId="33" borderId="1" xfId="0" quotePrefix="1" applyFont="1" applyFill="1" applyBorder="1" applyAlignment="1"/>
    <xf numFmtId="0" fontId="16" fillId="34" borderId="1" xfId="0" applyFont="1" applyFill="1" applyBorder="1" applyAlignment="1">
      <alignment vertical="center" wrapText="1"/>
    </xf>
    <xf numFmtId="164" fontId="16" fillId="0" borderId="1" xfId="28" applyNumberFormat="1" applyFont="1" applyFill="1" applyBorder="1" applyAlignment="1">
      <alignment horizontal="left"/>
    </xf>
    <xf numFmtId="0" fontId="19" fillId="34" borderId="1" xfId="39" quotePrefix="1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3" fillId="0" borderId="0" xfId="0" applyFont="1" applyAlignment="1">
      <alignment horizontal="center" vertical="center"/>
    </xf>
    <xf numFmtId="0" fontId="16" fillId="36" borderId="11" xfId="0" applyFont="1" applyFill="1" applyBorder="1"/>
    <xf numFmtId="0" fontId="18" fillId="33" borderId="0" xfId="0" quotePrefix="1" applyFont="1" applyFill="1" applyBorder="1" applyAlignment="1"/>
    <xf numFmtId="1" fontId="19" fillId="35" borderId="1" xfId="45" applyNumberFormat="1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25" fillId="0" borderId="1" xfId="0" applyFont="1" applyBorder="1"/>
    <xf numFmtId="0" fontId="24" fillId="0" borderId="1" xfId="0" applyFont="1" applyBorder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3 2" xfId="38" xr:uid="{00000000-0005-0000-0000-000026000000}"/>
    <cellStyle name="Normal 5" xfId="39" xr:uid="{00000000-0005-0000-0000-000027000000}"/>
    <cellStyle name="Note" xfId="40" builtinId="10" customBuiltin="1"/>
    <cellStyle name="Output" xfId="41" builtinId="21" customBuiltin="1"/>
    <cellStyle name="Percent" xfId="45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1394433</xdr:colOff>
      <xdr:row>0</xdr:row>
      <xdr:rowOff>0</xdr:rowOff>
    </xdr:from>
    <xdr:to>
      <xdr:col>8</xdr:col>
      <xdr:colOff>262979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95D34C4D-772B-844D-B323-B6D941DCC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9978" y="0"/>
          <a:ext cx="5334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1394433</xdr:colOff>
      <xdr:row>0</xdr:row>
      <xdr:rowOff>0</xdr:rowOff>
    </xdr:from>
    <xdr:to>
      <xdr:col>8</xdr:col>
      <xdr:colOff>262979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0FFAEF5E-BF66-4A71-8FFF-925C33AF1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608" y="0"/>
          <a:ext cx="4440671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1116187</xdr:colOff>
      <xdr:row>0</xdr:row>
      <xdr:rowOff>0</xdr:rowOff>
    </xdr:from>
    <xdr:to>
      <xdr:col>4</xdr:col>
      <xdr:colOff>671688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02F64F36-CA0E-EC4F-98D9-A81AFB89C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187" y="0"/>
          <a:ext cx="3695701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760587</xdr:colOff>
      <xdr:row>0</xdr:row>
      <xdr:rowOff>0</xdr:rowOff>
    </xdr:from>
    <xdr:to>
      <xdr:col>6</xdr:col>
      <xdr:colOff>228600</xdr:colOff>
      <xdr:row>4</xdr:row>
      <xdr:rowOff>25400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6BBB56D7-658B-3B4B-B6CA-46A0378AF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587" y="0"/>
          <a:ext cx="3049413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enNT" refreshedDate="44316.897078587965" createdVersion="7" refreshedVersion="7" minRefreshableVersion="3" recordCount="7" xr:uid="{9E81F153-8023-7D42-B7D2-50B888075166}">
  <cacheSource type="worksheet">
    <worksheetSource ref="A8:L15" sheet="Assignemnts-original"/>
  </cacheSource>
  <cacheFields count="12">
    <cacheField name="Function Name" numFmtId="0">
      <sharedItems/>
    </cacheField>
    <cacheField name="Assignment Name" numFmtId="0">
      <sharedItems/>
    </cacheField>
    <cacheField name="Function Complexity" numFmtId="0">
      <sharedItems/>
    </cacheField>
    <cacheField name="Function LOC" numFmtId="1">
      <sharedItems containsSemiMixedTypes="0" containsString="0" containsNumber="1" containsInteger="1" minValue="60" maxValue="180"/>
    </cacheField>
    <cacheField name="Planned Code Iteration" numFmtId="164">
      <sharedItems/>
    </cacheField>
    <cacheField name="Roll Number" numFmtId="0">
      <sharedItems count="5">
        <s v="SE05407"/>
        <s v="SE05436"/>
        <s v="SE04964"/>
        <s v="SE05725"/>
        <s v="--"/>
      </sharedItems>
    </cacheField>
    <cacheField name="Full Name" numFmtId="0">
      <sharedItems/>
    </cacheField>
    <cacheField name="Team" numFmtId="0">
      <sharedItems containsBlank="1"/>
    </cacheField>
    <cacheField name="Actual Code Iteration" numFmtId="164">
      <sharedItems count="3">
        <s v="Iteration 1"/>
        <s v="Iteration 2"/>
        <s v="Iteration 3"/>
      </sharedItems>
    </cacheField>
    <cacheField name="Iteration Code Quality" numFmtId="0">
      <sharedItems/>
    </cacheField>
    <cacheField name="Iteration Source Code Comments" numFmtId="0">
      <sharedItems containsNonDate="0" containsString="0" containsBlank="1"/>
    </cacheField>
    <cacheField name="Iteration LOC" numFmtId="1">
      <sharedItems containsSemiMixedTypes="0" containsString="0" containsNumber="1" containsInteger="1" minValue="45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enNT" refreshedDate="44316.897422453701" createdVersion="7" refreshedVersion="7" minRefreshableVersion="3" recordCount="7" xr:uid="{824247C1-A7E4-484B-89E3-4C1FD9BA81A7}">
  <cacheSource type="worksheet">
    <worksheetSource ref="F8:O15" sheet="Assignemnts-original"/>
  </cacheSource>
  <cacheFields count="10">
    <cacheField name="Roll Number" numFmtId="0">
      <sharedItems count="5">
        <s v="SE05407"/>
        <s v="SE05436"/>
        <s v="SE04964"/>
        <s v="SE05725"/>
        <s v="--"/>
      </sharedItems>
    </cacheField>
    <cacheField name="Full Name" numFmtId="0">
      <sharedItems/>
    </cacheField>
    <cacheField name="Team" numFmtId="0">
      <sharedItems containsBlank="1"/>
    </cacheField>
    <cacheField name="Actual Code Iteration" numFmtId="164">
      <sharedItems/>
    </cacheField>
    <cacheField name="Iteration Code Quality" numFmtId="0">
      <sharedItems/>
    </cacheField>
    <cacheField name="Iteration Source Code Comments" numFmtId="0">
      <sharedItems containsNonDate="0" containsString="0" containsBlank="1"/>
    </cacheField>
    <cacheField name="Iteration LOC" numFmtId="1">
      <sharedItems containsSemiMixedTypes="0" containsString="0" containsNumber="1" containsInteger="1" minValue="45" maxValue="180"/>
    </cacheField>
    <cacheField name="Final Code Quality" numFmtId="0">
      <sharedItems/>
    </cacheField>
    <cacheField name="Final Source Code Comments" numFmtId="0">
      <sharedItems containsNonDate="0" containsString="0" containsBlank="1"/>
    </cacheField>
    <cacheField name="Final LOC" numFmtId="1">
      <sharedItems containsSemiMixedTypes="0" containsString="0" containsNumber="1" containsInteger="1" minValue="45" maxValue="180" count="4">
        <n v="45"/>
        <n v="90"/>
        <n v="135"/>
        <n v="1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Function Name 1"/>
    <s v="Asssignment Name 1"/>
    <s v="Simple"/>
    <n v="60"/>
    <s v="Iteration 1"/>
    <x v="0"/>
    <s v="Nguyễn Mạnh Hiếu"/>
    <s v="T1"/>
    <x v="0"/>
    <s v="High"/>
    <m/>
    <n v="60"/>
  </r>
  <r>
    <s v="Function Name 2"/>
    <s v="Asssignment Name 1"/>
    <s v="Medium"/>
    <n v="120"/>
    <s v="Iteration 2"/>
    <x v="1"/>
    <s v="Đinh Trọng Tuấn"/>
    <s v="T2"/>
    <x v="1"/>
    <s v="Low"/>
    <m/>
    <n v="60"/>
  </r>
  <r>
    <s v="Function Name 3"/>
    <s v="Asssignment Name 1"/>
    <s v="Complex"/>
    <n v="180"/>
    <s v="Iteration 3"/>
    <x v="2"/>
    <s v="Phạm Thanh Tùng"/>
    <s v="T2"/>
    <x v="2"/>
    <s v="Medium"/>
    <m/>
    <n v="135"/>
  </r>
  <r>
    <s v="Function Name X"/>
    <s v="Asssignment Name 2"/>
    <s v="Medium"/>
    <n v="120"/>
    <s v="Iteration 1"/>
    <x v="3"/>
    <s v="Phan Duy Thịnh"/>
    <s v="T3"/>
    <x v="0"/>
    <s v="Medium"/>
    <m/>
    <n v="90"/>
  </r>
  <r>
    <s v="Function Name Y"/>
    <s v="Asssignment Name 2"/>
    <s v="Complex"/>
    <n v="180"/>
    <s v="Iteration 2"/>
    <x v="0"/>
    <s v="Nguyễn Mạnh Hiếu"/>
    <s v="T1"/>
    <x v="1"/>
    <s v="Medium"/>
    <m/>
    <n v="135"/>
  </r>
  <r>
    <s v="Function Name Z"/>
    <s v="Asssignment Name 2"/>
    <s v="Complex"/>
    <n v="180"/>
    <s v="Iteration 2"/>
    <x v="0"/>
    <s v="Nguyễn Mạnh Hiếu"/>
    <s v="T1"/>
    <x v="2"/>
    <s v="High"/>
    <m/>
    <n v="180"/>
  </r>
  <r>
    <s v="--"/>
    <s v="--"/>
    <s v="Simple"/>
    <n v="60"/>
    <s v="Iteration 1"/>
    <x v="4"/>
    <s v="--"/>
    <m/>
    <x v="0"/>
    <s v="Medium"/>
    <m/>
    <n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s v="Nguyễn Mạnh Hiếu"/>
    <s v="T1"/>
    <s v="Iteration 1"/>
    <s v="High"/>
    <m/>
    <n v="60"/>
    <s v="Medium"/>
    <m/>
    <x v="0"/>
  </r>
  <r>
    <x v="1"/>
    <s v="Đinh Trọng Tuấn"/>
    <s v="T2"/>
    <s v="Iteration 2"/>
    <s v="Low"/>
    <m/>
    <n v="60"/>
    <s v="Medium"/>
    <m/>
    <x v="1"/>
  </r>
  <r>
    <x v="2"/>
    <s v="Phạm Thanh Tùng"/>
    <s v="T2"/>
    <s v="Iteration 3"/>
    <s v="Medium"/>
    <m/>
    <n v="135"/>
    <s v="Medium"/>
    <m/>
    <x v="2"/>
  </r>
  <r>
    <x v="3"/>
    <s v="Phan Duy Thịnh"/>
    <s v="T3"/>
    <s v="Iteration 1"/>
    <s v="Medium"/>
    <m/>
    <n v="90"/>
    <s v="Medium"/>
    <m/>
    <x v="1"/>
  </r>
  <r>
    <x v="0"/>
    <s v="Nguyễn Mạnh Hiếu"/>
    <s v="T1"/>
    <s v="Iteration 2"/>
    <s v="Medium"/>
    <m/>
    <n v="135"/>
    <s v="Medium"/>
    <m/>
    <x v="2"/>
  </r>
  <r>
    <x v="0"/>
    <s v="Nguyễn Mạnh Hiếu"/>
    <s v="T1"/>
    <s v="Iteration 3"/>
    <s v="High"/>
    <m/>
    <n v="180"/>
    <s v="High"/>
    <m/>
    <x v="3"/>
  </r>
  <r>
    <x v="4"/>
    <s v="--"/>
    <m/>
    <s v="Iteration 1"/>
    <s v="Medium"/>
    <m/>
    <n v="45"/>
    <s v="Medium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F0F47-71FF-8849-B242-EEB8A49D1C2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9:F16" firstHeaderRow="1" firstDataRow="2" firstDataCol="1"/>
  <pivotFields count="12">
    <pivotField showAll="0"/>
    <pivotField showAll="0"/>
    <pivotField showAll="0"/>
    <pivotField numFmtId="1" showAll="0"/>
    <pivotField showAll="0"/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numFmtI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Iteration LOC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0916C-A7BC-694B-A31E-05F9CA6E6D46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10:D16" firstHeaderRow="1" firstDataRow="1" firstDataCol="1"/>
  <pivotFields count="10"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" showAll="0"/>
    <pivotField showAll="0"/>
    <pivotField showAll="0"/>
    <pivotField dataField="1" numFmtI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inal LOC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3094-B75C-C14E-B61C-8FC66DB56867}">
  <sheetPr>
    <outlinePr summaryRight="0"/>
  </sheetPr>
  <dimension ref="A1:O17"/>
  <sheetViews>
    <sheetView showGridLines="0" tabSelected="1" topLeftCell="A4" zoomScale="110" zoomScaleNormal="110" workbookViewId="0">
      <selection activeCell="C15" sqref="C15"/>
    </sheetView>
  </sheetViews>
  <sheetFormatPr defaultColWidth="11.42578125" defaultRowHeight="15" outlineLevelCol="1" x14ac:dyDescent="0.25"/>
  <cols>
    <col min="1" max="1" width="18.42578125" customWidth="1"/>
    <col min="2" max="2" width="17.7109375" customWidth="1" outlineLevel="1"/>
    <col min="3" max="3" width="9.85546875" customWidth="1" outlineLevel="1"/>
    <col min="4" max="4" width="8.140625" customWidth="1"/>
    <col min="5" max="5" width="12.85546875" customWidth="1"/>
    <col min="6" max="6" width="14.140625" customWidth="1"/>
    <col min="7" max="7" width="20.85546875" customWidth="1"/>
    <col min="8" max="8" width="10.28515625" customWidth="1"/>
    <col min="9" max="9" width="10.85546875" customWidth="1"/>
    <col min="10" max="10" width="11.140625" customWidth="1"/>
    <col min="11" max="11" width="27.28515625" customWidth="1" outlineLevel="1"/>
    <col min="12" max="12" width="8" customWidth="1"/>
    <col min="13" max="13" width="9.28515625" customWidth="1"/>
    <col min="14" max="14" width="29.42578125" customWidth="1" outlineLevel="1"/>
    <col min="15" max="15" width="6" customWidth="1"/>
    <col min="16" max="237" width="8.85546875" customWidth="1"/>
  </cols>
  <sheetData>
    <row r="1" spans="1:15" x14ac:dyDescent="0.25">
      <c r="A1" s="2"/>
      <c r="C1" s="2"/>
    </row>
    <row r="2" spans="1:15" x14ac:dyDescent="0.25">
      <c r="A2" s="2"/>
      <c r="C2" s="2"/>
    </row>
    <row r="3" spans="1:15" x14ac:dyDescent="0.25">
      <c r="A3" s="2"/>
      <c r="C3" s="2"/>
    </row>
    <row r="4" spans="1:15" x14ac:dyDescent="0.25">
      <c r="A4" s="2"/>
      <c r="C4" s="2"/>
    </row>
    <row r="5" spans="1:15" ht="19.5" x14ac:dyDescent="0.25">
      <c r="F5" s="3" t="s">
        <v>11</v>
      </c>
      <c r="H5" s="3"/>
      <c r="K5" s="6"/>
      <c r="N5" s="6"/>
    </row>
    <row r="6" spans="1:15" ht="18.75" x14ac:dyDescent="0.25">
      <c r="F6" s="14" t="s">
        <v>37</v>
      </c>
      <c r="H6" s="14"/>
    </row>
    <row r="7" spans="1:15" ht="18.75" x14ac:dyDescent="0.3">
      <c r="A7" s="4" t="s">
        <v>44</v>
      </c>
      <c r="C7" s="2"/>
    </row>
    <row r="8" spans="1:15" ht="52.5" customHeight="1" x14ac:dyDescent="0.25">
      <c r="A8" s="5" t="s">
        <v>23</v>
      </c>
      <c r="B8" s="5" t="s">
        <v>43</v>
      </c>
      <c r="C8" s="5" t="s">
        <v>50</v>
      </c>
      <c r="D8" s="5" t="s">
        <v>46</v>
      </c>
      <c r="E8" s="5" t="s">
        <v>18</v>
      </c>
      <c r="F8" s="8" t="s">
        <v>4</v>
      </c>
      <c r="G8" s="8" t="s">
        <v>5</v>
      </c>
      <c r="H8" s="8" t="s">
        <v>10</v>
      </c>
      <c r="I8" s="5" t="s">
        <v>19</v>
      </c>
      <c r="J8" s="10" t="s">
        <v>48</v>
      </c>
      <c r="K8" s="10" t="s">
        <v>30</v>
      </c>
      <c r="L8" s="8" t="s">
        <v>45</v>
      </c>
      <c r="M8" s="10" t="s">
        <v>49</v>
      </c>
      <c r="N8" s="10" t="s">
        <v>31</v>
      </c>
      <c r="O8" s="8" t="s">
        <v>47</v>
      </c>
    </row>
    <row r="9" spans="1:15" ht="16.5" x14ac:dyDescent="0.25">
      <c r="A9" s="1" t="s">
        <v>55</v>
      </c>
      <c r="B9" s="1" t="s">
        <v>54</v>
      </c>
      <c r="C9" s="1" t="s">
        <v>22</v>
      </c>
      <c r="D9" s="17">
        <f>IF(C9="Complex", 240, IF(C9="Medium",120,60))</f>
        <v>240</v>
      </c>
      <c r="E9" s="9" t="s">
        <v>15</v>
      </c>
      <c r="F9" s="1" t="s">
        <v>58</v>
      </c>
      <c r="G9" s="19" t="s">
        <v>68</v>
      </c>
      <c r="H9" s="1" t="s">
        <v>39</v>
      </c>
      <c r="I9" s="9" t="s">
        <v>15</v>
      </c>
      <c r="J9" s="18" t="s">
        <v>32</v>
      </c>
      <c r="K9" s="1"/>
      <c r="L9" s="17">
        <f>D9*IF(J9="High",100%,IF(J9="Medium",75%,50%))</f>
        <v>240</v>
      </c>
      <c r="M9" s="18" t="s">
        <v>21</v>
      </c>
      <c r="N9" s="1"/>
      <c r="O9" s="17">
        <f>D10*IF(M9="High",100%,IF(M9="Medium",75%,50%))</f>
        <v>180</v>
      </c>
    </row>
    <row r="10" spans="1:15" ht="16.5" x14ac:dyDescent="0.25">
      <c r="A10" s="1" t="s">
        <v>55</v>
      </c>
      <c r="B10" s="1" t="s">
        <v>54</v>
      </c>
      <c r="C10" s="1" t="s">
        <v>22</v>
      </c>
      <c r="D10" s="17">
        <f t="shared" ref="D10:D15" si="0">IF(C10="Complex", 240, IF(C10="Medium",120,60))</f>
        <v>240</v>
      </c>
      <c r="E10" s="9" t="s">
        <v>15</v>
      </c>
      <c r="F10" s="1" t="s">
        <v>61</v>
      </c>
      <c r="G10" s="20" t="s">
        <v>67</v>
      </c>
      <c r="H10" s="1" t="s">
        <v>39</v>
      </c>
      <c r="I10" s="9" t="s">
        <v>15</v>
      </c>
      <c r="J10" s="18" t="s">
        <v>33</v>
      </c>
      <c r="K10" s="1"/>
      <c r="L10" s="17">
        <f>D10*IF(J10="High",100%,IF(J10="Medium",75%,50%))</f>
        <v>120</v>
      </c>
      <c r="M10" s="18" t="s">
        <v>33</v>
      </c>
      <c r="N10" s="1"/>
      <c r="O10" s="17">
        <f t="shared" ref="O10:O15" si="1">D11*IF(M10="High",100%,IF(M10="Medium",75%,50%))</f>
        <v>120</v>
      </c>
    </row>
    <row r="11" spans="1:15" ht="16.5" x14ac:dyDescent="0.25">
      <c r="A11" s="1" t="s">
        <v>63</v>
      </c>
      <c r="B11" s="1" t="s">
        <v>54</v>
      </c>
      <c r="C11" s="1" t="s">
        <v>22</v>
      </c>
      <c r="D11" s="17">
        <f t="shared" si="0"/>
        <v>240</v>
      </c>
      <c r="E11" s="9" t="s">
        <v>15</v>
      </c>
      <c r="F11" s="1" t="s">
        <v>60</v>
      </c>
      <c r="G11" s="20" t="s">
        <v>66</v>
      </c>
      <c r="H11" s="1" t="s">
        <v>39</v>
      </c>
      <c r="I11" s="9" t="s">
        <v>15</v>
      </c>
      <c r="J11" s="18" t="s">
        <v>21</v>
      </c>
      <c r="K11" s="1"/>
      <c r="L11" s="17">
        <f t="shared" ref="L11:L15" si="2">D11*IF(J11="High",100%,IF(J11="Medium",75%,50%))</f>
        <v>180</v>
      </c>
      <c r="M11" s="18" t="s">
        <v>33</v>
      </c>
      <c r="N11" s="1"/>
      <c r="O11" s="17">
        <f t="shared" si="1"/>
        <v>120</v>
      </c>
    </row>
    <row r="12" spans="1:15" ht="16.5" x14ac:dyDescent="0.25">
      <c r="A12" s="1" t="s">
        <v>56</v>
      </c>
      <c r="B12" s="1" t="s">
        <v>54</v>
      </c>
      <c r="C12" s="1" t="s">
        <v>22</v>
      </c>
      <c r="D12" s="17">
        <f t="shared" si="0"/>
        <v>240</v>
      </c>
      <c r="E12" s="9" t="s">
        <v>15</v>
      </c>
      <c r="F12" s="1" t="s">
        <v>59</v>
      </c>
      <c r="G12" s="20" t="s">
        <v>64</v>
      </c>
      <c r="H12" s="1" t="s">
        <v>39</v>
      </c>
      <c r="I12" s="9" t="s">
        <v>15</v>
      </c>
      <c r="J12" s="18" t="s">
        <v>21</v>
      </c>
      <c r="K12" s="1"/>
      <c r="L12" s="17">
        <f t="shared" si="2"/>
        <v>180</v>
      </c>
      <c r="M12" s="18" t="s">
        <v>21</v>
      </c>
      <c r="N12" s="1"/>
      <c r="O12" s="17">
        <f t="shared" si="1"/>
        <v>180</v>
      </c>
    </row>
    <row r="13" spans="1:15" ht="16.5" x14ac:dyDescent="0.25">
      <c r="A13" s="1" t="s">
        <v>57</v>
      </c>
      <c r="B13" s="1" t="s">
        <v>54</v>
      </c>
      <c r="C13" s="1" t="s">
        <v>22</v>
      </c>
      <c r="D13" s="17">
        <f t="shared" si="0"/>
        <v>240</v>
      </c>
      <c r="E13" s="9" t="s">
        <v>15</v>
      </c>
      <c r="F13" s="1" t="s">
        <v>62</v>
      </c>
      <c r="G13" s="20" t="s">
        <v>65</v>
      </c>
      <c r="H13" s="1" t="s">
        <v>39</v>
      </c>
      <c r="I13" s="9" t="s">
        <v>15</v>
      </c>
      <c r="J13" s="18" t="s">
        <v>21</v>
      </c>
      <c r="K13" s="1"/>
      <c r="L13" s="17">
        <f t="shared" si="2"/>
        <v>180</v>
      </c>
      <c r="M13" s="18" t="s">
        <v>21</v>
      </c>
      <c r="N13" s="1"/>
      <c r="O13" s="17">
        <f t="shared" si="1"/>
        <v>0</v>
      </c>
    </row>
    <row r="14" spans="1:15" x14ac:dyDescent="0.25">
      <c r="A14" s="1"/>
      <c r="B14" s="1"/>
      <c r="C14" s="1"/>
      <c r="D14" s="17"/>
      <c r="E14" s="9"/>
      <c r="G14" s="1"/>
      <c r="H14" s="1"/>
      <c r="I14" s="9"/>
      <c r="J14" s="18"/>
      <c r="K14" s="1"/>
      <c r="L14" s="17"/>
      <c r="M14" s="18"/>
      <c r="N14" s="1"/>
      <c r="O14" s="17"/>
    </row>
    <row r="15" spans="1:15" x14ac:dyDescent="0.25">
      <c r="A15" s="7"/>
      <c r="B15" s="1"/>
      <c r="C15" s="1"/>
      <c r="D15" s="17"/>
      <c r="E15" s="9"/>
      <c r="F15" s="7"/>
      <c r="G15" s="7"/>
      <c r="H15" s="7"/>
      <c r="I15" s="9"/>
      <c r="J15" s="18"/>
      <c r="K15" s="1"/>
      <c r="L15" s="17"/>
      <c r="M15" s="18"/>
      <c r="N15" s="1"/>
      <c r="O15" s="17"/>
    </row>
    <row r="17" spans="3:3" x14ac:dyDescent="0.25">
      <c r="C17" s="16"/>
    </row>
  </sheetData>
  <dataValidations count="4">
    <dataValidation type="list" allowBlank="1" showInputMessage="1" showErrorMessage="1" sqref="C9:C15" xr:uid="{78B1234F-22F4-A449-B0D4-11D050F5212B}">
      <formula1>"Simple, Medium, Complex"</formula1>
    </dataValidation>
    <dataValidation type="list" allowBlank="1" showInputMessage="1" showErrorMessage="1" sqref="I9:K15" xr:uid="{83C29594-E153-2341-BA2C-4D6B2E4A9905}">
      <formula1>"Iteration 1, Iteration 2, Iteration 3, Final Iteration"</formula1>
    </dataValidation>
    <dataValidation type="list" allowBlank="1" showInputMessage="1" showErrorMessage="1" sqref="E9:E15" xr:uid="{DD353BCF-FF4B-234E-8B36-22B2C51AF6C2}">
      <formula1>"Iteration 1, Iteration 2, Iteration 3"</formula1>
    </dataValidation>
    <dataValidation type="list" allowBlank="1" showInputMessage="1" showErrorMessage="1" sqref="J9:J15 M9:M15" xr:uid="{CAECEE23-4525-3C41-A62F-B399D0D5E10E}">
      <formula1>"Low, Medium, High"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0EFD-60D1-4285-9B01-435ABF355F2E}">
  <sheetPr>
    <outlinePr summaryRight="0"/>
  </sheetPr>
  <dimension ref="A1:O17"/>
  <sheetViews>
    <sheetView showGridLines="0" topLeftCell="A8" zoomScale="110" zoomScaleNormal="110" workbookViewId="0">
      <selection activeCell="D25" sqref="D25"/>
    </sheetView>
  </sheetViews>
  <sheetFormatPr defaultColWidth="11.42578125" defaultRowHeight="15" outlineLevelCol="1" x14ac:dyDescent="0.25"/>
  <cols>
    <col min="1" max="1" width="18.42578125" customWidth="1"/>
    <col min="2" max="2" width="17.7109375" customWidth="1" outlineLevel="1"/>
    <col min="3" max="3" width="9.85546875" customWidth="1" outlineLevel="1"/>
    <col min="4" max="4" width="8.140625" customWidth="1"/>
    <col min="5" max="5" width="12.85546875" customWidth="1"/>
    <col min="6" max="6" width="8.7109375" customWidth="1"/>
    <col min="7" max="7" width="17.85546875" customWidth="1"/>
    <col min="8" max="8" width="5.28515625" customWidth="1"/>
    <col min="9" max="9" width="10.85546875" customWidth="1"/>
    <col min="10" max="10" width="11.140625" customWidth="1"/>
    <col min="11" max="11" width="27.28515625" customWidth="1" outlineLevel="1"/>
    <col min="12" max="12" width="8" customWidth="1"/>
    <col min="13" max="13" width="9.28515625" customWidth="1"/>
    <col min="14" max="14" width="29.42578125" customWidth="1" outlineLevel="1"/>
    <col min="15" max="15" width="6" customWidth="1"/>
    <col min="16" max="237" width="8.85546875" customWidth="1"/>
  </cols>
  <sheetData>
    <row r="1" spans="1:15" x14ac:dyDescent="0.25">
      <c r="A1" s="2"/>
      <c r="C1" s="2"/>
    </row>
    <row r="2" spans="1:15" x14ac:dyDescent="0.25">
      <c r="A2" s="2"/>
      <c r="C2" s="2"/>
    </row>
    <row r="3" spans="1:15" x14ac:dyDescent="0.25">
      <c r="A3" s="2"/>
      <c r="C3" s="2"/>
    </row>
    <row r="4" spans="1:15" x14ac:dyDescent="0.25">
      <c r="A4" s="2"/>
      <c r="C4" s="2"/>
    </row>
    <row r="5" spans="1:15" ht="19.5" x14ac:dyDescent="0.25">
      <c r="F5" s="3" t="s">
        <v>11</v>
      </c>
      <c r="H5" s="3"/>
      <c r="K5" s="6"/>
      <c r="N5" s="6"/>
    </row>
    <row r="6" spans="1:15" ht="18.75" x14ac:dyDescent="0.25">
      <c r="F6" s="14" t="s">
        <v>37</v>
      </c>
      <c r="H6" s="14"/>
    </row>
    <row r="7" spans="1:15" ht="18.75" x14ac:dyDescent="0.3">
      <c r="A7" s="4" t="s">
        <v>44</v>
      </c>
      <c r="C7" s="2"/>
    </row>
    <row r="8" spans="1:15" ht="33.950000000000003" customHeight="1" x14ac:dyDescent="0.25">
      <c r="A8" s="5" t="s">
        <v>23</v>
      </c>
      <c r="B8" s="5" t="s">
        <v>43</v>
      </c>
      <c r="C8" s="5" t="s">
        <v>50</v>
      </c>
      <c r="D8" s="5" t="s">
        <v>46</v>
      </c>
      <c r="E8" s="5" t="s">
        <v>18</v>
      </c>
      <c r="F8" s="8" t="s">
        <v>4</v>
      </c>
      <c r="G8" s="8" t="s">
        <v>5</v>
      </c>
      <c r="H8" s="8" t="s">
        <v>10</v>
      </c>
      <c r="I8" s="5" t="s">
        <v>19</v>
      </c>
      <c r="J8" s="10" t="s">
        <v>48</v>
      </c>
      <c r="K8" s="10" t="s">
        <v>30</v>
      </c>
      <c r="L8" s="8" t="s">
        <v>45</v>
      </c>
      <c r="M8" s="10" t="s">
        <v>49</v>
      </c>
      <c r="N8" s="10" t="s">
        <v>31</v>
      </c>
      <c r="O8" s="8" t="s">
        <v>47</v>
      </c>
    </row>
    <row r="9" spans="1:15" x14ac:dyDescent="0.25">
      <c r="A9" s="1" t="s">
        <v>25</v>
      </c>
      <c r="B9" s="1" t="s">
        <v>24</v>
      </c>
      <c r="C9" s="1" t="s">
        <v>20</v>
      </c>
      <c r="D9" s="17">
        <f>IF(C9="Complex", 240, IF(C9="Medium",120,60))</f>
        <v>60</v>
      </c>
      <c r="E9" s="9" t="s">
        <v>15</v>
      </c>
      <c r="F9" s="1" t="s">
        <v>0</v>
      </c>
      <c r="G9" s="1" t="s">
        <v>6</v>
      </c>
      <c r="H9" s="1" t="s">
        <v>12</v>
      </c>
      <c r="I9" s="9" t="s">
        <v>15</v>
      </c>
      <c r="J9" s="18" t="s">
        <v>32</v>
      </c>
      <c r="K9" s="1"/>
      <c r="L9" s="17">
        <f>D9*IF(J9="High",100%,IF(J9="Medium",75%,50%))</f>
        <v>60</v>
      </c>
      <c r="M9" s="18" t="s">
        <v>21</v>
      </c>
      <c r="N9" s="1"/>
      <c r="O9" s="17">
        <f>D10*IF(M9="High",100%,IF(M9="Medium",75%,50%))</f>
        <v>90</v>
      </c>
    </row>
    <row r="10" spans="1:15" x14ac:dyDescent="0.25">
      <c r="A10" s="1" t="s">
        <v>26</v>
      </c>
      <c r="B10" s="1" t="s">
        <v>24</v>
      </c>
      <c r="C10" s="1" t="s">
        <v>21</v>
      </c>
      <c r="D10" s="17">
        <f t="shared" ref="D10:D15" si="0">IF(C10="Complex", 240, IF(C10="Medium",120,60))</f>
        <v>120</v>
      </c>
      <c r="E10" s="9" t="s">
        <v>16</v>
      </c>
      <c r="F10" s="1" t="s">
        <v>1</v>
      </c>
      <c r="G10" s="1" t="s">
        <v>7</v>
      </c>
      <c r="H10" s="1" t="s">
        <v>13</v>
      </c>
      <c r="I10" s="9" t="s">
        <v>16</v>
      </c>
      <c r="J10" s="18" t="s">
        <v>33</v>
      </c>
      <c r="K10" s="1"/>
      <c r="L10" s="17">
        <f>D10*IF(J10="High",100%,IF(J10="Medium",75%,50%))</f>
        <v>60</v>
      </c>
      <c r="M10" s="18" t="s">
        <v>33</v>
      </c>
      <c r="N10" s="1"/>
      <c r="O10" s="17">
        <f t="shared" ref="O10:O15" si="1">D11*IF(M10="High",100%,IF(M10="Medium",75%,50%))</f>
        <v>120</v>
      </c>
    </row>
    <row r="11" spans="1:15" x14ac:dyDescent="0.25">
      <c r="A11" s="1" t="s">
        <v>27</v>
      </c>
      <c r="B11" s="1" t="s">
        <v>24</v>
      </c>
      <c r="C11" s="1" t="s">
        <v>22</v>
      </c>
      <c r="D11" s="17">
        <f t="shared" si="0"/>
        <v>240</v>
      </c>
      <c r="E11" s="9" t="s">
        <v>17</v>
      </c>
      <c r="F11" s="1" t="s">
        <v>2</v>
      </c>
      <c r="G11" s="1" t="s">
        <v>8</v>
      </c>
      <c r="H11" s="1" t="s">
        <v>13</v>
      </c>
      <c r="I11" s="9" t="s">
        <v>17</v>
      </c>
      <c r="J11" s="18" t="s">
        <v>21</v>
      </c>
      <c r="K11" s="1"/>
      <c r="L11" s="17">
        <f t="shared" ref="L11:L15" si="2">D11*IF(J11="High",100%,IF(J11="Medium",75%,50%))</f>
        <v>180</v>
      </c>
      <c r="M11" s="18" t="s">
        <v>33</v>
      </c>
      <c r="N11" s="1"/>
      <c r="O11" s="17">
        <f t="shared" si="1"/>
        <v>60</v>
      </c>
    </row>
    <row r="12" spans="1:15" x14ac:dyDescent="0.25">
      <c r="A12" s="1" t="s">
        <v>29</v>
      </c>
      <c r="B12" s="1" t="s">
        <v>28</v>
      </c>
      <c r="C12" s="1" t="s">
        <v>21</v>
      </c>
      <c r="D12" s="17">
        <f t="shared" si="0"/>
        <v>120</v>
      </c>
      <c r="E12" s="9" t="s">
        <v>15</v>
      </c>
      <c r="F12" s="1" t="s">
        <v>3</v>
      </c>
      <c r="G12" s="1" t="s">
        <v>9</v>
      </c>
      <c r="H12" s="1" t="s">
        <v>39</v>
      </c>
      <c r="I12" s="9" t="s">
        <v>15</v>
      </c>
      <c r="J12" s="18" t="s">
        <v>21</v>
      </c>
      <c r="K12" s="1"/>
      <c r="L12" s="17">
        <f t="shared" si="2"/>
        <v>90</v>
      </c>
      <c r="M12" s="18" t="s">
        <v>21</v>
      </c>
      <c r="N12" s="1"/>
      <c r="O12" s="17">
        <f t="shared" si="1"/>
        <v>180</v>
      </c>
    </row>
    <row r="13" spans="1:15" x14ac:dyDescent="0.25">
      <c r="A13" s="1" t="s">
        <v>40</v>
      </c>
      <c r="B13" s="1" t="s">
        <v>28</v>
      </c>
      <c r="C13" s="1" t="s">
        <v>22</v>
      </c>
      <c r="D13" s="17">
        <f t="shared" si="0"/>
        <v>240</v>
      </c>
      <c r="E13" s="9" t="s">
        <v>16</v>
      </c>
      <c r="F13" s="1" t="s">
        <v>0</v>
      </c>
      <c r="G13" s="1" t="s">
        <v>6</v>
      </c>
      <c r="H13" s="1" t="s">
        <v>12</v>
      </c>
      <c r="I13" s="9" t="s">
        <v>16</v>
      </c>
      <c r="J13" s="18" t="s">
        <v>21</v>
      </c>
      <c r="K13" s="1"/>
      <c r="L13" s="17">
        <f t="shared" si="2"/>
        <v>180</v>
      </c>
      <c r="M13" s="18" t="s">
        <v>21</v>
      </c>
      <c r="N13" s="1"/>
      <c r="O13" s="17">
        <f t="shared" si="1"/>
        <v>180</v>
      </c>
    </row>
    <row r="14" spans="1:15" x14ac:dyDescent="0.25">
      <c r="A14" s="1" t="s">
        <v>41</v>
      </c>
      <c r="B14" s="1" t="s">
        <v>28</v>
      </c>
      <c r="C14" s="1" t="s">
        <v>22</v>
      </c>
      <c r="D14" s="17">
        <f t="shared" si="0"/>
        <v>240</v>
      </c>
      <c r="E14" s="9" t="s">
        <v>16</v>
      </c>
      <c r="F14" s="1" t="s">
        <v>0</v>
      </c>
      <c r="G14" s="1" t="s">
        <v>6</v>
      </c>
      <c r="H14" s="1" t="s">
        <v>12</v>
      </c>
      <c r="I14" s="9" t="s">
        <v>17</v>
      </c>
      <c r="J14" s="18" t="s">
        <v>32</v>
      </c>
      <c r="K14" s="1"/>
      <c r="L14" s="17">
        <f t="shared" si="2"/>
        <v>240</v>
      </c>
      <c r="M14" s="18" t="s">
        <v>32</v>
      </c>
      <c r="N14" s="1"/>
      <c r="O14" s="17">
        <f t="shared" si="1"/>
        <v>60</v>
      </c>
    </row>
    <row r="15" spans="1:15" x14ac:dyDescent="0.25">
      <c r="A15" s="7" t="s">
        <v>14</v>
      </c>
      <c r="B15" s="7" t="s">
        <v>14</v>
      </c>
      <c r="C15" s="1" t="s">
        <v>20</v>
      </c>
      <c r="D15" s="17">
        <f t="shared" si="0"/>
        <v>60</v>
      </c>
      <c r="E15" s="9" t="s">
        <v>15</v>
      </c>
      <c r="F15" s="7" t="s">
        <v>14</v>
      </c>
      <c r="G15" s="7" t="s">
        <v>14</v>
      </c>
      <c r="H15" s="7"/>
      <c r="I15" s="9" t="s">
        <v>15</v>
      </c>
      <c r="J15" s="18" t="s">
        <v>21</v>
      </c>
      <c r="K15" s="1"/>
      <c r="L15" s="17">
        <f t="shared" si="2"/>
        <v>45</v>
      </c>
      <c r="M15" s="18" t="s">
        <v>21</v>
      </c>
      <c r="N15" s="1"/>
      <c r="O15" s="17">
        <f t="shared" si="1"/>
        <v>0</v>
      </c>
    </row>
    <row r="17" spans="3:3" x14ac:dyDescent="0.25">
      <c r="C17" s="16"/>
    </row>
  </sheetData>
  <dataValidations count="4">
    <dataValidation type="list" allowBlank="1" showInputMessage="1" showErrorMessage="1" sqref="J9:J15 M9:M15" xr:uid="{269A53A0-DDA8-47D9-A0BA-9C90FB32FFD8}">
      <formula1>"Low, Medium, High"</formula1>
    </dataValidation>
    <dataValidation type="list" allowBlank="1" showInputMessage="1" showErrorMessage="1" sqref="E9:E15" xr:uid="{DECE9892-847F-4C08-A000-4ED5566DDB1A}">
      <formula1>"Iteration 1, Iteration 2, Iteration 3"</formula1>
    </dataValidation>
    <dataValidation type="list" allowBlank="1" showInputMessage="1" showErrorMessage="1" sqref="I9:K15" xr:uid="{5E7F0BFA-4F33-4F50-A6D7-A19978423E3D}">
      <formula1>"Iteration 1, Iteration 2, Iteration 3, Final Iteration"</formula1>
    </dataValidation>
    <dataValidation type="list" allowBlank="1" showInputMessage="1" showErrorMessage="1" sqref="C9:C15" xr:uid="{5DFE5943-8DE7-460A-B969-6760A1A53D5C}">
      <formula1>"Simple, Medium, 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4AC7-0488-9843-8026-941961BD8FF8}">
  <dimension ref="A1:N16"/>
  <sheetViews>
    <sheetView showGridLines="0" workbookViewId="0">
      <selection activeCell="C13" sqref="C13"/>
    </sheetView>
  </sheetViews>
  <sheetFormatPr defaultColWidth="11.42578125" defaultRowHeight="15" x14ac:dyDescent="0.25"/>
  <cols>
    <col min="1" max="1" width="22.42578125" customWidth="1"/>
    <col min="2" max="2" width="17" bestFit="1" customWidth="1"/>
    <col min="3" max="3" width="14.85546875" bestFit="1" customWidth="1"/>
    <col min="4" max="5" width="9.28515625" bestFit="1" customWidth="1"/>
    <col min="6" max="7" width="10" bestFit="1" customWidth="1"/>
  </cols>
  <sheetData>
    <row r="1" spans="1:14" x14ac:dyDescent="0.25">
      <c r="B1" s="2"/>
      <c r="D1" s="2"/>
    </row>
    <row r="2" spans="1:14" x14ac:dyDescent="0.25">
      <c r="B2" s="2"/>
      <c r="D2" s="2"/>
    </row>
    <row r="3" spans="1:14" x14ac:dyDescent="0.25">
      <c r="B3" s="2"/>
      <c r="D3" s="2"/>
    </row>
    <row r="4" spans="1:14" x14ac:dyDescent="0.25">
      <c r="B4" s="2"/>
      <c r="D4" s="2"/>
    </row>
    <row r="5" spans="1:14" ht="19.5" x14ac:dyDescent="0.25">
      <c r="C5" s="3" t="s">
        <v>11</v>
      </c>
      <c r="F5" s="2"/>
      <c r="K5" s="6"/>
      <c r="N5" s="6"/>
    </row>
    <row r="6" spans="1:14" ht="18.75" x14ac:dyDescent="0.25">
      <c r="C6" s="14" t="s">
        <v>42</v>
      </c>
      <c r="F6" s="2"/>
    </row>
    <row r="9" spans="1:14" x14ac:dyDescent="0.25">
      <c r="B9" s="11" t="s">
        <v>51</v>
      </c>
      <c r="C9" s="11" t="s">
        <v>36</v>
      </c>
    </row>
    <row r="10" spans="1:14" x14ac:dyDescent="0.25">
      <c r="A10" s="15" t="s">
        <v>53</v>
      </c>
      <c r="B10" s="11" t="s">
        <v>34</v>
      </c>
      <c r="C10" t="s">
        <v>15</v>
      </c>
      <c r="D10" t="s">
        <v>16</v>
      </c>
      <c r="E10" t="s">
        <v>17</v>
      </c>
      <c r="F10" t="s">
        <v>35</v>
      </c>
    </row>
    <row r="11" spans="1:14" x14ac:dyDescent="0.25">
      <c r="A11" t="e">
        <f>VLOOKUP(B11,'Assignemnts-original'!F:G,2,FALSE)</f>
        <v>#N/A</v>
      </c>
      <c r="B11" s="12" t="s">
        <v>14</v>
      </c>
      <c r="C11" s="13">
        <v>45</v>
      </c>
      <c r="D11" s="13"/>
      <c r="E11" s="13"/>
      <c r="F11" s="13">
        <v>45</v>
      </c>
    </row>
    <row r="12" spans="1:14" x14ac:dyDescent="0.25">
      <c r="A12" t="e">
        <f>VLOOKUP(B12,'Assignemnts-original'!F:G,2,FALSE)</f>
        <v>#N/A</v>
      </c>
      <c r="B12" s="12" t="s">
        <v>2</v>
      </c>
      <c r="C12" s="13"/>
      <c r="D12" s="13"/>
      <c r="E12" s="13">
        <v>135</v>
      </c>
      <c r="F12" s="13">
        <v>135</v>
      </c>
    </row>
    <row r="13" spans="1:14" x14ac:dyDescent="0.25">
      <c r="A13" t="e">
        <f>VLOOKUP(B13,'Assignemnts-original'!F:G,2,FALSE)</f>
        <v>#N/A</v>
      </c>
      <c r="B13" s="12" t="s">
        <v>0</v>
      </c>
      <c r="C13" s="13">
        <v>60</v>
      </c>
      <c r="D13" s="13">
        <v>135</v>
      </c>
      <c r="E13" s="13">
        <v>180</v>
      </c>
      <c r="F13" s="13">
        <v>375</v>
      </c>
    </row>
    <row r="14" spans="1:14" x14ac:dyDescent="0.25">
      <c r="A14" t="e">
        <f>VLOOKUP(B14,'Assignemnts-original'!F:G,2,FALSE)</f>
        <v>#N/A</v>
      </c>
      <c r="B14" s="12" t="s">
        <v>1</v>
      </c>
      <c r="C14" s="13"/>
      <c r="D14" s="13">
        <v>60</v>
      </c>
      <c r="E14" s="13"/>
      <c r="F14" s="13">
        <v>60</v>
      </c>
    </row>
    <row r="15" spans="1:14" x14ac:dyDescent="0.25">
      <c r="A15" t="e">
        <f>VLOOKUP(B15,'Assignemnts-original'!F:G,2,FALSE)</f>
        <v>#N/A</v>
      </c>
      <c r="B15" s="12" t="s">
        <v>3</v>
      </c>
      <c r="C15" s="13">
        <v>90</v>
      </c>
      <c r="D15" s="13"/>
      <c r="E15" s="13"/>
      <c r="F15" s="13">
        <v>90</v>
      </c>
    </row>
    <row r="16" spans="1:14" x14ac:dyDescent="0.25">
      <c r="B16" s="12" t="s">
        <v>35</v>
      </c>
      <c r="C16" s="13">
        <v>195</v>
      </c>
      <c r="D16" s="13">
        <v>195</v>
      </c>
      <c r="E16" s="13">
        <v>315</v>
      </c>
      <c r="F16" s="13">
        <v>705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A92FD-D16B-594C-A233-DF4DB6AEF1C2}">
  <dimension ref="B1:O16"/>
  <sheetViews>
    <sheetView showGridLines="0" workbookViewId="0">
      <selection activeCell="C12" sqref="C12"/>
    </sheetView>
  </sheetViews>
  <sheetFormatPr defaultColWidth="11.42578125" defaultRowHeight="15" x14ac:dyDescent="0.25"/>
  <cols>
    <col min="2" max="2" width="17.85546875" customWidth="1"/>
    <col min="3" max="3" width="12.140625" bestFit="1" customWidth="1"/>
    <col min="4" max="4" width="13.7109375" bestFit="1" customWidth="1"/>
    <col min="5" max="5" width="4.7109375" bestFit="1" customWidth="1"/>
    <col min="6" max="6" width="5.7109375" bestFit="1" customWidth="1"/>
    <col min="7" max="7" width="10" bestFit="1" customWidth="1"/>
  </cols>
  <sheetData>
    <row r="1" spans="2:15" x14ac:dyDescent="0.25">
      <c r="C1" s="2"/>
      <c r="E1" s="2"/>
    </row>
    <row r="2" spans="2:15" x14ac:dyDescent="0.25">
      <c r="C2" s="2"/>
      <c r="E2" s="2"/>
    </row>
    <row r="3" spans="2:15" x14ac:dyDescent="0.25">
      <c r="C3" s="2"/>
      <c r="E3" s="2"/>
    </row>
    <row r="4" spans="2:15" x14ac:dyDescent="0.25">
      <c r="C4" s="2"/>
      <c r="E4" s="2"/>
    </row>
    <row r="5" spans="2:15" ht="19.5" x14ac:dyDescent="0.25">
      <c r="D5" s="3" t="s">
        <v>11</v>
      </c>
      <c r="G5" s="2"/>
      <c r="L5" s="6"/>
      <c r="O5" s="6"/>
    </row>
    <row r="6" spans="2:15" ht="18.75" x14ac:dyDescent="0.25">
      <c r="D6" s="14" t="s">
        <v>38</v>
      </c>
      <c r="G6" s="2"/>
    </row>
    <row r="10" spans="2:15" x14ac:dyDescent="0.25">
      <c r="B10" s="15" t="s">
        <v>53</v>
      </c>
      <c r="C10" s="11" t="s">
        <v>34</v>
      </c>
      <c r="D10" t="s">
        <v>52</v>
      </c>
    </row>
    <row r="11" spans="2:15" x14ac:dyDescent="0.25">
      <c r="B11" t="e">
        <f>VLOOKUP(C11,'Assignemnts-original'!F:G,2,FALSE)</f>
        <v>#N/A</v>
      </c>
      <c r="C11" s="12" t="s">
        <v>14</v>
      </c>
      <c r="D11" s="13">
        <v>45</v>
      </c>
    </row>
    <row r="12" spans="2:15" x14ac:dyDescent="0.25">
      <c r="B12" t="e">
        <f>VLOOKUP(C12,'Assignemnts-original'!F:G,2,FALSE)</f>
        <v>#N/A</v>
      </c>
      <c r="C12" s="12" t="s">
        <v>2</v>
      </c>
      <c r="D12" s="13">
        <v>135</v>
      </c>
    </row>
    <row r="13" spans="2:15" x14ac:dyDescent="0.25">
      <c r="B13" t="e">
        <f>VLOOKUP(C13,'Assignemnts-original'!F:G,2,FALSE)</f>
        <v>#N/A</v>
      </c>
      <c r="C13" s="12" t="s">
        <v>0</v>
      </c>
      <c r="D13" s="13">
        <v>360</v>
      </c>
    </row>
    <row r="14" spans="2:15" x14ac:dyDescent="0.25">
      <c r="B14" t="e">
        <f>VLOOKUP(C14,'Assignemnts-original'!F:G,2,FALSE)</f>
        <v>#N/A</v>
      </c>
      <c r="C14" s="12" t="s">
        <v>1</v>
      </c>
      <c r="D14" s="13">
        <v>90</v>
      </c>
    </row>
    <row r="15" spans="2:15" x14ac:dyDescent="0.25">
      <c r="B15" t="e">
        <f>VLOOKUP(C15,'Assignemnts-original'!F:G,2,FALSE)</f>
        <v>#N/A</v>
      </c>
      <c r="C15" s="12" t="s">
        <v>3</v>
      </c>
      <c r="D15" s="13">
        <v>90</v>
      </c>
    </row>
    <row r="16" spans="2:15" x14ac:dyDescent="0.25">
      <c r="C16" s="12" t="s">
        <v>35</v>
      </c>
      <c r="D16" s="13">
        <v>720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Assignemnts-original</vt:lpstr>
      <vt:lpstr>Assignemnts-original (2)</vt:lpstr>
      <vt:lpstr>Iteration-LOC</vt:lpstr>
      <vt:lpstr>Final-LOC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strang</dc:creator>
  <cp:lastModifiedBy>ASUS</cp:lastModifiedBy>
  <dcterms:created xsi:type="dcterms:W3CDTF">2019-09-07T08:38:21Z</dcterms:created>
  <dcterms:modified xsi:type="dcterms:W3CDTF">2022-10-01T01:30:34Z</dcterms:modified>
</cp:coreProperties>
</file>