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1003_토목학회발표자료\experiment\"/>
    </mc:Choice>
  </mc:AlternateContent>
  <xr:revisionPtr revIDLastSave="0" documentId="13_ncr:1_{844D0ACF-17EA-474C-B15C-1DCFCD40ADC7}" xr6:coauthVersionLast="47" xr6:coauthVersionMax="47" xr10:uidLastSave="{00000000-0000-0000-0000-000000000000}"/>
  <bookViews>
    <workbookView xWindow="-28920" yWindow="-120" windowWidth="29040" windowHeight="15840" activeTab="4" xr2:uid="{5B6267AA-3DBB-4DFE-9AEB-5C14A2869B62}"/>
  </bookViews>
  <sheets>
    <sheet name="crack" sheetId="1" r:id="rId1"/>
    <sheet name="effloresence" sheetId="2" r:id="rId2"/>
    <sheet name="rebarExposure" sheetId="3" r:id="rId3"/>
    <sheet name="spalling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G8" i="1"/>
  <c r="D34" i="1"/>
  <c r="C34" i="1"/>
  <c r="J4" i="4"/>
  <c r="I5" i="3"/>
  <c r="K22" i="2"/>
  <c r="J22" i="2"/>
  <c r="I17" i="3"/>
  <c r="J20" i="4"/>
  <c r="I20" i="4"/>
  <c r="I15" i="4"/>
  <c r="I9" i="3"/>
  <c r="J17" i="2"/>
  <c r="D30" i="1"/>
</calcChain>
</file>

<file path=xl/sharedStrings.xml><?xml version="1.0" encoding="utf-8"?>
<sst xmlns="http://schemas.openxmlformats.org/spreadsheetml/2006/main" count="151" uniqueCount="127">
  <si>
    <t>101_07cb38b4-3369-4aa7-b144-dfb55042f177_leftImg8bit.png</t>
  </si>
  <si>
    <t>101_08e154df-c35e-451e-9313-9e75ac935381_leftImg8bit.png</t>
  </si>
  <si>
    <t>101_08e183a3-bee8-42b9-9e49-1417144dad19_leftImg8bit.png</t>
  </si>
  <si>
    <t>101_08e1c129-0fd0-4637-bdc1-a57d57af26ab_leftImg8bit.png</t>
  </si>
  <si>
    <t>101_08e1e48e-ba92-4050-b3b2-b3bf672e7b3e_leftImg8bit.png</t>
  </si>
  <si>
    <t>101_08e44adb-c33f-4942-87f1-36dd6d1ecb11_leftImg8bit.png</t>
  </si>
  <si>
    <t>101_08e7897f-c69c-4446-80bb-e239305999ea_leftImg8bit.png</t>
  </si>
  <si>
    <t>101_5eefa504-d6e5-41c0-97ed-f5b3902ab0d3_leftImg8bit.png</t>
  </si>
  <si>
    <t>101_6a1d8739-0615-11ec-80c8-a85e4515a1df_leftImg8bit.png</t>
  </si>
  <si>
    <t>101_6a1daeba-0615-11ec-b232-a85e4515a1df_leftImg8bit.png</t>
  </si>
  <si>
    <t>101_6a1dd5c2-0615-11ec-8589-a85e4515a1df_leftImg8bit.png</t>
  </si>
  <si>
    <t>101_6a1e71ae-0615-11ec-851a-a85e4515a1df_leftImg8bit.png</t>
  </si>
  <si>
    <t>101_6a1e71b5-0615-11ec-82a8-a85e4515a1df_leftImg8bit.png</t>
  </si>
  <si>
    <t>101_6a1e98e0-0615-11ec-807f-a85e4515a1df_leftImg8bit.png</t>
  </si>
  <si>
    <t>101_6a1ec00b-0615-11ec-a0a0-a85e4515a1df_leftImg8bit.png</t>
  </si>
  <si>
    <t>101_6a1f5c47-0615-11ec-9681-a85e4515a1df_leftImg8bit.png</t>
  </si>
  <si>
    <t>101_6a1f5c7b-0615-11ec-bac1-a85e4515a1df_leftImg8bit.png</t>
  </si>
  <si>
    <t>101_6a1faa73-0615-11ec-a20a-a85e4515a1df_leftImg8bit.png</t>
  </si>
  <si>
    <t>101_6a1faa91-0615-11ec-88d5-a85e4515a1df_leftImg8bit.png</t>
  </si>
  <si>
    <t>101_6c9e3d58-9993-4ab2-98d5-4e43ac4c78bc_leftImg8bit.png</t>
  </si>
  <si>
    <t>101_6da3bf7d-bfb4-443b-ac08-0f493a0eba05_leftImg8bit.png</t>
  </si>
  <si>
    <t>101_6f41d1b2-b8d7-4dad-b5fe-4702773f2003_leftImg8bit.png</t>
  </si>
  <si>
    <t>101_6fe30d13-6dc2-4b6c-b2c5-1a5eed9e0a54_leftImg8bit.png</t>
  </si>
  <si>
    <t>101_6ffb2d94-524e-48af-a035-b49f2450b627_leftImg8bit.png</t>
  </si>
  <si>
    <t>101_7abfa4d8-b5b8-4727-85b5-f2c4fb1eff6d_leftImg8bit.png</t>
  </si>
  <si>
    <t>103_02607260-b905-4686-8bb9-d09ddd842563_leftImg8bit.png</t>
  </si>
  <si>
    <t>103_03535205-0db6-4df9-8834-245b0b47c779_leftImg8bit.png</t>
  </si>
  <si>
    <t>103_05632153-91d6-4cc1-907b-5b11f8b910f7_leftImg8bit.png</t>
  </si>
  <si>
    <t>103_1206564b-1acc-47f2-a98d-1a7ae20b09c8_leftImg8bit.png</t>
  </si>
  <si>
    <t>103_1569742e-42ab-4c0b-ad63-8f4385c9fa97_leftImg8bit.png</t>
  </si>
  <si>
    <t>103_1616263d-d338-4c76-b2e1-dbac781f3a24_leftImg8bit.png</t>
  </si>
  <si>
    <t>103_1914465e-512b-4ebf-9051-13726198f0ff_leftImg8bit.png</t>
  </si>
  <si>
    <t>103_2754573f-a224-4991-ac44-f5a0c721ca11_leftImg8bit.png</t>
  </si>
  <si>
    <t>103_3341102c-1654-4592-a019-4c1268c4b872_leftImg8bit.png</t>
  </si>
  <si>
    <t>103_4054794d-573a-4c3a-bc12-68519a10651a_leftImg8bit.png</t>
  </si>
  <si>
    <t>103_4199430d-74f2-4176-95d7-81f0931eb572_leftImg8bit.png</t>
  </si>
  <si>
    <t>103_4642734d-f503-449e-aee1-e1f341ec3abf_leftImg8bit.png</t>
  </si>
  <si>
    <t>103_5495154f-32df-40a8-92f6-e583a07e1ea2_leftImg8bit.png</t>
  </si>
  <si>
    <t>103_5595621c-5f6a-48ec-ae38-8fc0bd8145f3_leftImg8bit.png</t>
  </si>
  <si>
    <t>103_6153894f-7fde-4d86-b095-6fe46f1ad3ca_leftImg8bit.png</t>
  </si>
  <si>
    <t>103_6290234e-da1e-44c9-9b54-2638efe60399_leftImg8bit.png</t>
  </si>
  <si>
    <t>103_7015214b-93b7-42b8-9ee6-9c2c44605eb2_leftImg8bit.png</t>
  </si>
  <si>
    <t>103_7529702f-d257-4824-8d33-ddf8d9660399_leftImg8bit.png</t>
  </si>
  <si>
    <t>103_78984488-a706-451f-abd2-d157f1ebba01_leftImg8bit.png</t>
  </si>
  <si>
    <t>103_79288509-ac65-4178-902a-69e2f6d7672c_leftImg8bit.png</t>
  </si>
  <si>
    <t>103_80629266-f219-4763-a2a8-84c57e8cb006_leftImg8bit.png</t>
  </si>
  <si>
    <t>103_80811138-f988-40d1-bfe2-be66bd5251c7_leftImg8bit.png</t>
  </si>
  <si>
    <t>103_895699ef-bcf7-401c-9064-92c3ac33326e_leftImg8bit.png</t>
  </si>
  <si>
    <t>103_897779e8-82c5-4dfe-b023-f44e6717f741_leftImg8bit.png</t>
  </si>
  <si>
    <t>103_954807c3-faac-4865-bf36-794f93544e01_leftImg8bit.png</t>
  </si>
  <si>
    <t>103_963252cf-aa9f-42fd-819a-a72d8caa3ae1_leftImg8bit.png</t>
  </si>
  <si>
    <t>103_964952af-122d-48bb-a58b-f59f76985304_leftImg8bit.png</t>
  </si>
  <si>
    <t>104_08c840ae-7a81-4b67-885f-927f27fa695d_leftImg8bit.png</t>
  </si>
  <si>
    <t>104_38b548ea-2937-49d2-9b01-929a773d53c8_leftImg8bit.png</t>
  </si>
  <si>
    <t>104_39a2d12a-59d9-4bee-aa2d-376377a596d1_leftImg8bit.png</t>
  </si>
  <si>
    <t>104_40f5a623-1d7e-4568-b841-ea3c2ee93987_leftImg8bit.png</t>
  </si>
  <si>
    <t>104_41e9cfdb-1fdf-468d-a84b-0e8b812930c5_leftImg8bit.png</t>
  </si>
  <si>
    <t>104_42a89d57-cab8-4f84-8633-1c96df8f51fe_leftImg8bit.png</t>
  </si>
  <si>
    <t>104_42d36408-701b-4e42-a5e8-c74fbf112dc8_leftImg8bit.png</t>
  </si>
  <si>
    <t>104_42d44dde-fb6d-4587-90f3-810d25e36029_leftImg8bit.png</t>
  </si>
  <si>
    <t>104_42d6ed1a-181a-4b20-94bf-f037d423caab_leftImg8bit.png</t>
  </si>
  <si>
    <t>104_6a1dd5c9-0615-11ec-ac10-a85e4515a1df_leftImg8bit.png</t>
  </si>
  <si>
    <t>104_6a1f8398-0615-11ec-bbad-a85e4515a1df_leftImg8bit.png</t>
  </si>
  <si>
    <t>104_6a1faa6d-0615-11ec-8917-a85e4515a1df_leftImg8bit.png</t>
  </si>
  <si>
    <t>104_6a1fd177-0615-11ec-adeb-a85e4515a1df_leftImg8bit.png</t>
  </si>
  <si>
    <t>104_6a1fd1a0-0615-11ec-a8ff-a85e4515a1df_leftImg8bit.png</t>
  </si>
  <si>
    <t>104_7ceb3d0e-d86e-4a70-855c-53b8e3faa8e1_leftImg8bit.png</t>
  </si>
  <si>
    <t>104_7f34106f-664e-449a-8b55-1b43bf6a15e5_leftImg8bit.png</t>
  </si>
  <si>
    <t>104_7f38ce92-8d18-4de4-a99a-aed7e6117fcf_leftImg8bit.png</t>
  </si>
  <si>
    <t>104_7f6c3020-d784-436f-91c8-223d332b8a4e_leftImg8bit.png</t>
  </si>
  <si>
    <t>104_7fa4f1de-4fb4-468d-b037-4827481b5811_leftImg8bit.png</t>
  </si>
  <si>
    <t>104_7fbd15fb-4c8f-468e-9886-028703a5fb93_leftImg8bit.png</t>
  </si>
  <si>
    <t>104_8a20aa30-dd2e-464b-a6eb-83673b2c92ec_leftImg8bit.png</t>
  </si>
  <si>
    <t>104_8a3fc90e-807e-4696-8135-aeb9a4c1b9a5_leftImg8bit.png</t>
  </si>
  <si>
    <t>104_8a7271f0-46c0-4adc-a2d8-8f530608a814_leftImg8bit.png</t>
  </si>
  <si>
    <t>104_8a951ec3-9fbc-4ca4-ac83-4f24c716f23b_leftImg8bit.png</t>
  </si>
  <si>
    <t>104_8ac7a487-4ddc-4cb3-8b71-362ed8a7ddb5_leftImg8bit.png</t>
  </si>
  <si>
    <t>104_8b01a535-4f2c-4ddb-b420-7a19d46108a7_leftImg8bit.png</t>
  </si>
  <si>
    <t>104_8b4e874d-a069-4757-a999-79311c670083_leftImg8bit.png</t>
  </si>
  <si>
    <t>104_8b5eeda6-8994-44f1-8e15-078fdc7f6ff1_leftImg8bit.png</t>
  </si>
  <si>
    <t>102_05041c8f-9939-44e5-85a9-000d788f7d69_leftImg8bit.png</t>
  </si>
  <si>
    <t>102_05232a8a-b461-4320-bca9-631adf561109_leftImg8bit.png</t>
  </si>
  <si>
    <t>102_05446e36-3ccd-4725-a06a-279fe368a14c_leftImg8bit.png</t>
  </si>
  <si>
    <t>102_4378f10f-4e29-46df-80af-a4fe41660eae_leftImg8bit.png</t>
  </si>
  <si>
    <t>102_4399e68e-c615-4dfe-857b-2e42b9baa102_leftImg8bit.png</t>
  </si>
  <si>
    <t>102_4468d032-3b23-4a4f-9431-3d7ff8e52ee2_leftImg8bit.png</t>
  </si>
  <si>
    <t>102_4483b365-6537-4391-8f50-8011036dc385_leftImg8bit.png</t>
  </si>
  <si>
    <t>102_4488bdd5-211f-4135-af6f-cc1c3125a271_leftImg8bit.png</t>
  </si>
  <si>
    <t>102_4489b381-e4b1-47b0-9328-aab02d37924b_leftImg8bit.png</t>
  </si>
  <si>
    <t>102_4503c1e8-e86a-4e64-9d77-243c2c728b3d_leftImg8bit.png</t>
  </si>
  <si>
    <t>102_4504fa69-704b-4f88-9fc6-b9fd6d351541_leftImg8bit.png</t>
  </si>
  <si>
    <t>102_4508df2b-349b-4b37-a05a-d5bf5d621fba_leftImg8bit.png</t>
  </si>
  <si>
    <t>102_4510fbb4-6ccf-47d5-856d-70c7637bca0a_leftImg8bit.png</t>
  </si>
  <si>
    <t>102_4610ff6e-2ac1-477a-9757-82255f91289c_leftImg8bit.png</t>
  </si>
  <si>
    <t>102_4641fee3-4628-4aae-877c-92d9ad530021_leftImg8bit.png</t>
  </si>
  <si>
    <t>102_4693c007-d514-4612-b261-143ad3d1cc76_leftImg8bit.png</t>
  </si>
  <si>
    <t>102_4727b893-8ad4-433e-8736-a1e140ba6df7_leftImg8bit.png</t>
  </si>
  <si>
    <t>102_4888fa46-6c82-4c16-909d-c71f5a7fe8f9_leftImg8bit.png</t>
  </si>
  <si>
    <t>102_4923b1a0-f134-4556-93a4-981efe6ed44c_leftImg8bit.png</t>
  </si>
  <si>
    <t>102_4938f96a-0b59-4a8e-933f-01529d98bd03_leftImg8bit.png</t>
  </si>
  <si>
    <t>102_4977fd9a-c570-4951-95aa-d823a55c2708_leftImg8bit.png</t>
  </si>
  <si>
    <t>102_4988c516-feae-4008-b7a4-f5c8d9811794_leftImg8bit.png</t>
  </si>
  <si>
    <t>102_4990d22a-378d-4bdb-a754-a88ee2a247a9_leftImg8bit.png</t>
  </si>
  <si>
    <t>102_4999bb24-40ee-4525-8909-609d40e2a740_leftImg8bit.png</t>
  </si>
  <si>
    <t>102_5065e9c7-d85b-42b7-b45e-1e7e6c38ef9e_leftImg8bit.png</t>
  </si>
  <si>
    <t>102_5082f992-4913-4ec9-8af5-6abdb397ce35_leftImg8bit.png</t>
  </si>
  <si>
    <t>102_5108cdc9-0e58-4959-8b11-4f202215aac7_leftImg8bit.png</t>
  </si>
  <si>
    <t>102_5111e6e0-62fc-4f94-8c47-e94edbc098c3_leftImg8bit.png</t>
  </si>
  <si>
    <t>102_5178b337-6619-49e4-b95c-8943b1376d8e_leftImg8bit.png</t>
  </si>
  <si>
    <t>102_5201ac92-add3-4fe2-a61f-2c949d54b2e2_leftImg8bit.png</t>
  </si>
  <si>
    <t>102_5345f3bb-11c6-42b8-b61a-fff5fa1d4fa7_leftImg8bit.png</t>
  </si>
  <si>
    <t>102_5363c560-0634-4cec-a262-009613698f97_leftImg8bit.png</t>
  </si>
  <si>
    <t>102_5414c450-9038-483e-8155-11be6d384036_leftImg8bit.png</t>
  </si>
  <si>
    <t>102_5555ef9c-f981-44f8-9560-e858c37b871c_leftImg8bit.png</t>
  </si>
  <si>
    <t>102_5586ab50-51aa-4433-afa9-895db66b11b9_leftImg8bit.png</t>
  </si>
  <si>
    <t>102_5695ae3c-f6d4-4820-8316-8dbe937018fc_leftImg8bit.png</t>
  </si>
  <si>
    <t>102_5723f839-3e10-426e-9bab-fd7b5533fb74_leftImg8bit.png</t>
  </si>
  <si>
    <t>102_5745d3f3-2a18-473c-b87c-95e79dacebe2_leftImg8bit.png</t>
  </si>
  <si>
    <t>소요시간</t>
    <phoneticPr fontId="1" type="noConversion"/>
  </si>
  <si>
    <t>ground</t>
    <phoneticPr fontId="1" type="noConversion"/>
  </si>
  <si>
    <t>auto</t>
    <phoneticPr fontId="1" type="noConversion"/>
  </si>
  <si>
    <t>iou</t>
    <phoneticPr fontId="1" type="noConversion"/>
  </si>
  <si>
    <t>IOU</t>
    <phoneticPr fontId="1" type="noConversion"/>
  </si>
  <si>
    <t>python IouCalculate.py "E:\Documents\1003_토목학회발표자료\experiment\autolabel_experiment_groundTruth\gtFine" "E:\Documents\1003_토목학회발표자료\experiment\autolabel_experiment_autoLabel\gtFine" --target_class_num 1</t>
    <phoneticPr fontId="1" type="noConversion"/>
  </si>
  <si>
    <t>miou</t>
    <phoneticPr fontId="1" type="noConversion"/>
  </si>
  <si>
    <t xml:space="preserve">평균소요시간 </t>
    <phoneticPr fontId="1" type="noConversion"/>
  </si>
  <si>
    <t>grd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</si>
</sst>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h:mm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10" fontId="0" fillId="0" borderId="0" xfId="1" applyNumberFormat="1" applyFont="1">
      <alignment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Fill="1" applyBorder="1">
      <alignment vertical="center"/>
    </xf>
    <xf numFmtId="176" fontId="0" fillId="0" borderId="0" xfId="0" applyNumberFormat="1">
      <alignment vertical="center"/>
    </xf>
    <xf numFmtId="177" fontId="0" fillId="0" borderId="6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3" fillId="2" borderId="0" xfId="0" applyFont="1" applyFill="1" applyAlignment="1">
      <alignment horizontal="left"/>
    </xf>
    <xf numFmtId="10" fontId="3" fillId="2" borderId="0" xfId="0" applyNumberFormat="1" applyFont="1" applyFill="1" applyAlignment="1">
      <alignment horizontal="left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4" fillId="2" borderId="0" xfId="0" applyFont="1" applyFill="1">
      <alignment vertical="center"/>
    </xf>
    <xf numFmtId="10" fontId="4" fillId="2" borderId="0" xfId="0" applyNumberFormat="1" applyFont="1" applyFill="1">
      <alignment vertical="center"/>
    </xf>
    <xf numFmtId="0" fontId="0" fillId="0" borderId="3" xfId="0" applyNumberFormat="1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0" xfId="0" applyNumberFormat="1" applyBorder="1">
      <alignment vertical="center"/>
    </xf>
    <xf numFmtId="20" fontId="0" fillId="0" borderId="0" xfId="0" applyNumberForma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DD17-8E6E-4495-ABFD-43B4E99B0834}">
  <dimension ref="A1:G34"/>
  <sheetViews>
    <sheetView topLeftCell="B1" workbookViewId="0">
      <selection activeCell="E3" sqref="E3:E27"/>
    </sheetView>
  </sheetViews>
  <sheetFormatPr defaultRowHeight="16.5" x14ac:dyDescent="0.3"/>
  <cols>
    <col min="1" max="1" width="16.75" customWidth="1"/>
    <col min="2" max="2" width="59.375" bestFit="1" customWidth="1"/>
    <col min="3" max="3" width="16" style="12" customWidth="1"/>
    <col min="4" max="4" width="16" customWidth="1"/>
    <col min="5" max="5" width="9" style="7"/>
    <col min="7" max="7" width="116" customWidth="1"/>
  </cols>
  <sheetData>
    <row r="1" spans="1:7" x14ac:dyDescent="0.3">
      <c r="A1" s="1"/>
      <c r="B1" s="1"/>
      <c r="C1" s="25" t="s">
        <v>118</v>
      </c>
      <c r="D1" s="26"/>
    </row>
    <row r="2" spans="1:7" x14ac:dyDescent="0.3">
      <c r="A2" s="1"/>
      <c r="B2" s="1"/>
      <c r="C2" s="11" t="s">
        <v>119</v>
      </c>
      <c r="D2" s="2" t="s">
        <v>120</v>
      </c>
      <c r="E2" s="8" t="s">
        <v>121</v>
      </c>
    </row>
    <row r="3" spans="1:7" x14ac:dyDescent="0.3">
      <c r="A3" s="1"/>
      <c r="B3" s="3" t="s">
        <v>0</v>
      </c>
      <c r="C3" s="12">
        <v>0.23750000000000002</v>
      </c>
      <c r="D3">
        <v>23</v>
      </c>
      <c r="E3" s="7">
        <v>0.41299932295192898</v>
      </c>
    </row>
    <row r="4" spans="1:7" x14ac:dyDescent="0.3">
      <c r="A4" s="1"/>
      <c r="B4" s="4" t="s">
        <v>1</v>
      </c>
      <c r="C4" s="13"/>
      <c r="D4" s="1"/>
      <c r="G4" t="s">
        <v>123</v>
      </c>
    </row>
    <row r="5" spans="1:7" x14ac:dyDescent="0.3">
      <c r="A5" s="1"/>
      <c r="B5" s="4" t="s">
        <v>2</v>
      </c>
      <c r="C5" s="13"/>
      <c r="D5" s="1"/>
    </row>
    <row r="6" spans="1:7" x14ac:dyDescent="0.3">
      <c r="A6" s="1"/>
      <c r="B6" s="4" t="s">
        <v>3</v>
      </c>
      <c r="C6" s="13">
        <v>0.22638888888888889</v>
      </c>
      <c r="D6" s="1">
        <v>34</v>
      </c>
      <c r="E6" s="7">
        <v>0.38790132414293399</v>
      </c>
    </row>
    <row r="7" spans="1:7" x14ac:dyDescent="0.3">
      <c r="A7" s="1"/>
      <c r="B7" s="4" t="s">
        <v>4</v>
      </c>
      <c r="C7" s="13">
        <v>0.1423611111111111</v>
      </c>
      <c r="D7" s="6">
        <v>21</v>
      </c>
      <c r="E7" s="7">
        <v>0.60301429112879801</v>
      </c>
    </row>
    <row r="8" spans="1:7" x14ac:dyDescent="0.3">
      <c r="A8" s="1"/>
      <c r="B8" s="4" t="s">
        <v>5</v>
      </c>
      <c r="C8" s="13"/>
      <c r="D8" s="1"/>
      <c r="G8">
        <f>SUM(D3:D27)</f>
        <v>581</v>
      </c>
    </row>
    <row r="9" spans="1:7" x14ac:dyDescent="0.3">
      <c r="A9" s="1"/>
      <c r="B9" s="4" t="s">
        <v>6</v>
      </c>
      <c r="C9" s="13"/>
      <c r="D9" s="1"/>
    </row>
    <row r="10" spans="1:7" x14ac:dyDescent="0.3">
      <c r="A10" s="1"/>
      <c r="B10" s="4" t="s">
        <v>7</v>
      </c>
      <c r="C10" s="13">
        <v>0.72222222222222221</v>
      </c>
      <c r="D10" s="1">
        <v>42</v>
      </c>
      <c r="E10" s="7">
        <v>0.55539419756672104</v>
      </c>
    </row>
    <row r="11" spans="1:7" x14ac:dyDescent="0.3">
      <c r="A11" s="1"/>
      <c r="B11" s="4" t="s">
        <v>8</v>
      </c>
      <c r="C11" s="13">
        <v>0.27083333333333331</v>
      </c>
      <c r="D11" s="1">
        <v>20</v>
      </c>
      <c r="E11" s="7">
        <v>0.66794121161428999</v>
      </c>
    </row>
    <row r="12" spans="1:7" x14ac:dyDescent="0.3">
      <c r="A12" s="1"/>
      <c r="B12" s="4" t="s">
        <v>9</v>
      </c>
      <c r="C12" s="13">
        <v>0.35833333333333334</v>
      </c>
      <c r="D12" s="1">
        <v>32</v>
      </c>
      <c r="E12" s="7">
        <v>0.51022598156798304</v>
      </c>
      <c r="G12" s="12"/>
    </row>
    <row r="13" spans="1:7" x14ac:dyDescent="0.3">
      <c r="A13" s="1"/>
      <c r="B13" s="4" t="s">
        <v>10</v>
      </c>
      <c r="C13" s="14">
        <v>0.62152777777777779</v>
      </c>
      <c r="D13" s="6">
        <v>32</v>
      </c>
      <c r="E13" s="7">
        <v>0.50527321630804001</v>
      </c>
    </row>
    <row r="14" spans="1:7" x14ac:dyDescent="0.3">
      <c r="A14" s="1"/>
      <c r="B14" s="4" t="s">
        <v>11</v>
      </c>
      <c r="C14" s="14"/>
      <c r="D14" s="1"/>
      <c r="E14" s="9"/>
    </row>
    <row r="15" spans="1:7" x14ac:dyDescent="0.3">
      <c r="A15" s="1"/>
      <c r="B15" s="4" t="s">
        <v>12</v>
      </c>
      <c r="C15" s="14">
        <v>0.19027777777777777</v>
      </c>
      <c r="D15" s="6">
        <v>19</v>
      </c>
      <c r="E15" s="7">
        <v>0.59661343907405395</v>
      </c>
    </row>
    <row r="16" spans="1:7" x14ac:dyDescent="0.3">
      <c r="A16" s="1"/>
      <c r="B16" s="4" t="s">
        <v>13</v>
      </c>
      <c r="C16" s="14">
        <v>0.22777777777777777</v>
      </c>
      <c r="D16" s="6">
        <v>19</v>
      </c>
      <c r="E16" s="7">
        <v>0.61434636588302305</v>
      </c>
    </row>
    <row r="17" spans="1:7" x14ac:dyDescent="0.3">
      <c r="A17" s="1"/>
      <c r="B17" s="4" t="s">
        <v>14</v>
      </c>
      <c r="C17" s="14">
        <v>0.51180555555555551</v>
      </c>
      <c r="D17" s="6">
        <v>25</v>
      </c>
      <c r="E17" s="7">
        <v>0.60343413634033805</v>
      </c>
    </row>
    <row r="18" spans="1:7" x14ac:dyDescent="0.3">
      <c r="A18" s="1"/>
      <c r="B18" s="4" t="s">
        <v>15</v>
      </c>
      <c r="C18" s="14">
        <v>0.28680555555555554</v>
      </c>
      <c r="D18" s="6">
        <v>20</v>
      </c>
      <c r="E18" s="7">
        <v>0.74692266006038499</v>
      </c>
    </row>
    <row r="19" spans="1:7" x14ac:dyDescent="0.3">
      <c r="A19" s="1"/>
      <c r="B19" s="4" t="s">
        <v>16</v>
      </c>
      <c r="C19" s="14">
        <v>0.19513888888888889</v>
      </c>
      <c r="D19" s="6">
        <v>16</v>
      </c>
      <c r="E19" s="7">
        <v>0.64453535943892404</v>
      </c>
    </row>
    <row r="20" spans="1:7" x14ac:dyDescent="0.3">
      <c r="A20" s="1"/>
      <c r="B20" s="4" t="s">
        <v>17</v>
      </c>
      <c r="C20" s="14">
        <v>0.43888888888888888</v>
      </c>
      <c r="D20" s="6">
        <v>49</v>
      </c>
      <c r="E20" s="7">
        <v>0.66508856854087905</v>
      </c>
      <c r="G20" s="10"/>
    </row>
    <row r="21" spans="1:7" x14ac:dyDescent="0.3">
      <c r="A21" s="1"/>
      <c r="B21" s="4" t="s">
        <v>18</v>
      </c>
      <c r="C21" s="13">
        <v>1.0520833333333333</v>
      </c>
      <c r="D21" s="6">
        <v>44</v>
      </c>
      <c r="E21" s="7">
        <v>0.55924855491329395</v>
      </c>
    </row>
    <row r="22" spans="1:7" x14ac:dyDescent="0.3">
      <c r="A22" s="1"/>
      <c r="B22" s="4" t="s">
        <v>19</v>
      </c>
      <c r="C22" s="13">
        <v>0.50069444444444444</v>
      </c>
      <c r="D22" s="6">
        <v>33</v>
      </c>
      <c r="E22" s="7">
        <v>0.58423025758858305</v>
      </c>
    </row>
    <row r="23" spans="1:7" x14ac:dyDescent="0.3">
      <c r="A23" s="1"/>
      <c r="B23" s="4" t="s">
        <v>20</v>
      </c>
      <c r="C23" s="13">
        <v>0.52569444444444446</v>
      </c>
      <c r="D23" s="6">
        <v>31</v>
      </c>
      <c r="E23" s="7">
        <v>0.36940170099798397</v>
      </c>
    </row>
    <row r="24" spans="1:7" x14ac:dyDescent="0.3">
      <c r="A24" s="1"/>
      <c r="B24" s="4" t="s">
        <v>21</v>
      </c>
      <c r="C24" s="13">
        <v>0.61527777777777781</v>
      </c>
      <c r="D24" s="6">
        <v>44</v>
      </c>
      <c r="E24" s="7">
        <v>0.46762627312409</v>
      </c>
    </row>
    <row r="25" spans="1:7" x14ac:dyDescent="0.3">
      <c r="A25" s="1"/>
      <c r="B25" s="4" t="s">
        <v>22</v>
      </c>
      <c r="C25" s="13">
        <v>0.19999999999999998</v>
      </c>
      <c r="D25" s="6">
        <v>23</v>
      </c>
      <c r="E25" s="7">
        <v>0.55041704877942199</v>
      </c>
    </row>
    <row r="26" spans="1:7" x14ac:dyDescent="0.3">
      <c r="A26" s="1"/>
      <c r="B26" s="4" t="s">
        <v>23</v>
      </c>
      <c r="C26" s="13">
        <v>0.33819444444444446</v>
      </c>
      <c r="D26" s="6">
        <v>34</v>
      </c>
      <c r="E26" s="7">
        <v>0.61526078557630304</v>
      </c>
    </row>
    <row r="27" spans="1:7" x14ac:dyDescent="0.3">
      <c r="A27" s="1"/>
      <c r="B27" s="4" t="s">
        <v>24</v>
      </c>
      <c r="C27" s="13">
        <v>0.20277777777777781</v>
      </c>
      <c r="D27" s="6">
        <v>20</v>
      </c>
      <c r="E27" s="7">
        <v>0.71632653061224405</v>
      </c>
    </row>
    <row r="29" spans="1:7" x14ac:dyDescent="0.3">
      <c r="D29" s="17" t="s">
        <v>124</v>
      </c>
    </row>
    <row r="30" spans="1:7" x14ac:dyDescent="0.3">
      <c r="B30" s="5"/>
      <c r="D30" s="18">
        <f>AVERAGE(E:E)</f>
        <v>0.56881006131051093</v>
      </c>
    </row>
    <row r="32" spans="1:7" x14ac:dyDescent="0.3">
      <c r="C32" s="27" t="s">
        <v>125</v>
      </c>
      <c r="D32" s="27"/>
    </row>
    <row r="33" spans="3:4" x14ac:dyDescent="0.3">
      <c r="C33" s="21" t="s">
        <v>126</v>
      </c>
      <c r="D33" s="21" t="s">
        <v>120</v>
      </c>
    </row>
    <row r="34" spans="3:4" x14ac:dyDescent="0.3">
      <c r="C34" s="12">
        <f>AVERAGE(C3:C27)</f>
        <v>0.39322916666666663</v>
      </c>
      <c r="D34">
        <f>AVERAGE(D3:D27)</f>
        <v>29.05</v>
      </c>
    </row>
  </sheetData>
  <mergeCells count="2">
    <mergeCell ref="C1:D1"/>
    <mergeCell ref="C32:D3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674B-5782-48BB-887D-B7603D97781E}">
  <dimension ref="C1:K29"/>
  <sheetViews>
    <sheetView workbookViewId="0">
      <selection activeCell="F3" sqref="F3:F29"/>
    </sheetView>
  </sheetViews>
  <sheetFormatPr defaultRowHeight="16.5" x14ac:dyDescent="0.3"/>
  <cols>
    <col min="1" max="1" width="15.25" customWidth="1"/>
    <col min="3" max="3" width="59.75" bestFit="1" customWidth="1"/>
    <col min="6" max="6" width="9" style="19"/>
  </cols>
  <sheetData>
    <row r="1" spans="3:10" x14ac:dyDescent="0.3">
      <c r="D1" s="28" t="s">
        <v>118</v>
      </c>
      <c r="E1" s="25"/>
    </row>
    <row r="2" spans="3:10" x14ac:dyDescent="0.3">
      <c r="D2" s="2" t="s">
        <v>119</v>
      </c>
      <c r="E2" s="2" t="s">
        <v>120</v>
      </c>
      <c r="F2" s="20" t="s">
        <v>121</v>
      </c>
    </row>
    <row r="3" spans="3:10" x14ac:dyDescent="0.3">
      <c r="C3" t="s">
        <v>25</v>
      </c>
      <c r="D3" s="29">
        <v>0.15208333333333332</v>
      </c>
      <c r="E3" s="1">
        <v>22</v>
      </c>
      <c r="F3" s="19">
        <v>0.85747145192720997</v>
      </c>
    </row>
    <row r="4" spans="3:10" x14ac:dyDescent="0.3">
      <c r="C4" t="s">
        <v>26</v>
      </c>
      <c r="D4" s="29">
        <v>0.14305555555555557</v>
      </c>
      <c r="E4" s="1">
        <v>9</v>
      </c>
      <c r="F4" s="19">
        <v>0.80329886634649905</v>
      </c>
    </row>
    <row r="5" spans="3:10" x14ac:dyDescent="0.3">
      <c r="C5" t="s">
        <v>27</v>
      </c>
      <c r="D5" s="29">
        <v>6.8749999999999992E-2</v>
      </c>
      <c r="E5" s="1">
        <v>26</v>
      </c>
      <c r="F5" s="19">
        <v>0.38115733758288001</v>
      </c>
    </row>
    <row r="6" spans="3:10" x14ac:dyDescent="0.3">
      <c r="C6" t="s">
        <v>28</v>
      </c>
      <c r="D6" s="29">
        <v>0.13958333333333334</v>
      </c>
      <c r="E6" s="1">
        <v>8</v>
      </c>
      <c r="F6" s="19">
        <v>0.509020116807268</v>
      </c>
    </row>
    <row r="7" spans="3:10" x14ac:dyDescent="0.3">
      <c r="C7" t="s">
        <v>29</v>
      </c>
      <c r="D7" s="29">
        <v>0.25555555555555559</v>
      </c>
      <c r="E7" s="1">
        <v>8</v>
      </c>
      <c r="F7" s="19">
        <v>0.53455555192735804</v>
      </c>
    </row>
    <row r="8" spans="3:10" x14ac:dyDescent="0.3">
      <c r="C8" t="s">
        <v>30</v>
      </c>
      <c r="D8" s="29">
        <v>0.1673611111111111</v>
      </c>
      <c r="E8" s="1">
        <v>41</v>
      </c>
      <c r="F8" s="19">
        <v>0.78572531414047797</v>
      </c>
    </row>
    <row r="9" spans="3:10" x14ac:dyDescent="0.3">
      <c r="C9" t="s">
        <v>31</v>
      </c>
      <c r="D9" s="30">
        <v>7.4999999999999997E-2</v>
      </c>
      <c r="E9" s="6">
        <v>27</v>
      </c>
      <c r="F9" s="19">
        <v>0.42809370057986201</v>
      </c>
    </row>
    <row r="10" spans="3:10" x14ac:dyDescent="0.3">
      <c r="C10" t="s">
        <v>32</v>
      </c>
      <c r="D10" s="30">
        <v>0.25625000000000003</v>
      </c>
      <c r="E10" s="6">
        <v>59</v>
      </c>
      <c r="F10" s="19">
        <v>0.75813405970680403</v>
      </c>
    </row>
    <row r="11" spans="3:10" x14ac:dyDescent="0.3">
      <c r="C11" t="s">
        <v>33</v>
      </c>
      <c r="D11" s="30">
        <v>0.19027777777777777</v>
      </c>
      <c r="E11" s="6">
        <v>42</v>
      </c>
      <c r="F11" s="19">
        <v>0.485270729133922</v>
      </c>
    </row>
    <row r="12" spans="3:10" x14ac:dyDescent="0.3">
      <c r="C12" t="s">
        <v>34</v>
      </c>
      <c r="D12" s="30">
        <v>0.13749999999999998</v>
      </c>
      <c r="E12" s="6">
        <v>10</v>
      </c>
      <c r="F12" s="19">
        <v>0.49998413437129802</v>
      </c>
    </row>
    <row r="13" spans="3:10" x14ac:dyDescent="0.3">
      <c r="C13" t="s">
        <v>35</v>
      </c>
      <c r="D13" s="30">
        <v>0.18611111111111112</v>
      </c>
      <c r="E13" s="6">
        <v>27</v>
      </c>
      <c r="F13" s="19">
        <v>0.60146034980471996</v>
      </c>
    </row>
    <row r="14" spans="3:10" x14ac:dyDescent="0.3">
      <c r="C14" t="s">
        <v>36</v>
      </c>
      <c r="D14" s="30">
        <v>9.375E-2</v>
      </c>
      <c r="E14" s="6">
        <v>50</v>
      </c>
      <c r="F14" s="19">
        <v>0.77904459863964204</v>
      </c>
    </row>
    <row r="15" spans="3:10" x14ac:dyDescent="0.3">
      <c r="C15" t="s">
        <v>37</v>
      </c>
      <c r="D15" s="30">
        <v>0.10833333333333334</v>
      </c>
      <c r="E15" s="6">
        <v>16</v>
      </c>
      <c r="F15" s="19">
        <v>0.49650973728285103</v>
      </c>
    </row>
    <row r="16" spans="3:10" x14ac:dyDescent="0.3">
      <c r="C16" t="s">
        <v>38</v>
      </c>
      <c r="D16" s="30">
        <v>0.10277777777777779</v>
      </c>
      <c r="E16" s="6">
        <v>10</v>
      </c>
      <c r="F16" s="19">
        <v>0.65494626872540596</v>
      </c>
      <c r="J16" s="21" t="s">
        <v>124</v>
      </c>
    </row>
    <row r="17" spans="3:11" x14ac:dyDescent="0.3">
      <c r="C17" t="s">
        <v>39</v>
      </c>
      <c r="D17" s="30">
        <v>0.69236111111111109</v>
      </c>
      <c r="E17" s="6">
        <v>43</v>
      </c>
      <c r="F17" s="19">
        <v>0.50024380969423099</v>
      </c>
      <c r="J17" s="22">
        <f>AVERAGE(F:F)</f>
        <v>0.60279026219681853</v>
      </c>
    </row>
    <row r="18" spans="3:11" x14ac:dyDescent="0.3">
      <c r="C18" t="s">
        <v>40</v>
      </c>
      <c r="D18" s="1"/>
      <c r="E18" s="1"/>
    </row>
    <row r="19" spans="3:11" x14ac:dyDescent="0.3">
      <c r="C19" t="s">
        <v>41</v>
      </c>
      <c r="D19" s="1"/>
      <c r="E19" s="1"/>
    </row>
    <row r="20" spans="3:11" x14ac:dyDescent="0.3">
      <c r="C20" t="s">
        <v>42</v>
      </c>
      <c r="D20" s="1"/>
      <c r="E20" s="1"/>
      <c r="J20" s="27" t="s">
        <v>125</v>
      </c>
      <c r="K20" s="27"/>
    </row>
    <row r="21" spans="3:11" x14ac:dyDescent="0.3">
      <c r="C21" t="s">
        <v>43</v>
      </c>
      <c r="D21" s="1"/>
      <c r="E21" s="1"/>
      <c r="J21" s="21" t="s">
        <v>126</v>
      </c>
      <c r="K21" s="21" t="s">
        <v>120</v>
      </c>
    </row>
    <row r="22" spans="3:11" x14ac:dyDescent="0.3">
      <c r="C22" t="s">
        <v>44</v>
      </c>
      <c r="D22" s="1"/>
      <c r="E22" s="1"/>
      <c r="J22" s="24">
        <f>AVERAGE(D3:D17,D25:D29)</f>
        <v>0.17104166666666665</v>
      </c>
      <c r="K22">
        <f>AVERAGE(E3:E17,E25:E29)</f>
        <v>23.9</v>
      </c>
    </row>
    <row r="23" spans="3:11" x14ac:dyDescent="0.3">
      <c r="C23" t="s">
        <v>45</v>
      </c>
      <c r="D23" s="1"/>
      <c r="E23" s="1"/>
    </row>
    <row r="24" spans="3:11" x14ac:dyDescent="0.3">
      <c r="C24" t="s">
        <v>46</v>
      </c>
      <c r="D24" s="1"/>
      <c r="E24" s="1"/>
    </row>
    <row r="25" spans="3:11" x14ac:dyDescent="0.3">
      <c r="C25" t="s">
        <v>47</v>
      </c>
      <c r="D25" s="29">
        <v>0.13194444444444445</v>
      </c>
      <c r="E25" s="1">
        <v>14</v>
      </c>
      <c r="F25" s="19">
        <v>0.55920195846586795</v>
      </c>
    </row>
    <row r="26" spans="3:11" x14ac:dyDescent="0.3">
      <c r="C26" t="s">
        <v>48</v>
      </c>
      <c r="D26" s="29">
        <v>8.819444444444445E-2</v>
      </c>
      <c r="E26" s="1">
        <v>8</v>
      </c>
      <c r="F26" s="19">
        <v>0.78583369751454901</v>
      </c>
    </row>
    <row r="27" spans="3:11" x14ac:dyDescent="0.3">
      <c r="C27" t="s">
        <v>49</v>
      </c>
      <c r="D27" s="29">
        <v>0.20416666666666669</v>
      </c>
      <c r="E27" s="1">
        <v>31</v>
      </c>
      <c r="F27" s="19">
        <v>0.47603683380042799</v>
      </c>
    </row>
    <row r="28" spans="3:11" x14ac:dyDescent="0.3">
      <c r="C28" t="s">
        <v>50</v>
      </c>
      <c r="D28" s="30">
        <v>0.17777777777777778</v>
      </c>
      <c r="E28" s="6">
        <v>19</v>
      </c>
      <c r="F28" s="19">
        <v>0.38166320916388502</v>
      </c>
    </row>
    <row r="29" spans="3:11" x14ac:dyDescent="0.3">
      <c r="C29" t="s">
        <v>51</v>
      </c>
      <c r="D29" s="30">
        <v>4.9999999999999996E-2</v>
      </c>
      <c r="E29" s="6">
        <v>8</v>
      </c>
      <c r="F29" s="19">
        <v>0.77815351832121105</v>
      </c>
    </row>
  </sheetData>
  <mergeCells count="2">
    <mergeCell ref="D1:E1"/>
    <mergeCell ref="J20:K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1771-2B05-4729-86DB-1917E990AAA4}">
  <dimension ref="C1:J30"/>
  <sheetViews>
    <sheetView zoomScaleNormal="100" workbookViewId="0">
      <selection activeCell="F3" sqref="F3:F30"/>
    </sheetView>
  </sheetViews>
  <sheetFormatPr defaultRowHeight="16.5" x14ac:dyDescent="0.3"/>
  <cols>
    <col min="1" max="1" width="22.75" customWidth="1"/>
    <col min="3" max="3" width="59.5" bestFit="1" customWidth="1"/>
    <col min="4" max="4" width="12.875" bestFit="1" customWidth="1"/>
    <col min="6" max="6" width="9" style="19"/>
  </cols>
  <sheetData>
    <row r="1" spans="3:10" x14ac:dyDescent="0.3">
      <c r="D1" s="26" t="s">
        <v>118</v>
      </c>
      <c r="E1" s="26"/>
    </row>
    <row r="2" spans="3:10" x14ac:dyDescent="0.3">
      <c r="D2" s="2" t="s">
        <v>119</v>
      </c>
      <c r="E2" s="2" t="s">
        <v>120</v>
      </c>
      <c r="F2" s="20" t="s">
        <v>122</v>
      </c>
    </row>
    <row r="3" spans="3:10" x14ac:dyDescent="0.3">
      <c r="C3" t="s">
        <v>52</v>
      </c>
      <c r="D3" s="24">
        <v>0.17916666666666667</v>
      </c>
      <c r="E3">
        <v>42</v>
      </c>
      <c r="F3" s="19">
        <v>0.78093989071038195</v>
      </c>
    </row>
    <row r="4" spans="3:10" x14ac:dyDescent="0.3">
      <c r="C4" t="s">
        <v>53</v>
      </c>
      <c r="D4" s="24">
        <v>0.10902777777777778</v>
      </c>
      <c r="E4">
        <v>8</v>
      </c>
      <c r="F4" s="19">
        <v>0.54901960784313697</v>
      </c>
    </row>
    <row r="5" spans="3:10" x14ac:dyDescent="0.3">
      <c r="C5" t="s">
        <v>54</v>
      </c>
      <c r="I5">
        <f>SUM(E3:E30)</f>
        <v>370</v>
      </c>
    </row>
    <row r="6" spans="3:10" x14ac:dyDescent="0.3">
      <c r="C6" t="s">
        <v>55</v>
      </c>
    </row>
    <row r="7" spans="3:10" x14ac:dyDescent="0.3">
      <c r="C7" t="s">
        <v>56</v>
      </c>
    </row>
    <row r="8" spans="3:10" x14ac:dyDescent="0.3">
      <c r="C8" t="s">
        <v>57</v>
      </c>
      <c r="I8" s="21" t="s">
        <v>124</v>
      </c>
    </row>
    <row r="9" spans="3:10" x14ac:dyDescent="0.3">
      <c r="C9" t="s">
        <v>58</v>
      </c>
      <c r="I9" s="22">
        <f>AVERAGE(F:F)</f>
        <v>0.65983280356004737</v>
      </c>
    </row>
    <row r="10" spans="3:10" x14ac:dyDescent="0.3">
      <c r="C10" t="s">
        <v>59</v>
      </c>
    </row>
    <row r="11" spans="3:10" x14ac:dyDescent="0.3">
      <c r="C11" t="s">
        <v>60</v>
      </c>
    </row>
    <row r="12" spans="3:10" x14ac:dyDescent="0.3">
      <c r="C12" t="s">
        <v>61</v>
      </c>
      <c r="D12" s="24">
        <v>0.43958333333333338</v>
      </c>
      <c r="E12">
        <v>5</v>
      </c>
      <c r="F12" s="19">
        <v>0.77613941018766697</v>
      </c>
    </row>
    <row r="13" spans="3:10" x14ac:dyDescent="0.3">
      <c r="C13" t="s">
        <v>62</v>
      </c>
      <c r="D13" s="24">
        <v>0.22013888888888888</v>
      </c>
      <c r="E13">
        <v>45</v>
      </c>
      <c r="F13" s="19">
        <v>0.64474062998148096</v>
      </c>
    </row>
    <row r="14" spans="3:10" x14ac:dyDescent="0.3">
      <c r="C14" t="s">
        <v>63</v>
      </c>
      <c r="D14" s="24">
        <v>0.25833333333333336</v>
      </c>
      <c r="E14">
        <v>23</v>
      </c>
      <c r="F14" s="19">
        <v>0.46838352179993697</v>
      </c>
    </row>
    <row r="15" spans="3:10" x14ac:dyDescent="0.3">
      <c r="C15" t="s">
        <v>64</v>
      </c>
      <c r="D15" s="24">
        <v>5.4166666666666669E-2</v>
      </c>
      <c r="E15">
        <v>21</v>
      </c>
      <c r="F15" s="19">
        <v>0.52380195599021995</v>
      </c>
      <c r="I15" s="27" t="s">
        <v>125</v>
      </c>
      <c r="J15" s="27"/>
    </row>
    <row r="16" spans="3:10" x14ac:dyDescent="0.3">
      <c r="C16" t="s">
        <v>65</v>
      </c>
      <c r="D16" s="24">
        <v>0.23541666666666669</v>
      </c>
      <c r="E16">
        <v>12</v>
      </c>
      <c r="F16" s="19">
        <v>0.62973585539201904</v>
      </c>
      <c r="I16" s="21" t="s">
        <v>126</v>
      </c>
      <c r="J16" s="21" t="s">
        <v>120</v>
      </c>
    </row>
    <row r="17" spans="3:10" x14ac:dyDescent="0.3">
      <c r="C17" t="s">
        <v>66</v>
      </c>
      <c r="D17" s="24">
        <v>8.8888888888888892E-2</v>
      </c>
      <c r="E17">
        <v>23</v>
      </c>
      <c r="F17" s="19">
        <v>0.62809487707137401</v>
      </c>
      <c r="I17" s="24">
        <f>AVERAGE(D3:D4,D12:D30)</f>
        <v>0.14970238095238098</v>
      </c>
      <c r="J17">
        <v>18.5</v>
      </c>
    </row>
    <row r="18" spans="3:10" x14ac:dyDescent="0.3">
      <c r="C18" t="s">
        <v>67</v>
      </c>
      <c r="D18" s="24">
        <v>8.3333333333333329E-2</v>
      </c>
      <c r="E18">
        <v>14</v>
      </c>
      <c r="F18" s="19">
        <v>0.65192053034016795</v>
      </c>
    </row>
    <row r="19" spans="3:10" x14ac:dyDescent="0.3">
      <c r="C19" t="s">
        <v>68</v>
      </c>
      <c r="D19" s="24">
        <v>8.6805555555555566E-2</v>
      </c>
      <c r="E19">
        <v>7</v>
      </c>
      <c r="F19" s="19">
        <v>0.74601795026428697</v>
      </c>
    </row>
    <row r="20" spans="3:10" x14ac:dyDescent="0.3">
      <c r="C20" t="s">
        <v>69</v>
      </c>
      <c r="D20" s="24">
        <v>4.2361111111111106E-2</v>
      </c>
      <c r="E20">
        <v>7</v>
      </c>
      <c r="F20" s="19">
        <v>0.72157533317047995</v>
      </c>
    </row>
    <row r="21" spans="3:10" x14ac:dyDescent="0.3">
      <c r="C21" t="s">
        <v>70</v>
      </c>
      <c r="D21" s="24">
        <v>5.5555555555555552E-2</v>
      </c>
      <c r="E21">
        <v>16</v>
      </c>
      <c r="F21" s="19">
        <v>0.81058782224897097</v>
      </c>
    </row>
    <row r="22" spans="3:10" x14ac:dyDescent="0.3">
      <c r="C22" t="s">
        <v>71</v>
      </c>
      <c r="D22" s="24">
        <v>0.2298611111111111</v>
      </c>
      <c r="E22">
        <v>16</v>
      </c>
      <c r="F22" s="19">
        <v>0.72567581047381502</v>
      </c>
    </row>
    <row r="23" spans="3:10" x14ac:dyDescent="0.3">
      <c r="C23" t="s">
        <v>72</v>
      </c>
      <c r="D23" s="24">
        <v>0.10902777777777778</v>
      </c>
      <c r="E23">
        <v>13</v>
      </c>
      <c r="F23" s="19">
        <v>0.84842509603072902</v>
      </c>
    </row>
    <row r="24" spans="3:10" x14ac:dyDescent="0.3">
      <c r="C24" t="s">
        <v>73</v>
      </c>
      <c r="D24" s="24">
        <v>0.14027777777777778</v>
      </c>
      <c r="E24">
        <v>15</v>
      </c>
      <c r="F24" s="19">
        <v>0.69193020719738196</v>
      </c>
    </row>
    <row r="25" spans="3:10" x14ac:dyDescent="0.3">
      <c r="C25" t="s">
        <v>74</v>
      </c>
      <c r="D25" s="24">
        <v>0.15833333333333333</v>
      </c>
      <c r="E25">
        <v>27</v>
      </c>
      <c r="F25" s="19">
        <v>0.42980760472436103</v>
      </c>
    </row>
    <row r="26" spans="3:10" x14ac:dyDescent="0.3">
      <c r="C26" t="s">
        <v>75</v>
      </c>
      <c r="D26" s="24">
        <v>0.21111111111111111</v>
      </c>
      <c r="E26">
        <v>18</v>
      </c>
      <c r="F26" s="19">
        <v>0.43903035778141603</v>
      </c>
    </row>
    <row r="27" spans="3:10" x14ac:dyDescent="0.3">
      <c r="C27" t="s">
        <v>76</v>
      </c>
      <c r="D27" s="24">
        <v>0.15555555555555556</v>
      </c>
      <c r="E27">
        <v>18</v>
      </c>
      <c r="F27" s="19">
        <v>0.72504618152688305</v>
      </c>
    </row>
    <row r="28" spans="3:10" x14ac:dyDescent="0.3">
      <c r="C28" t="s">
        <v>77</v>
      </c>
      <c r="D28" s="24">
        <v>0.14305555555555557</v>
      </c>
      <c r="E28">
        <v>22</v>
      </c>
      <c r="F28" s="19">
        <v>0.55197771587743705</v>
      </c>
    </row>
    <row r="29" spans="3:10" x14ac:dyDescent="0.3">
      <c r="C29" t="s">
        <v>78</v>
      </c>
      <c r="D29" s="24">
        <v>7.7777777777777779E-2</v>
      </c>
      <c r="E29">
        <v>8</v>
      </c>
      <c r="F29" s="19">
        <v>0.78135087398745295</v>
      </c>
    </row>
    <row r="30" spans="3:10" x14ac:dyDescent="0.3">
      <c r="C30" t="s">
        <v>79</v>
      </c>
      <c r="D30" s="24">
        <v>6.5972222222222224E-2</v>
      </c>
      <c r="E30">
        <v>10</v>
      </c>
      <c r="F30" s="19">
        <v>0.73228764216139697</v>
      </c>
    </row>
  </sheetData>
  <mergeCells count="2">
    <mergeCell ref="D1:E1"/>
    <mergeCell ref="I15:J1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FBAE-DA29-47B4-BD74-7FD300CE5EDD}">
  <dimension ref="C1:K40"/>
  <sheetViews>
    <sheetView zoomScaleNormal="100" workbookViewId="0">
      <selection activeCell="F6" sqref="F6:F25"/>
    </sheetView>
  </sheetViews>
  <sheetFormatPr defaultRowHeight="16.5" x14ac:dyDescent="0.3"/>
  <cols>
    <col min="1" max="1" width="21.625" customWidth="1"/>
    <col min="3" max="3" width="59.625" bestFit="1" customWidth="1"/>
    <col min="4" max="4" width="12.125" style="16" bestFit="1" customWidth="1"/>
    <col min="5" max="5" width="9" style="16"/>
    <col min="6" max="6" width="9" style="19"/>
  </cols>
  <sheetData>
    <row r="1" spans="3:11" x14ac:dyDescent="0.3">
      <c r="D1" s="25" t="s">
        <v>118</v>
      </c>
      <c r="E1" s="26"/>
    </row>
    <row r="2" spans="3:11" x14ac:dyDescent="0.3">
      <c r="D2" s="15" t="s">
        <v>119</v>
      </c>
      <c r="E2" s="23" t="s">
        <v>120</v>
      </c>
      <c r="F2" s="19" t="s">
        <v>121</v>
      </c>
    </row>
    <row r="3" spans="3:11" x14ac:dyDescent="0.3">
      <c r="C3" t="s">
        <v>80</v>
      </c>
    </row>
    <row r="4" spans="3:11" x14ac:dyDescent="0.3">
      <c r="C4" t="s">
        <v>81</v>
      </c>
      <c r="J4">
        <f>SUM(E6:E25)</f>
        <v>574</v>
      </c>
    </row>
    <row r="5" spans="3:11" x14ac:dyDescent="0.3">
      <c r="C5" t="s">
        <v>82</v>
      </c>
    </row>
    <row r="6" spans="3:11" x14ac:dyDescent="0.3">
      <c r="C6" t="s">
        <v>83</v>
      </c>
      <c r="D6" s="24">
        <v>0.33819444444444446</v>
      </c>
      <c r="E6" s="16">
        <v>37</v>
      </c>
      <c r="F6" s="19">
        <v>0.93838672563316505</v>
      </c>
    </row>
    <row r="7" spans="3:11" x14ac:dyDescent="0.3">
      <c r="C7" t="s">
        <v>84</v>
      </c>
      <c r="D7" s="24">
        <v>0.32500000000000001</v>
      </c>
      <c r="E7" s="16">
        <v>8</v>
      </c>
      <c r="F7" s="19">
        <v>0.95757827782918803</v>
      </c>
      <c r="K7" s="24"/>
    </row>
    <row r="8" spans="3:11" x14ac:dyDescent="0.3">
      <c r="C8" t="s">
        <v>85</v>
      </c>
      <c r="D8" s="24">
        <v>0.28263888888888888</v>
      </c>
      <c r="E8" s="16">
        <v>43</v>
      </c>
      <c r="F8" s="19">
        <v>0.61407657079367095</v>
      </c>
    </row>
    <row r="9" spans="3:11" x14ac:dyDescent="0.3">
      <c r="C9" t="s">
        <v>86</v>
      </c>
      <c r="D9" s="24">
        <v>0.50208333333333333</v>
      </c>
      <c r="E9" s="16">
        <v>26</v>
      </c>
      <c r="F9" s="19">
        <v>0.91925804410881695</v>
      </c>
    </row>
    <row r="10" spans="3:11" x14ac:dyDescent="0.3">
      <c r="C10" t="s">
        <v>87</v>
      </c>
      <c r="D10" s="24">
        <v>0.22152777777777777</v>
      </c>
      <c r="E10" s="16">
        <v>32</v>
      </c>
      <c r="F10" s="19">
        <v>0.55639570476017097</v>
      </c>
    </row>
    <row r="11" spans="3:11" x14ac:dyDescent="0.3">
      <c r="C11" t="s">
        <v>88</v>
      </c>
      <c r="D11" s="24">
        <v>0.26874999999999999</v>
      </c>
      <c r="E11" s="16">
        <v>44</v>
      </c>
      <c r="F11" s="19">
        <v>0.67434105344805895</v>
      </c>
    </row>
    <row r="12" spans="3:11" x14ac:dyDescent="0.3">
      <c r="C12" t="s">
        <v>89</v>
      </c>
      <c r="D12" s="24">
        <v>0.15</v>
      </c>
      <c r="E12" s="16">
        <v>14</v>
      </c>
      <c r="F12" s="19">
        <v>0.45605102035036799</v>
      </c>
    </row>
    <row r="13" spans="3:11" x14ac:dyDescent="0.3">
      <c r="C13" t="s">
        <v>90</v>
      </c>
      <c r="D13" s="24">
        <v>0.38263888888888892</v>
      </c>
      <c r="E13" s="16">
        <v>14</v>
      </c>
      <c r="F13" s="19">
        <v>0.81092467237899901</v>
      </c>
    </row>
    <row r="14" spans="3:11" x14ac:dyDescent="0.3">
      <c r="C14" t="s">
        <v>91</v>
      </c>
      <c r="D14" s="24">
        <v>0.3298611111111111</v>
      </c>
      <c r="E14" s="16">
        <v>48</v>
      </c>
      <c r="F14" s="19">
        <v>0.48113424690039702</v>
      </c>
      <c r="I14" s="21" t="s">
        <v>124</v>
      </c>
    </row>
    <row r="15" spans="3:11" x14ac:dyDescent="0.3">
      <c r="C15" t="s">
        <v>92</v>
      </c>
      <c r="D15" s="24">
        <v>0.12013888888888889</v>
      </c>
      <c r="E15" s="16">
        <v>28</v>
      </c>
      <c r="F15" s="19">
        <v>0.76444754269780402</v>
      </c>
      <c r="I15" s="22">
        <f>AVERAGE(F:F)</f>
        <v>0.74550497189096832</v>
      </c>
    </row>
    <row r="16" spans="3:11" x14ac:dyDescent="0.3">
      <c r="C16" t="s">
        <v>93</v>
      </c>
      <c r="D16" s="24">
        <v>0.21180555555555555</v>
      </c>
      <c r="E16" s="16">
        <v>12</v>
      </c>
      <c r="F16" s="19">
        <v>0.90656009217253497</v>
      </c>
    </row>
    <row r="17" spans="3:10" x14ac:dyDescent="0.3">
      <c r="C17" t="s">
        <v>94</v>
      </c>
      <c r="D17" s="24">
        <v>0.5131944444444444</v>
      </c>
      <c r="E17" s="16">
        <v>39</v>
      </c>
      <c r="F17" s="19">
        <v>0.92005318572558303</v>
      </c>
    </row>
    <row r="18" spans="3:10" x14ac:dyDescent="0.3">
      <c r="C18" t="s">
        <v>95</v>
      </c>
      <c r="D18" s="24">
        <v>0.19305555555555554</v>
      </c>
      <c r="E18" s="16">
        <v>12</v>
      </c>
      <c r="F18" s="19">
        <v>0.66926412400356095</v>
      </c>
      <c r="I18" s="27" t="s">
        <v>125</v>
      </c>
      <c r="J18" s="27"/>
    </row>
    <row r="19" spans="3:10" x14ac:dyDescent="0.3">
      <c r="C19" t="s">
        <v>96</v>
      </c>
      <c r="D19" s="24">
        <v>0.11527777777777777</v>
      </c>
      <c r="E19" s="16">
        <v>21</v>
      </c>
      <c r="F19" s="19">
        <v>0.78407568030376296</v>
      </c>
      <c r="I19" s="21" t="s">
        <v>126</v>
      </c>
      <c r="J19" s="21" t="s">
        <v>120</v>
      </c>
    </row>
    <row r="20" spans="3:10" x14ac:dyDescent="0.3">
      <c r="C20" t="s">
        <v>97</v>
      </c>
      <c r="D20" s="24">
        <v>0.38680555555555557</v>
      </c>
      <c r="E20" s="16">
        <v>14</v>
      </c>
      <c r="F20" s="19">
        <v>0.67826850716672005</v>
      </c>
      <c r="I20" s="24">
        <f>AVERAGE(D6:D25)</f>
        <v>0.2996875</v>
      </c>
      <c r="J20">
        <f>AVERAGE(E6:E25)</f>
        <v>28.7</v>
      </c>
    </row>
    <row r="21" spans="3:10" x14ac:dyDescent="0.3">
      <c r="C21" t="s">
        <v>98</v>
      </c>
      <c r="D21" s="24">
        <v>0.66736111111111107</v>
      </c>
      <c r="E21" s="16">
        <v>26</v>
      </c>
      <c r="F21" s="19">
        <v>0.85147514827544102</v>
      </c>
    </row>
    <row r="22" spans="3:10" x14ac:dyDescent="0.3">
      <c r="C22" t="s">
        <v>99</v>
      </c>
      <c r="D22" s="24">
        <v>0.15208333333333332</v>
      </c>
      <c r="E22" s="16">
        <v>33</v>
      </c>
      <c r="F22" s="19">
        <v>0.79393100668999705</v>
      </c>
    </row>
    <row r="23" spans="3:10" x14ac:dyDescent="0.3">
      <c r="C23" t="s">
        <v>100</v>
      </c>
      <c r="D23" s="24">
        <v>0.13402777777777777</v>
      </c>
      <c r="E23" s="16">
        <v>27</v>
      </c>
      <c r="F23" s="19">
        <v>0.79743687940900498</v>
      </c>
    </row>
    <row r="24" spans="3:10" x14ac:dyDescent="0.3">
      <c r="C24" t="s">
        <v>101</v>
      </c>
      <c r="D24" s="24">
        <v>0.28194444444444444</v>
      </c>
      <c r="E24" s="16">
        <v>47</v>
      </c>
      <c r="F24" s="19">
        <v>0.453406166791401</v>
      </c>
    </row>
    <row r="25" spans="3:10" x14ac:dyDescent="0.3">
      <c r="C25" t="s">
        <v>102</v>
      </c>
      <c r="D25" s="24">
        <v>0.41736111111111113</v>
      </c>
      <c r="E25" s="16">
        <v>49</v>
      </c>
      <c r="F25" s="19">
        <v>0.88303478838072302</v>
      </c>
    </row>
    <row r="26" spans="3:10" x14ac:dyDescent="0.3">
      <c r="C26" t="s">
        <v>103</v>
      </c>
    </row>
    <row r="27" spans="3:10" x14ac:dyDescent="0.3">
      <c r="C27" t="s">
        <v>104</v>
      </c>
    </row>
    <row r="28" spans="3:10" x14ac:dyDescent="0.3">
      <c r="C28" t="s">
        <v>105</v>
      </c>
    </row>
    <row r="29" spans="3:10" x14ac:dyDescent="0.3">
      <c r="C29" t="s">
        <v>106</v>
      </c>
    </row>
    <row r="30" spans="3:10" x14ac:dyDescent="0.3">
      <c r="C30" t="s">
        <v>107</v>
      </c>
    </row>
    <row r="31" spans="3:10" x14ac:dyDescent="0.3">
      <c r="C31" t="s">
        <v>108</v>
      </c>
    </row>
    <row r="32" spans="3:10" x14ac:dyDescent="0.3">
      <c r="C32" t="s">
        <v>109</v>
      </c>
    </row>
    <row r="33" spans="3:3" x14ac:dyDescent="0.3">
      <c r="C33" t="s">
        <v>110</v>
      </c>
    </row>
    <row r="34" spans="3:3" x14ac:dyDescent="0.3">
      <c r="C34" t="s">
        <v>111</v>
      </c>
    </row>
    <row r="35" spans="3:3" x14ac:dyDescent="0.3">
      <c r="C35" t="s">
        <v>112</v>
      </c>
    </row>
    <row r="36" spans="3:3" x14ac:dyDescent="0.3">
      <c r="C36" t="s">
        <v>113</v>
      </c>
    </row>
    <row r="37" spans="3:3" x14ac:dyDescent="0.3">
      <c r="C37" t="s">
        <v>114</v>
      </c>
    </row>
    <row r="38" spans="3:3" x14ac:dyDescent="0.3">
      <c r="C38" t="s">
        <v>115</v>
      </c>
    </row>
    <row r="39" spans="3:3" x14ac:dyDescent="0.3">
      <c r="C39" t="s">
        <v>116</v>
      </c>
    </row>
    <row r="40" spans="3:3" x14ac:dyDescent="0.3">
      <c r="C40" t="s">
        <v>117</v>
      </c>
    </row>
  </sheetData>
  <mergeCells count="2">
    <mergeCell ref="D1:E1"/>
    <mergeCell ref="I18:J1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939E-1223-4520-BF47-00C42B478A1E}">
  <dimension ref="H3:M103"/>
  <sheetViews>
    <sheetView tabSelected="1" workbookViewId="0">
      <selection activeCell="N8" sqref="N8"/>
    </sheetView>
  </sheetViews>
  <sheetFormatPr defaultRowHeight="16.5" x14ac:dyDescent="0.3"/>
  <sheetData>
    <row r="3" spans="8:13" x14ac:dyDescent="0.3">
      <c r="H3" s="7">
        <v>0.41299932295192898</v>
      </c>
    </row>
    <row r="4" spans="8:13" x14ac:dyDescent="0.3">
      <c r="H4" s="7"/>
    </row>
    <row r="5" spans="8:13" x14ac:dyDescent="0.3">
      <c r="H5" s="7"/>
    </row>
    <row r="6" spans="8:13" x14ac:dyDescent="0.3">
      <c r="H6" s="7">
        <v>0.38790132414293399</v>
      </c>
    </row>
    <row r="7" spans="8:13" x14ac:dyDescent="0.3">
      <c r="H7" s="7">
        <v>0.60301429112879801</v>
      </c>
    </row>
    <row r="8" spans="8:13" x14ac:dyDescent="0.3">
      <c r="H8" s="7"/>
    </row>
    <row r="9" spans="8:13" x14ac:dyDescent="0.3">
      <c r="H9" s="7"/>
    </row>
    <row r="10" spans="8:13" x14ac:dyDescent="0.3">
      <c r="H10" s="7">
        <v>0.55539419756672104</v>
      </c>
      <c r="M10" s="7">
        <f>AVERAGE(H:H)</f>
        <v>0.64442709608304871</v>
      </c>
    </row>
    <row r="11" spans="8:13" x14ac:dyDescent="0.3">
      <c r="H11" s="7">
        <v>0.66794121161428999</v>
      </c>
    </row>
    <row r="12" spans="8:13" x14ac:dyDescent="0.3">
      <c r="H12" s="7">
        <v>0.51022598156798304</v>
      </c>
    </row>
    <row r="13" spans="8:13" x14ac:dyDescent="0.3">
      <c r="H13" s="7">
        <v>0.50527321630804001</v>
      </c>
    </row>
    <row r="14" spans="8:13" x14ac:dyDescent="0.3">
      <c r="H14" s="9"/>
    </row>
    <row r="15" spans="8:13" x14ac:dyDescent="0.3">
      <c r="H15" s="7">
        <v>0.59661343907405395</v>
      </c>
    </row>
    <row r="16" spans="8:13" x14ac:dyDescent="0.3">
      <c r="H16" s="7">
        <v>0.61434636588302305</v>
      </c>
    </row>
    <row r="17" spans="8:8" x14ac:dyDescent="0.3">
      <c r="H17" s="7">
        <v>0.60343413634033805</v>
      </c>
    </row>
    <row r="18" spans="8:8" x14ac:dyDescent="0.3">
      <c r="H18" s="7">
        <v>0.74692266006038499</v>
      </c>
    </row>
    <row r="19" spans="8:8" x14ac:dyDescent="0.3">
      <c r="H19" s="7">
        <v>0.64453535943892404</v>
      </c>
    </row>
    <row r="20" spans="8:8" x14ac:dyDescent="0.3">
      <c r="H20" s="7">
        <v>0.66508856854087905</v>
      </c>
    </row>
    <row r="21" spans="8:8" x14ac:dyDescent="0.3">
      <c r="H21" s="7">
        <v>0.55924855491329395</v>
      </c>
    </row>
    <row r="22" spans="8:8" x14ac:dyDescent="0.3">
      <c r="H22" s="7">
        <v>0.58423025758858305</v>
      </c>
    </row>
    <row r="23" spans="8:8" x14ac:dyDescent="0.3">
      <c r="H23" s="7">
        <v>0.36940170099798397</v>
      </c>
    </row>
    <row r="24" spans="8:8" x14ac:dyDescent="0.3">
      <c r="H24" s="7">
        <v>0.46762627312409</v>
      </c>
    </row>
    <row r="25" spans="8:8" x14ac:dyDescent="0.3">
      <c r="H25" s="7">
        <v>0.55041704877942199</v>
      </c>
    </row>
    <row r="26" spans="8:8" x14ac:dyDescent="0.3">
      <c r="H26" s="7">
        <v>0.61526078557630304</v>
      </c>
    </row>
    <row r="27" spans="8:8" x14ac:dyDescent="0.3">
      <c r="H27" s="7">
        <v>0.71632653061224405</v>
      </c>
    </row>
    <row r="28" spans="8:8" x14ac:dyDescent="0.3">
      <c r="H28" s="19">
        <v>0.85747145192720997</v>
      </c>
    </row>
    <row r="29" spans="8:8" x14ac:dyDescent="0.3">
      <c r="H29" s="19">
        <v>0.80329886634649905</v>
      </c>
    </row>
    <row r="30" spans="8:8" x14ac:dyDescent="0.3">
      <c r="H30" s="19">
        <v>0.38115733758288001</v>
      </c>
    </row>
    <row r="31" spans="8:8" x14ac:dyDescent="0.3">
      <c r="H31" s="19">
        <v>0.509020116807268</v>
      </c>
    </row>
    <row r="32" spans="8:8" x14ac:dyDescent="0.3">
      <c r="H32" s="19">
        <v>0.53455555192735804</v>
      </c>
    </row>
    <row r="33" spans="8:8" x14ac:dyDescent="0.3">
      <c r="H33" s="19">
        <v>0.78572531414047797</v>
      </c>
    </row>
    <row r="34" spans="8:8" x14ac:dyDescent="0.3">
      <c r="H34" s="19">
        <v>0.42809370057986201</v>
      </c>
    </row>
    <row r="35" spans="8:8" x14ac:dyDescent="0.3">
      <c r="H35" s="19">
        <v>0.75813405970680403</v>
      </c>
    </row>
    <row r="36" spans="8:8" x14ac:dyDescent="0.3">
      <c r="H36" s="19">
        <v>0.485270729133922</v>
      </c>
    </row>
    <row r="37" spans="8:8" x14ac:dyDescent="0.3">
      <c r="H37" s="19">
        <v>0.49998413437129802</v>
      </c>
    </row>
    <row r="38" spans="8:8" x14ac:dyDescent="0.3">
      <c r="H38" s="19">
        <v>0.60146034980471996</v>
      </c>
    </row>
    <row r="39" spans="8:8" x14ac:dyDescent="0.3">
      <c r="H39" s="19">
        <v>0.77904459863964204</v>
      </c>
    </row>
    <row r="40" spans="8:8" x14ac:dyDescent="0.3">
      <c r="H40" s="19">
        <v>0.49650973728285103</v>
      </c>
    </row>
    <row r="41" spans="8:8" x14ac:dyDescent="0.3">
      <c r="H41" s="19">
        <v>0.65494626872540596</v>
      </c>
    </row>
    <row r="42" spans="8:8" x14ac:dyDescent="0.3">
      <c r="H42" s="19">
        <v>0.50024380969423099</v>
      </c>
    </row>
    <row r="43" spans="8:8" x14ac:dyDescent="0.3">
      <c r="H43" s="19"/>
    </row>
    <row r="44" spans="8:8" x14ac:dyDescent="0.3">
      <c r="H44" s="19"/>
    </row>
    <row r="45" spans="8:8" x14ac:dyDescent="0.3">
      <c r="H45" s="19"/>
    </row>
    <row r="46" spans="8:8" x14ac:dyDescent="0.3">
      <c r="H46" s="19"/>
    </row>
    <row r="47" spans="8:8" x14ac:dyDescent="0.3">
      <c r="H47" s="19"/>
    </row>
    <row r="48" spans="8:8" x14ac:dyDescent="0.3">
      <c r="H48" s="19"/>
    </row>
    <row r="49" spans="8:8" x14ac:dyDescent="0.3">
      <c r="H49" s="19"/>
    </row>
    <row r="50" spans="8:8" x14ac:dyDescent="0.3">
      <c r="H50" s="19">
        <v>0.55920195846586795</v>
      </c>
    </row>
    <row r="51" spans="8:8" x14ac:dyDescent="0.3">
      <c r="H51" s="19">
        <v>0.78583369751454901</v>
      </c>
    </row>
    <row r="52" spans="8:8" x14ac:dyDescent="0.3">
      <c r="H52" s="19">
        <v>0.47603683380042799</v>
      </c>
    </row>
    <row r="53" spans="8:8" x14ac:dyDescent="0.3">
      <c r="H53" s="19">
        <v>0.38166320916388502</v>
      </c>
    </row>
    <row r="54" spans="8:8" x14ac:dyDescent="0.3">
      <c r="H54" s="19">
        <v>0.77815351832121105</v>
      </c>
    </row>
    <row r="55" spans="8:8" x14ac:dyDescent="0.3">
      <c r="H55" s="19">
        <v>0.78093989071038195</v>
      </c>
    </row>
    <row r="56" spans="8:8" x14ac:dyDescent="0.3">
      <c r="H56" s="19">
        <v>0.54901960784313697</v>
      </c>
    </row>
    <row r="57" spans="8:8" x14ac:dyDescent="0.3">
      <c r="H57" s="19"/>
    </row>
    <row r="58" spans="8:8" x14ac:dyDescent="0.3">
      <c r="H58" s="19"/>
    </row>
    <row r="59" spans="8:8" x14ac:dyDescent="0.3">
      <c r="H59" s="19"/>
    </row>
    <row r="60" spans="8:8" x14ac:dyDescent="0.3">
      <c r="H60" s="19"/>
    </row>
    <row r="61" spans="8:8" x14ac:dyDescent="0.3">
      <c r="H61" s="19"/>
    </row>
    <row r="62" spans="8:8" x14ac:dyDescent="0.3">
      <c r="H62" s="19"/>
    </row>
    <row r="63" spans="8:8" x14ac:dyDescent="0.3">
      <c r="H63" s="19"/>
    </row>
    <row r="64" spans="8:8" x14ac:dyDescent="0.3">
      <c r="H64" s="19">
        <v>0.77613941018766697</v>
      </c>
    </row>
    <row r="65" spans="8:8" x14ac:dyDescent="0.3">
      <c r="H65" s="19">
        <v>0.64474062998148096</v>
      </c>
    </row>
    <row r="66" spans="8:8" x14ac:dyDescent="0.3">
      <c r="H66" s="19">
        <v>0.46838352179993697</v>
      </c>
    </row>
    <row r="67" spans="8:8" x14ac:dyDescent="0.3">
      <c r="H67" s="19">
        <v>0.52380195599021995</v>
      </c>
    </row>
    <row r="68" spans="8:8" x14ac:dyDescent="0.3">
      <c r="H68" s="19">
        <v>0.62973585539201904</v>
      </c>
    </row>
    <row r="69" spans="8:8" x14ac:dyDescent="0.3">
      <c r="H69" s="19">
        <v>0.62809487707137401</v>
      </c>
    </row>
    <row r="70" spans="8:8" x14ac:dyDescent="0.3">
      <c r="H70" s="19">
        <v>0.65192053034016795</v>
      </c>
    </row>
    <row r="71" spans="8:8" x14ac:dyDescent="0.3">
      <c r="H71" s="19">
        <v>0.74601795026428697</v>
      </c>
    </row>
    <row r="72" spans="8:8" x14ac:dyDescent="0.3">
      <c r="H72" s="19">
        <v>0.72157533317047995</v>
      </c>
    </row>
    <row r="73" spans="8:8" x14ac:dyDescent="0.3">
      <c r="H73" s="19">
        <v>0.81058782224897097</v>
      </c>
    </row>
    <row r="74" spans="8:8" x14ac:dyDescent="0.3">
      <c r="H74" s="19">
        <v>0.72567581047381502</v>
      </c>
    </row>
    <row r="75" spans="8:8" x14ac:dyDescent="0.3">
      <c r="H75" s="19">
        <v>0.84842509603072902</v>
      </c>
    </row>
    <row r="76" spans="8:8" x14ac:dyDescent="0.3">
      <c r="H76" s="19">
        <v>0.69193020719738196</v>
      </c>
    </row>
    <row r="77" spans="8:8" x14ac:dyDescent="0.3">
      <c r="H77" s="19">
        <v>0.42980760472436103</v>
      </c>
    </row>
    <row r="78" spans="8:8" x14ac:dyDescent="0.3">
      <c r="H78" s="19">
        <v>0.43903035778141603</v>
      </c>
    </row>
    <row r="79" spans="8:8" x14ac:dyDescent="0.3">
      <c r="H79" s="19">
        <v>0.72504618152688305</v>
      </c>
    </row>
    <row r="80" spans="8:8" x14ac:dyDescent="0.3">
      <c r="H80" s="19">
        <v>0.55197771587743705</v>
      </c>
    </row>
    <row r="81" spans="8:8" x14ac:dyDescent="0.3">
      <c r="H81" s="19">
        <v>0.78135087398745295</v>
      </c>
    </row>
    <row r="82" spans="8:8" x14ac:dyDescent="0.3">
      <c r="H82" s="19">
        <v>0.73228764216139697</v>
      </c>
    </row>
    <row r="84" spans="8:8" x14ac:dyDescent="0.3">
      <c r="H84" s="19">
        <v>0.93838672563316505</v>
      </c>
    </row>
    <row r="85" spans="8:8" x14ac:dyDescent="0.3">
      <c r="H85" s="19">
        <v>0.95757827782918803</v>
      </c>
    </row>
    <row r="86" spans="8:8" x14ac:dyDescent="0.3">
      <c r="H86" s="19">
        <v>0.61407657079367095</v>
      </c>
    </row>
    <row r="87" spans="8:8" x14ac:dyDescent="0.3">
      <c r="H87" s="19">
        <v>0.91925804410881695</v>
      </c>
    </row>
    <row r="88" spans="8:8" x14ac:dyDescent="0.3">
      <c r="H88" s="19">
        <v>0.55639570476017097</v>
      </c>
    </row>
    <row r="89" spans="8:8" x14ac:dyDescent="0.3">
      <c r="H89" s="19">
        <v>0.67434105344805895</v>
      </c>
    </row>
    <row r="90" spans="8:8" x14ac:dyDescent="0.3">
      <c r="H90" s="19">
        <v>0.45605102035036799</v>
      </c>
    </row>
    <row r="91" spans="8:8" x14ac:dyDescent="0.3">
      <c r="H91" s="19">
        <v>0.81092467237899901</v>
      </c>
    </row>
    <row r="92" spans="8:8" x14ac:dyDescent="0.3">
      <c r="H92" s="19">
        <v>0.48113424690039702</v>
      </c>
    </row>
    <row r="93" spans="8:8" x14ac:dyDescent="0.3">
      <c r="H93" s="19">
        <v>0.76444754269780402</v>
      </c>
    </row>
    <row r="94" spans="8:8" x14ac:dyDescent="0.3">
      <c r="H94" s="19">
        <v>0.90656009217253497</v>
      </c>
    </row>
    <row r="95" spans="8:8" x14ac:dyDescent="0.3">
      <c r="H95" s="19">
        <v>0.92005318572558303</v>
      </c>
    </row>
    <row r="96" spans="8:8" x14ac:dyDescent="0.3">
      <c r="H96" s="19">
        <v>0.66926412400356095</v>
      </c>
    </row>
    <row r="97" spans="8:8" x14ac:dyDescent="0.3">
      <c r="H97" s="19">
        <v>0.78407568030376296</v>
      </c>
    </row>
    <row r="98" spans="8:8" x14ac:dyDescent="0.3">
      <c r="H98" s="19">
        <v>0.67826850716672005</v>
      </c>
    </row>
    <row r="99" spans="8:8" x14ac:dyDescent="0.3">
      <c r="H99" s="19">
        <v>0.85147514827544102</v>
      </c>
    </row>
    <row r="100" spans="8:8" x14ac:dyDescent="0.3">
      <c r="H100" s="19">
        <v>0.79393100668999705</v>
      </c>
    </row>
    <row r="101" spans="8:8" x14ac:dyDescent="0.3">
      <c r="H101" s="19">
        <v>0.79743687940900498</v>
      </c>
    </row>
    <row r="102" spans="8:8" x14ac:dyDescent="0.3">
      <c r="H102" s="19">
        <v>0.453406166791401</v>
      </c>
    </row>
    <row r="103" spans="8:8" x14ac:dyDescent="0.3">
      <c r="H103" s="19">
        <v>0.88303478838072302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crack</vt:lpstr>
      <vt:lpstr>effloresence</vt:lpstr>
      <vt:lpstr>rebarExposure</vt:lpstr>
      <vt:lpstr>spalling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a9443</dc:creator>
  <cp:lastModifiedBy>오승훈</cp:lastModifiedBy>
  <dcterms:created xsi:type="dcterms:W3CDTF">2022-10-05T14:00:00Z</dcterms:created>
  <dcterms:modified xsi:type="dcterms:W3CDTF">2022-10-18T10:19:38Z</dcterms:modified>
</cp:coreProperties>
</file>