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https://addenergygroup-my.sharepoint.com/personal/douglas_crooke_addenergy_no/Documents/CriticalityVBA/"/>
    </mc:Choice>
  </mc:AlternateContent>
  <bookViews>
    <workbookView xWindow="7440" yWindow="0" windowWidth="27870" windowHeight="11295" activeTab="2"/>
  </bookViews>
  <sheets>
    <sheet name="README" sheetId="4" r:id="rId1"/>
    <sheet name="Before" sheetId="1" r:id="rId2"/>
    <sheet name="After" sheetId="2" r:id="rId3"/>
    <sheet name="Chart1" sheetId="3" r:id="rId4"/>
  </sheets>
  <externalReferences>
    <externalReference r:id="rId5"/>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alcChain>
</file>

<file path=xl/sharedStrings.xml><?xml version="1.0" encoding="utf-8"?>
<sst xmlns="http://schemas.openxmlformats.org/spreadsheetml/2006/main" count="1895" uniqueCount="260">
  <si>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</si>
  <si>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</si>
  <si>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</si>
  <si>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</si>
  <si>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</si>
  <si>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</si>
  <si>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</si>
  <si>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</si>
  <si>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</si>
  <si>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</si>
  <si>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</si>
  <si>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</si>
  <si>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</si>
  <si>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</si>
  <si>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</si>
  <si>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</si>
  <si>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</si>
  <si>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</si>
  <si>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</si>
  <si>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</si>
  <si>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</si>
  <si>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</si>
  <si>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</si>
  <si>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</si>
  <si>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</si>
  <si>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</si>
  <si>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</si>
  <si>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</si>
  <si>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</si>
  <si>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</si>
  <si>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</si>
  <si>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</si>
  <si>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</si>
  <si>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</si>
  <si>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</si>
  <si>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</si>
  <si>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</si>
  <si>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</si>
  <si>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</si>
  <si>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</si>
  <si>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</si>
  <si>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</si>
  <si>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</si>
  <si>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</si>
  <si>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</si>
  <si>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</si>
  <si>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</si>
  <si>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</si>
  <si>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</si>
  <si>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</si>
  <si>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</si>
  <si>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</si>
  <si>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</si>
  <si>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</si>
  <si>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</si>
  <si>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</si>
  <si>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</si>
  <si>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</si>
  <si>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</si>
  <si>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</si>
  <si>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</si>
  <si>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</si>
  <si>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</si>
  <si>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</si>
  <si>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</si>
  <si>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</si>
  <si>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</si>
  <si>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</si>
  <si>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</si>
  <si>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</si>
  <si>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</si>
  <si>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</si>
  <si>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</si>
  <si>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</si>
  <si>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</si>
  <si>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</si>
  <si>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</si>
  <si>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</si>
  <si>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</si>
  <si>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</si>
  <si>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</si>
  <si>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</si>
  <si>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</si>
  <si>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</si>
  <si>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</si>
  <si>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</si>
  <si>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</si>
  <si>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</si>
  <si>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</si>
  <si>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</si>
  <si>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</si>
  <si>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</si>
  <si>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</si>
  <si>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</si>
  <si>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</si>
  <si>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</si>
  <si>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</si>
  <si>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</si>
  <si>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</si>
  <si>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</si>
  <si>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</si>
  <si>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</si>
  <si>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</si>
  <si>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</si>
  <si>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</si>
  <si>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</si>
  <si>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</si>
  <si>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</si>
  <si>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</si>
  <si>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</si>
  <si>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</si>
  <si>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</si>
  <si>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</si>
  <si>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</si>
  <si>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</si>
  <si>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</si>
  <si>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</si>
  <si>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</si>
  <si>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</si>
  <si>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</si>
  <si>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</si>
  <si>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</si>
  <si>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</si>
  <si>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</si>
  <si>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</si>
  <si>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</si>
  <si>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</si>
  <si>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</si>
  <si>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</si>
  <si>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</si>
  <si>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</si>
  <si>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</si>
  <si>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</si>
  <si>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</si>
  <si>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</si>
  <si>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</si>
  <si>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</si>
  <si>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</si>
  <si>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</si>
  <si>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</si>
  <si>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</si>
  <si>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</si>
  <si>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</si>
  <si>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</si>
  <si>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</si>
  <si>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</si>
  <si>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</si>
  <si>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</si>
  <si>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</si>
  <si>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</si>
  <si>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</si>
  <si>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</si>
  <si>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</si>
  <si>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</si>
  <si>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</si>
  <si>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</si>
  <si>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</si>
  <si>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</si>
  <si>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</si>
  <si>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</si>
  <si>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</si>
  <si>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</si>
  <si>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</si>
  <si>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</si>
  <si>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</si>
  <si>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</si>
  <si>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</si>
  <si>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</si>
  <si>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</si>
  <si>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</si>
  <si>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</si>
  <si>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</si>
  <si>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</si>
  <si>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</si>
  <si>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</si>
  <si>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</si>
  <si>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</si>
  <si>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</si>
  <si>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</si>
  <si>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</si>
  <si>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</si>
  <si>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</si>
  <si>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</si>
  <si>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</si>
  <si>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</si>
  <si>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</si>
  <si>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</si>
  <si>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</si>
  <si>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</si>
  <si>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</si>
  <si>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</si>
  <si>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</si>
  <si>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</si>
  <si>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</si>
  <si>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</si>
  <si>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</si>
  <si>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</si>
  <si>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</si>
  <si>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</si>
  <si>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</si>
  <si>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</si>
  <si>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</si>
  <si>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</si>
  <si>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</si>
  <si>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</si>
  <si>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</si>
  <si>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</si>
  <si>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</si>
  <si>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</si>
  <si>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</si>
  <si>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</si>
  <si>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</si>
  <si>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</si>
  <si>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</si>
  <si>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</si>
  <si>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</si>
  <si>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</si>
  <si>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</si>
  <si>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</si>
  <si>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</si>
  <si>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</si>
  <si>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</si>
  <si>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</si>
  <si>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</si>
  <si>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</si>
  <si>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</si>
  <si>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</si>
  <si>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</si>
  <si>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</si>
  <si>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</si>
  <si>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</si>
  <si>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</si>
  <si>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</si>
  <si>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</si>
  <si>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</si>
  <si>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</si>
  <si>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</si>
  <si>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</si>
  <si>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</si>
  <si>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</si>
  <si>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</si>
  <si>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</si>
  <si>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</si>
  <si>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</si>
  <si>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</si>
  <si>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</si>
  <si>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</si>
  <si>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</si>
  <si>
    <t>Make Shutdowns A</t>
  </si>
  <si>
    <t>Make F&amp;G A</t>
  </si>
  <si>
    <t>4 NOTAGS move from #N/A to A</t>
  </si>
  <si>
    <t>=COUNTIFS('WND Criticality - Rev 3.x working draft.xlsx'!AssetRegisterTbl[Final_tag_AplusA],"A")</t>
  </si>
  <si>
    <t>=COUNTIFS('WND Criticality - Rev 3.x working draft.xlsx'!AssetRegisterTbl[Final_tag_AplusA],"B")</t>
  </si>
  <si>
    <t>=COUNTIFS('WND Criticality - Rev 3.x working draft.xlsx'!AssetRegisterTbl[Final_tag_AplusA],"C")</t>
  </si>
  <si>
    <t>=COUNTIFS('WND Criticality - Rev 3.x working draft.xlsx'!AssetRegisterTbl[Final_tag_AplusA],"&lt;&gt;A",'WND Criticality - Rev 3.x working draft.xlsx'!AssetRegisterTbl[Final_tag_AplusA],"&lt;&gt;B",'WND Criticality - Rev 3.x working draft.xlsx'!AssetRegisterTbl[Final_tag_AplusA],"&lt;&gt;C")</t>
  </si>
  <si>
    <t>Label</t>
  </si>
  <si>
    <t>Split Lighting</t>
  </si>
  <si>
    <t>SIL in/outputs to A</t>
  </si>
  <si>
    <t>Moves 6 burner switches in GF Regen Heater C-&gt;A</t>
  </si>
  <si>
    <t>Rev 3.6 correction to SYLH formula removes some #N/As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</si>
</sst>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WND Criticality Changes From Systems Feedback (3.0-&gt;3.5), Remove Integrity Only Codes, Make Shutdowns and</a:t>
            </a:r>
            <a:r>
              <a:rPr lang="en-GB" baseline="0"/>
              <a:t> F&amp;G A, Split Lighting</a:t>
            </a:r>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67"/>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dLbl>
              <c:idx val="7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strCache>
            </c:strRef>
          </c:cat>
          <c:val>
            <c:numRef>
              <c:extLst>
                <c:ext xmlns:c15="http://schemas.microsoft.com/office/drawing/2012/chart" uri="{02D57815-91ED-43cb-92C2-25804820EDAC}">
                  <c15:fullRef>
                    <c15:sqref>After!$M$5:$M$112</c15:sqref>
                  </c15:fullRef>
                </c:ext>
              </c:extLst>
              <c:f>(After!$M$5,After!$M$10,After!$M$25:$M$30,After!$M$32:$M$35,After!$M$45:$M$72,After!$M$80:$M$112)</c:f>
              <c:numCache>
                <c:formatCode>General</c:formatCode>
                <c:ptCount val="73"/>
                <c:pt idx="0">
                  <c:v>6814</c:v>
                </c:pt>
                <c:pt idx="1">
                  <c:v>6814</c:v>
                </c:pt>
                <c:pt idx="2">
                  <c:v>6814</c:v>
                </c:pt>
                <c:pt idx="3">
                  <c:v>6536</c:v>
                </c:pt>
                <c:pt idx="4">
                  <c:v>6238</c:v>
                </c:pt>
                <c:pt idx="5">
                  <c:v>6190</c:v>
                </c:pt>
                <c:pt idx="6">
                  <c:v>6190</c:v>
                </c:pt>
                <c:pt idx="7">
                  <c:v>5620</c:v>
                </c:pt>
                <c:pt idx="8">
                  <c:v>5027</c:v>
                </c:pt>
                <c:pt idx="9">
                  <c:v>4725</c:v>
                </c:pt>
                <c:pt idx="10">
                  <c:v>4522</c:v>
                </c:pt>
                <c:pt idx="11">
                  <c:v>4418</c:v>
                </c:pt>
                <c:pt idx="12">
                  <c:v>3859</c:v>
                </c:pt>
                <c:pt idx="13">
                  <c:v>3851</c:v>
                </c:pt>
                <c:pt idx="14">
                  <c:v>3851</c:v>
                </c:pt>
                <c:pt idx="15">
                  <c:v>3851</c:v>
                </c:pt>
                <c:pt idx="16">
                  <c:v>3851</c:v>
                </c:pt>
                <c:pt idx="17">
                  <c:v>3851</c:v>
                </c:pt>
                <c:pt idx="18">
                  <c:v>3795</c:v>
                </c:pt>
                <c:pt idx="19">
                  <c:v>3664</c:v>
                </c:pt>
                <c:pt idx="20">
                  <c:v>3679</c:v>
                </c:pt>
                <c:pt idx="21">
                  <c:v>3679</c:v>
                </c:pt>
                <c:pt idx="22">
                  <c:v>3679</c:v>
                </c:pt>
                <c:pt idx="23">
                  <c:v>3679</c:v>
                </c:pt>
                <c:pt idx="24">
                  <c:v>3679</c:v>
                </c:pt>
                <c:pt idx="25">
                  <c:v>3679</c:v>
                </c:pt>
                <c:pt idx="26">
                  <c:v>3679</c:v>
                </c:pt>
                <c:pt idx="27">
                  <c:v>3679</c:v>
                </c:pt>
                <c:pt idx="28">
                  <c:v>3679</c:v>
                </c:pt>
                <c:pt idx="29">
                  <c:v>3668</c:v>
                </c:pt>
                <c:pt idx="30">
                  <c:v>3668</c:v>
                </c:pt>
                <c:pt idx="31">
                  <c:v>3668</c:v>
                </c:pt>
                <c:pt idx="32">
                  <c:v>3668</c:v>
                </c:pt>
                <c:pt idx="33">
                  <c:v>3404</c:v>
                </c:pt>
                <c:pt idx="34">
                  <c:v>3404</c:v>
                </c:pt>
                <c:pt idx="35">
                  <c:v>3401</c:v>
                </c:pt>
                <c:pt idx="36">
                  <c:v>3379</c:v>
                </c:pt>
                <c:pt idx="37">
                  <c:v>3379</c:v>
                </c:pt>
                <c:pt idx="38">
                  <c:v>3319</c:v>
                </c:pt>
                <c:pt idx="39">
                  <c:v>3319</c:v>
                </c:pt>
                <c:pt idx="40">
                  <c:v>3319</c:v>
                </c:pt>
                <c:pt idx="41">
                  <c:v>3319</c:v>
                </c:pt>
                <c:pt idx="42">
                  <c:v>3319</c:v>
                </c:pt>
                <c:pt idx="43">
                  <c:v>3319</c:v>
                </c:pt>
                <c:pt idx="44">
                  <c:v>3319</c:v>
                </c:pt>
                <c:pt idx="45">
                  <c:v>3319</c:v>
                </c:pt>
                <c:pt idx="46">
                  <c:v>3319</c:v>
                </c:pt>
                <c:pt idx="47">
                  <c:v>3319</c:v>
                </c:pt>
                <c:pt idx="48">
                  <c:v>3319</c:v>
                </c:pt>
                <c:pt idx="49">
                  <c:v>3319</c:v>
                </c:pt>
                <c:pt idx="50">
                  <c:v>3319</c:v>
                </c:pt>
                <c:pt idx="51">
                  <c:v>3319</c:v>
                </c:pt>
                <c:pt idx="52">
                  <c:v>3319</c:v>
                </c:pt>
                <c:pt idx="53">
                  <c:v>3273</c:v>
                </c:pt>
                <c:pt idx="54">
                  <c:v>3273</c:v>
                </c:pt>
                <c:pt idx="55">
                  <c:v>3273</c:v>
                </c:pt>
                <c:pt idx="56">
                  <c:v>3273</c:v>
                </c:pt>
                <c:pt idx="57">
                  <c:v>3273</c:v>
                </c:pt>
                <c:pt idx="58">
                  <c:v>3273</c:v>
                </c:pt>
                <c:pt idx="59">
                  <c:v>3273</c:v>
                </c:pt>
                <c:pt idx="60">
                  <c:v>3273</c:v>
                </c:pt>
                <c:pt idx="61">
                  <c:v>3273</c:v>
                </c:pt>
                <c:pt idx="62">
                  <c:v>3273</c:v>
                </c:pt>
                <c:pt idx="63">
                  <c:v>3273</c:v>
                </c:pt>
                <c:pt idx="64">
                  <c:v>3273</c:v>
                </c:pt>
                <c:pt idx="65">
                  <c:v>3273</c:v>
                </c:pt>
                <c:pt idx="66">
                  <c:v>3273</c:v>
                </c:pt>
                <c:pt idx="67">
                  <c:v>3273</c:v>
                </c:pt>
                <c:pt idx="68">
                  <c:v>3167</c:v>
                </c:pt>
                <c:pt idx="69">
                  <c:v>3909</c:v>
                </c:pt>
                <c:pt idx="70">
                  <c:v>3955</c:v>
                </c:pt>
                <c:pt idx="71">
                  <c:v>3967</c:v>
                </c:pt>
                <c:pt idx="72">
                  <c:v>3973</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67"/>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dLbl>
              <c:idx val="7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strCache>
            </c:strRef>
          </c:cat>
          <c:val>
            <c:numRef>
              <c:extLst>
                <c:ext xmlns:c15="http://schemas.microsoft.com/office/drawing/2012/chart" uri="{02D57815-91ED-43cb-92C2-25804820EDAC}">
                  <c15:fullRef>
                    <c15:sqref>After!$N$5:$N$112</c15:sqref>
                  </c15:fullRef>
                </c:ext>
              </c:extLst>
              <c:f>(After!$N$5,After!$N$10,After!$N$25:$N$30,After!$N$32:$N$35,After!$N$45:$N$72,After!$N$80:$N$112)</c:f>
              <c:numCache>
                <c:formatCode>General</c:formatCode>
                <c:ptCount val="73"/>
                <c:pt idx="0">
                  <c:v>24513</c:v>
                </c:pt>
                <c:pt idx="1">
                  <c:v>24513</c:v>
                </c:pt>
                <c:pt idx="2">
                  <c:v>24513</c:v>
                </c:pt>
                <c:pt idx="3">
                  <c:v>23340</c:v>
                </c:pt>
                <c:pt idx="4">
                  <c:v>22303</c:v>
                </c:pt>
                <c:pt idx="5">
                  <c:v>22114</c:v>
                </c:pt>
                <c:pt idx="6">
                  <c:v>22111</c:v>
                </c:pt>
                <c:pt idx="7">
                  <c:v>20928</c:v>
                </c:pt>
                <c:pt idx="8">
                  <c:v>19624</c:v>
                </c:pt>
                <c:pt idx="9">
                  <c:v>19073</c:v>
                </c:pt>
                <c:pt idx="10">
                  <c:v>17371</c:v>
                </c:pt>
                <c:pt idx="11">
                  <c:v>16840</c:v>
                </c:pt>
                <c:pt idx="12">
                  <c:v>14587</c:v>
                </c:pt>
                <c:pt idx="13">
                  <c:v>14595</c:v>
                </c:pt>
                <c:pt idx="14">
                  <c:v>14595</c:v>
                </c:pt>
                <c:pt idx="15">
                  <c:v>14595</c:v>
                </c:pt>
                <c:pt idx="16">
                  <c:v>14595</c:v>
                </c:pt>
                <c:pt idx="17">
                  <c:v>14595</c:v>
                </c:pt>
                <c:pt idx="18">
                  <c:v>14651</c:v>
                </c:pt>
                <c:pt idx="19">
                  <c:v>14782</c:v>
                </c:pt>
                <c:pt idx="20">
                  <c:v>14767</c:v>
                </c:pt>
                <c:pt idx="21">
                  <c:v>14767</c:v>
                </c:pt>
                <c:pt idx="22">
                  <c:v>14767</c:v>
                </c:pt>
                <c:pt idx="23">
                  <c:v>14767</c:v>
                </c:pt>
                <c:pt idx="24">
                  <c:v>14767</c:v>
                </c:pt>
                <c:pt idx="25">
                  <c:v>14767</c:v>
                </c:pt>
                <c:pt idx="26">
                  <c:v>14767</c:v>
                </c:pt>
                <c:pt idx="27">
                  <c:v>14767</c:v>
                </c:pt>
                <c:pt idx="28">
                  <c:v>14767</c:v>
                </c:pt>
                <c:pt idx="29">
                  <c:v>14725</c:v>
                </c:pt>
                <c:pt idx="30">
                  <c:v>14725</c:v>
                </c:pt>
                <c:pt idx="31">
                  <c:v>14725</c:v>
                </c:pt>
                <c:pt idx="32">
                  <c:v>14725</c:v>
                </c:pt>
                <c:pt idx="33">
                  <c:v>14010</c:v>
                </c:pt>
                <c:pt idx="34">
                  <c:v>14010</c:v>
                </c:pt>
                <c:pt idx="35">
                  <c:v>13872</c:v>
                </c:pt>
                <c:pt idx="36">
                  <c:v>13279</c:v>
                </c:pt>
                <c:pt idx="37">
                  <c:v>13279</c:v>
                </c:pt>
                <c:pt idx="38">
                  <c:v>12800</c:v>
                </c:pt>
                <c:pt idx="39">
                  <c:v>12710</c:v>
                </c:pt>
                <c:pt idx="40">
                  <c:v>12710</c:v>
                </c:pt>
                <c:pt idx="41">
                  <c:v>12710</c:v>
                </c:pt>
                <c:pt idx="42">
                  <c:v>12710</c:v>
                </c:pt>
                <c:pt idx="43">
                  <c:v>12710</c:v>
                </c:pt>
                <c:pt idx="44">
                  <c:v>12710</c:v>
                </c:pt>
                <c:pt idx="45">
                  <c:v>12710</c:v>
                </c:pt>
                <c:pt idx="46">
                  <c:v>12710</c:v>
                </c:pt>
                <c:pt idx="47">
                  <c:v>12710</c:v>
                </c:pt>
                <c:pt idx="48">
                  <c:v>12710</c:v>
                </c:pt>
                <c:pt idx="49">
                  <c:v>12710</c:v>
                </c:pt>
                <c:pt idx="50">
                  <c:v>12710</c:v>
                </c:pt>
                <c:pt idx="51">
                  <c:v>12710</c:v>
                </c:pt>
                <c:pt idx="52">
                  <c:v>12722</c:v>
                </c:pt>
                <c:pt idx="53">
                  <c:v>12764</c:v>
                </c:pt>
                <c:pt idx="54">
                  <c:v>12764</c:v>
                </c:pt>
                <c:pt idx="55">
                  <c:v>12764</c:v>
                </c:pt>
                <c:pt idx="56">
                  <c:v>12764</c:v>
                </c:pt>
                <c:pt idx="57">
                  <c:v>12764</c:v>
                </c:pt>
                <c:pt idx="58">
                  <c:v>12762</c:v>
                </c:pt>
                <c:pt idx="59">
                  <c:v>12762</c:v>
                </c:pt>
                <c:pt idx="60">
                  <c:v>12755</c:v>
                </c:pt>
                <c:pt idx="61">
                  <c:v>12731</c:v>
                </c:pt>
                <c:pt idx="62">
                  <c:v>12731</c:v>
                </c:pt>
                <c:pt idx="63">
                  <c:v>12719</c:v>
                </c:pt>
                <c:pt idx="64">
                  <c:v>12719</c:v>
                </c:pt>
                <c:pt idx="65">
                  <c:v>12719</c:v>
                </c:pt>
                <c:pt idx="66">
                  <c:v>12561</c:v>
                </c:pt>
                <c:pt idx="67">
                  <c:v>12561</c:v>
                </c:pt>
                <c:pt idx="68">
                  <c:v>8793</c:v>
                </c:pt>
                <c:pt idx="69">
                  <c:v>8367</c:v>
                </c:pt>
                <c:pt idx="70">
                  <c:v>8325</c:v>
                </c:pt>
                <c:pt idx="71">
                  <c:v>8501</c:v>
                </c:pt>
                <c:pt idx="72">
                  <c:v>8501</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rgbClr val="92D05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67"/>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49-4DEC-BDEB-6F854A25B7A0}"/>
                </c:ext>
              </c:extLst>
            </c:dLbl>
            <c:dLbl>
              <c:idx val="7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strCache>
            </c:strRef>
          </c:cat>
          <c:val>
            <c:numRef>
              <c:extLst>
                <c:ext xmlns:c15="http://schemas.microsoft.com/office/drawing/2012/chart" uri="{02D57815-91ED-43cb-92C2-25804820EDAC}">
                  <c15:fullRef>
                    <c15:sqref>After!$O$5:$O$112</c15:sqref>
                  </c15:fullRef>
                </c:ext>
              </c:extLst>
              <c:f>(After!$O$5,After!$O$10,After!$O$25:$O$30,After!$O$32:$O$35,After!$O$45:$O$72,After!$O$80:$O$112)</c:f>
              <c:numCache>
                <c:formatCode>General</c:formatCode>
                <c:ptCount val="73"/>
                <c:pt idx="0">
                  <c:v>6292</c:v>
                </c:pt>
                <c:pt idx="1">
                  <c:v>6289</c:v>
                </c:pt>
                <c:pt idx="2">
                  <c:v>6289</c:v>
                </c:pt>
                <c:pt idx="3">
                  <c:v>7740</c:v>
                </c:pt>
                <c:pt idx="4">
                  <c:v>9075</c:v>
                </c:pt>
                <c:pt idx="5">
                  <c:v>9312</c:v>
                </c:pt>
                <c:pt idx="6">
                  <c:v>9315</c:v>
                </c:pt>
                <c:pt idx="7">
                  <c:v>11068</c:v>
                </c:pt>
                <c:pt idx="8">
                  <c:v>12965</c:v>
                </c:pt>
                <c:pt idx="9">
                  <c:v>13818</c:v>
                </c:pt>
                <c:pt idx="10">
                  <c:v>15723</c:v>
                </c:pt>
                <c:pt idx="11">
                  <c:v>16358</c:v>
                </c:pt>
                <c:pt idx="12">
                  <c:v>19170</c:v>
                </c:pt>
                <c:pt idx="13">
                  <c:v>19170</c:v>
                </c:pt>
                <c:pt idx="14">
                  <c:v>19170</c:v>
                </c:pt>
                <c:pt idx="15">
                  <c:v>19170</c:v>
                </c:pt>
                <c:pt idx="16">
                  <c:v>19170</c:v>
                </c:pt>
                <c:pt idx="17">
                  <c:v>19170</c:v>
                </c:pt>
                <c:pt idx="18">
                  <c:v>19170</c:v>
                </c:pt>
                <c:pt idx="19">
                  <c:v>19170</c:v>
                </c:pt>
                <c:pt idx="20">
                  <c:v>19170</c:v>
                </c:pt>
                <c:pt idx="21">
                  <c:v>19170</c:v>
                </c:pt>
                <c:pt idx="22">
                  <c:v>19170</c:v>
                </c:pt>
                <c:pt idx="23">
                  <c:v>19170</c:v>
                </c:pt>
                <c:pt idx="24">
                  <c:v>19170</c:v>
                </c:pt>
                <c:pt idx="25">
                  <c:v>19170</c:v>
                </c:pt>
                <c:pt idx="26">
                  <c:v>19170</c:v>
                </c:pt>
                <c:pt idx="27">
                  <c:v>19170</c:v>
                </c:pt>
                <c:pt idx="28">
                  <c:v>19170</c:v>
                </c:pt>
                <c:pt idx="29">
                  <c:v>19223</c:v>
                </c:pt>
                <c:pt idx="30">
                  <c:v>19223</c:v>
                </c:pt>
                <c:pt idx="31">
                  <c:v>19223</c:v>
                </c:pt>
                <c:pt idx="32">
                  <c:v>19223</c:v>
                </c:pt>
                <c:pt idx="33">
                  <c:v>20202</c:v>
                </c:pt>
                <c:pt idx="34">
                  <c:v>20202</c:v>
                </c:pt>
                <c:pt idx="35">
                  <c:v>20343</c:v>
                </c:pt>
                <c:pt idx="36">
                  <c:v>20958</c:v>
                </c:pt>
                <c:pt idx="37">
                  <c:v>20958</c:v>
                </c:pt>
                <c:pt idx="38">
                  <c:v>21497</c:v>
                </c:pt>
                <c:pt idx="39">
                  <c:v>21587</c:v>
                </c:pt>
                <c:pt idx="40">
                  <c:v>21587</c:v>
                </c:pt>
                <c:pt idx="41">
                  <c:v>21587</c:v>
                </c:pt>
                <c:pt idx="42">
                  <c:v>21587</c:v>
                </c:pt>
                <c:pt idx="43">
                  <c:v>21587</c:v>
                </c:pt>
                <c:pt idx="44">
                  <c:v>21587</c:v>
                </c:pt>
                <c:pt idx="45">
                  <c:v>21587</c:v>
                </c:pt>
                <c:pt idx="46">
                  <c:v>21587</c:v>
                </c:pt>
                <c:pt idx="47">
                  <c:v>21587</c:v>
                </c:pt>
                <c:pt idx="48">
                  <c:v>21587</c:v>
                </c:pt>
                <c:pt idx="49">
                  <c:v>21587</c:v>
                </c:pt>
                <c:pt idx="50">
                  <c:v>21587</c:v>
                </c:pt>
                <c:pt idx="51">
                  <c:v>21587</c:v>
                </c:pt>
                <c:pt idx="52">
                  <c:v>21575</c:v>
                </c:pt>
                <c:pt idx="53">
                  <c:v>21579</c:v>
                </c:pt>
                <c:pt idx="54">
                  <c:v>21579</c:v>
                </c:pt>
                <c:pt idx="55">
                  <c:v>21579</c:v>
                </c:pt>
                <c:pt idx="56">
                  <c:v>21579</c:v>
                </c:pt>
                <c:pt idx="57">
                  <c:v>21579</c:v>
                </c:pt>
                <c:pt idx="58">
                  <c:v>21581</c:v>
                </c:pt>
                <c:pt idx="59">
                  <c:v>21581</c:v>
                </c:pt>
                <c:pt idx="60">
                  <c:v>21588</c:v>
                </c:pt>
                <c:pt idx="61">
                  <c:v>21612</c:v>
                </c:pt>
                <c:pt idx="62">
                  <c:v>21612</c:v>
                </c:pt>
                <c:pt idx="63">
                  <c:v>21624</c:v>
                </c:pt>
                <c:pt idx="64">
                  <c:v>21624</c:v>
                </c:pt>
                <c:pt idx="65">
                  <c:v>21624</c:v>
                </c:pt>
                <c:pt idx="66">
                  <c:v>21162</c:v>
                </c:pt>
                <c:pt idx="67">
                  <c:v>21162</c:v>
                </c:pt>
                <c:pt idx="68">
                  <c:v>12409</c:v>
                </c:pt>
                <c:pt idx="69">
                  <c:v>12093</c:v>
                </c:pt>
                <c:pt idx="70">
                  <c:v>12093</c:v>
                </c:pt>
                <c:pt idx="71">
                  <c:v>11905</c:v>
                </c:pt>
                <c:pt idx="72">
                  <c:v>11899</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6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49-4DEC-BDEB-6F854A25B7A0}"/>
                </c:ext>
              </c:extLst>
            </c:dLbl>
            <c:dLbl>
              <c:idx val="7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strCache>
            </c:strRef>
          </c:cat>
          <c:val>
            <c:numRef>
              <c:extLst>
                <c:ext xmlns:c15="http://schemas.microsoft.com/office/drawing/2012/chart" uri="{02D57815-91ED-43cb-92C2-25804820EDAC}">
                  <c15:fullRef>
                    <c15:sqref>After!$P$5:$P$112</c15:sqref>
                  </c15:fullRef>
                </c:ext>
              </c:extLst>
              <c:f>(After!$P$5,After!$P$10,After!$P$25:$P$30,After!$P$32:$P$35,After!$P$45:$P$72,After!$P$80:$P$112)</c:f>
              <c:numCache>
                <c:formatCode>General</c:formatCode>
                <c:ptCount val="73"/>
                <c:pt idx="0">
                  <c:v>44</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667</c:v>
                </c:pt>
                <c:pt idx="67">
                  <c:v>667</c:v>
                </c:pt>
                <c:pt idx="68">
                  <c:v>414</c:v>
                </c:pt>
                <c:pt idx="69">
                  <c:v>414</c:v>
                </c:pt>
                <c:pt idx="70">
                  <c:v>410</c:v>
                </c:pt>
                <c:pt idx="71">
                  <c:v>410</c:v>
                </c:pt>
                <c:pt idx="72">
                  <c:v>410</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codeName="Chart3"/>
  <sheetViews>
    <sheetView zoomScale="63" workbookViewId="0" zoomToFit="1"/>
  </sheetViews>
  <pageMargins left="0.25" right="0.25" top="0.75" bottom="0.75" header="0.3" footer="0.3"/>
  <pageSetup paperSize="8" orientation="landscape" r:id="rId1"/>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a:p>
          <a:pPr lvl="0"/>
          <a:r>
            <a:rPr lang="en-GB" sz="1100" baseline="0"/>
            <a:t>3.3 - Make Shutdown Tag Abbreviations A</a:t>
          </a:r>
        </a:p>
        <a:p>
          <a:pPr lvl="0"/>
          <a:r>
            <a:rPr lang="en-GB" sz="1100" baseline="0"/>
            <a:t>3.4 - Make F&amp;G Detector failure codes A</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14559643" cy="9222619"/>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id="1" name="Table1" displayName="Table1" ref="A4:P112" totalsRowShown="0">
  <autoFilter ref="A4:P112"/>
  <tableColumns count="16">
    <tableColumn id="1" name="Label"/>
    <tableColumn id="2" name="S"/>
    <tableColumn id="3" name="E"/>
    <tableColumn id="4" name="P"/>
    <tableColumn id="5" name="B"/>
    <tableColumn id="6" name="Criticality S"/>
    <tableColumn id="7" name="Criticality E"/>
    <tableColumn id="8" name="Criticality P"/>
    <tableColumn id="9" name="Criticality B"/>
    <tableColumn id="10" name="Leading to "/>
    <tableColumn id="11" name="Criticality Overall"/>
    <tableColumn id="12" name="Notes on Criticality Selection"/>
    <tableColumn id="13" name="Total Count A"/>
    <tableColumn id="14" name="Total Count B"/>
    <tableColumn id="15" name="Total Count C"/>
    <tableColumn id="16" name="Total Count 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T10" sqref="T10"/>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workbookViewId="0">
      <selection activeCell="G5" sqref="G5"/>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t="e">
        <f>COUNTIFS([1]!AssetRegisterTbl[SystemSelector],$A5,[1]!AssetRegisterTbl[Final_tag_AplusA],"A")</f>
        <v>#REF!</v>
      </c>
      <c r="H5" t="e">
        <f>COUNTIFS([1]!AssetRegisterTbl[SystemSelector],$A5,[1]!AssetRegisterTbl[Final_tag_AplusA],"B")</f>
        <v>#REF!</v>
      </c>
      <c r="I5" t="e">
        <f>COUNTIFS([1]!AssetRegisterTbl[SystemSelector],$A5,[1]!AssetRegisterTbl[Final_tag_AplusA],"C")</f>
        <v>#REF!</v>
      </c>
    </row>
    <row r="6" spans="1:10" x14ac:dyDescent="0.25">
      <c r="A6" t="s">
        <v>93</v>
      </c>
      <c r="B6" t="s">
        <v>10</v>
      </c>
      <c r="C6" t="s">
        <v>10</v>
      </c>
      <c r="D6" t="s">
        <v>10</v>
      </c>
      <c r="E6" t="s">
        <v>10</v>
      </c>
      <c r="F6" t="s">
        <v>11</v>
      </c>
      <c r="G6" t="e">
        <f>COUNTIFS([1]!AssetRegisterTbl[SystemSelector],$A6,[1]!AssetRegisterTbl[Final_tag_AplusA],"A")</f>
        <v>#REF!</v>
      </c>
      <c r="H6" t="e">
        <f>COUNTIFS([1]!AssetRegisterTbl[SystemSelector],$A6,[1]!AssetRegisterTbl[Final_tag_AplusA],"B")</f>
        <v>#REF!</v>
      </c>
      <c r="I6" t="e">
        <f>COUNTIFS([1]!AssetRegisterTbl[SystemSelector],$A6,[1]!AssetRegisterTbl[Final_tag_AplusA],"C")</f>
        <v>#REF!</v>
      </c>
    </row>
    <row r="7" spans="1:10" x14ac:dyDescent="0.25">
      <c r="A7" t="s">
        <v>94</v>
      </c>
      <c r="B7" t="s">
        <v>10</v>
      </c>
      <c r="C7" t="s">
        <v>10</v>
      </c>
      <c r="D7" t="s">
        <v>10</v>
      </c>
      <c r="E7" t="s">
        <v>10</v>
      </c>
      <c r="F7" t="s">
        <v>11</v>
      </c>
      <c r="G7" t="e">
        <f>COUNTIFS([1]!AssetRegisterTbl[SystemSelector],$A7,[1]!AssetRegisterTbl[Final_tag_AplusA],"A")</f>
        <v>#REF!</v>
      </c>
      <c r="H7" t="e">
        <f>COUNTIFS([1]!AssetRegisterTbl[SystemSelector],$A7,[1]!AssetRegisterTbl[Final_tag_AplusA],"B")</f>
        <v>#REF!</v>
      </c>
      <c r="I7" t="e">
        <f>COUNTIFS([1]!AssetRegisterTbl[SystemSelector],$A7,[1]!AssetRegisterTbl[Final_tag_AplusA],"C")</f>
        <v>#REF!</v>
      </c>
    </row>
    <row r="8" spans="1:10" x14ac:dyDescent="0.25">
      <c r="A8" t="s">
        <v>95</v>
      </c>
      <c r="B8" t="s">
        <v>10</v>
      </c>
      <c r="C8" t="s">
        <v>10</v>
      </c>
      <c r="D8" t="s">
        <v>10</v>
      </c>
      <c r="E8" t="s">
        <v>10</v>
      </c>
      <c r="F8" t="s">
        <v>11</v>
      </c>
      <c r="G8" t="e">
        <f>COUNTIFS([1]!AssetRegisterTbl[SystemSelector],$A8,[1]!AssetRegisterTbl[Final_tag_AplusA],"A")</f>
        <v>#REF!</v>
      </c>
      <c r="H8" t="e">
        <f>COUNTIFS([1]!AssetRegisterTbl[SystemSelector],$A8,[1]!AssetRegisterTbl[Final_tag_AplusA],"B")</f>
        <v>#REF!</v>
      </c>
      <c r="I8" t="e">
        <f>COUNTIFS([1]!AssetRegisterTbl[SystemSelector],$A8,[1]!AssetRegisterTbl[Final_tag_AplusA],"C")</f>
        <v>#REF!</v>
      </c>
    </row>
    <row r="9" spans="1:10" x14ac:dyDescent="0.25">
      <c r="A9" t="s">
        <v>96</v>
      </c>
      <c r="B9" t="s">
        <v>10</v>
      </c>
      <c r="C9" t="s">
        <v>10</v>
      </c>
      <c r="D9" t="s">
        <v>10</v>
      </c>
      <c r="E9" t="s">
        <v>10</v>
      </c>
      <c r="F9" t="s">
        <v>11</v>
      </c>
      <c r="G9" t="e">
        <f>COUNTIFS([1]!AssetRegisterTbl[SystemSelector],$A9,[1]!AssetRegisterTbl[Final_tag_AplusA],"A")</f>
        <v>#REF!</v>
      </c>
      <c r="H9" t="e">
        <f>COUNTIFS([1]!AssetRegisterTbl[SystemSelector],$A9,[1]!AssetRegisterTbl[Final_tag_AplusA],"B")</f>
        <v>#REF!</v>
      </c>
      <c r="I9" t="e">
        <f>COUNTIFS([1]!AssetRegisterTbl[SystemSelector],$A9,[1]!AssetRegisterTbl[Final_tag_AplusA],"C")</f>
        <v>#REF!</v>
      </c>
    </row>
    <row r="10" spans="1:10" x14ac:dyDescent="0.25">
      <c r="A10" t="s">
        <v>97</v>
      </c>
      <c r="B10" t="s">
        <v>0</v>
      </c>
      <c r="C10" t="s">
        <v>0</v>
      </c>
      <c r="D10" t="s">
        <v>1</v>
      </c>
      <c r="E10" t="s">
        <v>2</v>
      </c>
      <c r="F10" t="s">
        <v>12</v>
      </c>
      <c r="G10" t="e">
        <f>COUNTIFS([1]!AssetRegisterTbl[SystemSelector],$A10,[1]!AssetRegisterTbl[Final_tag_AplusA],"A")</f>
        <v>#REF!</v>
      </c>
      <c r="H10" t="e">
        <f>COUNTIFS([1]!AssetRegisterTbl[SystemSelector],$A10,[1]!AssetRegisterTbl[Final_tag_AplusA],"B")</f>
        <v>#REF!</v>
      </c>
      <c r="I10" t="e">
        <f>COUNTIFS([1]!AssetRegisterTbl[SystemSelector],$A10,[1]!AssetRegisterTbl[Final_tag_AplusA],"C")</f>
        <v>#REF!</v>
      </c>
    </row>
    <row r="11" spans="1:10" x14ac:dyDescent="0.25">
      <c r="A11" t="s">
        <v>98</v>
      </c>
      <c r="B11" t="s">
        <v>10</v>
      </c>
      <c r="C11" t="s">
        <v>10</v>
      </c>
      <c r="D11" t="s">
        <v>10</v>
      </c>
      <c r="E11" t="s">
        <v>10</v>
      </c>
      <c r="F11" t="s">
        <v>11</v>
      </c>
      <c r="G11" t="e">
        <f>COUNTIFS([1]!AssetRegisterTbl[SystemSelector],$A11,[1]!AssetRegisterTbl[Final_tag_AplusA],"A")</f>
        <v>#REF!</v>
      </c>
      <c r="H11" t="e">
        <f>COUNTIFS([1]!AssetRegisterTbl[SystemSelector],$A11,[1]!AssetRegisterTbl[Final_tag_AplusA],"B")</f>
        <v>#REF!</v>
      </c>
      <c r="I11" t="e">
        <f>COUNTIFS([1]!AssetRegisterTbl[SystemSelector],$A11,[1]!AssetRegisterTbl[Final_tag_AplusA],"C")</f>
        <v>#REF!</v>
      </c>
    </row>
    <row r="12" spans="1:10" x14ac:dyDescent="0.25">
      <c r="A12" t="s">
        <v>99</v>
      </c>
      <c r="B12" t="s">
        <v>10</v>
      </c>
      <c r="C12" t="s">
        <v>10</v>
      </c>
      <c r="D12" t="s">
        <v>10</v>
      </c>
      <c r="E12" t="s">
        <v>10</v>
      </c>
      <c r="F12" t="s">
        <v>11</v>
      </c>
      <c r="G12" t="e">
        <f>COUNTIFS([1]!AssetRegisterTbl[SystemSelector],$A12,[1]!AssetRegisterTbl[Final_tag_AplusA],"A")</f>
        <v>#REF!</v>
      </c>
      <c r="H12" t="e">
        <f>COUNTIFS([1]!AssetRegisterTbl[SystemSelector],$A12,[1]!AssetRegisterTbl[Final_tag_AplusA],"B")</f>
        <v>#REF!</v>
      </c>
      <c r="I12" t="e">
        <f>COUNTIFS([1]!AssetRegisterTbl[SystemSelector],$A12,[1]!AssetRegisterTbl[Final_tag_AplusA],"C")</f>
        <v>#REF!</v>
      </c>
    </row>
    <row r="13" spans="1:10" x14ac:dyDescent="0.25">
      <c r="A13" t="s">
        <v>100</v>
      </c>
      <c r="B13" t="s">
        <v>10</v>
      </c>
      <c r="C13" t="s">
        <v>10</v>
      </c>
      <c r="D13" t="s">
        <v>10</v>
      </c>
      <c r="E13" t="s">
        <v>10</v>
      </c>
      <c r="F13" t="s">
        <v>11</v>
      </c>
      <c r="G13" t="e">
        <f>COUNTIFS([1]!AssetRegisterTbl[SystemSelector],$A13,[1]!AssetRegisterTbl[Final_tag_AplusA],"A")</f>
        <v>#REF!</v>
      </c>
      <c r="H13" t="e">
        <f>COUNTIFS([1]!AssetRegisterTbl[SystemSelector],$A13,[1]!AssetRegisterTbl[Final_tag_AplusA],"B")</f>
        <v>#REF!</v>
      </c>
      <c r="I13" t="e">
        <f>COUNTIFS([1]!AssetRegisterTbl[SystemSelector],$A13,[1]!AssetRegisterTbl[Final_tag_AplusA],"C")</f>
        <v>#REF!</v>
      </c>
    </row>
    <row r="14" spans="1:10" x14ac:dyDescent="0.25">
      <c r="A14" t="s">
        <v>101</v>
      </c>
      <c r="B14" t="s">
        <v>10</v>
      </c>
      <c r="C14" t="s">
        <v>10</v>
      </c>
      <c r="D14" t="s">
        <v>10</v>
      </c>
      <c r="E14" t="s">
        <v>10</v>
      </c>
      <c r="F14" t="s">
        <v>11</v>
      </c>
      <c r="G14" t="e">
        <f>COUNTIFS([1]!AssetRegisterTbl[SystemSelector],$A14,[1]!AssetRegisterTbl[Final_tag_AplusA],"A")</f>
        <v>#REF!</v>
      </c>
      <c r="H14" t="e">
        <f>COUNTIFS([1]!AssetRegisterTbl[SystemSelector],$A14,[1]!AssetRegisterTbl[Final_tag_AplusA],"B")</f>
        <v>#REF!</v>
      </c>
      <c r="I14" t="e">
        <f>COUNTIFS([1]!AssetRegisterTbl[SystemSelector],$A14,[1]!AssetRegisterTbl[Final_tag_AplusA],"C")</f>
        <v>#REF!</v>
      </c>
    </row>
    <row r="15" spans="1:10" x14ac:dyDescent="0.25">
      <c r="A15" t="s">
        <v>102</v>
      </c>
      <c r="B15" t="s">
        <v>10</v>
      </c>
      <c r="C15" t="s">
        <v>10</v>
      </c>
      <c r="D15" t="s">
        <v>10</v>
      </c>
      <c r="E15" t="s">
        <v>10</v>
      </c>
      <c r="F15" t="s">
        <v>11</v>
      </c>
      <c r="G15" t="e">
        <f>COUNTIFS([1]!AssetRegisterTbl[SystemSelector],$A15,[1]!AssetRegisterTbl[Final_tag_AplusA],"A")</f>
        <v>#REF!</v>
      </c>
      <c r="H15" t="e">
        <f>COUNTIFS([1]!AssetRegisterTbl[SystemSelector],$A15,[1]!AssetRegisterTbl[Final_tag_AplusA],"B")</f>
        <v>#REF!</v>
      </c>
      <c r="I15" t="e">
        <f>COUNTIFS([1]!AssetRegisterTbl[SystemSelector],$A15,[1]!AssetRegisterTbl[Final_tag_AplusA],"C")</f>
        <v>#REF!</v>
      </c>
    </row>
    <row r="16" spans="1:10" x14ac:dyDescent="0.25">
      <c r="A16" t="s">
        <v>103</v>
      </c>
      <c r="B16" t="s">
        <v>10</v>
      </c>
      <c r="C16" t="s">
        <v>10</v>
      </c>
      <c r="D16" t="s">
        <v>10</v>
      </c>
      <c r="E16" t="s">
        <v>10</v>
      </c>
      <c r="F16" t="s">
        <v>11</v>
      </c>
      <c r="G16" t="e">
        <f>COUNTIFS([1]!AssetRegisterTbl[SystemSelector],$A16,[1]!AssetRegisterTbl[Final_tag_AplusA],"A")</f>
        <v>#REF!</v>
      </c>
      <c r="H16" t="e">
        <f>COUNTIFS([1]!AssetRegisterTbl[SystemSelector],$A16,[1]!AssetRegisterTbl[Final_tag_AplusA],"B")</f>
        <v>#REF!</v>
      </c>
      <c r="I16" t="e">
        <f>COUNTIFS([1]!AssetRegisterTbl[SystemSelector],$A16,[1]!AssetRegisterTbl[Final_tag_AplusA],"C")</f>
        <v>#REF!</v>
      </c>
    </row>
    <row r="17" spans="1:9" x14ac:dyDescent="0.25">
      <c r="A17" t="s">
        <v>104</v>
      </c>
      <c r="B17" t="s">
        <v>10</v>
      </c>
      <c r="C17" t="s">
        <v>10</v>
      </c>
      <c r="D17" t="s">
        <v>10</v>
      </c>
      <c r="E17" t="s">
        <v>10</v>
      </c>
      <c r="F17" t="s">
        <v>11</v>
      </c>
      <c r="G17" t="e">
        <f>COUNTIFS([1]!AssetRegisterTbl[SystemSelector],$A17,[1]!AssetRegisterTbl[Final_tag_AplusA],"A")</f>
        <v>#REF!</v>
      </c>
      <c r="H17" t="e">
        <f>COUNTIFS([1]!AssetRegisterTbl[SystemSelector],$A17,[1]!AssetRegisterTbl[Final_tag_AplusA],"B")</f>
        <v>#REF!</v>
      </c>
      <c r="I17" t="e">
        <f>COUNTIFS([1]!AssetRegisterTbl[SystemSelector],$A17,[1]!AssetRegisterTbl[Final_tag_AplusA],"C")</f>
        <v>#REF!</v>
      </c>
    </row>
    <row r="18" spans="1:9" x14ac:dyDescent="0.25">
      <c r="A18" t="s">
        <v>105</v>
      </c>
      <c r="B18" t="s">
        <v>10</v>
      </c>
      <c r="C18" t="s">
        <v>10</v>
      </c>
      <c r="D18" t="s">
        <v>10</v>
      </c>
      <c r="E18" t="s">
        <v>10</v>
      </c>
      <c r="F18" t="s">
        <v>13</v>
      </c>
      <c r="G18" t="e">
        <f>COUNTIFS([1]!AssetRegisterTbl[SystemSelector],$A18,[1]!AssetRegisterTbl[Final_tag_AplusA],"A")</f>
        <v>#REF!</v>
      </c>
      <c r="H18" t="e">
        <f>COUNTIFS([1]!AssetRegisterTbl[SystemSelector],$A18,[1]!AssetRegisterTbl[Final_tag_AplusA],"B")</f>
        <v>#REF!</v>
      </c>
      <c r="I18" t="e">
        <f>COUNTIFS([1]!AssetRegisterTbl[SystemSelector],$A18,[1]!AssetRegisterTbl[Final_tag_AplusA],"C")</f>
        <v>#REF!</v>
      </c>
    </row>
    <row r="19" spans="1:9" x14ac:dyDescent="0.25">
      <c r="A19" t="s">
        <v>106</v>
      </c>
      <c r="B19" t="s">
        <v>10</v>
      </c>
      <c r="C19" t="s">
        <v>10</v>
      </c>
      <c r="D19" t="s">
        <v>10</v>
      </c>
      <c r="E19" t="s">
        <v>10</v>
      </c>
      <c r="F19" t="s">
        <v>11</v>
      </c>
      <c r="G19" t="e">
        <f>COUNTIFS([1]!AssetRegisterTbl[SystemSelector],$A19,[1]!AssetRegisterTbl[Final_tag_AplusA],"A")</f>
        <v>#REF!</v>
      </c>
      <c r="H19" t="e">
        <f>COUNTIFS([1]!AssetRegisterTbl[SystemSelector],$A19,[1]!AssetRegisterTbl[Final_tag_AplusA],"B")</f>
        <v>#REF!</v>
      </c>
      <c r="I19" t="e">
        <f>COUNTIFS([1]!AssetRegisterTbl[SystemSelector],$A19,[1]!AssetRegisterTbl[Final_tag_AplusA],"C")</f>
        <v>#REF!</v>
      </c>
    </row>
    <row r="20" spans="1:9" x14ac:dyDescent="0.25">
      <c r="A20" t="s">
        <v>107</v>
      </c>
      <c r="B20" t="s">
        <v>10</v>
      </c>
      <c r="C20" t="s">
        <v>10</v>
      </c>
      <c r="D20" t="s">
        <v>10</v>
      </c>
      <c r="E20" t="s">
        <v>10</v>
      </c>
      <c r="F20" t="s">
        <v>11</v>
      </c>
      <c r="G20" t="e">
        <f>COUNTIFS([1]!AssetRegisterTbl[SystemSelector],$A20,[1]!AssetRegisterTbl[Final_tag_AplusA],"A")</f>
        <v>#REF!</v>
      </c>
      <c r="H20" t="e">
        <f>COUNTIFS([1]!AssetRegisterTbl[SystemSelector],$A20,[1]!AssetRegisterTbl[Final_tag_AplusA],"B")</f>
        <v>#REF!</v>
      </c>
      <c r="I20" t="e">
        <f>COUNTIFS([1]!AssetRegisterTbl[SystemSelector],$A20,[1]!AssetRegisterTbl[Final_tag_AplusA],"C")</f>
        <v>#REF!</v>
      </c>
    </row>
    <row r="21" spans="1:9" x14ac:dyDescent="0.25">
      <c r="A21" t="s">
        <v>108</v>
      </c>
      <c r="B21" t="s">
        <v>10</v>
      </c>
      <c r="C21" t="s">
        <v>10</v>
      </c>
      <c r="D21" t="s">
        <v>10</v>
      </c>
      <c r="E21" t="s">
        <v>10</v>
      </c>
      <c r="F21" t="s">
        <v>11</v>
      </c>
      <c r="G21" t="e">
        <f>COUNTIFS([1]!AssetRegisterTbl[SystemSelector],$A21,[1]!AssetRegisterTbl[Final_tag_AplusA],"A")</f>
        <v>#REF!</v>
      </c>
      <c r="H21" t="e">
        <f>COUNTIFS([1]!AssetRegisterTbl[SystemSelector],$A21,[1]!AssetRegisterTbl[Final_tag_AplusA],"B")</f>
        <v>#REF!</v>
      </c>
      <c r="I21" t="e">
        <f>COUNTIFS([1]!AssetRegisterTbl[SystemSelector],$A21,[1]!AssetRegisterTbl[Final_tag_AplusA],"C")</f>
        <v>#REF!</v>
      </c>
    </row>
    <row r="22" spans="1:9" x14ac:dyDescent="0.25">
      <c r="A22" t="s">
        <v>109</v>
      </c>
      <c r="B22" t="s">
        <v>10</v>
      </c>
      <c r="C22" t="s">
        <v>10</v>
      </c>
      <c r="D22" t="s">
        <v>10</v>
      </c>
      <c r="E22" t="s">
        <v>10</v>
      </c>
      <c r="F22" t="s">
        <v>11</v>
      </c>
      <c r="G22" t="e">
        <f>COUNTIFS([1]!AssetRegisterTbl[SystemSelector],$A22,[1]!AssetRegisterTbl[Final_tag_AplusA],"A")</f>
        <v>#REF!</v>
      </c>
      <c r="H22" t="e">
        <f>COUNTIFS([1]!AssetRegisterTbl[SystemSelector],$A22,[1]!AssetRegisterTbl[Final_tag_AplusA],"B")</f>
        <v>#REF!</v>
      </c>
      <c r="I22" t="e">
        <f>COUNTIFS([1]!AssetRegisterTbl[SystemSelector],$A22,[1]!AssetRegisterTbl[Final_tag_AplusA],"C")</f>
        <v>#REF!</v>
      </c>
    </row>
    <row r="23" spans="1:9" x14ac:dyDescent="0.25">
      <c r="A23" t="s">
        <v>110</v>
      </c>
      <c r="B23" t="s">
        <v>10</v>
      </c>
      <c r="C23" t="s">
        <v>10</v>
      </c>
      <c r="D23" t="s">
        <v>10</v>
      </c>
      <c r="E23" t="s">
        <v>10</v>
      </c>
      <c r="F23" t="s">
        <v>11</v>
      </c>
      <c r="G23" t="e">
        <f>COUNTIFS([1]!AssetRegisterTbl[SystemSelector],$A23,[1]!AssetRegisterTbl[Final_tag_AplusA],"A")</f>
        <v>#REF!</v>
      </c>
      <c r="H23" t="e">
        <f>COUNTIFS([1]!AssetRegisterTbl[SystemSelector],$A23,[1]!AssetRegisterTbl[Final_tag_AplusA],"B")</f>
        <v>#REF!</v>
      </c>
      <c r="I23" t="e">
        <f>COUNTIFS([1]!AssetRegisterTbl[SystemSelector],$A23,[1]!AssetRegisterTbl[Final_tag_AplusA],"C")</f>
        <v>#REF!</v>
      </c>
    </row>
    <row r="24" spans="1:9" x14ac:dyDescent="0.25">
      <c r="A24" t="s">
        <v>111</v>
      </c>
      <c r="B24" t="s">
        <v>10</v>
      </c>
      <c r="C24" t="s">
        <v>10</v>
      </c>
      <c r="D24" t="s">
        <v>10</v>
      </c>
      <c r="E24" t="s">
        <v>10</v>
      </c>
      <c r="F24" t="s">
        <v>11</v>
      </c>
      <c r="G24" t="e">
        <f>COUNTIFS([1]!AssetRegisterTbl[SystemSelector],$A24,[1]!AssetRegisterTbl[Final_tag_AplusA],"A")</f>
        <v>#REF!</v>
      </c>
      <c r="H24" t="e">
        <f>COUNTIFS([1]!AssetRegisterTbl[SystemSelector],$A24,[1]!AssetRegisterTbl[Final_tag_AplusA],"B")</f>
        <v>#REF!</v>
      </c>
      <c r="I24" t="e">
        <f>COUNTIFS([1]!AssetRegisterTbl[SystemSelector],$A24,[1]!AssetRegisterTbl[Final_tag_AplusA],"C")</f>
        <v>#REF!</v>
      </c>
    </row>
    <row r="25" spans="1:9" x14ac:dyDescent="0.25">
      <c r="A25" t="s">
        <v>112</v>
      </c>
      <c r="B25" t="s">
        <v>0</v>
      </c>
      <c r="C25" t="s">
        <v>0</v>
      </c>
      <c r="D25" t="s">
        <v>1</v>
      </c>
      <c r="E25" t="s">
        <v>2</v>
      </c>
      <c r="F25" t="s">
        <v>14</v>
      </c>
      <c r="G25" t="e">
        <f>COUNTIFS([1]!AssetRegisterTbl[SystemSelector],$A25,[1]!AssetRegisterTbl[Final_tag_AplusA],"A")</f>
        <v>#REF!</v>
      </c>
      <c r="H25" t="e">
        <f>COUNTIFS([1]!AssetRegisterTbl[SystemSelector],$A25,[1]!AssetRegisterTbl[Final_tag_AplusA],"B")</f>
        <v>#REF!</v>
      </c>
      <c r="I25" t="e">
        <f>COUNTIFS([1]!AssetRegisterTbl[SystemSelector],$A25,[1]!AssetRegisterTbl[Final_tag_AplusA],"C")</f>
        <v>#REF!</v>
      </c>
    </row>
    <row r="26" spans="1:9" x14ac:dyDescent="0.25">
      <c r="A26" t="s">
        <v>113</v>
      </c>
      <c r="B26" t="s">
        <v>0</v>
      </c>
      <c r="C26" t="s">
        <v>0</v>
      </c>
      <c r="D26" t="s">
        <v>1</v>
      </c>
      <c r="E26" t="s">
        <v>2</v>
      </c>
      <c r="F26" t="s">
        <v>14</v>
      </c>
      <c r="G26" t="e">
        <f>COUNTIFS([1]!AssetRegisterTbl[SystemSelector],$A26,[1]!AssetRegisterTbl[Final_tag_AplusA],"A")</f>
        <v>#REF!</v>
      </c>
      <c r="H26" t="e">
        <f>COUNTIFS([1]!AssetRegisterTbl[SystemSelector],$A26,[1]!AssetRegisterTbl[Final_tag_AplusA],"B")</f>
        <v>#REF!</v>
      </c>
      <c r="I26" t="e">
        <f>COUNTIFS([1]!AssetRegisterTbl[SystemSelector],$A26,[1]!AssetRegisterTbl[Final_tag_AplusA],"C")</f>
        <v>#REF!</v>
      </c>
    </row>
    <row r="27" spans="1:9" x14ac:dyDescent="0.25">
      <c r="A27" t="s">
        <v>114</v>
      </c>
      <c r="B27" t="s">
        <v>0</v>
      </c>
      <c r="C27" t="s">
        <v>0</v>
      </c>
      <c r="D27" t="s">
        <v>1</v>
      </c>
      <c r="E27" t="s">
        <v>2</v>
      </c>
      <c r="F27" t="s">
        <v>14</v>
      </c>
      <c r="G27" t="e">
        <f>COUNTIFS([1]!AssetRegisterTbl[SystemSelector],$A27,[1]!AssetRegisterTbl[Final_tag_AplusA],"A")</f>
        <v>#REF!</v>
      </c>
      <c r="H27" t="e">
        <f>COUNTIFS([1]!AssetRegisterTbl[SystemSelector],$A27,[1]!AssetRegisterTbl[Final_tag_AplusA],"B")</f>
        <v>#REF!</v>
      </c>
      <c r="I27" t="e">
        <f>COUNTIFS([1]!AssetRegisterTbl[SystemSelector],$A27,[1]!AssetRegisterTbl[Final_tag_AplusA],"C")</f>
        <v>#REF!</v>
      </c>
    </row>
    <row r="28" spans="1:9" x14ac:dyDescent="0.25">
      <c r="A28" t="s">
        <v>115</v>
      </c>
      <c r="B28" t="s">
        <v>0</v>
      </c>
      <c r="C28" t="s">
        <v>0</v>
      </c>
      <c r="D28" t="s">
        <v>1</v>
      </c>
      <c r="E28" t="s">
        <v>2</v>
      </c>
      <c r="F28" t="s">
        <v>14</v>
      </c>
      <c r="G28" t="e">
        <f>COUNTIFS([1]!AssetRegisterTbl[SystemSelector],$A28,[1]!AssetRegisterTbl[Final_tag_AplusA],"A")</f>
        <v>#REF!</v>
      </c>
      <c r="H28" t="e">
        <f>COUNTIFS([1]!AssetRegisterTbl[SystemSelector],$A28,[1]!AssetRegisterTbl[Final_tag_AplusA],"B")</f>
        <v>#REF!</v>
      </c>
      <c r="I28" t="e">
        <f>COUNTIFS([1]!AssetRegisterTbl[SystemSelector],$A28,[1]!AssetRegisterTbl[Final_tag_AplusA],"C")</f>
        <v>#REF!</v>
      </c>
    </row>
    <row r="29" spans="1:9" x14ac:dyDescent="0.25">
      <c r="A29" t="s">
        <v>116</v>
      </c>
      <c r="B29" t="s">
        <v>0</v>
      </c>
      <c r="C29" t="s">
        <v>0</v>
      </c>
      <c r="D29" t="s">
        <v>1</v>
      </c>
      <c r="E29" t="s">
        <v>2</v>
      </c>
      <c r="F29" t="s">
        <v>14</v>
      </c>
      <c r="G29" t="e">
        <f>COUNTIFS([1]!AssetRegisterTbl[SystemSelector],$A29,[1]!AssetRegisterTbl[Final_tag_AplusA],"A")</f>
        <v>#REF!</v>
      </c>
      <c r="H29" t="e">
        <f>COUNTIFS([1]!AssetRegisterTbl[SystemSelector],$A29,[1]!AssetRegisterTbl[Final_tag_AplusA],"B")</f>
        <v>#REF!</v>
      </c>
      <c r="I29" t="e">
        <f>COUNTIFS([1]!AssetRegisterTbl[SystemSelector],$A29,[1]!AssetRegisterTbl[Final_tag_AplusA],"C")</f>
        <v>#REF!</v>
      </c>
    </row>
    <row r="30" spans="1:9" x14ac:dyDescent="0.25">
      <c r="A30" t="s">
        <v>117</v>
      </c>
      <c r="B30" t="s">
        <v>0</v>
      </c>
      <c r="C30" t="s">
        <v>0</v>
      </c>
      <c r="D30" t="s">
        <v>1</v>
      </c>
      <c r="E30" t="s">
        <v>2</v>
      </c>
      <c r="F30" t="s">
        <v>14</v>
      </c>
      <c r="G30" t="e">
        <f>COUNTIFS([1]!AssetRegisterTbl[SystemSelector],$A30,[1]!AssetRegisterTbl[Final_tag_AplusA],"A")</f>
        <v>#REF!</v>
      </c>
      <c r="H30" t="e">
        <f>COUNTIFS([1]!AssetRegisterTbl[SystemSelector],$A30,[1]!AssetRegisterTbl[Final_tag_AplusA],"B")</f>
        <v>#REF!</v>
      </c>
      <c r="I30" t="e">
        <f>COUNTIFS([1]!AssetRegisterTbl[SystemSelector],$A30,[1]!AssetRegisterTbl[Final_tag_AplusA],"C")</f>
        <v>#REF!</v>
      </c>
    </row>
    <row r="31" spans="1:9" x14ac:dyDescent="0.25">
      <c r="A31" t="s">
        <v>118</v>
      </c>
      <c r="B31" t="s">
        <v>10</v>
      </c>
      <c r="C31" t="s">
        <v>10</v>
      </c>
      <c r="D31" t="s">
        <v>10</v>
      </c>
      <c r="E31" t="s">
        <v>10</v>
      </c>
      <c r="F31" t="s">
        <v>11</v>
      </c>
      <c r="G31" t="e">
        <f>COUNTIFS([1]!AssetRegisterTbl[SystemSelector],$A31,[1]!AssetRegisterTbl[Final_tag_AplusA],"A")</f>
        <v>#REF!</v>
      </c>
      <c r="H31" t="e">
        <f>COUNTIFS([1]!AssetRegisterTbl[SystemSelector],$A31,[1]!AssetRegisterTbl[Final_tag_AplusA],"B")</f>
        <v>#REF!</v>
      </c>
      <c r="I31" t="e">
        <f>COUNTIFS([1]!AssetRegisterTbl[SystemSelector],$A31,[1]!AssetRegisterTbl[Final_tag_AplusA],"C")</f>
        <v>#REF!</v>
      </c>
    </row>
    <row r="32" spans="1:9" x14ac:dyDescent="0.25">
      <c r="A32" t="s">
        <v>119</v>
      </c>
      <c r="B32" t="s">
        <v>0</v>
      </c>
      <c r="C32" t="s">
        <v>0</v>
      </c>
      <c r="D32" t="s">
        <v>1</v>
      </c>
      <c r="E32" t="s">
        <v>2</v>
      </c>
      <c r="F32" t="s">
        <v>14</v>
      </c>
      <c r="G32" t="e">
        <f>COUNTIFS([1]!AssetRegisterTbl[SystemSelector],$A32,[1]!AssetRegisterTbl[Final_tag_AplusA],"A")</f>
        <v>#REF!</v>
      </c>
      <c r="H32" t="e">
        <f>COUNTIFS([1]!AssetRegisterTbl[SystemSelector],$A32,[1]!AssetRegisterTbl[Final_tag_AplusA],"B")</f>
        <v>#REF!</v>
      </c>
      <c r="I32" t="e">
        <f>COUNTIFS([1]!AssetRegisterTbl[SystemSelector],$A32,[1]!AssetRegisterTbl[Final_tag_AplusA],"C")</f>
        <v>#REF!</v>
      </c>
    </row>
    <row r="33" spans="1:9" x14ac:dyDescent="0.25">
      <c r="A33" t="s">
        <v>120</v>
      </c>
      <c r="B33" t="s">
        <v>0</v>
      </c>
      <c r="C33" t="s">
        <v>0</v>
      </c>
      <c r="D33" t="s">
        <v>1</v>
      </c>
      <c r="E33" t="s">
        <v>2</v>
      </c>
      <c r="F33" t="s">
        <v>15</v>
      </c>
      <c r="G33" t="e">
        <f>COUNTIFS([1]!AssetRegisterTbl[SystemSelector],$A33,[1]!AssetRegisterTbl[Final_tag_AplusA],"A")</f>
        <v>#REF!</v>
      </c>
      <c r="H33" t="e">
        <f>COUNTIFS([1]!AssetRegisterTbl[SystemSelector],$A33,[1]!AssetRegisterTbl[Final_tag_AplusA],"B")</f>
        <v>#REF!</v>
      </c>
      <c r="I33" t="e">
        <f>COUNTIFS([1]!AssetRegisterTbl[SystemSelector],$A33,[1]!AssetRegisterTbl[Final_tag_AplusA],"C")</f>
        <v>#REF!</v>
      </c>
    </row>
    <row r="34" spans="1:9" x14ac:dyDescent="0.25">
      <c r="A34" t="s">
        <v>121</v>
      </c>
      <c r="B34" t="s">
        <v>0</v>
      </c>
      <c r="C34" t="s">
        <v>0</v>
      </c>
      <c r="D34" t="s">
        <v>1</v>
      </c>
      <c r="E34" t="s">
        <v>2</v>
      </c>
      <c r="F34" t="s">
        <v>15</v>
      </c>
      <c r="G34" t="e">
        <f>COUNTIFS([1]!AssetRegisterTbl[SystemSelector],$A34,[1]!AssetRegisterTbl[Final_tag_AplusA],"A")</f>
        <v>#REF!</v>
      </c>
      <c r="H34" t="e">
        <f>COUNTIFS([1]!AssetRegisterTbl[SystemSelector],$A34,[1]!AssetRegisterTbl[Final_tag_AplusA],"B")</f>
        <v>#REF!</v>
      </c>
      <c r="I34" t="e">
        <f>COUNTIFS([1]!AssetRegisterTbl[SystemSelector],$A34,[1]!AssetRegisterTbl[Final_tag_AplusA],"C")</f>
        <v>#REF!</v>
      </c>
    </row>
    <row r="35" spans="1:9" x14ac:dyDescent="0.25">
      <c r="A35" t="s">
        <v>122</v>
      </c>
      <c r="B35" t="s">
        <v>0</v>
      </c>
      <c r="C35" t="s">
        <v>0</v>
      </c>
      <c r="D35" t="s">
        <v>1</v>
      </c>
      <c r="E35" t="s">
        <v>2</v>
      </c>
      <c r="F35" t="s">
        <v>15</v>
      </c>
      <c r="G35" t="e">
        <f>COUNTIFS([1]!AssetRegisterTbl[SystemSelector],$A35,[1]!AssetRegisterTbl[Final_tag_AplusA],"A")</f>
        <v>#REF!</v>
      </c>
      <c r="H35" t="e">
        <f>COUNTIFS([1]!AssetRegisterTbl[SystemSelector],$A35,[1]!AssetRegisterTbl[Final_tag_AplusA],"B")</f>
        <v>#REF!</v>
      </c>
      <c r="I35" t="e">
        <f>COUNTIFS([1]!AssetRegisterTbl[SystemSelector],$A35,[1]!AssetRegisterTbl[Final_tag_AplusA],"C")</f>
        <v>#REF!</v>
      </c>
    </row>
    <row r="36" spans="1:9" x14ac:dyDescent="0.25">
      <c r="A36" t="s">
        <v>123</v>
      </c>
      <c r="B36" t="s">
        <v>10</v>
      </c>
      <c r="C36" t="s">
        <v>10</v>
      </c>
      <c r="D36" t="s">
        <v>10</v>
      </c>
      <c r="E36" t="s">
        <v>10</v>
      </c>
      <c r="F36" t="s">
        <v>11</v>
      </c>
      <c r="G36" t="e">
        <f>COUNTIFS([1]!AssetRegisterTbl[SystemSelector],$A36,[1]!AssetRegisterTbl[Final_tag_AplusA],"A")</f>
        <v>#REF!</v>
      </c>
      <c r="H36" t="e">
        <f>COUNTIFS([1]!AssetRegisterTbl[SystemSelector],$A36,[1]!AssetRegisterTbl[Final_tag_AplusA],"B")</f>
        <v>#REF!</v>
      </c>
      <c r="I36" t="e">
        <f>COUNTIFS([1]!AssetRegisterTbl[SystemSelector],$A36,[1]!AssetRegisterTbl[Final_tag_AplusA],"C")</f>
        <v>#REF!</v>
      </c>
    </row>
    <row r="37" spans="1:9" x14ac:dyDescent="0.25">
      <c r="A37" t="s">
        <v>124</v>
      </c>
      <c r="B37" t="s">
        <v>10</v>
      </c>
      <c r="C37" t="s">
        <v>10</v>
      </c>
      <c r="D37" t="s">
        <v>10</v>
      </c>
      <c r="E37" t="s">
        <v>10</v>
      </c>
      <c r="F37" t="s">
        <v>11</v>
      </c>
      <c r="G37" t="e">
        <f>COUNTIFS([1]!AssetRegisterTbl[SystemSelector],$A37,[1]!AssetRegisterTbl[Final_tag_AplusA],"A")</f>
        <v>#REF!</v>
      </c>
      <c r="H37" t="e">
        <f>COUNTIFS([1]!AssetRegisterTbl[SystemSelector],$A37,[1]!AssetRegisterTbl[Final_tag_AplusA],"B")</f>
        <v>#REF!</v>
      </c>
      <c r="I37" t="e">
        <f>COUNTIFS([1]!AssetRegisterTbl[SystemSelector],$A37,[1]!AssetRegisterTbl[Final_tag_AplusA],"C")</f>
        <v>#REF!</v>
      </c>
    </row>
    <row r="38" spans="1:9" x14ac:dyDescent="0.25">
      <c r="A38" t="s">
        <v>125</v>
      </c>
      <c r="B38" t="s">
        <v>10</v>
      </c>
      <c r="C38" t="s">
        <v>10</v>
      </c>
      <c r="D38" t="s">
        <v>10</v>
      </c>
      <c r="E38" t="s">
        <v>10</v>
      </c>
      <c r="F38" t="s">
        <v>11</v>
      </c>
      <c r="G38" t="e">
        <f>COUNTIFS([1]!AssetRegisterTbl[SystemSelector],$A38,[1]!AssetRegisterTbl[Final_tag_AplusA],"A")</f>
        <v>#REF!</v>
      </c>
      <c r="H38" t="e">
        <f>COUNTIFS([1]!AssetRegisterTbl[SystemSelector],$A38,[1]!AssetRegisterTbl[Final_tag_AplusA],"B")</f>
        <v>#REF!</v>
      </c>
      <c r="I38" t="e">
        <f>COUNTIFS([1]!AssetRegisterTbl[SystemSelector],$A38,[1]!AssetRegisterTbl[Final_tag_AplusA],"C")</f>
        <v>#REF!</v>
      </c>
    </row>
    <row r="39" spans="1:9" x14ac:dyDescent="0.25">
      <c r="A39" t="s">
        <v>126</v>
      </c>
      <c r="B39" t="s">
        <v>10</v>
      </c>
      <c r="C39" t="s">
        <v>10</v>
      </c>
      <c r="D39" t="s">
        <v>10</v>
      </c>
      <c r="E39" t="s">
        <v>10</v>
      </c>
      <c r="F39" t="s">
        <v>11</v>
      </c>
      <c r="G39" t="e">
        <f>COUNTIFS([1]!AssetRegisterTbl[SystemSelector],$A39,[1]!AssetRegisterTbl[Final_tag_AplusA],"A")</f>
        <v>#REF!</v>
      </c>
      <c r="H39" t="e">
        <f>COUNTIFS([1]!AssetRegisterTbl[SystemSelector],$A39,[1]!AssetRegisterTbl[Final_tag_AplusA],"B")</f>
        <v>#REF!</v>
      </c>
      <c r="I39" t="e">
        <f>COUNTIFS([1]!AssetRegisterTbl[SystemSelector],$A39,[1]!AssetRegisterTbl[Final_tag_AplusA],"C")</f>
        <v>#REF!</v>
      </c>
    </row>
    <row r="40" spans="1:9" x14ac:dyDescent="0.25">
      <c r="A40" t="s">
        <v>127</v>
      </c>
      <c r="B40" t="s">
        <v>10</v>
      </c>
      <c r="C40" t="s">
        <v>10</v>
      </c>
      <c r="D40" t="s">
        <v>10</v>
      </c>
      <c r="E40" t="s">
        <v>10</v>
      </c>
      <c r="F40" t="s">
        <v>11</v>
      </c>
      <c r="G40" t="e">
        <f>COUNTIFS([1]!AssetRegisterTbl[SystemSelector],$A40,[1]!AssetRegisterTbl[Final_tag_AplusA],"A")</f>
        <v>#REF!</v>
      </c>
      <c r="H40" t="e">
        <f>COUNTIFS([1]!AssetRegisterTbl[SystemSelector],$A40,[1]!AssetRegisterTbl[Final_tag_AplusA],"B")</f>
        <v>#REF!</v>
      </c>
      <c r="I40" t="e">
        <f>COUNTIFS([1]!AssetRegisterTbl[SystemSelector],$A40,[1]!AssetRegisterTbl[Final_tag_AplusA],"C")</f>
        <v>#REF!</v>
      </c>
    </row>
    <row r="41" spans="1:9" x14ac:dyDescent="0.25">
      <c r="A41" t="s">
        <v>128</v>
      </c>
      <c r="B41" t="s">
        <v>10</v>
      </c>
      <c r="C41" t="s">
        <v>10</v>
      </c>
      <c r="D41" t="s">
        <v>10</v>
      </c>
      <c r="E41" t="s">
        <v>10</v>
      </c>
      <c r="F41" t="s">
        <v>11</v>
      </c>
      <c r="G41" t="e">
        <f>COUNTIFS([1]!AssetRegisterTbl[SystemSelector],$A41,[1]!AssetRegisterTbl[Final_tag_AplusA],"A")</f>
        <v>#REF!</v>
      </c>
      <c r="H41" t="e">
        <f>COUNTIFS([1]!AssetRegisterTbl[SystemSelector],$A41,[1]!AssetRegisterTbl[Final_tag_AplusA],"B")</f>
        <v>#REF!</v>
      </c>
      <c r="I41" t="e">
        <f>COUNTIFS([1]!AssetRegisterTbl[SystemSelector],$A41,[1]!AssetRegisterTbl[Final_tag_AplusA],"C")</f>
        <v>#REF!</v>
      </c>
    </row>
    <row r="42" spans="1:9" x14ac:dyDescent="0.25">
      <c r="A42" t="s">
        <v>129</v>
      </c>
      <c r="B42" t="s">
        <v>10</v>
      </c>
      <c r="C42" t="s">
        <v>10</v>
      </c>
      <c r="D42" t="s">
        <v>10</v>
      </c>
      <c r="E42" t="s">
        <v>10</v>
      </c>
      <c r="F42" t="s">
        <v>11</v>
      </c>
      <c r="G42" t="e">
        <f>COUNTIFS([1]!AssetRegisterTbl[SystemSelector],$A42,[1]!AssetRegisterTbl[Final_tag_AplusA],"A")</f>
        <v>#REF!</v>
      </c>
      <c r="H42" t="e">
        <f>COUNTIFS([1]!AssetRegisterTbl[SystemSelector],$A42,[1]!AssetRegisterTbl[Final_tag_AplusA],"B")</f>
        <v>#REF!</v>
      </c>
      <c r="I42" t="e">
        <f>COUNTIFS([1]!AssetRegisterTbl[SystemSelector],$A42,[1]!AssetRegisterTbl[Final_tag_AplusA],"C")</f>
        <v>#REF!</v>
      </c>
    </row>
    <row r="43" spans="1:9" x14ac:dyDescent="0.25">
      <c r="A43" t="s">
        <v>130</v>
      </c>
      <c r="B43" t="s">
        <v>10</v>
      </c>
      <c r="C43" t="s">
        <v>10</v>
      </c>
      <c r="D43" t="s">
        <v>10</v>
      </c>
      <c r="E43" t="s">
        <v>10</v>
      </c>
      <c r="F43" t="s">
        <v>11</v>
      </c>
      <c r="G43" t="e">
        <f>COUNTIFS([1]!AssetRegisterTbl[SystemSelector],$A43,[1]!AssetRegisterTbl[Final_tag_AplusA],"A")</f>
        <v>#REF!</v>
      </c>
      <c r="H43" t="e">
        <f>COUNTIFS([1]!AssetRegisterTbl[SystemSelector],$A43,[1]!AssetRegisterTbl[Final_tag_AplusA],"B")</f>
        <v>#REF!</v>
      </c>
      <c r="I43" t="e">
        <f>COUNTIFS([1]!AssetRegisterTbl[SystemSelector],$A43,[1]!AssetRegisterTbl[Final_tag_AplusA],"C")</f>
        <v>#REF!</v>
      </c>
    </row>
    <row r="44" spans="1:9" x14ac:dyDescent="0.25">
      <c r="A44" t="s">
        <v>131</v>
      </c>
      <c r="B44" t="s">
        <v>10</v>
      </c>
      <c r="C44" t="s">
        <v>10</v>
      </c>
      <c r="D44" t="s">
        <v>10</v>
      </c>
      <c r="E44" t="s">
        <v>10</v>
      </c>
      <c r="F44" t="s">
        <v>11</v>
      </c>
      <c r="G44" t="e">
        <f>COUNTIFS([1]!AssetRegisterTbl[SystemSelector],$A44,[1]!AssetRegisterTbl[Final_tag_AplusA],"A")</f>
        <v>#REF!</v>
      </c>
      <c r="H44" t="e">
        <f>COUNTIFS([1]!AssetRegisterTbl[SystemSelector],$A44,[1]!AssetRegisterTbl[Final_tag_AplusA],"B")</f>
        <v>#REF!</v>
      </c>
      <c r="I44" t="e">
        <f>COUNTIFS([1]!AssetRegisterTbl[SystemSelector],$A44,[1]!AssetRegisterTbl[Final_tag_AplusA],"C")</f>
        <v>#REF!</v>
      </c>
    </row>
    <row r="45" spans="1:9" x14ac:dyDescent="0.25">
      <c r="A45" t="s">
        <v>132</v>
      </c>
      <c r="B45" t="s">
        <v>16</v>
      </c>
      <c r="C45" t="s">
        <v>0</v>
      </c>
      <c r="D45" t="s">
        <v>1</v>
      </c>
      <c r="E45" t="s">
        <v>2</v>
      </c>
      <c r="F45" t="s">
        <v>17</v>
      </c>
      <c r="G45" t="e">
        <f>COUNTIFS([1]!AssetRegisterTbl[SystemSelector],$A45,[1]!AssetRegisterTbl[Final_tag_AplusA],"A")</f>
        <v>#REF!</v>
      </c>
      <c r="H45" t="e">
        <f>COUNTIFS([1]!AssetRegisterTbl[SystemSelector],$A45,[1]!AssetRegisterTbl[Final_tag_AplusA],"B")</f>
        <v>#REF!</v>
      </c>
      <c r="I45" t="e">
        <f>COUNTIFS([1]!AssetRegisterTbl[SystemSelector],$A45,[1]!AssetRegisterTbl[Final_tag_AplusA],"C")</f>
        <v>#REF!</v>
      </c>
    </row>
    <row r="46" spans="1:9" x14ac:dyDescent="0.25">
      <c r="A46" t="s">
        <v>133</v>
      </c>
      <c r="B46" t="s">
        <v>18</v>
      </c>
      <c r="C46" t="s">
        <v>19</v>
      </c>
      <c r="D46" t="s">
        <v>20</v>
      </c>
      <c r="E46" t="s">
        <v>20</v>
      </c>
      <c r="F46" t="s">
        <v>21</v>
      </c>
      <c r="G46" t="e">
        <f>COUNTIFS([1]!AssetRegisterTbl[SystemSelector],$A46,[1]!AssetRegisterTbl[Final_tag_AplusA],"A")</f>
        <v>#REF!</v>
      </c>
      <c r="H46" t="e">
        <f>COUNTIFS([1]!AssetRegisterTbl[SystemSelector],$A46,[1]!AssetRegisterTbl[Final_tag_AplusA],"B")</f>
        <v>#REF!</v>
      </c>
      <c r="I46" t="e">
        <f>COUNTIFS([1]!AssetRegisterTbl[SystemSelector],$A46,[1]!AssetRegisterTbl[Final_tag_AplusA],"C")</f>
        <v>#REF!</v>
      </c>
    </row>
    <row r="47" spans="1:9" x14ac:dyDescent="0.25">
      <c r="A47" t="s">
        <v>134</v>
      </c>
      <c r="B47" t="s">
        <v>18</v>
      </c>
      <c r="C47" t="s">
        <v>19</v>
      </c>
      <c r="D47" t="s">
        <v>20</v>
      </c>
      <c r="E47" t="s">
        <v>20</v>
      </c>
      <c r="F47" t="s">
        <v>21</v>
      </c>
      <c r="G47" t="e">
        <f>COUNTIFS([1]!AssetRegisterTbl[SystemSelector],$A47,[1]!AssetRegisterTbl[Final_tag_AplusA],"A")</f>
        <v>#REF!</v>
      </c>
      <c r="H47" t="e">
        <f>COUNTIFS([1]!AssetRegisterTbl[SystemSelector],$A47,[1]!AssetRegisterTbl[Final_tag_AplusA],"B")</f>
        <v>#REF!</v>
      </c>
      <c r="I47" t="e">
        <f>COUNTIFS([1]!AssetRegisterTbl[SystemSelector],$A47,[1]!AssetRegisterTbl[Final_tag_AplusA],"C")</f>
        <v>#REF!</v>
      </c>
    </row>
    <row r="48" spans="1:9" x14ac:dyDescent="0.25">
      <c r="A48" t="s">
        <v>135</v>
      </c>
      <c r="B48" t="s">
        <v>18</v>
      </c>
      <c r="C48" t="s">
        <v>19</v>
      </c>
      <c r="D48" t="s">
        <v>20</v>
      </c>
      <c r="E48" t="s">
        <v>20</v>
      </c>
      <c r="F48" t="s">
        <v>21</v>
      </c>
      <c r="G48" t="e">
        <f>COUNTIFS([1]!AssetRegisterTbl[SystemSelector],$A48,[1]!AssetRegisterTbl[Final_tag_AplusA],"A")</f>
        <v>#REF!</v>
      </c>
      <c r="H48" t="e">
        <f>COUNTIFS([1]!AssetRegisterTbl[SystemSelector],$A48,[1]!AssetRegisterTbl[Final_tag_AplusA],"B")</f>
        <v>#REF!</v>
      </c>
      <c r="I48" t="e">
        <f>COUNTIFS([1]!AssetRegisterTbl[SystemSelector],$A48,[1]!AssetRegisterTbl[Final_tag_AplusA],"C")</f>
        <v>#REF!</v>
      </c>
    </row>
    <row r="49" spans="1:9" x14ac:dyDescent="0.25">
      <c r="A49" t="s">
        <v>136</v>
      </c>
      <c r="B49" t="s">
        <v>18</v>
      </c>
      <c r="C49" t="s">
        <v>19</v>
      </c>
      <c r="D49" t="s">
        <v>20</v>
      </c>
      <c r="E49" t="s">
        <v>20</v>
      </c>
      <c r="F49" t="s">
        <v>21</v>
      </c>
      <c r="G49" t="e">
        <f>COUNTIFS([1]!AssetRegisterTbl[SystemSelector],$A49,[1]!AssetRegisterTbl[Final_tag_AplusA],"A")</f>
        <v>#REF!</v>
      </c>
      <c r="H49" t="e">
        <f>COUNTIFS([1]!AssetRegisterTbl[SystemSelector],$A49,[1]!AssetRegisterTbl[Final_tag_AplusA],"B")</f>
        <v>#REF!</v>
      </c>
      <c r="I49" t="e">
        <f>COUNTIFS([1]!AssetRegisterTbl[SystemSelector],$A49,[1]!AssetRegisterTbl[Final_tag_AplusA],"C")</f>
        <v>#REF!</v>
      </c>
    </row>
    <row r="50" spans="1:9" x14ac:dyDescent="0.25">
      <c r="A50" t="s">
        <v>137</v>
      </c>
      <c r="B50" t="s">
        <v>16</v>
      </c>
      <c r="C50" t="s">
        <v>0</v>
      </c>
      <c r="D50" t="s">
        <v>1</v>
      </c>
      <c r="E50" t="s">
        <v>2</v>
      </c>
      <c r="F50" t="s">
        <v>17</v>
      </c>
      <c r="G50" t="e">
        <f>COUNTIFS([1]!AssetRegisterTbl[SystemSelector],$A50,[1]!AssetRegisterTbl[Final_tag_AplusA],"A")</f>
        <v>#REF!</v>
      </c>
      <c r="H50" t="e">
        <f>COUNTIFS([1]!AssetRegisterTbl[SystemSelector],$A50,[1]!AssetRegisterTbl[Final_tag_AplusA],"B")</f>
        <v>#REF!</v>
      </c>
      <c r="I50" t="e">
        <f>COUNTIFS([1]!AssetRegisterTbl[SystemSelector],$A50,[1]!AssetRegisterTbl[Final_tag_AplusA],"C")</f>
        <v>#REF!</v>
      </c>
    </row>
    <row r="51" spans="1:9" x14ac:dyDescent="0.25">
      <c r="A51" t="s">
        <v>138</v>
      </c>
      <c r="B51" t="s">
        <v>16</v>
      </c>
      <c r="C51" t="s">
        <v>0</v>
      </c>
      <c r="D51" t="s">
        <v>1</v>
      </c>
      <c r="E51" t="s">
        <v>2</v>
      </c>
      <c r="F51" t="s">
        <v>17</v>
      </c>
      <c r="G51" t="e">
        <f>COUNTIFS([1]!AssetRegisterTbl[SystemSelector],$A51,[1]!AssetRegisterTbl[Final_tag_AplusA],"A")</f>
        <v>#REF!</v>
      </c>
      <c r="H51" t="e">
        <f>COUNTIFS([1]!AssetRegisterTbl[SystemSelector],$A51,[1]!AssetRegisterTbl[Final_tag_AplusA],"B")</f>
        <v>#REF!</v>
      </c>
      <c r="I51" t="e">
        <f>COUNTIFS([1]!AssetRegisterTbl[SystemSelector],$A51,[1]!AssetRegisterTbl[Final_tag_AplusA],"C")</f>
        <v>#REF!</v>
      </c>
    </row>
    <row r="52" spans="1:9" x14ac:dyDescent="0.25">
      <c r="A52" t="s">
        <v>139</v>
      </c>
      <c r="B52" t="s">
        <v>22</v>
      </c>
      <c r="C52" t="s">
        <v>22</v>
      </c>
      <c r="D52" t="s">
        <v>23</v>
      </c>
      <c r="E52" t="s">
        <v>24</v>
      </c>
      <c r="F52" t="s">
        <v>25</v>
      </c>
      <c r="G52" t="e">
        <f>COUNTIFS([1]!AssetRegisterTbl[SystemSelector],$A52,[1]!AssetRegisterTbl[Final_tag_AplusA],"A")</f>
        <v>#REF!</v>
      </c>
      <c r="H52" t="e">
        <f>COUNTIFS([1]!AssetRegisterTbl[SystemSelector],$A52,[1]!AssetRegisterTbl[Final_tag_AplusA],"B")</f>
        <v>#REF!</v>
      </c>
      <c r="I52" t="e">
        <f>COUNTIFS([1]!AssetRegisterTbl[SystemSelector],$A52,[1]!AssetRegisterTbl[Final_tag_AplusA],"C")</f>
        <v>#REF!</v>
      </c>
    </row>
    <row r="53" spans="1:9" x14ac:dyDescent="0.25">
      <c r="A53" t="s">
        <v>140</v>
      </c>
      <c r="B53" t="s">
        <v>22</v>
      </c>
      <c r="C53" t="s">
        <v>22</v>
      </c>
      <c r="D53" t="s">
        <v>23</v>
      </c>
      <c r="E53" t="s">
        <v>24</v>
      </c>
      <c r="F53" t="s">
        <v>26</v>
      </c>
      <c r="G53" t="e">
        <f>COUNTIFS([1]!AssetRegisterTbl[SystemSelector],$A53,[1]!AssetRegisterTbl[Final_tag_AplusA],"A")</f>
        <v>#REF!</v>
      </c>
      <c r="H53" t="e">
        <f>COUNTIFS([1]!AssetRegisterTbl[SystemSelector],$A53,[1]!AssetRegisterTbl[Final_tag_AplusA],"B")</f>
        <v>#REF!</v>
      </c>
      <c r="I53" t="e">
        <f>COUNTIFS([1]!AssetRegisterTbl[SystemSelector],$A53,[1]!AssetRegisterTbl[Final_tag_AplusA],"C")</f>
        <v>#REF!</v>
      </c>
    </row>
    <row r="54" spans="1:9" x14ac:dyDescent="0.25">
      <c r="A54" t="s">
        <v>141</v>
      </c>
      <c r="B54" t="s">
        <v>22</v>
      </c>
      <c r="C54" t="s">
        <v>22</v>
      </c>
      <c r="D54" t="s">
        <v>23</v>
      </c>
      <c r="E54" t="s">
        <v>24</v>
      </c>
      <c r="F54" t="s">
        <v>27</v>
      </c>
      <c r="G54" t="e">
        <f>COUNTIFS([1]!AssetRegisterTbl[SystemSelector],$A54,[1]!AssetRegisterTbl[Final_tag_AplusA],"A")</f>
        <v>#REF!</v>
      </c>
      <c r="H54" t="e">
        <f>COUNTIFS([1]!AssetRegisterTbl[SystemSelector],$A54,[1]!AssetRegisterTbl[Final_tag_AplusA],"B")</f>
        <v>#REF!</v>
      </c>
      <c r="I54" t="e">
        <f>COUNTIFS([1]!AssetRegisterTbl[SystemSelector],$A54,[1]!AssetRegisterTbl[Final_tag_AplusA],"C")</f>
        <v>#REF!</v>
      </c>
    </row>
    <row r="55" spans="1:9" x14ac:dyDescent="0.25">
      <c r="A55" t="s">
        <v>142</v>
      </c>
      <c r="B55" t="s">
        <v>22</v>
      </c>
      <c r="C55" t="s">
        <v>22</v>
      </c>
      <c r="D55" t="s">
        <v>24</v>
      </c>
      <c r="E55" t="s">
        <v>28</v>
      </c>
      <c r="F55" t="s">
        <v>29</v>
      </c>
      <c r="G55" t="e">
        <f>COUNTIFS([1]!AssetRegisterTbl[SystemSelector],$A55,[1]!AssetRegisterTbl[Final_tag_AplusA],"A")</f>
        <v>#REF!</v>
      </c>
      <c r="H55" t="e">
        <f>COUNTIFS([1]!AssetRegisterTbl[SystemSelector],$A55,[1]!AssetRegisterTbl[Final_tag_AplusA],"B")</f>
        <v>#REF!</v>
      </c>
      <c r="I55" t="e">
        <f>COUNTIFS([1]!AssetRegisterTbl[SystemSelector],$A55,[1]!AssetRegisterTbl[Final_tag_AplusA],"C")</f>
        <v>#REF!</v>
      </c>
    </row>
    <row r="56" spans="1:9" x14ac:dyDescent="0.25">
      <c r="A56" t="s">
        <v>143</v>
      </c>
      <c r="B56" t="s">
        <v>19</v>
      </c>
      <c r="C56" t="s">
        <v>19</v>
      </c>
      <c r="D56" t="s">
        <v>20</v>
      </c>
      <c r="E56" t="s">
        <v>30</v>
      </c>
      <c r="F56" t="s">
        <v>31</v>
      </c>
      <c r="G56" t="e">
        <f>COUNTIFS([1]!AssetRegisterTbl[SystemSelector],$A56,[1]!AssetRegisterTbl[Final_tag_AplusA],"A")</f>
        <v>#REF!</v>
      </c>
      <c r="H56" t="e">
        <f>COUNTIFS([1]!AssetRegisterTbl[SystemSelector],$A56,[1]!AssetRegisterTbl[Final_tag_AplusA],"B")</f>
        <v>#REF!</v>
      </c>
      <c r="I56" t="e">
        <f>COUNTIFS([1]!AssetRegisterTbl[SystemSelector],$A56,[1]!AssetRegisterTbl[Final_tag_AplusA],"C")</f>
        <v>#REF!</v>
      </c>
    </row>
    <row r="57" spans="1:9" x14ac:dyDescent="0.25">
      <c r="A57" t="s">
        <v>144</v>
      </c>
      <c r="B57" t="s">
        <v>22</v>
      </c>
      <c r="C57" t="s">
        <v>22</v>
      </c>
      <c r="D57" t="s">
        <v>24</v>
      </c>
      <c r="E57" t="s">
        <v>28</v>
      </c>
      <c r="F57" t="s">
        <v>32</v>
      </c>
      <c r="G57" t="e">
        <f>COUNTIFS([1]!AssetRegisterTbl[SystemSelector],$A57,[1]!AssetRegisterTbl[Final_tag_AplusA],"A")</f>
        <v>#REF!</v>
      </c>
      <c r="H57" t="e">
        <f>COUNTIFS([1]!AssetRegisterTbl[SystemSelector],$A57,[1]!AssetRegisterTbl[Final_tag_AplusA],"B")</f>
        <v>#REF!</v>
      </c>
      <c r="I57" t="e">
        <f>COUNTIFS([1]!AssetRegisterTbl[SystemSelector],$A57,[1]!AssetRegisterTbl[Final_tag_AplusA],"C")</f>
        <v>#REF!</v>
      </c>
    </row>
    <row r="58" spans="1:9" x14ac:dyDescent="0.25">
      <c r="A58" t="s">
        <v>145</v>
      </c>
      <c r="B58" t="s">
        <v>20</v>
      </c>
      <c r="C58" t="s">
        <v>19</v>
      </c>
      <c r="D58" t="s">
        <v>30</v>
      </c>
      <c r="E58" t="s">
        <v>19</v>
      </c>
      <c r="F58" t="s">
        <v>33</v>
      </c>
      <c r="G58" t="e">
        <f>COUNTIFS([1]!AssetRegisterTbl[SystemSelector],$A58,[1]!AssetRegisterTbl[Final_tag_AplusA],"A")</f>
        <v>#REF!</v>
      </c>
      <c r="H58" t="e">
        <f>COUNTIFS([1]!AssetRegisterTbl[SystemSelector],$A58,[1]!AssetRegisterTbl[Final_tag_AplusA],"B")</f>
        <v>#REF!</v>
      </c>
      <c r="I58" t="e">
        <f>COUNTIFS([1]!AssetRegisterTbl[SystemSelector],$A58,[1]!AssetRegisterTbl[Final_tag_AplusA],"C")</f>
        <v>#REF!</v>
      </c>
    </row>
    <row r="59" spans="1:9" x14ac:dyDescent="0.25">
      <c r="A59" t="s">
        <v>146</v>
      </c>
      <c r="B59" t="s">
        <v>18</v>
      </c>
      <c r="C59" t="s">
        <v>19</v>
      </c>
      <c r="D59" t="s">
        <v>30</v>
      </c>
      <c r="E59" t="s">
        <v>19</v>
      </c>
      <c r="F59" t="s">
        <v>34</v>
      </c>
      <c r="G59" t="e">
        <f>COUNTIFS([1]!AssetRegisterTbl[SystemSelector],$A59,[1]!AssetRegisterTbl[Final_tag_AplusA],"A")</f>
        <v>#REF!</v>
      </c>
      <c r="H59" t="e">
        <f>COUNTIFS([1]!AssetRegisterTbl[SystemSelector],$A59,[1]!AssetRegisterTbl[Final_tag_AplusA],"B")</f>
        <v>#REF!</v>
      </c>
      <c r="I59" t="e">
        <f>COUNTIFS([1]!AssetRegisterTbl[SystemSelector],$A59,[1]!AssetRegisterTbl[Final_tag_AplusA],"C")</f>
        <v>#REF!</v>
      </c>
    </row>
    <row r="60" spans="1:9" x14ac:dyDescent="0.25">
      <c r="A60" t="s">
        <v>147</v>
      </c>
      <c r="B60" t="s">
        <v>19</v>
      </c>
      <c r="C60" t="s">
        <v>19</v>
      </c>
      <c r="D60" t="s">
        <v>30</v>
      </c>
      <c r="E60" t="s">
        <v>30</v>
      </c>
      <c r="F60" t="s">
        <v>35</v>
      </c>
      <c r="G60" t="e">
        <f>COUNTIFS([1]!AssetRegisterTbl[SystemSelector],$A60,[1]!AssetRegisterTbl[Final_tag_AplusA],"A")</f>
        <v>#REF!</v>
      </c>
      <c r="H60" t="e">
        <f>COUNTIFS([1]!AssetRegisterTbl[SystemSelector],$A60,[1]!AssetRegisterTbl[Final_tag_AplusA],"B")</f>
        <v>#REF!</v>
      </c>
      <c r="I60" t="e">
        <f>COUNTIFS([1]!AssetRegisterTbl[SystemSelector],$A60,[1]!AssetRegisterTbl[Final_tag_AplusA],"C")</f>
        <v>#REF!</v>
      </c>
    </row>
    <row r="61" spans="1:9" x14ac:dyDescent="0.25">
      <c r="A61" t="s">
        <v>148</v>
      </c>
      <c r="B61" t="s">
        <v>30</v>
      </c>
      <c r="C61" t="s">
        <v>30</v>
      </c>
      <c r="D61" t="s">
        <v>30</v>
      </c>
      <c r="E61" t="s">
        <v>30</v>
      </c>
      <c r="F61" t="s">
        <v>36</v>
      </c>
      <c r="G61" t="e">
        <f>COUNTIFS([1]!AssetRegisterTbl[SystemSelector],$A61,[1]!AssetRegisterTbl[Final_tag_AplusA],"A")</f>
        <v>#REF!</v>
      </c>
      <c r="H61" t="e">
        <f>COUNTIFS([1]!AssetRegisterTbl[SystemSelector],$A61,[1]!AssetRegisterTbl[Final_tag_AplusA],"B")</f>
        <v>#REF!</v>
      </c>
      <c r="I61" t="e">
        <f>COUNTIFS([1]!AssetRegisterTbl[SystemSelector],$A61,[1]!AssetRegisterTbl[Final_tag_AplusA],"C")</f>
        <v>#REF!</v>
      </c>
    </row>
    <row r="62" spans="1:9" x14ac:dyDescent="0.25">
      <c r="A62" t="s">
        <v>149</v>
      </c>
      <c r="B62" t="s">
        <v>23</v>
      </c>
      <c r="C62" t="s">
        <v>24</v>
      </c>
      <c r="D62" t="s">
        <v>24</v>
      </c>
      <c r="E62" t="s">
        <v>28</v>
      </c>
      <c r="F62" t="s">
        <v>37</v>
      </c>
      <c r="G62" t="e">
        <f>COUNTIFS([1]!AssetRegisterTbl[SystemSelector],$A62,[1]!AssetRegisterTbl[Final_tag_AplusA],"A")</f>
        <v>#REF!</v>
      </c>
      <c r="H62" t="e">
        <f>COUNTIFS([1]!AssetRegisterTbl[SystemSelector],$A62,[1]!AssetRegisterTbl[Final_tag_AplusA],"B")</f>
        <v>#REF!</v>
      </c>
      <c r="I62" t="e">
        <f>COUNTIFS([1]!AssetRegisterTbl[SystemSelector],$A62,[1]!AssetRegisterTbl[Final_tag_AplusA],"C")</f>
        <v>#REF!</v>
      </c>
    </row>
    <row r="63" spans="1:9" x14ac:dyDescent="0.25">
      <c r="A63" t="s">
        <v>150</v>
      </c>
      <c r="B63" t="s">
        <v>28</v>
      </c>
      <c r="C63" t="s">
        <v>22</v>
      </c>
      <c r="D63" t="s">
        <v>28</v>
      </c>
      <c r="E63" t="s">
        <v>22</v>
      </c>
      <c r="F63" t="s">
        <v>38</v>
      </c>
      <c r="G63" t="e">
        <f>COUNTIFS([1]!AssetRegisterTbl[SystemSelector],$A63,[1]!AssetRegisterTbl[Final_tag_AplusA],"A")</f>
        <v>#REF!</v>
      </c>
      <c r="H63" t="e">
        <f>COUNTIFS([1]!AssetRegisterTbl[SystemSelector],$A63,[1]!AssetRegisterTbl[Final_tag_AplusA],"B")</f>
        <v>#REF!</v>
      </c>
      <c r="I63" t="e">
        <f>COUNTIFS([1]!AssetRegisterTbl[SystemSelector],$A63,[1]!AssetRegisterTbl[Final_tag_AplusA],"C")</f>
        <v>#REF!</v>
      </c>
    </row>
    <row r="64" spans="1:9" x14ac:dyDescent="0.25">
      <c r="A64" t="s">
        <v>151</v>
      </c>
      <c r="B64" t="s">
        <v>20</v>
      </c>
      <c r="C64" t="s">
        <v>19</v>
      </c>
      <c r="D64" t="s">
        <v>19</v>
      </c>
      <c r="E64" t="s">
        <v>19</v>
      </c>
      <c r="F64" t="s">
        <v>39</v>
      </c>
      <c r="G64" t="e">
        <f>COUNTIFS([1]!AssetRegisterTbl[SystemSelector],$A64,[1]!AssetRegisterTbl[Final_tag_AplusA],"A")</f>
        <v>#REF!</v>
      </c>
      <c r="H64" t="e">
        <f>COUNTIFS([1]!AssetRegisterTbl[SystemSelector],$A64,[1]!AssetRegisterTbl[Final_tag_AplusA],"B")</f>
        <v>#REF!</v>
      </c>
      <c r="I64" t="e">
        <f>COUNTIFS([1]!AssetRegisterTbl[SystemSelector],$A64,[1]!AssetRegisterTbl[Final_tag_AplusA],"C")</f>
        <v>#REF!</v>
      </c>
    </row>
    <row r="65" spans="1:9" x14ac:dyDescent="0.25">
      <c r="A65" t="s">
        <v>152</v>
      </c>
      <c r="B65" t="s">
        <v>0</v>
      </c>
      <c r="C65" t="s">
        <v>0</v>
      </c>
      <c r="D65" t="s">
        <v>1</v>
      </c>
      <c r="E65" t="s">
        <v>2</v>
      </c>
      <c r="F65" t="s">
        <v>40</v>
      </c>
      <c r="G65" t="e">
        <f>COUNTIFS([1]!AssetRegisterTbl[SystemSelector],$A65,[1]!AssetRegisterTbl[Final_tag_AplusA],"A")</f>
        <v>#REF!</v>
      </c>
      <c r="H65" t="e">
        <f>COUNTIFS([1]!AssetRegisterTbl[SystemSelector],$A65,[1]!AssetRegisterTbl[Final_tag_AplusA],"B")</f>
        <v>#REF!</v>
      </c>
      <c r="I65" t="e">
        <f>COUNTIFS([1]!AssetRegisterTbl[SystemSelector],$A65,[1]!AssetRegisterTbl[Final_tag_AplusA],"C")</f>
        <v>#REF!</v>
      </c>
    </row>
    <row r="66" spans="1:9" x14ac:dyDescent="0.25">
      <c r="A66" t="s">
        <v>153</v>
      </c>
      <c r="B66" t="s">
        <v>19</v>
      </c>
      <c r="C66" t="s">
        <v>19</v>
      </c>
      <c r="D66" t="s">
        <v>20</v>
      </c>
      <c r="E66" t="s">
        <v>30</v>
      </c>
      <c r="F66" t="s">
        <v>41</v>
      </c>
      <c r="G66" t="e">
        <f>COUNTIFS([1]!AssetRegisterTbl[SystemSelector],$A66,[1]!AssetRegisterTbl[Final_tag_AplusA],"A")</f>
        <v>#REF!</v>
      </c>
      <c r="H66" t="e">
        <f>COUNTIFS([1]!AssetRegisterTbl[SystemSelector],$A66,[1]!AssetRegisterTbl[Final_tag_AplusA],"B")</f>
        <v>#REF!</v>
      </c>
      <c r="I66" t="e">
        <f>COUNTIFS([1]!AssetRegisterTbl[SystemSelector],$A66,[1]!AssetRegisterTbl[Final_tag_AplusA],"C")</f>
        <v>#REF!</v>
      </c>
    </row>
    <row r="67" spans="1:9" x14ac:dyDescent="0.25">
      <c r="A67" t="s">
        <v>154</v>
      </c>
      <c r="B67" t="s">
        <v>18</v>
      </c>
      <c r="C67" t="s">
        <v>19</v>
      </c>
      <c r="D67" t="s">
        <v>20</v>
      </c>
      <c r="E67" t="s">
        <v>30</v>
      </c>
      <c r="F67" t="s">
        <v>42</v>
      </c>
      <c r="G67" t="e">
        <f>COUNTIFS([1]!AssetRegisterTbl[SystemSelector],$A67,[1]!AssetRegisterTbl[Final_tag_AplusA],"A")</f>
        <v>#REF!</v>
      </c>
      <c r="H67" t="e">
        <f>COUNTIFS([1]!AssetRegisterTbl[SystemSelector],$A67,[1]!AssetRegisterTbl[Final_tag_AplusA],"B")</f>
        <v>#REF!</v>
      </c>
      <c r="I67" t="e">
        <f>COUNTIFS([1]!AssetRegisterTbl[SystemSelector],$A67,[1]!AssetRegisterTbl[Final_tag_AplusA],"C")</f>
        <v>#REF!</v>
      </c>
    </row>
    <row r="68" spans="1:9" x14ac:dyDescent="0.25">
      <c r="A68" t="s">
        <v>155</v>
      </c>
      <c r="B68" t="s">
        <v>23</v>
      </c>
      <c r="C68" t="s">
        <v>19</v>
      </c>
      <c r="D68" t="s">
        <v>20</v>
      </c>
      <c r="E68" t="s">
        <v>30</v>
      </c>
      <c r="F68" t="s">
        <v>43</v>
      </c>
      <c r="G68" t="e">
        <f>COUNTIFS([1]!AssetRegisterTbl[SystemSelector],$A68,[1]!AssetRegisterTbl[Final_tag_AplusA],"A")</f>
        <v>#REF!</v>
      </c>
      <c r="H68" t="e">
        <f>COUNTIFS([1]!AssetRegisterTbl[SystemSelector],$A68,[1]!AssetRegisterTbl[Final_tag_AplusA],"B")</f>
        <v>#REF!</v>
      </c>
      <c r="I68" t="e">
        <f>COUNTIFS([1]!AssetRegisterTbl[SystemSelector],$A68,[1]!AssetRegisterTbl[Final_tag_AplusA],"C")</f>
        <v>#REF!</v>
      </c>
    </row>
    <row r="69" spans="1:9" x14ac:dyDescent="0.25">
      <c r="A69" t="s">
        <v>156</v>
      </c>
      <c r="B69" t="s">
        <v>23</v>
      </c>
      <c r="C69" t="s">
        <v>19</v>
      </c>
      <c r="D69" t="s">
        <v>20</v>
      </c>
      <c r="E69" t="s">
        <v>30</v>
      </c>
      <c r="F69" t="s">
        <v>44</v>
      </c>
      <c r="G69" t="e">
        <f>COUNTIFS([1]!AssetRegisterTbl[SystemSelector],$A69,[1]!AssetRegisterTbl[Final_tag_AplusA],"A")</f>
        <v>#REF!</v>
      </c>
      <c r="H69" t="e">
        <f>COUNTIFS([1]!AssetRegisterTbl[SystemSelector],$A69,[1]!AssetRegisterTbl[Final_tag_AplusA],"B")</f>
        <v>#REF!</v>
      </c>
      <c r="I69" t="e">
        <f>COUNTIFS([1]!AssetRegisterTbl[SystemSelector],$A69,[1]!AssetRegisterTbl[Final_tag_AplusA],"C")</f>
        <v>#REF!</v>
      </c>
    </row>
    <row r="70" spans="1:9" x14ac:dyDescent="0.25">
      <c r="A70" t="s">
        <v>157</v>
      </c>
      <c r="B70" t="s">
        <v>23</v>
      </c>
      <c r="C70" t="s">
        <v>19</v>
      </c>
      <c r="D70" t="s">
        <v>20</v>
      </c>
      <c r="E70" t="s">
        <v>30</v>
      </c>
      <c r="F70" t="s">
        <v>45</v>
      </c>
      <c r="G70" t="e">
        <f>COUNTIFS([1]!AssetRegisterTbl[SystemSelector],$A70,[1]!AssetRegisterTbl[Final_tag_AplusA],"A")</f>
        <v>#REF!</v>
      </c>
      <c r="H70" t="e">
        <f>COUNTIFS([1]!AssetRegisterTbl[SystemSelector],$A70,[1]!AssetRegisterTbl[Final_tag_AplusA],"B")</f>
        <v>#REF!</v>
      </c>
      <c r="I70" t="e">
        <f>COUNTIFS([1]!AssetRegisterTbl[SystemSelector],$A70,[1]!AssetRegisterTbl[Final_tag_AplusA],"C")</f>
        <v>#REF!</v>
      </c>
    </row>
    <row r="71" spans="1:9" x14ac:dyDescent="0.25">
      <c r="A71" t="s">
        <v>158</v>
      </c>
      <c r="B71" t="s">
        <v>19</v>
      </c>
      <c r="C71" t="s">
        <v>20</v>
      </c>
      <c r="D71" t="s">
        <v>20</v>
      </c>
      <c r="E71" t="s">
        <v>30</v>
      </c>
      <c r="F71" t="s">
        <v>46</v>
      </c>
      <c r="G71" t="e">
        <f>COUNTIFS([1]!AssetRegisterTbl[SystemSelector],$A71,[1]!AssetRegisterTbl[Final_tag_AplusA],"A")</f>
        <v>#REF!</v>
      </c>
      <c r="H71" t="e">
        <f>COUNTIFS([1]!AssetRegisterTbl[SystemSelector],$A71,[1]!AssetRegisterTbl[Final_tag_AplusA],"B")</f>
        <v>#REF!</v>
      </c>
      <c r="I71" t="e">
        <f>COUNTIFS([1]!AssetRegisterTbl[SystemSelector],$A71,[1]!AssetRegisterTbl[Final_tag_AplusA],"C")</f>
        <v>#REF!</v>
      </c>
    </row>
    <row r="72" spans="1:9" x14ac:dyDescent="0.25">
      <c r="A72" t="s">
        <v>159</v>
      </c>
      <c r="B72" t="s">
        <v>19</v>
      </c>
      <c r="C72" t="s">
        <v>19</v>
      </c>
      <c r="D72" t="s">
        <v>20</v>
      </c>
      <c r="E72" t="s">
        <v>30</v>
      </c>
      <c r="F72" t="s">
        <v>47</v>
      </c>
      <c r="G72" t="e">
        <f>COUNTIFS([1]!AssetRegisterTbl[SystemSelector],$A72,[1]!AssetRegisterTbl[Final_tag_AplusA],"A")</f>
        <v>#REF!</v>
      </c>
      <c r="H72" t="e">
        <f>COUNTIFS([1]!AssetRegisterTbl[SystemSelector],$A72,[1]!AssetRegisterTbl[Final_tag_AplusA],"B")</f>
        <v>#REF!</v>
      </c>
      <c r="I72" t="e">
        <f>COUNTIFS([1]!AssetRegisterTbl[SystemSelector],$A72,[1]!AssetRegisterTbl[Final_tag_AplusA],"C")</f>
        <v>#REF!</v>
      </c>
    </row>
    <row r="73" spans="1:9" x14ac:dyDescent="0.25">
      <c r="A73" t="s">
        <v>160</v>
      </c>
      <c r="B73" t="s">
        <v>10</v>
      </c>
      <c r="C73" t="s">
        <v>10</v>
      </c>
      <c r="D73" t="s">
        <v>10</v>
      </c>
      <c r="E73" t="s">
        <v>10</v>
      </c>
      <c r="F73" t="s">
        <v>11</v>
      </c>
      <c r="G73" t="e">
        <f>COUNTIFS([1]!AssetRegisterTbl[SystemSelector],$A73,[1]!AssetRegisterTbl[Final_tag_AplusA],"A")</f>
        <v>#REF!</v>
      </c>
      <c r="H73" t="e">
        <f>COUNTIFS([1]!AssetRegisterTbl[SystemSelector],$A73,[1]!AssetRegisterTbl[Final_tag_AplusA],"B")</f>
        <v>#REF!</v>
      </c>
      <c r="I73" t="e">
        <f>COUNTIFS([1]!AssetRegisterTbl[SystemSelector],$A73,[1]!AssetRegisterTbl[Final_tag_AplusA],"C")</f>
        <v>#REF!</v>
      </c>
    </row>
    <row r="74" spans="1:9" x14ac:dyDescent="0.25">
      <c r="A74" t="s">
        <v>161</v>
      </c>
      <c r="B74" t="s">
        <v>10</v>
      </c>
      <c r="C74" t="s">
        <v>10</v>
      </c>
      <c r="D74" t="s">
        <v>10</v>
      </c>
      <c r="E74" t="s">
        <v>10</v>
      </c>
      <c r="F74" t="s">
        <v>11</v>
      </c>
      <c r="G74" t="e">
        <f>COUNTIFS([1]!AssetRegisterTbl[SystemSelector],$A74,[1]!AssetRegisterTbl[Final_tag_AplusA],"A")</f>
        <v>#REF!</v>
      </c>
      <c r="H74" t="e">
        <f>COUNTIFS([1]!AssetRegisterTbl[SystemSelector],$A74,[1]!AssetRegisterTbl[Final_tag_AplusA],"B")</f>
        <v>#REF!</v>
      </c>
      <c r="I74" t="e">
        <f>COUNTIFS([1]!AssetRegisterTbl[SystemSelector],$A74,[1]!AssetRegisterTbl[Final_tag_AplusA],"C")</f>
        <v>#REF!</v>
      </c>
    </row>
    <row r="75" spans="1:9" x14ac:dyDescent="0.25">
      <c r="A75" t="s">
        <v>162</v>
      </c>
      <c r="B75" t="s">
        <v>10</v>
      </c>
      <c r="C75" t="s">
        <v>10</v>
      </c>
      <c r="D75" t="s">
        <v>10</v>
      </c>
      <c r="E75" t="s">
        <v>10</v>
      </c>
      <c r="F75" t="s">
        <v>11</v>
      </c>
      <c r="G75" t="e">
        <f>COUNTIFS([1]!AssetRegisterTbl[SystemSelector],$A75,[1]!AssetRegisterTbl[Final_tag_AplusA],"A")</f>
        <v>#REF!</v>
      </c>
      <c r="H75" t="e">
        <f>COUNTIFS([1]!AssetRegisterTbl[SystemSelector],$A75,[1]!AssetRegisterTbl[Final_tag_AplusA],"B")</f>
        <v>#REF!</v>
      </c>
      <c r="I75" t="e">
        <f>COUNTIFS([1]!AssetRegisterTbl[SystemSelector],$A75,[1]!AssetRegisterTbl[Final_tag_AplusA],"C")</f>
        <v>#REF!</v>
      </c>
    </row>
    <row r="76" spans="1:9" x14ac:dyDescent="0.25">
      <c r="A76" t="s">
        <v>163</v>
      </c>
      <c r="B76" t="s">
        <v>10</v>
      </c>
      <c r="C76" t="s">
        <v>10</v>
      </c>
      <c r="D76" t="s">
        <v>10</v>
      </c>
      <c r="E76" t="s">
        <v>10</v>
      </c>
      <c r="F76" t="s">
        <v>11</v>
      </c>
      <c r="G76" t="e">
        <f>COUNTIFS([1]!AssetRegisterTbl[SystemSelector],$A76,[1]!AssetRegisterTbl[Final_tag_AplusA],"A")</f>
        <v>#REF!</v>
      </c>
      <c r="H76" t="e">
        <f>COUNTIFS([1]!AssetRegisterTbl[SystemSelector],$A76,[1]!AssetRegisterTbl[Final_tag_AplusA],"B")</f>
        <v>#REF!</v>
      </c>
      <c r="I76" t="e">
        <f>COUNTIFS([1]!AssetRegisterTbl[SystemSelector],$A76,[1]!AssetRegisterTbl[Final_tag_AplusA],"C")</f>
        <v>#REF!</v>
      </c>
    </row>
    <row r="77" spans="1:9" x14ac:dyDescent="0.25">
      <c r="A77" t="s">
        <v>164</v>
      </c>
      <c r="B77" t="s">
        <v>10</v>
      </c>
      <c r="C77" t="s">
        <v>10</v>
      </c>
      <c r="D77" t="s">
        <v>10</v>
      </c>
      <c r="E77" t="s">
        <v>10</v>
      </c>
      <c r="F77" t="s">
        <v>11</v>
      </c>
      <c r="G77" t="e">
        <f>COUNTIFS([1]!AssetRegisterTbl[SystemSelector],$A77,[1]!AssetRegisterTbl[Final_tag_AplusA],"A")</f>
        <v>#REF!</v>
      </c>
      <c r="H77" t="e">
        <f>COUNTIFS([1]!AssetRegisterTbl[SystemSelector],$A77,[1]!AssetRegisterTbl[Final_tag_AplusA],"B")</f>
        <v>#REF!</v>
      </c>
      <c r="I77" t="e">
        <f>COUNTIFS([1]!AssetRegisterTbl[SystemSelector],$A77,[1]!AssetRegisterTbl[Final_tag_AplusA],"C")</f>
        <v>#REF!</v>
      </c>
    </row>
    <row r="78" spans="1:9" x14ac:dyDescent="0.25">
      <c r="A78" t="s">
        <v>165</v>
      </c>
      <c r="B78" t="s">
        <v>10</v>
      </c>
      <c r="C78" t="s">
        <v>10</v>
      </c>
      <c r="D78" t="s">
        <v>10</v>
      </c>
      <c r="E78" t="s">
        <v>10</v>
      </c>
      <c r="F78" t="s">
        <v>11</v>
      </c>
      <c r="G78" t="e">
        <f>COUNTIFS([1]!AssetRegisterTbl[SystemSelector],$A78,[1]!AssetRegisterTbl[Final_tag_AplusA],"A")</f>
        <v>#REF!</v>
      </c>
      <c r="H78" t="e">
        <f>COUNTIFS([1]!AssetRegisterTbl[SystemSelector],$A78,[1]!AssetRegisterTbl[Final_tag_AplusA],"B")</f>
        <v>#REF!</v>
      </c>
      <c r="I78" t="e">
        <f>COUNTIFS([1]!AssetRegisterTbl[SystemSelector],$A78,[1]!AssetRegisterTbl[Final_tag_AplusA],"C")</f>
        <v>#REF!</v>
      </c>
    </row>
    <row r="79" spans="1:9" x14ac:dyDescent="0.25">
      <c r="A79" t="s">
        <v>166</v>
      </c>
      <c r="B79" t="s">
        <v>10</v>
      </c>
      <c r="C79" t="s">
        <v>10</v>
      </c>
      <c r="D79" t="s">
        <v>10</v>
      </c>
      <c r="E79" t="s">
        <v>10</v>
      </c>
      <c r="F79" t="s">
        <v>11</v>
      </c>
      <c r="G79" t="e">
        <f>COUNTIFS([1]!AssetRegisterTbl[SystemSelector],$A79,[1]!AssetRegisterTbl[Final_tag_AplusA],"A")</f>
        <v>#REF!</v>
      </c>
      <c r="H79" t="e">
        <f>COUNTIFS([1]!AssetRegisterTbl[SystemSelector],$A79,[1]!AssetRegisterTbl[Final_tag_AplusA],"B")</f>
        <v>#REF!</v>
      </c>
      <c r="I79" t="e">
        <f>COUNTIFS([1]!AssetRegisterTbl[SystemSelector],$A79,[1]!AssetRegisterTbl[Final_tag_AplusA],"C")</f>
        <v>#REF!</v>
      </c>
    </row>
    <row r="80" spans="1:9" x14ac:dyDescent="0.25">
      <c r="A80" t="s">
        <v>167</v>
      </c>
      <c r="B80" t="s">
        <v>10</v>
      </c>
      <c r="C80" t="s">
        <v>10</v>
      </c>
      <c r="D80" t="s">
        <v>10</v>
      </c>
      <c r="E80" t="s">
        <v>10</v>
      </c>
      <c r="F80" t="s">
        <v>11</v>
      </c>
      <c r="G80" t="e">
        <f>COUNTIFS([1]!AssetRegisterTbl[SystemSelector],$A80,[1]!AssetRegisterTbl[Final_tag_AplusA],"A")</f>
        <v>#REF!</v>
      </c>
      <c r="H80" t="e">
        <f>COUNTIFS([1]!AssetRegisterTbl[SystemSelector],$A80,[1]!AssetRegisterTbl[Final_tag_AplusA],"B")</f>
        <v>#REF!</v>
      </c>
      <c r="I80" t="e">
        <f>COUNTIFS([1]!AssetRegisterTbl[SystemSelector],$A80,[1]!AssetRegisterTbl[Final_tag_AplusA],"C")</f>
        <v>#REF!</v>
      </c>
    </row>
    <row r="81" spans="1:9" x14ac:dyDescent="0.25">
      <c r="A81" t="s">
        <v>168</v>
      </c>
      <c r="B81" t="s">
        <v>0</v>
      </c>
      <c r="C81" t="s">
        <v>0</v>
      </c>
      <c r="D81" t="s">
        <v>2</v>
      </c>
      <c r="E81" t="s">
        <v>0</v>
      </c>
      <c r="F81" t="s">
        <v>48</v>
      </c>
      <c r="G81" t="e">
        <f>COUNTIFS([1]!AssetRegisterTbl[SystemSelector],$A81,[1]!AssetRegisterTbl[Final_tag_AplusA],"A")</f>
        <v>#REF!</v>
      </c>
      <c r="H81" t="e">
        <f>COUNTIFS([1]!AssetRegisterTbl[SystemSelector],$A81,[1]!AssetRegisterTbl[Final_tag_AplusA],"B")</f>
        <v>#REF!</v>
      </c>
      <c r="I81" t="e">
        <f>COUNTIFS([1]!AssetRegisterTbl[SystemSelector],$A81,[1]!AssetRegisterTbl[Final_tag_AplusA],"C")</f>
        <v>#REF!</v>
      </c>
    </row>
    <row r="82" spans="1:9" x14ac:dyDescent="0.25">
      <c r="A82" t="s">
        <v>169</v>
      </c>
      <c r="B82" t="s">
        <v>23</v>
      </c>
      <c r="C82" t="s">
        <v>28</v>
      </c>
      <c r="D82" t="s">
        <v>24</v>
      </c>
      <c r="E82" t="s">
        <v>28</v>
      </c>
      <c r="F82" t="s">
        <v>49</v>
      </c>
      <c r="G82" t="e">
        <f>COUNTIFS([1]!AssetRegisterTbl[SystemSelector],$A82,[1]!AssetRegisterTbl[Final_tag_AplusA],"A")</f>
        <v>#REF!</v>
      </c>
      <c r="H82" t="e">
        <f>COUNTIFS([1]!AssetRegisterTbl[SystemSelector],$A82,[1]!AssetRegisterTbl[Final_tag_AplusA],"B")</f>
        <v>#REF!</v>
      </c>
      <c r="I82" t="e">
        <f>COUNTIFS([1]!AssetRegisterTbl[SystemSelector],$A82,[1]!AssetRegisterTbl[Final_tag_AplusA],"C")</f>
        <v>#REF!</v>
      </c>
    </row>
    <row r="83" spans="1:9" x14ac:dyDescent="0.25">
      <c r="A83" t="s">
        <v>170</v>
      </c>
      <c r="B83" t="s">
        <v>23</v>
      </c>
      <c r="C83" t="s">
        <v>28</v>
      </c>
      <c r="D83" t="s">
        <v>23</v>
      </c>
      <c r="E83" t="s">
        <v>23</v>
      </c>
      <c r="F83" t="s">
        <v>50</v>
      </c>
      <c r="G83" t="e">
        <f>COUNTIFS([1]!AssetRegisterTbl[SystemSelector],$A83,[1]!AssetRegisterTbl[Final_tag_AplusA],"A")</f>
        <v>#REF!</v>
      </c>
      <c r="H83" t="e">
        <f>COUNTIFS([1]!AssetRegisterTbl[SystemSelector],$A83,[1]!AssetRegisterTbl[Final_tag_AplusA],"B")</f>
        <v>#REF!</v>
      </c>
      <c r="I83" t="e">
        <f>COUNTIFS([1]!AssetRegisterTbl[SystemSelector],$A83,[1]!AssetRegisterTbl[Final_tag_AplusA],"C")</f>
        <v>#REF!</v>
      </c>
    </row>
    <row r="84" spans="1:9" x14ac:dyDescent="0.25">
      <c r="A84" t="s">
        <v>171</v>
      </c>
      <c r="B84" t="s">
        <v>23</v>
      </c>
      <c r="C84" t="s">
        <v>28</v>
      </c>
      <c r="D84" t="s">
        <v>24</v>
      </c>
      <c r="E84" t="s">
        <v>28</v>
      </c>
      <c r="F84" t="s">
        <v>51</v>
      </c>
      <c r="G84" t="e">
        <f>COUNTIFS([1]!AssetRegisterTbl[SystemSelector],$A84,[1]!AssetRegisterTbl[Final_tag_AplusA],"A")</f>
        <v>#REF!</v>
      </c>
      <c r="H84" t="e">
        <f>COUNTIFS([1]!AssetRegisterTbl[SystemSelector],$A84,[1]!AssetRegisterTbl[Final_tag_AplusA],"B")</f>
        <v>#REF!</v>
      </c>
      <c r="I84" t="e">
        <f>COUNTIFS([1]!AssetRegisterTbl[SystemSelector],$A84,[1]!AssetRegisterTbl[Final_tag_AplusA],"C")</f>
        <v>#REF!</v>
      </c>
    </row>
    <row r="85" spans="1:9" x14ac:dyDescent="0.25">
      <c r="A85" t="s">
        <v>172</v>
      </c>
      <c r="B85" t="s">
        <v>0</v>
      </c>
      <c r="C85" t="s">
        <v>0</v>
      </c>
      <c r="D85" t="s">
        <v>1</v>
      </c>
      <c r="E85" t="s">
        <v>2</v>
      </c>
      <c r="F85" t="s">
        <v>52</v>
      </c>
      <c r="G85" t="e">
        <f>COUNTIFS([1]!AssetRegisterTbl[SystemSelector],$A85,[1]!AssetRegisterTbl[Final_tag_AplusA],"A")</f>
        <v>#REF!</v>
      </c>
      <c r="H85" t="e">
        <f>COUNTIFS([1]!AssetRegisterTbl[SystemSelector],$A85,[1]!AssetRegisterTbl[Final_tag_AplusA],"B")</f>
        <v>#REF!</v>
      </c>
      <c r="I85" t="e">
        <f>COUNTIFS([1]!AssetRegisterTbl[SystemSelector],$A85,[1]!AssetRegisterTbl[Final_tag_AplusA],"C")</f>
        <v>#REF!</v>
      </c>
    </row>
    <row r="86" spans="1:9" x14ac:dyDescent="0.25">
      <c r="A86" t="s">
        <v>173</v>
      </c>
      <c r="B86" t="s">
        <v>23</v>
      </c>
      <c r="C86" t="s">
        <v>28</v>
      </c>
      <c r="D86" t="s">
        <v>24</v>
      </c>
      <c r="E86" t="s">
        <v>28</v>
      </c>
      <c r="F86" t="s">
        <v>53</v>
      </c>
      <c r="G86" t="e">
        <f>COUNTIFS([1]!AssetRegisterTbl[SystemSelector],$A86,[1]!AssetRegisterTbl[Final_tag_AplusA],"A")</f>
        <v>#REF!</v>
      </c>
      <c r="H86" t="e">
        <f>COUNTIFS([1]!AssetRegisterTbl[SystemSelector],$A86,[1]!AssetRegisterTbl[Final_tag_AplusA],"B")</f>
        <v>#REF!</v>
      </c>
      <c r="I86" t="e">
        <f>COUNTIFS([1]!AssetRegisterTbl[SystemSelector],$A86,[1]!AssetRegisterTbl[Final_tag_AplusA],"C")</f>
        <v>#REF!</v>
      </c>
    </row>
    <row r="87" spans="1:9" x14ac:dyDescent="0.25">
      <c r="A87" t="s">
        <v>174</v>
      </c>
      <c r="B87" t="s">
        <v>22</v>
      </c>
      <c r="C87" t="s">
        <v>28</v>
      </c>
      <c r="D87" t="s">
        <v>22</v>
      </c>
      <c r="E87" t="s">
        <v>28</v>
      </c>
      <c r="F87" t="s">
        <v>54</v>
      </c>
      <c r="G87" t="e">
        <f>COUNTIFS([1]!AssetRegisterTbl[SystemSelector],$A87,[1]!AssetRegisterTbl[Final_tag_AplusA],"A")</f>
        <v>#REF!</v>
      </c>
      <c r="H87" t="e">
        <f>COUNTIFS([1]!AssetRegisterTbl[SystemSelector],$A87,[1]!AssetRegisterTbl[Final_tag_AplusA],"B")</f>
        <v>#REF!</v>
      </c>
      <c r="I87" t="e">
        <f>COUNTIFS([1]!AssetRegisterTbl[SystemSelector],$A87,[1]!AssetRegisterTbl[Final_tag_AplusA],"C")</f>
        <v>#REF!</v>
      </c>
    </row>
    <row r="88" spans="1:9" x14ac:dyDescent="0.25">
      <c r="A88" t="s">
        <v>175</v>
      </c>
      <c r="B88" t="s">
        <v>30</v>
      </c>
      <c r="C88" t="s">
        <v>19</v>
      </c>
      <c r="D88" t="s">
        <v>19</v>
      </c>
      <c r="E88" t="s">
        <v>30</v>
      </c>
      <c r="F88" t="s">
        <v>55</v>
      </c>
      <c r="G88" t="e">
        <f>COUNTIFS([1]!AssetRegisterTbl[SystemSelector],$A88,[1]!AssetRegisterTbl[Final_tag_AplusA],"A")</f>
        <v>#REF!</v>
      </c>
      <c r="H88" t="e">
        <f>COUNTIFS([1]!AssetRegisterTbl[SystemSelector],$A88,[1]!AssetRegisterTbl[Final_tag_AplusA],"B")</f>
        <v>#REF!</v>
      </c>
      <c r="I88" t="e">
        <f>COUNTIFS([1]!AssetRegisterTbl[SystemSelector],$A88,[1]!AssetRegisterTbl[Final_tag_AplusA],"C")</f>
        <v>#REF!</v>
      </c>
    </row>
    <row r="89" spans="1:9" x14ac:dyDescent="0.25">
      <c r="A89" t="s">
        <v>176</v>
      </c>
      <c r="B89" t="s">
        <v>19</v>
      </c>
      <c r="C89" t="s">
        <v>19</v>
      </c>
      <c r="D89" t="s">
        <v>20</v>
      </c>
      <c r="E89" t="s">
        <v>30</v>
      </c>
      <c r="F89" t="s">
        <v>56</v>
      </c>
      <c r="G89" t="e">
        <f>COUNTIFS([1]!AssetRegisterTbl[SystemSelector],$A89,[1]!AssetRegisterTbl[Final_tag_AplusA],"A")</f>
        <v>#REF!</v>
      </c>
      <c r="H89" t="e">
        <f>COUNTIFS([1]!AssetRegisterTbl[SystemSelector],$A89,[1]!AssetRegisterTbl[Final_tag_AplusA],"B")</f>
        <v>#REF!</v>
      </c>
      <c r="I89" t="e">
        <f>COUNTIFS([1]!AssetRegisterTbl[SystemSelector],$A89,[1]!AssetRegisterTbl[Final_tag_AplusA],"C")</f>
        <v>#REF!</v>
      </c>
    </row>
    <row r="90" spans="1:9" x14ac:dyDescent="0.25">
      <c r="A90" t="s">
        <v>177</v>
      </c>
      <c r="B90" t="s">
        <v>19</v>
      </c>
      <c r="C90" t="s">
        <v>19</v>
      </c>
      <c r="D90" t="s">
        <v>30</v>
      </c>
      <c r="E90" t="s">
        <v>30</v>
      </c>
      <c r="F90" t="s">
        <v>57</v>
      </c>
      <c r="G90" t="e">
        <f>COUNTIFS([1]!AssetRegisterTbl[SystemSelector],$A90,[1]!AssetRegisterTbl[Final_tag_AplusA],"A")</f>
        <v>#REF!</v>
      </c>
      <c r="H90" t="e">
        <f>COUNTIFS([1]!AssetRegisterTbl[SystemSelector],$A90,[1]!AssetRegisterTbl[Final_tag_AplusA],"B")</f>
        <v>#REF!</v>
      </c>
      <c r="I90" t="e">
        <f>COUNTIFS([1]!AssetRegisterTbl[SystemSelector],$A90,[1]!AssetRegisterTbl[Final_tag_AplusA],"C")</f>
        <v>#REF!</v>
      </c>
    </row>
    <row r="91" spans="1:9" x14ac:dyDescent="0.25">
      <c r="A91" t="s">
        <v>178</v>
      </c>
      <c r="B91" t="s">
        <v>10</v>
      </c>
      <c r="C91" t="s">
        <v>10</v>
      </c>
      <c r="D91" t="s">
        <v>10</v>
      </c>
      <c r="E91" t="s">
        <v>10</v>
      </c>
      <c r="F91" t="s">
        <v>11</v>
      </c>
      <c r="G91" t="e">
        <f>COUNTIFS([1]!AssetRegisterTbl[SystemSelector],$A91,[1]!AssetRegisterTbl[Final_tag_AplusA],"A")</f>
        <v>#REF!</v>
      </c>
      <c r="H91" t="e">
        <f>COUNTIFS([1]!AssetRegisterTbl[SystemSelector],$A91,[1]!AssetRegisterTbl[Final_tag_AplusA],"B")</f>
        <v>#REF!</v>
      </c>
      <c r="I91" t="e">
        <f>COUNTIFS([1]!AssetRegisterTbl[SystemSelector],$A91,[1]!AssetRegisterTbl[Final_tag_AplusA],"C")</f>
        <v>#REF!</v>
      </c>
    </row>
    <row r="92" spans="1:9" x14ac:dyDescent="0.25">
      <c r="A92" t="s">
        <v>179</v>
      </c>
      <c r="B92" t="s">
        <v>20</v>
      </c>
      <c r="C92" t="s">
        <v>19</v>
      </c>
      <c r="D92" t="s">
        <v>30</v>
      </c>
      <c r="E92" t="s">
        <v>30</v>
      </c>
      <c r="F92" t="s">
        <v>58</v>
      </c>
      <c r="G92" t="e">
        <f>COUNTIFS([1]!AssetRegisterTbl[SystemSelector],$A92,[1]!AssetRegisterTbl[Final_tag_AplusA],"A")</f>
        <v>#REF!</v>
      </c>
      <c r="H92" t="e">
        <f>COUNTIFS([1]!AssetRegisterTbl[SystemSelector],$A92,[1]!AssetRegisterTbl[Final_tag_AplusA],"B")</f>
        <v>#REF!</v>
      </c>
      <c r="I92" t="e">
        <f>COUNTIFS([1]!AssetRegisterTbl[SystemSelector],$A92,[1]!AssetRegisterTbl[Final_tag_AplusA],"C")</f>
        <v>#REF!</v>
      </c>
    </row>
    <row r="93" spans="1:9" x14ac:dyDescent="0.25">
      <c r="A93" t="s">
        <v>180</v>
      </c>
      <c r="B93" t="s">
        <v>20</v>
      </c>
      <c r="C93" t="s">
        <v>19</v>
      </c>
      <c r="D93" t="s">
        <v>30</v>
      </c>
      <c r="E93" t="s">
        <v>30</v>
      </c>
      <c r="F93" t="s">
        <v>59</v>
      </c>
      <c r="G93" t="e">
        <f>COUNTIFS([1]!AssetRegisterTbl[SystemSelector],$A93,[1]!AssetRegisterTbl[Final_tag_AplusA],"A")</f>
        <v>#REF!</v>
      </c>
      <c r="H93" t="e">
        <f>COUNTIFS([1]!AssetRegisterTbl[SystemSelector],$A93,[1]!AssetRegisterTbl[Final_tag_AplusA],"B")</f>
        <v>#REF!</v>
      </c>
      <c r="I93" t="e">
        <f>COUNTIFS([1]!AssetRegisterTbl[SystemSelector],$A93,[1]!AssetRegisterTbl[Final_tag_AplusA],"C")</f>
        <v>#REF!</v>
      </c>
    </row>
    <row r="94" spans="1:9" x14ac:dyDescent="0.25">
      <c r="A94" t="s">
        <v>181</v>
      </c>
      <c r="B94" t="s">
        <v>0</v>
      </c>
      <c r="C94" t="s">
        <v>0</v>
      </c>
      <c r="D94" t="s">
        <v>20</v>
      </c>
      <c r="E94" t="s">
        <v>30</v>
      </c>
      <c r="F94" t="s">
        <v>60</v>
      </c>
      <c r="G94" t="e">
        <f>COUNTIFS([1]!AssetRegisterTbl[SystemSelector],$A94,[1]!AssetRegisterTbl[Final_tag_AplusA],"A")</f>
        <v>#REF!</v>
      </c>
      <c r="H94" t="e">
        <f>COUNTIFS([1]!AssetRegisterTbl[SystemSelector],$A94,[1]!AssetRegisterTbl[Final_tag_AplusA],"B")</f>
        <v>#REF!</v>
      </c>
      <c r="I94" t="e">
        <f>COUNTIFS([1]!AssetRegisterTbl[SystemSelector],$A94,[1]!AssetRegisterTbl[Final_tag_AplusA],"C")</f>
        <v>#REF!</v>
      </c>
    </row>
    <row r="95" spans="1:9" x14ac:dyDescent="0.25">
      <c r="A95" t="s">
        <v>182</v>
      </c>
      <c r="B95" t="s">
        <v>16</v>
      </c>
      <c r="C95" t="s">
        <v>22</v>
      </c>
      <c r="D95" t="s">
        <v>28</v>
      </c>
      <c r="E95" t="s">
        <v>22</v>
      </c>
      <c r="F95" t="s">
        <v>61</v>
      </c>
      <c r="G95" t="e">
        <f>COUNTIFS([1]!AssetRegisterTbl[SystemSelector],$A95,[1]!AssetRegisterTbl[Final_tag_AplusA],"A")</f>
        <v>#REF!</v>
      </c>
      <c r="H95" t="e">
        <f>COUNTIFS([1]!AssetRegisterTbl[SystemSelector],$A95,[1]!AssetRegisterTbl[Final_tag_AplusA],"B")</f>
        <v>#REF!</v>
      </c>
      <c r="I95" t="e">
        <f>COUNTIFS([1]!AssetRegisterTbl[SystemSelector],$A95,[1]!AssetRegisterTbl[Final_tag_AplusA],"C")</f>
        <v>#REF!</v>
      </c>
    </row>
    <row r="96" spans="1:9" x14ac:dyDescent="0.25">
      <c r="A96" t="s">
        <v>183</v>
      </c>
      <c r="B96" t="s">
        <v>0</v>
      </c>
      <c r="C96" t="s">
        <v>0</v>
      </c>
      <c r="D96" t="s">
        <v>1</v>
      </c>
      <c r="E96" t="s">
        <v>0</v>
      </c>
      <c r="F96" t="s">
        <v>62</v>
      </c>
      <c r="G96" t="e">
        <f>COUNTIFS([1]!AssetRegisterTbl[SystemSelector],$A96,[1]!AssetRegisterTbl[Final_tag_AplusA],"A")</f>
        <v>#REF!</v>
      </c>
      <c r="H96" t="e">
        <f>COUNTIFS([1]!AssetRegisterTbl[SystemSelector],$A96,[1]!AssetRegisterTbl[Final_tag_AplusA],"B")</f>
        <v>#REF!</v>
      </c>
      <c r="I96" t="e">
        <f>COUNTIFS([1]!AssetRegisterTbl[SystemSelector],$A96,[1]!AssetRegisterTbl[Final_tag_AplusA],"C")</f>
        <v>#REF!</v>
      </c>
    </row>
    <row r="97" spans="1:9" x14ac:dyDescent="0.25">
      <c r="A97" t="s">
        <v>184</v>
      </c>
      <c r="B97" t="s">
        <v>22</v>
      </c>
      <c r="C97" t="s">
        <v>22</v>
      </c>
      <c r="D97" t="s">
        <v>24</v>
      </c>
      <c r="E97" t="s">
        <v>28</v>
      </c>
      <c r="F97" t="s">
        <v>63</v>
      </c>
      <c r="G97" t="e">
        <f>COUNTIFS([1]!AssetRegisterTbl[SystemSelector],$A97,[1]!AssetRegisterTbl[Final_tag_AplusA],"A")</f>
        <v>#REF!</v>
      </c>
      <c r="H97" t="e">
        <f>COUNTIFS([1]!AssetRegisterTbl[SystemSelector],$A97,[1]!AssetRegisterTbl[Final_tag_AplusA],"B")</f>
        <v>#REF!</v>
      </c>
      <c r="I97" t="e">
        <f>COUNTIFS([1]!AssetRegisterTbl[SystemSelector],$A97,[1]!AssetRegisterTbl[Final_tag_AplusA],"C")</f>
        <v>#REF!</v>
      </c>
    </row>
    <row r="98" spans="1:9" x14ac:dyDescent="0.25">
      <c r="A98" t="s">
        <v>185</v>
      </c>
      <c r="B98" t="s">
        <v>19</v>
      </c>
      <c r="C98" t="s">
        <v>19</v>
      </c>
      <c r="D98" t="s">
        <v>20</v>
      </c>
      <c r="E98" t="s">
        <v>19</v>
      </c>
      <c r="F98" t="s">
        <v>64</v>
      </c>
      <c r="G98" t="e">
        <f>COUNTIFS([1]!AssetRegisterTbl[SystemSelector],$A98,[1]!AssetRegisterTbl[Final_tag_AplusA],"A")</f>
        <v>#REF!</v>
      </c>
      <c r="H98" t="e">
        <f>COUNTIFS([1]!AssetRegisterTbl[SystemSelector],$A98,[1]!AssetRegisterTbl[Final_tag_AplusA],"B")</f>
        <v>#REF!</v>
      </c>
      <c r="I98" t="e">
        <f>COUNTIFS([1]!AssetRegisterTbl[SystemSelector],$A98,[1]!AssetRegisterTbl[Final_tag_AplusA],"C")</f>
        <v>#REF!</v>
      </c>
    </row>
    <row r="99" spans="1:9" x14ac:dyDescent="0.25">
      <c r="A99" t="s">
        <v>186</v>
      </c>
      <c r="B99" t="s">
        <v>18</v>
      </c>
      <c r="C99" t="s">
        <v>19</v>
      </c>
      <c r="D99" t="s">
        <v>20</v>
      </c>
      <c r="E99" t="s">
        <v>19</v>
      </c>
      <c r="F99" t="s">
        <v>65</v>
      </c>
      <c r="G99" t="e">
        <f>COUNTIFS([1]!AssetRegisterTbl[SystemSelector],$A99,[1]!AssetRegisterTbl[Final_tag_AplusA],"A")</f>
        <v>#REF!</v>
      </c>
      <c r="H99" t="e">
        <f>COUNTIFS([1]!AssetRegisterTbl[SystemSelector],$A99,[1]!AssetRegisterTbl[Final_tag_AplusA],"B")</f>
        <v>#REF!</v>
      </c>
      <c r="I99" t="e">
        <f>COUNTIFS([1]!AssetRegisterTbl[SystemSelector],$A99,[1]!AssetRegisterTbl[Final_tag_AplusA],"C")</f>
        <v>#REF!</v>
      </c>
    </row>
    <row r="100" spans="1:9" x14ac:dyDescent="0.25">
      <c r="A100" t="s">
        <v>187</v>
      </c>
      <c r="B100" t="s">
        <v>23</v>
      </c>
      <c r="C100" t="s">
        <v>22</v>
      </c>
      <c r="D100" t="s">
        <v>22</v>
      </c>
      <c r="E100" t="s">
        <v>10</v>
      </c>
      <c r="F100" t="s">
        <v>66</v>
      </c>
      <c r="G100" t="e">
        <f>COUNTIFS([1]!AssetRegisterTbl[SystemSelector],$A100,[1]!AssetRegisterTbl[Final_tag_AplusA],"A")</f>
        <v>#REF!</v>
      </c>
      <c r="H100" t="e">
        <f>COUNTIFS([1]!AssetRegisterTbl[SystemSelector],$A100,[1]!AssetRegisterTbl[Final_tag_AplusA],"B")</f>
        <v>#REF!</v>
      </c>
      <c r="I100" t="e">
        <f>COUNTIFS([1]!AssetRegisterTbl[SystemSelector],$A100,[1]!AssetRegisterTbl[Final_tag_AplusA],"C")</f>
        <v>#REF!</v>
      </c>
    </row>
    <row r="101" spans="1:9" x14ac:dyDescent="0.25">
      <c r="A101" t="s">
        <v>188</v>
      </c>
      <c r="B101" t="s">
        <v>0</v>
      </c>
      <c r="C101" t="s">
        <v>0</v>
      </c>
      <c r="D101" t="s">
        <v>0</v>
      </c>
      <c r="E101" t="s">
        <v>0</v>
      </c>
      <c r="F101" t="s">
        <v>67</v>
      </c>
      <c r="G101" t="e">
        <f>COUNTIFS([1]!AssetRegisterTbl[SystemSelector],$A101,[1]!AssetRegisterTbl[Final_tag_AplusA],"A")</f>
        <v>#REF!</v>
      </c>
      <c r="H101" t="e">
        <f>COUNTIFS([1]!AssetRegisterTbl[SystemSelector],$A101,[1]!AssetRegisterTbl[Final_tag_AplusA],"B")</f>
        <v>#REF!</v>
      </c>
      <c r="I101" t="e">
        <f>COUNTIFS([1]!AssetRegisterTbl[SystemSelector],$A101,[1]!AssetRegisterTbl[Final_tag_AplusA],"C")</f>
        <v>#REF!</v>
      </c>
    </row>
    <row r="102" spans="1:9" x14ac:dyDescent="0.25">
      <c r="A102" t="s">
        <v>189</v>
      </c>
      <c r="B102" t="s">
        <v>2</v>
      </c>
      <c r="C102" t="s">
        <v>2</v>
      </c>
      <c r="D102" t="s">
        <v>0</v>
      </c>
      <c r="E102" t="s">
        <v>2</v>
      </c>
      <c r="F102" t="s">
        <v>68</v>
      </c>
      <c r="G102" t="e">
        <f>COUNTIFS([1]!AssetRegisterTbl[SystemSelector],$A102,[1]!AssetRegisterTbl[Final_tag_AplusA],"A")</f>
        <v>#REF!</v>
      </c>
      <c r="H102" t="e">
        <f>COUNTIFS([1]!AssetRegisterTbl[SystemSelector],$A102,[1]!AssetRegisterTbl[Final_tag_AplusA],"B")</f>
        <v>#REF!</v>
      </c>
      <c r="I102" t="e">
        <f>COUNTIFS([1]!AssetRegisterTbl[SystemSelector],$A102,[1]!AssetRegisterTbl[Final_tag_AplusA],"C")</f>
        <v>#REF!</v>
      </c>
    </row>
    <row r="103" spans="1:9" x14ac:dyDescent="0.25">
      <c r="A103" t="s">
        <v>190</v>
      </c>
      <c r="B103" t="s">
        <v>18</v>
      </c>
      <c r="C103" t="s">
        <v>19</v>
      </c>
      <c r="D103" t="s">
        <v>19</v>
      </c>
      <c r="E103" t="s">
        <v>20</v>
      </c>
      <c r="F103" t="s">
        <v>69</v>
      </c>
      <c r="G103" t="e">
        <f>COUNTIFS([1]!AssetRegisterTbl[SystemSelector],$A103,[1]!AssetRegisterTbl[Final_tag_AplusA],"A")</f>
        <v>#REF!</v>
      </c>
      <c r="H103" t="e">
        <f>COUNTIFS([1]!AssetRegisterTbl[SystemSelector],$A103,[1]!AssetRegisterTbl[Final_tag_AplusA],"B")</f>
        <v>#REF!</v>
      </c>
      <c r="I103" t="e">
        <f>COUNTIFS([1]!AssetRegisterTbl[SystemSelector],$A103,[1]!AssetRegisterTbl[Final_tag_AplusA],"C")</f>
        <v>#REF!</v>
      </c>
    </row>
    <row r="104" spans="1:9" x14ac:dyDescent="0.25">
      <c r="A104" t="s">
        <v>191</v>
      </c>
      <c r="B104" t="s">
        <v>30</v>
      </c>
      <c r="C104" t="s">
        <v>19</v>
      </c>
      <c r="D104" t="s">
        <v>19</v>
      </c>
      <c r="E104" t="s">
        <v>19</v>
      </c>
      <c r="F104" t="s">
        <v>70</v>
      </c>
      <c r="G104" t="e">
        <f>COUNTIFS([1]!AssetRegisterTbl[SystemSelector],$A104,[1]!AssetRegisterTbl[Final_tag_AplusA],"A")</f>
        <v>#REF!</v>
      </c>
      <c r="H104" t="e">
        <f>COUNTIFS([1]!AssetRegisterTbl[SystemSelector],$A104,[1]!AssetRegisterTbl[Final_tag_AplusA],"B")</f>
        <v>#REF!</v>
      </c>
      <c r="I104" t="e">
        <f>COUNTIFS([1]!AssetRegisterTbl[SystemSelector],$A104,[1]!AssetRegisterTbl[Final_tag_AplusA],"C")</f>
        <v>#REF!</v>
      </c>
    </row>
    <row r="105" spans="1:9" x14ac:dyDescent="0.25">
      <c r="A105" t="s">
        <v>192</v>
      </c>
      <c r="B105" t="s">
        <v>10</v>
      </c>
      <c r="C105" t="s">
        <v>10</v>
      </c>
      <c r="D105" t="s">
        <v>10</v>
      </c>
      <c r="E105" t="s">
        <v>10</v>
      </c>
      <c r="F105" t="s">
        <v>71</v>
      </c>
      <c r="G105" t="e">
        <f>COUNTIFS([1]!AssetRegisterTbl[SystemSelector],$A105,[1]!AssetRegisterTbl[Final_tag_AplusA],"A")</f>
        <v>#REF!</v>
      </c>
      <c r="H105" t="e">
        <f>COUNTIFS([1]!AssetRegisterTbl[SystemSelector],$A105,[1]!AssetRegisterTbl[Final_tag_AplusA],"B")</f>
        <v>#REF!</v>
      </c>
      <c r="I105" t="e">
        <f>COUNTIFS([1]!AssetRegisterTbl[SystemSelector],$A105,[1]!AssetRegisterTbl[Final_tag_AplusA],"C")</f>
        <v>#REF!</v>
      </c>
    </row>
    <row r="106" spans="1:9" x14ac:dyDescent="0.25">
      <c r="A106" t="s">
        <v>193</v>
      </c>
      <c r="B106" t="s">
        <v>10</v>
      </c>
      <c r="C106" t="s">
        <v>10</v>
      </c>
      <c r="D106" t="s">
        <v>10</v>
      </c>
      <c r="E106" t="s">
        <v>10</v>
      </c>
      <c r="F106" t="s">
        <v>71</v>
      </c>
      <c r="G106" t="e">
        <f>COUNTIFS([1]!AssetRegisterTbl[SystemSelector],$A106,[1]!AssetRegisterTbl[Final_tag_AplusA],"A")</f>
        <v>#REF!</v>
      </c>
      <c r="H106" t="e">
        <f>COUNTIFS([1]!AssetRegisterTbl[SystemSelector],$A106,[1]!AssetRegisterTbl[Final_tag_AplusA],"B")</f>
        <v>#REF!</v>
      </c>
      <c r="I106" t="e">
        <f>COUNTIFS([1]!AssetRegisterTbl[SystemSelector],$A106,[1]!AssetRegisterTbl[Final_tag_AplusA],"C")</f>
        <v>#REF!</v>
      </c>
    </row>
    <row r="107" spans="1:9" x14ac:dyDescent="0.25">
      <c r="A107" t="s">
        <v>194</v>
      </c>
      <c r="B107" t="s">
        <v>10</v>
      </c>
      <c r="C107" t="s">
        <v>10</v>
      </c>
      <c r="D107" t="s">
        <v>10</v>
      </c>
      <c r="E107" t="s">
        <v>10</v>
      </c>
      <c r="F107" t="s">
        <v>72</v>
      </c>
      <c r="G107" t="e">
        <f>COUNTIFS([1]!AssetRegisterTbl[SystemSelector],$A107,[1]!AssetRegisterTbl[Final_tag_AplusA],"A")</f>
        <v>#REF!</v>
      </c>
      <c r="H107" t="e">
        <f>COUNTIFS([1]!AssetRegisterTbl[SystemSelector],$A107,[1]!AssetRegisterTbl[Final_tag_AplusA],"B")</f>
        <v>#REF!</v>
      </c>
      <c r="I107" t="e">
        <f>COUNTIFS([1]!AssetRegisterTbl[SystemSelector],$A107,[1]!AssetRegisterTbl[Final_tag_AplusA],"C")</f>
        <v>#REF!</v>
      </c>
    </row>
    <row r="108" spans="1:9" x14ac:dyDescent="0.25">
      <c r="G108" t="e">
        <f>SUM(G5:G107)</f>
        <v>#REF!</v>
      </c>
      <c r="H108" t="e">
        <f>SUM(H5:H107)</f>
        <v>#REF!</v>
      </c>
      <c r="I108" t="e">
        <f>SUM(I5:I107)</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12"/>
  <sheetViews>
    <sheetView tabSelected="1" topLeftCell="A91" workbookViewId="0">
      <selection activeCell="Q109" sqref="Q109"/>
    </sheetView>
  </sheetViews>
  <sheetFormatPr defaultRowHeight="15" x14ac:dyDescent="0.25"/>
  <cols>
    <col min="6" max="7" width="13" customWidth="1"/>
    <col min="8" max="9" width="13.140625" customWidth="1"/>
    <col min="10" max="10" width="12.7109375" customWidth="1"/>
    <col min="11" max="11" width="18.42578125" customWidth="1"/>
    <col min="12" max="12" width="28.7109375" customWidth="1"/>
    <col min="13" max="13" width="15" customWidth="1"/>
    <col min="14" max="15" width="14.85546875" customWidth="1"/>
    <col min="16" max="16" width="18.85546875" customWidth="1"/>
  </cols>
  <sheetData>
    <row r="1" spans="1:16" x14ac:dyDescent="0.25">
      <c r="L1" t="s">
        <v>246</v>
      </c>
      <c r="M1" s="1" t="s">
        <v>251</v>
      </c>
      <c r="N1" s="1" t="s">
        <v>252</v>
      </c>
      <c r="O1" s="1" t="s">
        <v>253</v>
      </c>
      <c r="P1" s="1" t="s">
        <v>254</v>
      </c>
    </row>
    <row r="3" spans="1:16" x14ac:dyDescent="0.25">
      <c r="M3">
        <v>6810</v>
      </c>
      <c r="N3">
        <v>24522</v>
      </c>
      <c r="O3">
        <v>6331</v>
      </c>
    </row>
    <row r="4" spans="1:16" x14ac:dyDescent="0.25">
      <c r="A4" t="s">
        <v>255</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7"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7"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7"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7"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7"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7"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7"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7"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7"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7"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7"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7" x14ac:dyDescent="0.25">
      <c r="A108" t="s">
        <v>247</v>
      </c>
      <c r="M108">
        <v>3167</v>
      </c>
      <c r="N108">
        <v>8793</v>
      </c>
      <c r="O108">
        <v>12409</v>
      </c>
      <c r="P108">
        <v>414</v>
      </c>
      <c r="Q108" t="s">
        <v>259</v>
      </c>
    </row>
    <row r="109" spans="1:17" x14ac:dyDescent="0.25">
      <c r="A109" t="s">
        <v>248</v>
      </c>
      <c r="M109">
        <v>3909</v>
      </c>
      <c r="N109">
        <v>8367</v>
      </c>
      <c r="O109">
        <v>12093</v>
      </c>
      <c r="P109">
        <v>414</v>
      </c>
    </row>
    <row r="110" spans="1:17" x14ac:dyDescent="0.25">
      <c r="A110" t="s">
        <v>249</v>
      </c>
      <c r="M110">
        <v>3955</v>
      </c>
      <c r="N110">
        <v>8325</v>
      </c>
      <c r="O110">
        <v>12093</v>
      </c>
      <c r="P110">
        <v>410</v>
      </c>
      <c r="Q110" t="s">
        <v>250</v>
      </c>
    </row>
    <row r="111" spans="1:17" x14ac:dyDescent="0.25">
      <c r="A111" t="s">
        <v>256</v>
      </c>
      <c r="M111">
        <v>3967</v>
      </c>
      <c r="N111">
        <v>8501</v>
      </c>
      <c r="O111">
        <v>11905</v>
      </c>
      <c r="P111">
        <v>410</v>
      </c>
    </row>
    <row r="112" spans="1:17" x14ac:dyDescent="0.25">
      <c r="A112" t="s">
        <v>257</v>
      </c>
      <c r="M112">
        <v>3973</v>
      </c>
      <c r="N112">
        <v>8501</v>
      </c>
      <c r="O112">
        <v>11899</v>
      </c>
      <c r="P112">
        <v>410</v>
      </c>
      <c r="Q112" t="s">
        <v>258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cp:lastPrinted>2017-11-06T15:09:48Z</cp:lastPrinted>
  <dcterms:created xsi:type="dcterms:W3CDTF">2017-10-31T10:01:18Z</dcterms:created>
  <dcterms:modified xsi:type="dcterms:W3CDTF">2017-11-07T11:59:15Z</dcterms:modified>
</cp:coreProperties>
</file>