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8_{85948B0C-0F56-457A-8E65-8F9EAE690CE1}" xr6:coauthVersionLast="46" xr6:coauthVersionMax="46" xr10:uidLastSave="{00000000-0000-0000-0000-000000000000}"/>
  <bookViews>
    <workbookView xWindow="-120" yWindow="-120" windowWidth="29040" windowHeight="15840" xr2:uid="{18D33919-9EFA-4E88-9B15-8500F05A1DF4}"/>
  </bookViews>
  <sheets>
    <sheet name="Sheet1" sheetId="1" r:id="rId1"/>
    <sheet name="best_aruco (4)" sheetId="6" r:id="rId2"/>
    <sheet name="best_aruco (2)" sheetId="4" r:id="rId3"/>
    <sheet name="best_aruco (3)" sheetId="5" r:id="rId4"/>
    <sheet name="best_aruco" sheetId="3" r:id="rId5"/>
    <sheet name="Sheet2" sheetId="2" r:id="rId6"/>
  </sheets>
  <definedNames>
    <definedName name="ExternalData_1" localSheetId="2" hidden="1">'best_aruco (2)'!$A$1:$D$15</definedName>
    <definedName name="ExternalData_1" localSheetId="3" hidden="1">'best_aruco (3)'!$A$1:$D$15</definedName>
    <definedName name="ExternalData_2" localSheetId="1" hidden="1">'best_aruco (4)'!$A$1:$D$14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L133" i="1"/>
  <c r="L132" i="1"/>
  <c r="D133" i="1"/>
  <c r="D132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K120" i="1"/>
  <c r="K119" i="1"/>
  <c r="D120" i="1"/>
  <c r="D119" i="1"/>
  <c r="P20" i="1" l="1"/>
  <c r="P21" i="1"/>
  <c r="P22" i="1"/>
  <c r="P23" i="1"/>
  <c r="P24" i="1"/>
  <c r="P25" i="1"/>
  <c r="P26" i="1"/>
  <c r="P27" i="1"/>
  <c r="P28" i="1"/>
  <c r="P29" i="1"/>
  <c r="P30" i="1"/>
  <c r="P31" i="1"/>
  <c r="P19" i="1"/>
  <c r="S20" i="1"/>
  <c r="S21" i="1"/>
  <c r="S22" i="1"/>
  <c r="S23" i="1"/>
  <c r="S24" i="1"/>
  <c r="S25" i="1"/>
  <c r="S26" i="1"/>
  <c r="S27" i="1"/>
  <c r="S28" i="1"/>
  <c r="S29" i="1"/>
  <c r="S30" i="1"/>
  <c r="S31" i="1"/>
  <c r="S19" i="1"/>
  <c r="O20" i="1"/>
  <c r="O21" i="1"/>
  <c r="O22" i="1"/>
  <c r="O23" i="1"/>
  <c r="O24" i="1"/>
  <c r="O25" i="1"/>
  <c r="O26" i="1"/>
  <c r="M67" i="1" s="1"/>
  <c r="O27" i="1"/>
  <c r="M68" i="1" s="1"/>
  <c r="O28" i="1"/>
  <c r="M69" i="1" s="1"/>
  <c r="O29" i="1"/>
  <c r="N67" i="1" s="1"/>
  <c r="O30" i="1"/>
  <c r="N68" i="1" s="1"/>
  <c r="O31" i="1"/>
  <c r="N69" i="1" s="1"/>
  <c r="O19" i="1"/>
  <c r="N20" i="1"/>
  <c r="C68" i="1" s="1"/>
  <c r="N21" i="1"/>
  <c r="C69" i="1" s="1"/>
  <c r="N22" i="1"/>
  <c r="D67" i="1" s="1"/>
  <c r="N23" i="1"/>
  <c r="D68" i="1" s="1"/>
  <c r="N24" i="1"/>
  <c r="D69" i="1" s="1"/>
  <c r="N25" i="1"/>
  <c r="E67" i="1" s="1"/>
  <c r="N26" i="1"/>
  <c r="N27" i="1"/>
  <c r="N28" i="1"/>
  <c r="N29" i="1"/>
  <c r="N30" i="1"/>
  <c r="N31" i="1"/>
  <c r="N19" i="1"/>
  <c r="C67" i="1" s="1"/>
  <c r="F26" i="1" l="1"/>
  <c r="R26" i="1" s="1"/>
  <c r="F27" i="1"/>
  <c r="R27" i="1" s="1"/>
  <c r="F28" i="1"/>
  <c r="R28" i="1" s="1"/>
  <c r="F29" i="1"/>
  <c r="R29" i="1" s="1"/>
  <c r="F30" i="1"/>
  <c r="R30" i="1" s="1"/>
  <c r="F31" i="1"/>
  <c r="R31" i="1" s="1"/>
  <c r="E26" i="1"/>
  <c r="Q26" i="1" s="1"/>
  <c r="E27" i="1"/>
  <c r="Q27" i="1" s="1"/>
  <c r="E28" i="1"/>
  <c r="Q28" i="1" s="1"/>
  <c r="E29" i="1"/>
  <c r="Q29" i="1" s="1"/>
  <c r="E30" i="1"/>
  <c r="Q30" i="1" s="1"/>
  <c r="E31" i="1"/>
  <c r="Q31" i="1" s="1"/>
  <c r="E21" i="1" l="1"/>
  <c r="Q21" i="1" s="1"/>
  <c r="E22" i="1"/>
  <c r="Q22" i="1" s="1"/>
  <c r="E23" i="1"/>
  <c r="Q23" i="1" s="1"/>
  <c r="E24" i="1"/>
  <c r="Q24" i="1" s="1"/>
  <c r="E25" i="1"/>
  <c r="Q25" i="1" s="1"/>
  <c r="E19" i="1"/>
  <c r="Q19" i="1" s="1"/>
  <c r="E20" i="1"/>
  <c r="Q20" i="1" s="1"/>
  <c r="F19" i="1"/>
  <c r="R19" i="1" s="1"/>
  <c r="F20" i="1"/>
  <c r="R20" i="1" s="1"/>
  <c r="F21" i="1"/>
  <c r="R21" i="1" s="1"/>
  <c r="F23" i="1"/>
  <c r="R23" i="1" s="1"/>
  <c r="F24" i="1"/>
  <c r="R24" i="1" s="1"/>
  <c r="F25" i="1"/>
  <c r="R25" i="1" s="1"/>
  <c r="F22" i="1"/>
  <c r="R22" i="1" s="1"/>
  <c r="O4" i="1" l="1"/>
  <c r="O5" i="1"/>
  <c r="O6" i="1"/>
  <c r="O7" i="1"/>
  <c r="O8" i="1"/>
  <c r="O9" i="1"/>
  <c r="O10" i="1"/>
  <c r="O11" i="1"/>
  <c r="O12" i="1"/>
  <c r="O13" i="1"/>
  <c r="O14" i="1"/>
  <c r="O1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L15" i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K15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C283AF-67D2-4C2E-AB45-E23678B921D4}" keepAlive="1" name="Query - best_aruco" description="Connection to the 'best_aruco' query in the workbook." type="5" refreshedVersion="6" background="1" saveData="1">
    <dbPr connection="Provider=Microsoft.Mashup.OleDb.1;Data Source=$Workbook$;Location=best_aruco;Extended Properties=&quot;&quot;" command="SELECT * FROM [best_aruco]"/>
  </connection>
  <connection id="2" xr16:uid="{3E48564A-4F22-408B-A934-4556ED1EF3CF}" keepAlive="1" name="Query - best_aruco (2)" description="Connection to the 'best_aruco (2)' query in the workbook." type="5" refreshedVersion="6" background="1" saveData="1">
    <dbPr connection="Provider=Microsoft.Mashup.OleDb.1;Data Source=$Workbook$;Location=&quot;best_aruco (2)&quot;;Extended Properties=&quot;&quot;" command="SELECT * FROM [best_aruco (2)]"/>
  </connection>
  <connection id="3" xr16:uid="{8C9E5F26-15B0-408B-A519-A57430306285}" keepAlive="1" name="Query - best_aruco (3)" description="Connection to the 'best_aruco (3)' query in the workbook." type="5" refreshedVersion="6" background="1" saveData="1">
    <dbPr connection="Provider=Microsoft.Mashup.OleDb.1;Data Source=$Workbook$;Location=&quot;best_aruco (3)&quot;;Extended Properties=&quot;&quot;" command="SELECT * FROM [best_aruco (3)]"/>
  </connection>
  <connection id="4" xr16:uid="{98BC5F45-9DD2-4B7B-8967-986B241C3F2A}" keepAlive="1" name="Query - best_aruco (4)" description="Connection to the 'best_aruco (4)' query in the workbook." type="5" refreshedVersion="6" background="1" saveData="1">
    <dbPr connection="Provider=Microsoft.Mashup.OleDb.1;Data Source=$Workbook$;Location=&quot;best_aruco (4)&quot;;Extended Properties=&quot;&quot;" command="SELECT * FROM [best_aruco (4)]"/>
  </connection>
</connections>
</file>

<file path=xl/sharedStrings.xml><?xml version="1.0" encoding="utf-8"?>
<sst xmlns="http://schemas.openxmlformats.org/spreadsheetml/2006/main" count="81" uniqueCount="39">
  <si>
    <t>lidar x</t>
  </si>
  <si>
    <t>lidar y</t>
  </si>
  <si>
    <t>mes. x</t>
  </si>
  <si>
    <t>mes. y</t>
  </si>
  <si>
    <t>cam. x</t>
  </si>
  <si>
    <t>cam. y</t>
  </si>
  <si>
    <t>#</t>
  </si>
  <si>
    <t>cam. err x</t>
  </si>
  <si>
    <t>cam. err y</t>
  </si>
  <si>
    <t>lidar err x</t>
  </si>
  <si>
    <t>lidar err y</t>
  </si>
  <si>
    <t>aruco 7 x</t>
  </si>
  <si>
    <t>aruco 7 y</t>
  </si>
  <si>
    <t>cam aruco 7 x</t>
  </si>
  <si>
    <t>cam aruco 7 y</t>
  </si>
  <si>
    <t>n/a</t>
  </si>
  <si>
    <t>cam. Z</t>
  </si>
  <si>
    <t>cam. err z</t>
  </si>
  <si>
    <t>aruco 7 err x</t>
  </si>
  <si>
    <t>aruco 7 err y</t>
  </si>
  <si>
    <t>aruco 7 err z</t>
  </si>
  <si>
    <t>Mesures 4.12.2020</t>
  </si>
  <si>
    <t>Mesures 14.12.2020</t>
  </si>
  <si>
    <t>mes. z</t>
  </si>
  <si>
    <t>aruco 7 z</t>
  </si>
  <si>
    <t>cam aruco 7 z</t>
  </si>
  <si>
    <t>x\y</t>
  </si>
  <si>
    <t>ERREUR X ar 6</t>
  </si>
  <si>
    <t>ERREUR Y ar 6</t>
  </si>
  <si>
    <t>ERREUR Z ar 6</t>
  </si>
  <si>
    <t>ERREUR X  ar 7</t>
  </si>
  <si>
    <t>ERREUR Y  ar 7</t>
  </si>
  <si>
    <t>ERREUR Z  ar 7</t>
  </si>
  <si>
    <t>Column1</t>
  </si>
  <si>
    <t>Column2</t>
  </si>
  <si>
    <t>Column3</t>
  </si>
  <si>
    <t>Column4</t>
  </si>
  <si>
    <t>Mesures 03.01.2021 (ancienne matrice)</t>
  </si>
  <si>
    <t>Mesures 05.01.2021 (nouvelle matrice)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</si>
</sst>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5" fillId="4" borderId="1" xfId="3" applyBorder="1"/>
    <xf numFmtId="0" fontId="5" fillId="4" borderId="2" xfId="3" applyBorder="1"/>
    <xf numFmtId="0" fontId="5" fillId="4" borderId="3" xfId="3" applyBorder="1"/>
    <xf numFmtId="0" fontId="5" fillId="4" borderId="4" xfId="3" applyBorder="1"/>
    <xf numFmtId="0" fontId="5" fillId="4" borderId="0" xfId="3" applyBorder="1"/>
    <xf numFmtId="0" fontId="5" fillId="4" borderId="5" xfId="3" applyBorder="1"/>
    <xf numFmtId="0" fontId="5" fillId="4" borderId="6" xfId="3" applyBorder="1"/>
    <xf numFmtId="0" fontId="5" fillId="4" borderId="7" xfId="3" applyBorder="1"/>
    <xf numFmtId="0" fontId="5" fillId="4" borderId="8" xfId="3" applyBorder="1"/>
    <xf numFmtId="0" fontId="4" fillId="3" borderId="1" xfId="2" applyBorder="1"/>
    <xf numFmtId="0" fontId="4" fillId="3" borderId="2" xfId="2" applyBorder="1"/>
    <xf numFmtId="0" fontId="4" fillId="3" borderId="3" xfId="2" applyBorder="1"/>
    <xf numFmtId="0" fontId="4" fillId="3" borderId="4" xfId="2" applyBorder="1"/>
    <xf numFmtId="0" fontId="4" fillId="3" borderId="0" xfId="2" applyBorder="1"/>
    <xf numFmtId="0" fontId="4" fillId="3" borderId="5" xfId="2" applyBorder="1"/>
    <xf numFmtId="0" fontId="4" fillId="3" borderId="6" xfId="2" applyBorder="1"/>
    <xf numFmtId="0" fontId="4" fillId="3" borderId="7" xfId="2" applyBorder="1"/>
    <xf numFmtId="0" fontId="4" fillId="3" borderId="8" xfId="2" applyBorder="1"/>
    <xf numFmtId="0" fontId="3" fillId="2" borderId="1" xfId="1" applyBorder="1"/>
    <xf numFmtId="0" fontId="3" fillId="2" borderId="2" xfId="1" applyBorder="1"/>
    <xf numFmtId="0" fontId="3" fillId="2" borderId="3" xfId="1" applyBorder="1"/>
    <xf numFmtId="0" fontId="3" fillId="2" borderId="4" xfId="1" applyBorder="1"/>
    <xf numFmtId="0" fontId="3" fillId="2" borderId="0" xfId="1" applyBorder="1"/>
    <xf numFmtId="0" fontId="3" fillId="2" borderId="5" xfId="1" applyBorder="1"/>
    <xf numFmtId="0" fontId="3" fillId="2" borderId="6" xfId="1" applyBorder="1"/>
    <xf numFmtId="0" fontId="3" fillId="2" borderId="7" xfId="1" applyBorder="1"/>
    <xf numFmtId="0" fontId="3" fillId="2" borderId="8" xfId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5" fillId="4" borderId="9" xfId="3" applyBorder="1"/>
    <xf numFmtId="0" fontId="5" fillId="4" borderId="10" xfId="3" applyBorder="1"/>
    <xf numFmtId="0" fontId="5" fillId="4" borderId="11" xfId="3" applyBorder="1"/>
    <xf numFmtId="0" fontId="5" fillId="4" borderId="12" xfId="3" applyBorder="1"/>
    <xf numFmtId="0" fontId="5" fillId="4" borderId="13" xfId="3" applyBorder="1"/>
    <xf numFmtId="0" fontId="5" fillId="4" borderId="14" xfId="3" applyBorder="1"/>
    <xf numFmtId="0" fontId="0" fillId="0" borderId="0" xfId="0" applyBorder="1"/>
    <xf numFmtId="0" fontId="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Erreur ArUco</a:t>
            </a:r>
            <a:r>
              <a:rPr lang="en-GB" baseline="0"/>
              <a:t> au dessus du robot (X)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500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Sheet1!$C$66:$G$66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Sheet1!$C$67:$G$67</c:f>
              <c:numCache>
                <c:formatCode>General</c:formatCode>
                <c:ptCount val="5"/>
                <c:pt idx="0">
                  <c:v>28</c:v>
                </c:pt>
                <c:pt idx="1">
                  <c:v>0</c:v>
                </c:pt>
                <c:pt idx="2">
                  <c:v>12</c:v>
                </c:pt>
                <c:pt idx="3">
                  <c:v>8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E5B-8081-BDFC01FB2577}"/>
            </c:ext>
          </c:extLst>
        </c:ser>
        <c:ser>
          <c:idx val="1"/>
          <c:order val="1"/>
          <c:tx>
            <c:v>1000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Sheet1!$C$66:$G$66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Sheet1!$C$68:$G$68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28</c:v>
                </c:pt>
                <c:pt idx="3">
                  <c:v>34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E5B-8081-BDFC01FB2577}"/>
            </c:ext>
          </c:extLst>
        </c:ser>
        <c:ser>
          <c:idx val="2"/>
          <c:order val="2"/>
          <c:tx>
            <c:v>1500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Sheet1!$C$66:$G$66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Sheet1!$C$69:$G$69</c:f>
              <c:numCache>
                <c:formatCode>General</c:formatCode>
                <c:ptCount val="5"/>
                <c:pt idx="0">
                  <c:v>128</c:v>
                </c:pt>
                <c:pt idx="1">
                  <c:v>15</c:v>
                </c:pt>
                <c:pt idx="2">
                  <c:v>13</c:v>
                </c:pt>
                <c:pt idx="3">
                  <c:v>29</c:v>
                </c:pt>
                <c:pt idx="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E5B-8081-BDFC01FB257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1310864"/>
        <c:axId val="431320016"/>
        <c:axId val="421005888"/>
      </c:surface3DChart>
      <c:catAx>
        <c:axId val="4313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20016"/>
        <c:crosses val="autoZero"/>
        <c:auto val="1"/>
        <c:lblAlgn val="ctr"/>
        <c:lblOffset val="100"/>
        <c:noMultiLvlLbl val="0"/>
      </c:catAx>
      <c:valAx>
        <c:axId val="431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10864"/>
        <c:crosses val="autoZero"/>
        <c:crossBetween val="midCat"/>
      </c:valAx>
      <c:serAx>
        <c:axId val="42100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20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Erreur</a:t>
            </a:r>
            <a:r>
              <a:rPr lang="fr-CH" baseline="0"/>
              <a:t> y ancienne matrice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Sheet1!$I$118:$M$118</c:f>
              <c:numCache>
                <c:formatCode>General</c:formatCode>
                <c:ptCount val="5"/>
                <c:pt idx="0">
                  <c:v>37</c:v>
                </c:pt>
                <c:pt idx="1">
                  <c:v>28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FE4-AA59-5602AE4FA01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Sheet1!$I$119:$M$119</c:f>
              <c:numCache>
                <c:formatCode>General</c:formatCode>
                <c:ptCount val="5"/>
                <c:pt idx="0">
                  <c:v>37</c:v>
                </c:pt>
                <c:pt idx="1">
                  <c:v>32</c:v>
                </c:pt>
                <c:pt idx="2">
                  <c:v>26.5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C-4FE4-AA59-5602AE4FA01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Sheet1!$I$120:$M$120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22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C-4FE4-AA59-5602AE4FA0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26796720"/>
        <c:axId val="1526792456"/>
        <c:axId val="445027032"/>
      </c:surface3DChart>
      <c:catAx>
        <c:axId val="152679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792456"/>
        <c:crosses val="autoZero"/>
        <c:auto val="1"/>
        <c:lblAlgn val="ctr"/>
        <c:lblOffset val="100"/>
        <c:noMultiLvlLbl val="0"/>
      </c:catAx>
      <c:valAx>
        <c:axId val="1526792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796720"/>
        <c:crosses val="autoZero"/>
        <c:crossBetween val="midCat"/>
      </c:valAx>
      <c:serAx>
        <c:axId val="445027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7924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Erreur x</a:t>
            </a:r>
            <a:r>
              <a:rPr lang="fr-CH" baseline="0"/>
              <a:t> nouvelle matrice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Sheet1!$A$131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Sheet1!$B$130:$F$130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Sheet1!$B$131:$F$131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EAB-A9A9-1ADED5B2878B}"/>
            </c:ext>
          </c:extLst>
        </c:ser>
        <c:ser>
          <c:idx val="1"/>
          <c:order val="1"/>
          <c:tx>
            <c:strRef>
              <c:f>Sheet1!$A$132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Sheet1!$B$130:$F$130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9.25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B-4EAB-A9A9-1ADED5B2878B}"/>
            </c:ext>
          </c:extLst>
        </c:ser>
        <c:ser>
          <c:idx val="2"/>
          <c:order val="2"/>
          <c:tx>
            <c:strRef>
              <c:f>Sheet1!$A$133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Sheet1!$B$130:$F$130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Sheet1!$B$133:$F$133</c:f>
              <c:numCache>
                <c:formatCode>General</c:formatCode>
                <c:ptCount val="5"/>
                <c:pt idx="0">
                  <c:v>9</c:v>
                </c:pt>
                <c:pt idx="1">
                  <c:v>26</c:v>
                </c:pt>
                <c:pt idx="2">
                  <c:v>19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B-4EAB-A9A9-1ADED5B2878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4575464"/>
        <c:axId val="454570872"/>
        <c:axId val="889304656"/>
      </c:surface3DChart>
      <c:catAx>
        <c:axId val="45457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570872"/>
        <c:crosses val="autoZero"/>
        <c:auto val="1"/>
        <c:lblAlgn val="ctr"/>
        <c:lblOffset val="100"/>
        <c:noMultiLvlLbl val="0"/>
      </c:catAx>
      <c:valAx>
        <c:axId val="454570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575464"/>
        <c:crosses val="autoZero"/>
        <c:crossBetween val="midCat"/>
      </c:valAx>
      <c:serAx>
        <c:axId val="889304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570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Erreur y nouvelle</a:t>
            </a:r>
            <a:r>
              <a:rPr lang="fr-CH" baseline="0"/>
              <a:t> matrice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Sheet1!$I$131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Sheet1!$J$130:$N$130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Sheet1!$J$131:$N$131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0-4801-B149-C4940BA7FBD7}"/>
            </c:ext>
          </c:extLst>
        </c:ser>
        <c:ser>
          <c:idx val="1"/>
          <c:order val="1"/>
          <c:tx>
            <c:strRef>
              <c:f>Sheet1!$I$132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Sheet1!$J$130:$N$130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Sheet1!$J$132:$N$132</c:f>
              <c:numCache>
                <c:formatCode>General</c:formatCode>
                <c:ptCount val="5"/>
                <c:pt idx="0">
                  <c:v>34</c:v>
                </c:pt>
                <c:pt idx="1">
                  <c:v>30</c:v>
                </c:pt>
                <c:pt idx="2">
                  <c:v>27.5</c:v>
                </c:pt>
                <c:pt idx="3">
                  <c:v>13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0-4801-B149-C4940BA7FBD7}"/>
            </c:ext>
          </c:extLst>
        </c:ser>
        <c:ser>
          <c:idx val="2"/>
          <c:order val="2"/>
          <c:tx>
            <c:strRef>
              <c:f>Sheet1!$I$133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Sheet1!$J$130:$N$130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Sheet1!$J$133:$N$133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14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0-4801-B149-C4940BA7FB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3647000"/>
        <c:axId val="1573643720"/>
        <c:axId val="1522086568"/>
      </c:surface3DChart>
      <c:catAx>
        <c:axId val="15736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643720"/>
        <c:crosses val="autoZero"/>
        <c:auto val="1"/>
        <c:lblAlgn val="ctr"/>
        <c:lblOffset val="100"/>
        <c:noMultiLvlLbl val="0"/>
      </c:catAx>
      <c:valAx>
        <c:axId val="1573643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647000"/>
        <c:crosses val="autoZero"/>
        <c:crossBetween val="midCat"/>
      </c:valAx>
      <c:serAx>
        <c:axId val="15220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643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au dessus du robot (Y)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Sheet1!$I$67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Sheet1!$J$66:$N$66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Sheet1!$J$67:$N$67</c:f>
              <c:numCache>
                <c:formatCode>General</c:formatCode>
                <c:ptCount val="5"/>
                <c:pt idx="0">
                  <c:v>93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A-46D5-BD49-B42CCB5F5D13}"/>
            </c:ext>
          </c:extLst>
        </c:ser>
        <c:ser>
          <c:idx val="1"/>
          <c:order val="1"/>
          <c:tx>
            <c:strRef>
              <c:f>Sheet1!$I$68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Sheet1!$J$66:$N$66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Sheet1!$J$68:$N$68</c:f>
              <c:numCache>
                <c:formatCode>General</c:formatCode>
                <c:ptCount val="5"/>
                <c:pt idx="0">
                  <c:v>47</c:v>
                </c:pt>
                <c:pt idx="1">
                  <c:v>36</c:v>
                </c:pt>
                <c:pt idx="2">
                  <c:v>32</c:v>
                </c:pt>
                <c:pt idx="3">
                  <c:v>22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A-46D5-BD49-B42CCB5F5D13}"/>
            </c:ext>
          </c:extLst>
        </c:ser>
        <c:ser>
          <c:idx val="2"/>
          <c:order val="2"/>
          <c:tx>
            <c:strRef>
              <c:f>Sheet1!$I$69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Sheet1!$J$66:$N$66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Sheet1!$J$69:$N$69</c:f>
              <c:numCache>
                <c:formatCode>General</c:formatCode>
                <c:ptCount val="5"/>
                <c:pt idx="0">
                  <c:v>107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A-46D5-BD49-B42CCB5F5D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1357456"/>
        <c:axId val="431349968"/>
        <c:axId val="435964944"/>
      </c:surface3DChart>
      <c:catAx>
        <c:axId val="4313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49968"/>
        <c:crosses val="autoZero"/>
        <c:auto val="1"/>
        <c:lblAlgn val="ctr"/>
        <c:lblOffset val="100"/>
        <c:noMultiLvlLbl val="0"/>
      </c:catAx>
      <c:valAx>
        <c:axId val="431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57456"/>
        <c:crosses val="autoZero"/>
        <c:crossBetween val="midCat"/>
      </c:valAx>
      <c:serAx>
        <c:axId val="43596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49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(X)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Sheet1!$C$88:$G$88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323-94DA-1F9B96495B54}"/>
            </c:ext>
          </c:extLst>
        </c:ser>
        <c:ser>
          <c:idx val="1"/>
          <c:order val="1"/>
          <c:tx>
            <c:strRef>
              <c:f>Sheet1!$B$89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Sheet1!$C$89:$G$89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4323-94DA-1F9B96495B54}"/>
            </c:ext>
          </c:extLst>
        </c:ser>
        <c:ser>
          <c:idx val="2"/>
          <c:order val="2"/>
          <c:tx>
            <c:strRef>
              <c:f>Sheet1!$B$90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Sheet1!$C$90:$G$90</c:f>
              <c:numCache>
                <c:formatCode>General</c:formatCode>
                <c:ptCount val="5"/>
                <c:pt idx="0">
                  <c:v>28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8-4323-94DA-1F9B96495B5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9552736"/>
        <c:axId val="219560224"/>
        <c:axId val="452117152"/>
      </c:surface3DChart>
      <c:catAx>
        <c:axId val="2195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60224"/>
        <c:crosses val="autoZero"/>
        <c:auto val="1"/>
        <c:lblAlgn val="ctr"/>
        <c:lblOffset val="100"/>
        <c:noMultiLvlLbl val="0"/>
      </c:catAx>
      <c:valAx>
        <c:axId val="2195602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52736"/>
        <c:crosses val="autoZero"/>
        <c:crossBetween val="midCat"/>
      </c:valAx>
      <c:serAx>
        <c:axId val="45211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60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(Y)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3"/>
          <c:order val="0"/>
          <c:tx>
            <c:strRef>
              <c:f>Sheet1!$I$88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Sheet1!$J$88:$N$88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CD-4BD8-AD1C-87DF810D8E66}"/>
            </c:ext>
          </c:extLst>
        </c:ser>
        <c:ser>
          <c:idx val="4"/>
          <c:order val="1"/>
          <c:tx>
            <c:strRef>
              <c:f>Sheet1!$I$89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Sheet1!$J$89:$N$89</c:f>
              <c:numCache>
                <c:formatCode>General</c:formatCode>
                <c:ptCount val="5"/>
                <c:pt idx="0">
                  <c:v>33</c:v>
                </c:pt>
                <c:pt idx="1">
                  <c:v>17</c:v>
                </c:pt>
                <c:pt idx="2">
                  <c:v>32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CD-4BD8-AD1C-87DF810D8E66}"/>
            </c:ext>
          </c:extLst>
        </c:ser>
        <c:ser>
          <c:idx val="5"/>
          <c:order val="2"/>
          <c:tx>
            <c:strRef>
              <c:f>Sheet1!$I$90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Sheet1!$J$90:$N$90</c:f>
              <c:numCache>
                <c:formatCode>General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CD-4BD8-AD1C-87DF810D8E66}"/>
            </c:ext>
          </c:extLst>
        </c:ser>
        <c:ser>
          <c:idx val="0"/>
          <c:order val="3"/>
          <c:tx>
            <c:strRef>
              <c:f>Sheet1!$I$88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Sheet1!$J$88:$N$88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CD-4BD8-AD1C-87DF810D8E66}"/>
            </c:ext>
          </c:extLst>
        </c:ser>
        <c:ser>
          <c:idx val="1"/>
          <c:order val="4"/>
          <c:tx>
            <c:strRef>
              <c:f>Sheet1!$I$89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Sheet1!$J$89:$N$89</c:f>
              <c:numCache>
                <c:formatCode>General</c:formatCode>
                <c:ptCount val="5"/>
                <c:pt idx="0">
                  <c:v>33</c:v>
                </c:pt>
                <c:pt idx="1">
                  <c:v>17</c:v>
                </c:pt>
                <c:pt idx="2">
                  <c:v>32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CD-4BD8-AD1C-87DF810D8E66}"/>
            </c:ext>
          </c:extLst>
        </c:ser>
        <c:ser>
          <c:idx val="2"/>
          <c:order val="5"/>
          <c:tx>
            <c:strRef>
              <c:f>Sheet1!$I$90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Sheet1!$J$90:$N$90</c:f>
              <c:numCache>
                <c:formatCode>General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CD-4BD8-AD1C-87DF810D8E66}"/>
            </c:ext>
          </c:extLst>
        </c:ser>
        <c:bandFmts/>
        <c:axId val="219504896"/>
        <c:axId val="219537760"/>
        <c:axId val="442438752"/>
      </c:surface3DChart>
      <c:catAx>
        <c:axId val="219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37760"/>
        <c:crosses val="autoZero"/>
        <c:auto val="1"/>
        <c:lblAlgn val="ctr"/>
        <c:lblOffset val="100"/>
        <c:noMultiLvlLbl val="0"/>
      </c:catAx>
      <c:valAx>
        <c:axId val="21953776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4896"/>
        <c:crosses val="autoZero"/>
        <c:crossBetween val="midCat"/>
      </c:valAx>
      <c:serAx>
        <c:axId val="44243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3776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(Z)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Sheet1!$P$88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Sheet1!$Q$58:$U$58</c:f>
              <c:numCache>
                <c:formatCode>General</c:formatCode>
                <c:ptCount val="5"/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C-462C-8285-604E9A4218BB}"/>
            </c:ext>
          </c:extLst>
        </c:ser>
        <c:ser>
          <c:idx val="1"/>
          <c:order val="1"/>
          <c:tx>
            <c:strRef>
              <c:f>Sheet1!$P$89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Sheet1!$Q$59:$U$59</c:f>
              <c:numCache>
                <c:formatCode>General</c:formatCode>
                <c:ptCount val="5"/>
                <c:pt idx="3">
                  <c:v>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C-462C-8285-604E9A4218BB}"/>
            </c:ext>
          </c:extLst>
        </c:ser>
        <c:ser>
          <c:idx val="2"/>
          <c:order val="2"/>
          <c:tx>
            <c:strRef>
              <c:f>Sheet1!$P$90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Sheet1!$Q$60:$U$60</c:f>
              <c:numCache>
                <c:formatCode>General</c:formatCode>
                <c:ptCount val="5"/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C-462C-8285-604E9A4218BB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3032176"/>
        <c:axId val="453028016"/>
        <c:axId val="435393088"/>
      </c:surface3DChart>
      <c:catAx>
        <c:axId val="45303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28016"/>
        <c:crosses val="autoZero"/>
        <c:auto val="1"/>
        <c:lblAlgn val="ctr"/>
        <c:lblOffset val="100"/>
        <c:noMultiLvlLbl val="0"/>
      </c:catAx>
      <c:valAx>
        <c:axId val="45302801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32176"/>
        <c:crosses val="autoZero"/>
        <c:crossBetween val="midCat"/>
      </c:valAx>
      <c:serAx>
        <c:axId val="435393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28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(X)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Sheet1!$C$88:$G$88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AE5-9D43-4E79CD08B1BD}"/>
            </c:ext>
          </c:extLst>
        </c:ser>
        <c:ser>
          <c:idx val="1"/>
          <c:order val="1"/>
          <c:tx>
            <c:strRef>
              <c:f>Sheet1!$B$89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Sheet1!$C$89:$G$89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AE5-9D43-4E79CD08B1BD}"/>
            </c:ext>
          </c:extLst>
        </c:ser>
        <c:ser>
          <c:idx val="2"/>
          <c:order val="2"/>
          <c:tx>
            <c:strRef>
              <c:f>Sheet1!$B$90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Sheet1!$C$87:$G$87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Sheet1!$C$90:$G$90</c:f>
              <c:numCache>
                <c:formatCode>General</c:formatCode>
                <c:ptCount val="5"/>
                <c:pt idx="0">
                  <c:v>28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AE5-9D43-4E79CD08B1B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9552736"/>
        <c:axId val="219560224"/>
        <c:axId val="452117152"/>
      </c:surface3DChart>
      <c:catAx>
        <c:axId val="2195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60224"/>
        <c:crosses val="autoZero"/>
        <c:auto val="1"/>
        <c:lblAlgn val="ctr"/>
        <c:lblOffset val="100"/>
        <c:noMultiLvlLbl val="0"/>
      </c:catAx>
      <c:valAx>
        <c:axId val="219560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52736"/>
        <c:crosses val="autoZero"/>
        <c:crossBetween val="midCat"/>
        <c:majorUnit val="20"/>
      </c:valAx>
      <c:serAx>
        <c:axId val="45211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602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(Y)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3"/>
          <c:order val="0"/>
          <c:tx>
            <c:strRef>
              <c:f>Sheet1!$I$88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Sheet1!$J$88:$N$88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8-4CB3-A271-3704C3FBA6B0}"/>
            </c:ext>
          </c:extLst>
        </c:ser>
        <c:ser>
          <c:idx val="4"/>
          <c:order val="1"/>
          <c:tx>
            <c:strRef>
              <c:f>Sheet1!$I$89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Sheet1!$J$89:$N$89</c:f>
              <c:numCache>
                <c:formatCode>General</c:formatCode>
                <c:ptCount val="5"/>
                <c:pt idx="0">
                  <c:v>33</c:v>
                </c:pt>
                <c:pt idx="1">
                  <c:v>17</c:v>
                </c:pt>
                <c:pt idx="2">
                  <c:v>32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8-4CB3-A271-3704C3FBA6B0}"/>
            </c:ext>
          </c:extLst>
        </c:ser>
        <c:ser>
          <c:idx val="5"/>
          <c:order val="2"/>
          <c:tx>
            <c:strRef>
              <c:f>Sheet1!$I$90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Sheet1!$J$90:$N$90</c:f>
              <c:numCache>
                <c:formatCode>General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8-4CB3-A271-3704C3FBA6B0}"/>
            </c:ext>
          </c:extLst>
        </c:ser>
        <c:ser>
          <c:idx val="0"/>
          <c:order val="3"/>
          <c:tx>
            <c:strRef>
              <c:f>Sheet1!$I$88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Sheet1!$J$88:$N$88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9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8-4CB3-A271-3704C3FBA6B0}"/>
            </c:ext>
          </c:extLst>
        </c:ser>
        <c:ser>
          <c:idx val="1"/>
          <c:order val="4"/>
          <c:tx>
            <c:strRef>
              <c:f>Sheet1!$I$89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Sheet1!$J$89:$N$89</c:f>
              <c:numCache>
                <c:formatCode>General</c:formatCode>
                <c:ptCount val="5"/>
                <c:pt idx="0">
                  <c:v>33</c:v>
                </c:pt>
                <c:pt idx="1">
                  <c:v>17</c:v>
                </c:pt>
                <c:pt idx="2">
                  <c:v>32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E8-4CB3-A271-3704C3FBA6B0}"/>
            </c:ext>
          </c:extLst>
        </c:ser>
        <c:ser>
          <c:idx val="2"/>
          <c:order val="5"/>
          <c:tx>
            <c:strRef>
              <c:f>Sheet1!$I$90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Sheet1!$J$87:$N$87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Sheet1!$J$90:$N$90</c:f>
              <c:numCache>
                <c:formatCode>General</c:formatCode>
                <c:ptCount val="5"/>
                <c:pt idx="0">
                  <c:v>34</c:v>
                </c:pt>
                <c:pt idx="1">
                  <c:v>10</c:v>
                </c:pt>
                <c:pt idx="2">
                  <c:v>38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E8-4CB3-A271-3704C3FBA6B0}"/>
            </c:ext>
          </c:extLst>
        </c:ser>
        <c:bandFmts/>
        <c:axId val="219504896"/>
        <c:axId val="219537760"/>
        <c:axId val="442438752"/>
      </c:surface3DChart>
      <c:catAx>
        <c:axId val="2195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37760"/>
        <c:crosses val="autoZero"/>
        <c:auto val="1"/>
        <c:lblAlgn val="ctr"/>
        <c:lblOffset val="100"/>
        <c:noMultiLvlLbl val="0"/>
      </c:catAx>
      <c:valAx>
        <c:axId val="219537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4896"/>
        <c:crosses val="autoZero"/>
        <c:crossBetween val="midCat"/>
      </c:valAx>
      <c:serAx>
        <c:axId val="44243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3776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Erreur ArUco côté du robot (Z)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Sheet1!$P$88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Sheet1!$Q$58:$U$58</c:f>
              <c:numCache>
                <c:formatCode>General</c:formatCode>
                <c:ptCount val="5"/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F-46AD-A052-B93E06250C26}"/>
            </c:ext>
          </c:extLst>
        </c:ser>
        <c:ser>
          <c:idx val="1"/>
          <c:order val="1"/>
          <c:tx>
            <c:strRef>
              <c:f>Sheet1!$P$89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Sheet1!$Q$59:$U$59</c:f>
              <c:numCache>
                <c:formatCode>General</c:formatCode>
                <c:ptCount val="5"/>
                <c:pt idx="3">
                  <c:v>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F-46AD-A052-B93E06250C26}"/>
            </c:ext>
          </c:extLst>
        </c:ser>
        <c:ser>
          <c:idx val="2"/>
          <c:order val="2"/>
          <c:tx>
            <c:strRef>
              <c:f>Sheet1!$P$90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Sheet1!$Q$57:$U$57</c:f>
              <c:numCache>
                <c:formatCode>General</c:formatCode>
                <c:ptCount val="5"/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Sheet1!$Q$60:$U$60</c:f>
              <c:numCache>
                <c:formatCode>General</c:formatCode>
                <c:ptCount val="5"/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F-46AD-A052-B93E06250C26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3032176"/>
        <c:axId val="453028016"/>
        <c:axId val="435393088"/>
      </c:surface3DChart>
      <c:catAx>
        <c:axId val="45303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28016"/>
        <c:crosses val="autoZero"/>
        <c:auto val="1"/>
        <c:lblAlgn val="ctr"/>
        <c:lblOffset val="100"/>
        <c:noMultiLvlLbl val="0"/>
      </c:catAx>
      <c:valAx>
        <c:axId val="45302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32176"/>
        <c:crosses val="autoZero"/>
        <c:crossBetween val="midCat"/>
        <c:majorUnit val="20"/>
      </c:valAx>
      <c:serAx>
        <c:axId val="435393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02801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Erreur x ancienne</a:t>
            </a:r>
            <a:r>
              <a:rPr lang="fr-CH" baseline="0"/>
              <a:t> matrice</a:t>
            </a:r>
            <a:endParaRPr lang="fr-CH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Sheet1!$B$118:$F$118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44D0-9C51-26889EF2746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Sheet1!$B$119:$F$119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20.5</c:v>
                </c:pt>
                <c:pt idx="3">
                  <c:v>23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1-44D0-9C51-26889EF2746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Sheet1!$B$120:$F$120</c:f>
              <c:numCache>
                <c:formatCode>General</c:formatCode>
                <c:ptCount val="5"/>
                <c:pt idx="0">
                  <c:v>22</c:v>
                </c:pt>
                <c:pt idx="1">
                  <c:v>15</c:v>
                </c:pt>
                <c:pt idx="2">
                  <c:v>17.5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1-44D0-9C51-26889EF2746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26799672"/>
        <c:axId val="1526803608"/>
        <c:axId val="1529555744"/>
      </c:surface3DChart>
      <c:catAx>
        <c:axId val="1526799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803608"/>
        <c:crosses val="autoZero"/>
        <c:auto val="1"/>
        <c:lblAlgn val="ctr"/>
        <c:lblOffset val="100"/>
        <c:noMultiLvlLbl val="0"/>
      </c:catAx>
      <c:valAx>
        <c:axId val="1526803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799672"/>
        <c:crosses val="autoZero"/>
        <c:crossBetween val="midCat"/>
      </c:valAx>
      <c:serAx>
        <c:axId val="1529555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68036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63</xdr:row>
      <xdr:rowOff>90487</xdr:rowOff>
    </xdr:from>
    <xdr:to>
      <xdr:col>7</xdr:col>
      <xdr:colOff>600075</xdr:colOff>
      <xdr:row>77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22403B-3651-4A5B-BDBD-0410B2A6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63</xdr:row>
      <xdr:rowOff>123825</xdr:rowOff>
    </xdr:from>
    <xdr:to>
      <xdr:col>14</xdr:col>
      <xdr:colOff>152400</xdr:colOff>
      <xdr:row>77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C6C1F-66A6-4C7C-A97E-EFACF772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206237</xdr:colOff>
      <xdr:row>79</xdr:row>
      <xdr:rowOff>620</xdr:rowOff>
    </xdr:from>
    <xdr:to>
      <xdr:col>7</xdr:col>
      <xdr:colOff>511037</xdr:colOff>
      <xdr:row>93</xdr:row>
      <xdr:rowOff>76820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09FF70-DC44-4E09-A17D-BBAD7FFB0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79</xdr:row>
      <xdr:rowOff>71437</xdr:rowOff>
    </xdr:from>
    <xdr:to>
      <xdr:col>14</xdr:col>
      <xdr:colOff>95250</xdr:colOff>
      <xdr:row>93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28E2CD-51F6-47DA-AC2C-430537FC6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234812</xdr:colOff>
      <xdr:row>79</xdr:row>
      <xdr:rowOff>105809</xdr:rowOff>
    </xdr:from>
    <xdr:to>
      <xdr:col>20</xdr:col>
      <xdr:colOff>291962</xdr:colOff>
      <xdr:row>93</xdr:row>
      <xdr:rowOff>182009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61927D-783E-4195-8BF8-0DF00681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96</xdr:row>
      <xdr:rowOff>156956</xdr:rowOff>
    </xdr:from>
    <xdr:to>
      <xdr:col>14</xdr:col>
      <xdr:colOff>47211</xdr:colOff>
      <xdr:row>111</xdr:row>
      <xdr:rowOff>42656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1D88BC-198B-4128-B164-2983D42D5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188843</xdr:colOff>
      <xdr:row>96</xdr:row>
      <xdr:rowOff>131279</xdr:rowOff>
    </xdr:from>
    <xdr:to>
      <xdr:col>7</xdr:col>
      <xdr:colOff>484533</xdr:colOff>
      <xdr:row>111</xdr:row>
      <xdr:rowOff>16979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6767A2-C9BD-45E5-8946-2C167992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219904</xdr:colOff>
      <xdr:row>96</xdr:row>
      <xdr:rowOff>166894</xdr:rowOff>
    </xdr:from>
    <xdr:to>
      <xdr:col>20</xdr:col>
      <xdr:colOff>277054</xdr:colOff>
      <xdr:row>111</xdr:row>
      <xdr:rowOff>52594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A4C9EC-4EED-4FE4-BA1A-0F223FE90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223631</xdr:colOff>
      <xdr:row>112</xdr:row>
      <xdr:rowOff>168965</xdr:rowOff>
    </xdr:from>
    <xdr:to>
      <xdr:col>7</xdr:col>
      <xdr:colOff>505240</xdr:colOff>
      <xdr:row>127</xdr:row>
      <xdr:rowOff>54665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CA87D3-54FE-4B20-88E2-D7F95657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600489</xdr:colOff>
      <xdr:row>112</xdr:row>
      <xdr:rowOff>168965</xdr:rowOff>
    </xdr:from>
    <xdr:to>
      <xdr:col>13</xdr:col>
      <xdr:colOff>567358</xdr:colOff>
      <xdr:row>127</xdr:row>
      <xdr:rowOff>54665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EF1490-3009-4C31-A971-B550ACDE6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194641</xdr:colOff>
      <xdr:row>127</xdr:row>
      <xdr:rowOff>144117</xdr:rowOff>
    </xdr:from>
    <xdr:to>
      <xdr:col>7</xdr:col>
      <xdr:colOff>476250</xdr:colOff>
      <xdr:row>142</xdr:row>
      <xdr:rowOff>29817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F3285B-2F9F-45DA-9FB6-D0C470A52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592206</xdr:colOff>
      <xdr:row>127</xdr:row>
      <xdr:rowOff>127551</xdr:rowOff>
    </xdr:from>
    <xdr:to>
      <xdr:col>13</xdr:col>
      <xdr:colOff>559075</xdr:colOff>
      <xdr:row>142</xdr:row>
      <xdr:rowOff>13251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FE6DD6-8E2F-4D6F-A959-052C092E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FA6FB16-24AA-4425-AA3B-6C8672A7D91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4BA654-3FF7-4BB4-863E-78516D0B8DB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6B545C-208F-42EF-BA9D-DEC11BFDD07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4049C-2CE0-474D-9AE3-350FE2E7CBE4}" name="best_aruco__4" displayName="best_aruco__4" ref="A1:D14" tableType="queryTable" totalsRowShown="0">
  <autoFilter ref="A1:D14" xr:uid="{D5281FB9-1357-4B95-B48E-AFC1811F9F27}"/>
  <tableColumns count="4">
    <tableColumn id="1" xr3:uid="{539820F5-EF30-438F-A330-DE1F549D6862}" uniqueName="1" name="Column1" queryTableFieldId="1"/>
    <tableColumn id="2" xr3:uid="{A2555D52-64E4-431B-A1BC-2B7FF33E2A1C}" uniqueName="2" name="Column2" queryTableFieldId="2"/>
    <tableColumn id="3" xr3:uid="{B3AB93FB-8078-4C98-95EA-60EEB2C2EE41}" uniqueName="3" name="Column3" queryTableFieldId="3"/>
    <tableColumn id="4" xr3:uid="{A4AD6F43-B0CE-4FA3-A3DD-E5984A548849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0015-BDA4-40D1-8D90-2A7A349445CF}" name="best_aruco__2" displayName="best_aruco__2" ref="A1:D15" tableType="queryTable" totalsRowShown="0">
  <autoFilter ref="A1:D15" xr:uid="{0D5D1254-D506-4EF9-8658-3F0B31747FE2}"/>
  <tableColumns count="4">
    <tableColumn id="1" xr3:uid="{F586B270-1CA5-4833-A0FF-320275C8935E}" uniqueName="1" name="Column1" queryTableFieldId="1"/>
    <tableColumn id="2" xr3:uid="{8EBB1C72-3700-4172-AB31-B826C6934ED3}" uniqueName="2" name="Column2" queryTableFieldId="2"/>
    <tableColumn id="3" xr3:uid="{439BBD5F-0F63-4C21-80F9-1F6F9EE5D0F2}" uniqueName="3" name="Column3" queryTableFieldId="3"/>
    <tableColumn id="4" xr3:uid="{9759EC72-DF32-4B7C-B3BF-E8A3F8892B66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8B9139-3CFE-4A36-87EC-54D5FA13040B}" name="best_aruco__3" displayName="best_aruco__3" ref="A1:D15" tableType="queryTable" totalsRowShown="0">
  <autoFilter ref="A1:D15" xr:uid="{F707E873-C077-4B3C-AF7A-092AA36EFBD8}"/>
  <tableColumns count="4">
    <tableColumn id="1" xr3:uid="{34D9AB76-0CE8-4063-BF8F-A3BAF1CB0767}" uniqueName="1" name="Column1" queryTableFieldId="1"/>
    <tableColumn id="2" xr3:uid="{1CD4DE7F-0F9C-4AF7-8D00-E0145C24C5E0}" uniqueName="2" name="Column2" queryTableFieldId="2"/>
    <tableColumn id="3" xr3:uid="{456027C0-E1B0-43FC-8374-C7D686C2C0F7}" uniqueName="3" name="Column3" queryTableFieldId="3"/>
    <tableColumn id="4" xr3:uid="{57DDF0E2-DC0B-47F6-B1B4-E7F75E36A174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F2D2-DA64-4B62-980E-C5DEC488F72A}">
  <dimension ref="A1:AK133"/>
  <sheetViews>
    <sheetView tabSelected="1" topLeftCell="A12" zoomScale="85" zoomScaleNormal="85" workbookViewId="0">
      <selection activeCell="S33" sqref="S33"/>
    </sheetView>
  </sheetViews>
  <sheetFormatPr defaultRowHeight="15" x14ac:dyDescent="0.25"/>
  <cols>
    <col min="11" max="11" width="13.7109375" customWidth="1"/>
    <col min="12" max="13" width="13.85546875" customWidth="1"/>
    <col min="16" max="16" width="9.140625" customWidth="1"/>
    <col min="17" max="17" width="13.85546875" customWidth="1"/>
    <col min="18" max="18" width="13.28515625" customWidth="1"/>
    <col min="19" max="19" width="13.140625" customWidth="1"/>
  </cols>
  <sheetData>
    <row r="1" spans="1:15" x14ac:dyDescent="0.25">
      <c r="A1" t="s">
        <v>21</v>
      </c>
    </row>
    <row r="2" spans="1:15" x14ac:dyDescent="0.25">
      <c r="A2" t="s">
        <v>6</v>
      </c>
      <c r="B2" t="s">
        <v>2</v>
      </c>
      <c r="C2" t="s">
        <v>3</v>
      </c>
      <c r="E2" t="s">
        <v>0</v>
      </c>
      <c r="F2" t="s">
        <v>1</v>
      </c>
      <c r="H2" t="s">
        <v>4</v>
      </c>
      <c r="I2" t="s">
        <v>5</v>
      </c>
      <c r="K2" t="s">
        <v>7</v>
      </c>
      <c r="L2" t="s">
        <v>8</v>
      </c>
      <c r="N2" t="s">
        <v>9</v>
      </c>
      <c r="O2" t="s">
        <v>10</v>
      </c>
    </row>
    <row r="3" spans="1:15" x14ac:dyDescent="0.25">
      <c r="A3">
        <v>1</v>
      </c>
      <c r="B3">
        <v>503</v>
      </c>
      <c r="C3">
        <v>505</v>
      </c>
      <c r="E3">
        <v>505</v>
      </c>
      <c r="F3">
        <v>503</v>
      </c>
      <c r="H3">
        <v>495</v>
      </c>
      <c r="I3">
        <v>505</v>
      </c>
      <c r="K3">
        <f t="shared" ref="K3:K15" si="0">ABS(H3-B3)</f>
        <v>8</v>
      </c>
      <c r="L3">
        <f t="shared" ref="L3:L15" si="1">ABS(I3-C3)</f>
        <v>0</v>
      </c>
      <c r="N3">
        <f t="shared" ref="N3:N15" si="2">ABS(E3-B3)</f>
        <v>2</v>
      </c>
      <c r="O3">
        <f t="shared" ref="O3:O15" si="3">ABS(F3-C3)</f>
        <v>2</v>
      </c>
    </row>
    <row r="4" spans="1:15" x14ac:dyDescent="0.25">
      <c r="A4">
        <v>2</v>
      </c>
      <c r="B4">
        <v>995</v>
      </c>
      <c r="C4">
        <v>505</v>
      </c>
      <c r="E4" s="1">
        <v>1001</v>
      </c>
      <c r="F4" s="1">
        <v>502</v>
      </c>
      <c r="G4" s="1"/>
      <c r="H4">
        <v>1040</v>
      </c>
      <c r="I4">
        <v>462</v>
      </c>
      <c r="K4">
        <f t="shared" si="0"/>
        <v>45</v>
      </c>
      <c r="L4">
        <f t="shared" si="1"/>
        <v>43</v>
      </c>
      <c r="N4" s="1">
        <f t="shared" si="2"/>
        <v>6</v>
      </c>
      <c r="O4" s="1">
        <f t="shared" si="3"/>
        <v>3</v>
      </c>
    </row>
    <row r="5" spans="1:15" x14ac:dyDescent="0.25">
      <c r="A5">
        <v>3</v>
      </c>
      <c r="B5">
        <v>1495</v>
      </c>
      <c r="C5">
        <v>502</v>
      </c>
      <c r="E5">
        <v>1498</v>
      </c>
      <c r="F5">
        <v>498</v>
      </c>
      <c r="H5">
        <v>1650</v>
      </c>
      <c r="I5">
        <v>416</v>
      </c>
      <c r="K5">
        <f t="shared" si="0"/>
        <v>155</v>
      </c>
      <c r="L5">
        <f t="shared" si="1"/>
        <v>86</v>
      </c>
      <c r="N5">
        <f t="shared" si="2"/>
        <v>3</v>
      </c>
      <c r="O5">
        <f t="shared" si="3"/>
        <v>4</v>
      </c>
    </row>
    <row r="6" spans="1:15" x14ac:dyDescent="0.25">
      <c r="A6">
        <v>4</v>
      </c>
      <c r="B6">
        <v>498</v>
      </c>
      <c r="C6">
        <v>998</v>
      </c>
      <c r="E6">
        <v>498</v>
      </c>
      <c r="F6">
        <v>998</v>
      </c>
      <c r="H6">
        <v>507</v>
      </c>
      <c r="I6">
        <v>995</v>
      </c>
      <c r="K6">
        <f t="shared" si="0"/>
        <v>9</v>
      </c>
      <c r="L6">
        <f t="shared" si="1"/>
        <v>3</v>
      </c>
      <c r="N6">
        <f t="shared" si="2"/>
        <v>0</v>
      </c>
      <c r="O6">
        <f t="shared" si="3"/>
        <v>0</v>
      </c>
    </row>
    <row r="7" spans="1:15" x14ac:dyDescent="0.25">
      <c r="A7">
        <v>5</v>
      </c>
      <c r="B7">
        <v>998</v>
      </c>
      <c r="C7">
        <v>1000</v>
      </c>
      <c r="E7" s="1">
        <v>993</v>
      </c>
      <c r="F7" s="1">
        <v>1002</v>
      </c>
      <c r="G7" s="1"/>
      <c r="H7">
        <v>1045</v>
      </c>
      <c r="I7">
        <v>982</v>
      </c>
      <c r="K7">
        <f t="shared" si="0"/>
        <v>47</v>
      </c>
      <c r="L7">
        <f t="shared" si="1"/>
        <v>18</v>
      </c>
      <c r="N7" s="1">
        <f t="shared" si="2"/>
        <v>5</v>
      </c>
      <c r="O7" s="1">
        <f t="shared" si="3"/>
        <v>2</v>
      </c>
    </row>
    <row r="8" spans="1:15" x14ac:dyDescent="0.25">
      <c r="A8">
        <v>6</v>
      </c>
      <c r="B8">
        <v>1495</v>
      </c>
      <c r="C8">
        <v>1002</v>
      </c>
      <c r="E8">
        <v>1502</v>
      </c>
      <c r="F8">
        <v>1005</v>
      </c>
      <c r="H8">
        <v>1565</v>
      </c>
      <c r="I8">
        <v>989</v>
      </c>
      <c r="K8">
        <f t="shared" si="0"/>
        <v>70</v>
      </c>
      <c r="L8">
        <f t="shared" si="1"/>
        <v>13</v>
      </c>
      <c r="N8">
        <f t="shared" si="2"/>
        <v>7</v>
      </c>
      <c r="O8">
        <f t="shared" si="3"/>
        <v>3</v>
      </c>
    </row>
    <row r="9" spans="1:15" x14ac:dyDescent="0.25">
      <c r="A9">
        <v>7</v>
      </c>
      <c r="B9">
        <v>495</v>
      </c>
      <c r="C9">
        <v>1515</v>
      </c>
      <c r="E9" s="1">
        <v>493</v>
      </c>
      <c r="F9" s="1">
        <v>1505</v>
      </c>
      <c r="G9" s="1"/>
      <c r="H9">
        <v>493</v>
      </c>
      <c r="I9">
        <v>1514</v>
      </c>
      <c r="K9">
        <f t="shared" si="0"/>
        <v>2</v>
      </c>
      <c r="L9">
        <f t="shared" si="1"/>
        <v>1</v>
      </c>
      <c r="N9" s="1">
        <f t="shared" si="2"/>
        <v>2</v>
      </c>
      <c r="O9" s="1">
        <f t="shared" si="3"/>
        <v>10</v>
      </c>
    </row>
    <row r="10" spans="1:15" x14ac:dyDescent="0.25">
      <c r="A10">
        <v>8</v>
      </c>
      <c r="B10">
        <v>510</v>
      </c>
      <c r="C10">
        <v>1997</v>
      </c>
      <c r="E10">
        <v>504</v>
      </c>
      <c r="F10">
        <v>1997</v>
      </c>
      <c r="H10">
        <v>514</v>
      </c>
      <c r="I10">
        <v>2002</v>
      </c>
      <c r="K10">
        <f t="shared" si="0"/>
        <v>4</v>
      </c>
      <c r="L10">
        <f t="shared" si="1"/>
        <v>5</v>
      </c>
      <c r="N10">
        <f t="shared" si="2"/>
        <v>6</v>
      </c>
      <c r="O10">
        <f t="shared" si="3"/>
        <v>0</v>
      </c>
    </row>
    <row r="11" spans="1:15" x14ac:dyDescent="0.25">
      <c r="A11">
        <v>9</v>
      </c>
      <c r="B11">
        <v>1000</v>
      </c>
      <c r="C11">
        <v>1992</v>
      </c>
      <c r="E11" s="1">
        <v>995</v>
      </c>
      <c r="F11" s="1">
        <v>1994</v>
      </c>
      <c r="G11" s="1"/>
      <c r="H11">
        <v>1043</v>
      </c>
      <c r="I11">
        <v>2015</v>
      </c>
      <c r="K11">
        <f t="shared" si="0"/>
        <v>43</v>
      </c>
      <c r="L11">
        <f t="shared" si="1"/>
        <v>23</v>
      </c>
      <c r="N11" s="1">
        <f t="shared" si="2"/>
        <v>5</v>
      </c>
      <c r="O11" s="1">
        <f t="shared" si="3"/>
        <v>2</v>
      </c>
    </row>
    <row r="12" spans="1:15" x14ac:dyDescent="0.25">
      <c r="A12">
        <v>10</v>
      </c>
      <c r="B12">
        <v>1512</v>
      </c>
      <c r="C12">
        <v>1990</v>
      </c>
      <c r="E12">
        <v>1513</v>
      </c>
      <c r="F12">
        <v>1988</v>
      </c>
      <c r="H12">
        <v>1600</v>
      </c>
      <c r="I12">
        <v>2026</v>
      </c>
      <c r="K12">
        <f t="shared" si="0"/>
        <v>88</v>
      </c>
      <c r="L12">
        <f t="shared" si="1"/>
        <v>36</v>
      </c>
      <c r="N12">
        <f t="shared" si="2"/>
        <v>1</v>
      </c>
      <c r="O12">
        <f t="shared" si="3"/>
        <v>2</v>
      </c>
    </row>
    <row r="13" spans="1:15" x14ac:dyDescent="0.25">
      <c r="A13">
        <v>11</v>
      </c>
      <c r="B13">
        <v>497</v>
      </c>
      <c r="C13">
        <v>2495</v>
      </c>
      <c r="E13" s="2">
        <v>498</v>
      </c>
      <c r="F13" s="2">
        <v>2495</v>
      </c>
      <c r="G13" s="2"/>
      <c r="H13">
        <v>512</v>
      </c>
      <c r="I13">
        <v>2541</v>
      </c>
      <c r="K13">
        <f t="shared" si="0"/>
        <v>15</v>
      </c>
      <c r="L13">
        <f t="shared" si="1"/>
        <v>46</v>
      </c>
      <c r="N13">
        <f t="shared" si="2"/>
        <v>1</v>
      </c>
      <c r="O13">
        <f t="shared" si="3"/>
        <v>0</v>
      </c>
    </row>
    <row r="14" spans="1:15" x14ac:dyDescent="0.25">
      <c r="A14">
        <v>12</v>
      </c>
      <c r="B14">
        <v>1000</v>
      </c>
      <c r="C14">
        <v>2487</v>
      </c>
      <c r="E14" s="1">
        <v>998</v>
      </c>
      <c r="F14" s="1">
        <v>2494</v>
      </c>
      <c r="G14" s="1"/>
      <c r="H14">
        <v>1037</v>
      </c>
      <c r="I14">
        <v>2535</v>
      </c>
      <c r="K14">
        <f t="shared" si="0"/>
        <v>37</v>
      </c>
      <c r="L14">
        <f t="shared" si="1"/>
        <v>48</v>
      </c>
      <c r="N14" s="1">
        <f t="shared" si="2"/>
        <v>2</v>
      </c>
      <c r="O14" s="1">
        <f t="shared" si="3"/>
        <v>7</v>
      </c>
    </row>
    <row r="15" spans="1:15" x14ac:dyDescent="0.25">
      <c r="A15">
        <v>13</v>
      </c>
      <c r="B15">
        <v>1500</v>
      </c>
      <c r="C15">
        <v>2497</v>
      </c>
      <c r="E15">
        <v>1501</v>
      </c>
      <c r="F15">
        <v>2499</v>
      </c>
      <c r="H15">
        <v>1612</v>
      </c>
      <c r="I15">
        <v>2582</v>
      </c>
      <c r="K15">
        <f t="shared" si="0"/>
        <v>112</v>
      </c>
      <c r="L15">
        <f t="shared" si="1"/>
        <v>85</v>
      </c>
      <c r="N15">
        <f t="shared" si="2"/>
        <v>1</v>
      </c>
      <c r="O15">
        <f t="shared" si="3"/>
        <v>2</v>
      </c>
    </row>
    <row r="17" spans="1:19" ht="15.75" thickBot="1" x14ac:dyDescent="0.3">
      <c r="A17" t="s">
        <v>22</v>
      </c>
    </row>
    <row r="18" spans="1:19" x14ac:dyDescent="0.25">
      <c r="A18" t="s">
        <v>6</v>
      </c>
      <c r="B18" s="21" t="s">
        <v>2</v>
      </c>
      <c r="C18" s="22" t="s">
        <v>3</v>
      </c>
      <c r="D18" s="23" t="s">
        <v>23</v>
      </c>
      <c r="E18" s="22" t="s">
        <v>11</v>
      </c>
      <c r="F18" s="22" t="s">
        <v>12</v>
      </c>
      <c r="G18" s="23" t="s">
        <v>24</v>
      </c>
      <c r="H18" s="3" t="s">
        <v>4</v>
      </c>
      <c r="I18" s="4" t="s">
        <v>5</v>
      </c>
      <c r="J18" s="5" t="s">
        <v>16</v>
      </c>
      <c r="K18" s="3" t="s">
        <v>13</v>
      </c>
      <c r="L18" s="4" t="s">
        <v>14</v>
      </c>
      <c r="M18" s="5" t="s">
        <v>25</v>
      </c>
      <c r="N18" s="12" t="s">
        <v>7</v>
      </c>
      <c r="O18" s="13" t="s">
        <v>8</v>
      </c>
      <c r="P18" s="14" t="s">
        <v>17</v>
      </c>
      <c r="Q18" s="12" t="s">
        <v>18</v>
      </c>
      <c r="R18" s="13" t="s">
        <v>19</v>
      </c>
      <c r="S18" s="14" t="s">
        <v>20</v>
      </c>
    </row>
    <row r="19" spans="1:19" x14ac:dyDescent="0.25">
      <c r="A19">
        <v>1</v>
      </c>
      <c r="B19" s="24">
        <v>505</v>
      </c>
      <c r="C19" s="25">
        <v>509</v>
      </c>
      <c r="D19" s="26">
        <v>430</v>
      </c>
      <c r="E19" s="25">
        <f t="shared" ref="E19:E31" si="4">B19-170</f>
        <v>335</v>
      </c>
      <c r="F19" s="25">
        <f t="shared" ref="F19:F21" si="5">C19</f>
        <v>509</v>
      </c>
      <c r="G19" s="26">
        <v>135</v>
      </c>
      <c r="H19" s="6">
        <v>533</v>
      </c>
      <c r="I19" s="7">
        <v>416</v>
      </c>
      <c r="J19" s="8">
        <v>397</v>
      </c>
      <c r="K19" s="6" t="s">
        <v>15</v>
      </c>
      <c r="L19" s="7" t="s">
        <v>15</v>
      </c>
      <c r="M19" s="8" t="s">
        <v>15</v>
      </c>
      <c r="N19" s="15">
        <f>ABS(B19-H19)</f>
        <v>28</v>
      </c>
      <c r="O19" s="16">
        <f>ABS(C19-I19)</f>
        <v>93</v>
      </c>
      <c r="P19" s="17">
        <f>ABS(D19-J19)</f>
        <v>33</v>
      </c>
      <c r="Q19" s="15" t="e">
        <f>ABS(E19-K19)</f>
        <v>#VALUE!</v>
      </c>
      <c r="R19" s="16" t="e">
        <f t="shared" ref="R19:R20" si="6">ABS(F19-L19)</f>
        <v>#VALUE!</v>
      </c>
      <c r="S19" s="17" t="e">
        <f>ABS(G19-M19)</f>
        <v>#VALUE!</v>
      </c>
    </row>
    <row r="20" spans="1:19" x14ac:dyDescent="0.25">
      <c r="A20">
        <v>2</v>
      </c>
      <c r="B20" s="24">
        <v>1001</v>
      </c>
      <c r="C20" s="25">
        <v>506</v>
      </c>
      <c r="D20" s="26">
        <v>430</v>
      </c>
      <c r="E20" s="25">
        <f t="shared" si="4"/>
        <v>831</v>
      </c>
      <c r="F20" s="25">
        <f t="shared" si="5"/>
        <v>506</v>
      </c>
      <c r="G20" s="26">
        <v>135</v>
      </c>
      <c r="H20" s="6">
        <v>1014</v>
      </c>
      <c r="I20" s="7">
        <v>459</v>
      </c>
      <c r="J20" s="8">
        <v>429</v>
      </c>
      <c r="K20" s="6">
        <v>850</v>
      </c>
      <c r="L20" s="7">
        <v>473</v>
      </c>
      <c r="M20" s="8">
        <v>129</v>
      </c>
      <c r="N20" s="15">
        <f t="shared" ref="N20:N31" si="7">ABS(B20-H20)</f>
        <v>13</v>
      </c>
      <c r="O20" s="16">
        <f t="shared" ref="O20:O31" si="8">ABS(C20-I20)</f>
        <v>47</v>
      </c>
      <c r="P20" s="17">
        <f t="shared" ref="P20:P31" si="9">ABS(D20-J20)</f>
        <v>1</v>
      </c>
      <c r="Q20" s="15">
        <f t="shared" ref="Q20:Q31" si="10">ABS(E20-K20)</f>
        <v>19</v>
      </c>
      <c r="R20" s="16">
        <f t="shared" si="6"/>
        <v>33</v>
      </c>
      <c r="S20" s="17">
        <f t="shared" ref="S20:S31" si="11">ABS(G20-M20)</f>
        <v>6</v>
      </c>
    </row>
    <row r="21" spans="1:19" x14ac:dyDescent="0.25">
      <c r="A21">
        <v>3</v>
      </c>
      <c r="B21" s="24">
        <v>1495</v>
      </c>
      <c r="C21" s="25">
        <v>504</v>
      </c>
      <c r="D21" s="26">
        <v>430</v>
      </c>
      <c r="E21" s="25">
        <f t="shared" si="4"/>
        <v>1325</v>
      </c>
      <c r="F21" s="25">
        <f t="shared" si="5"/>
        <v>504</v>
      </c>
      <c r="G21" s="26">
        <v>135</v>
      </c>
      <c r="H21" s="6">
        <v>1623</v>
      </c>
      <c r="I21" s="7">
        <v>397</v>
      </c>
      <c r="J21" s="8">
        <v>401</v>
      </c>
      <c r="K21" s="6">
        <v>1353</v>
      </c>
      <c r="L21" s="7">
        <v>470</v>
      </c>
      <c r="M21" s="8">
        <v>140</v>
      </c>
      <c r="N21" s="15">
        <f t="shared" si="7"/>
        <v>128</v>
      </c>
      <c r="O21" s="16">
        <f t="shared" si="8"/>
        <v>107</v>
      </c>
      <c r="P21" s="17">
        <f t="shared" si="9"/>
        <v>29</v>
      </c>
      <c r="Q21" s="15">
        <f t="shared" si="10"/>
        <v>28</v>
      </c>
      <c r="R21" s="16">
        <f>ABS(F21-L21)</f>
        <v>34</v>
      </c>
      <c r="S21" s="17">
        <f t="shared" si="11"/>
        <v>5</v>
      </c>
    </row>
    <row r="22" spans="1:19" x14ac:dyDescent="0.25">
      <c r="A22">
        <v>4</v>
      </c>
      <c r="B22" s="24">
        <v>502</v>
      </c>
      <c r="C22" s="25">
        <v>999</v>
      </c>
      <c r="D22" s="26">
        <v>430</v>
      </c>
      <c r="E22" s="25">
        <f t="shared" si="4"/>
        <v>332</v>
      </c>
      <c r="F22" s="25">
        <f>C22</f>
        <v>999</v>
      </c>
      <c r="G22" s="26">
        <v>135</v>
      </c>
      <c r="H22" s="6">
        <v>502</v>
      </c>
      <c r="I22" s="7">
        <v>966</v>
      </c>
      <c r="J22" s="8">
        <v>431</v>
      </c>
      <c r="K22" s="6">
        <v>343</v>
      </c>
      <c r="L22" s="7">
        <v>973</v>
      </c>
      <c r="M22" s="8">
        <v>122</v>
      </c>
      <c r="N22" s="15">
        <f t="shared" si="7"/>
        <v>0</v>
      </c>
      <c r="O22" s="16">
        <f t="shared" si="8"/>
        <v>33</v>
      </c>
      <c r="P22" s="17">
        <f t="shared" si="9"/>
        <v>1</v>
      </c>
      <c r="Q22" s="15">
        <f t="shared" si="10"/>
        <v>11</v>
      </c>
      <c r="R22" s="16">
        <f t="shared" ref="R22:R31" si="12">ABS(F22-L22)</f>
        <v>26</v>
      </c>
      <c r="S22" s="17">
        <f t="shared" si="11"/>
        <v>13</v>
      </c>
    </row>
    <row r="23" spans="1:19" x14ac:dyDescent="0.25">
      <c r="A23">
        <v>5</v>
      </c>
      <c r="B23" s="24">
        <v>997</v>
      </c>
      <c r="C23" s="25">
        <v>1000</v>
      </c>
      <c r="D23" s="26">
        <v>430</v>
      </c>
      <c r="E23" s="25">
        <f t="shared" si="4"/>
        <v>827</v>
      </c>
      <c r="F23" s="25">
        <f t="shared" ref="F23:F31" si="13">C23</f>
        <v>1000</v>
      </c>
      <c r="G23" s="26">
        <v>135</v>
      </c>
      <c r="H23" s="6">
        <v>1022</v>
      </c>
      <c r="I23" s="7">
        <v>964</v>
      </c>
      <c r="J23" s="8">
        <v>431</v>
      </c>
      <c r="K23" s="6">
        <v>844</v>
      </c>
      <c r="L23" s="7">
        <v>983</v>
      </c>
      <c r="M23" s="8">
        <v>142</v>
      </c>
      <c r="N23" s="15">
        <f t="shared" si="7"/>
        <v>25</v>
      </c>
      <c r="O23" s="16">
        <f t="shared" si="8"/>
        <v>36</v>
      </c>
      <c r="P23" s="17">
        <f t="shared" si="9"/>
        <v>1</v>
      </c>
      <c r="Q23" s="15">
        <f t="shared" si="10"/>
        <v>17</v>
      </c>
      <c r="R23" s="16">
        <f t="shared" si="12"/>
        <v>17</v>
      </c>
      <c r="S23" s="17">
        <f t="shared" si="11"/>
        <v>7</v>
      </c>
    </row>
    <row r="24" spans="1:19" x14ac:dyDescent="0.25">
      <c r="A24">
        <v>6</v>
      </c>
      <c r="B24" s="24">
        <v>1499</v>
      </c>
      <c r="C24" s="25">
        <v>998</v>
      </c>
      <c r="D24" s="26">
        <v>430</v>
      </c>
      <c r="E24" s="25">
        <f t="shared" si="4"/>
        <v>1329</v>
      </c>
      <c r="F24" s="25">
        <f t="shared" si="13"/>
        <v>998</v>
      </c>
      <c r="G24" s="26">
        <v>135</v>
      </c>
      <c r="H24" s="6">
        <v>1514</v>
      </c>
      <c r="I24" s="7">
        <v>967</v>
      </c>
      <c r="J24" s="8">
        <v>444</v>
      </c>
      <c r="K24" s="6">
        <v>1334</v>
      </c>
      <c r="L24" s="7">
        <v>988</v>
      </c>
      <c r="M24" s="8">
        <v>156</v>
      </c>
      <c r="N24" s="15">
        <f t="shared" si="7"/>
        <v>15</v>
      </c>
      <c r="O24" s="16">
        <f t="shared" si="8"/>
        <v>31</v>
      </c>
      <c r="P24" s="17">
        <f t="shared" si="9"/>
        <v>14</v>
      </c>
      <c r="Q24" s="15">
        <f t="shared" si="10"/>
        <v>5</v>
      </c>
      <c r="R24" s="16">
        <f t="shared" si="12"/>
        <v>10</v>
      </c>
      <c r="S24" s="17">
        <f t="shared" si="11"/>
        <v>21</v>
      </c>
    </row>
    <row r="25" spans="1:19" x14ac:dyDescent="0.25">
      <c r="A25">
        <v>7</v>
      </c>
      <c r="B25" s="24">
        <v>506</v>
      </c>
      <c r="C25" s="25">
        <v>1514</v>
      </c>
      <c r="D25" s="26">
        <v>430</v>
      </c>
      <c r="E25" s="25">
        <f t="shared" si="4"/>
        <v>336</v>
      </c>
      <c r="F25" s="25">
        <f t="shared" si="13"/>
        <v>1514</v>
      </c>
      <c r="G25" s="26">
        <v>135</v>
      </c>
      <c r="H25" s="6">
        <v>494</v>
      </c>
      <c r="I25" s="7">
        <v>1487</v>
      </c>
      <c r="J25" s="8">
        <v>433</v>
      </c>
      <c r="K25" s="6">
        <v>335</v>
      </c>
      <c r="L25" s="7">
        <v>1505</v>
      </c>
      <c r="M25" s="8">
        <v>139</v>
      </c>
      <c r="N25" s="15">
        <f t="shared" si="7"/>
        <v>12</v>
      </c>
      <c r="O25" s="16">
        <f t="shared" si="8"/>
        <v>27</v>
      </c>
      <c r="P25" s="17">
        <f t="shared" si="9"/>
        <v>3</v>
      </c>
      <c r="Q25" s="15">
        <f t="shared" si="10"/>
        <v>1</v>
      </c>
      <c r="R25" s="16">
        <f t="shared" si="12"/>
        <v>9</v>
      </c>
      <c r="S25" s="17">
        <f t="shared" si="11"/>
        <v>4</v>
      </c>
    </row>
    <row r="26" spans="1:19" x14ac:dyDescent="0.25">
      <c r="A26">
        <v>8</v>
      </c>
      <c r="B26" s="24">
        <v>510</v>
      </c>
      <c r="C26" s="25">
        <v>1997</v>
      </c>
      <c r="D26" s="26">
        <v>430</v>
      </c>
      <c r="E26" s="25">
        <f t="shared" si="4"/>
        <v>340</v>
      </c>
      <c r="F26" s="25">
        <f t="shared" si="13"/>
        <v>1997</v>
      </c>
      <c r="G26" s="26">
        <v>135</v>
      </c>
      <c r="H26" s="6">
        <v>518</v>
      </c>
      <c r="I26" s="7">
        <v>2020</v>
      </c>
      <c r="J26" s="8">
        <v>432</v>
      </c>
      <c r="K26" s="6">
        <v>332</v>
      </c>
      <c r="L26" s="7">
        <v>2021</v>
      </c>
      <c r="M26" s="8">
        <v>134</v>
      </c>
      <c r="N26" s="15">
        <f t="shared" si="7"/>
        <v>8</v>
      </c>
      <c r="O26" s="16">
        <f t="shared" si="8"/>
        <v>23</v>
      </c>
      <c r="P26" s="17">
        <f t="shared" si="9"/>
        <v>2</v>
      </c>
      <c r="Q26" s="15">
        <f t="shared" si="10"/>
        <v>8</v>
      </c>
      <c r="R26" s="16">
        <f t="shared" si="12"/>
        <v>24</v>
      </c>
      <c r="S26" s="17">
        <f t="shared" si="11"/>
        <v>1</v>
      </c>
    </row>
    <row r="27" spans="1:19" x14ac:dyDescent="0.25">
      <c r="A27">
        <v>9</v>
      </c>
      <c r="B27" s="24">
        <v>1000</v>
      </c>
      <c r="C27" s="25">
        <v>1992</v>
      </c>
      <c r="D27" s="26">
        <v>430</v>
      </c>
      <c r="E27" s="25">
        <f t="shared" si="4"/>
        <v>830</v>
      </c>
      <c r="F27" s="25">
        <f t="shared" si="13"/>
        <v>1992</v>
      </c>
      <c r="G27" s="26">
        <v>135</v>
      </c>
      <c r="H27" s="6">
        <v>1034</v>
      </c>
      <c r="I27" s="7">
        <v>2014</v>
      </c>
      <c r="J27" s="8">
        <v>442</v>
      </c>
      <c r="K27" s="6">
        <v>841</v>
      </c>
      <c r="L27" s="7">
        <v>2011</v>
      </c>
      <c r="M27" s="8">
        <v>141</v>
      </c>
      <c r="N27" s="15">
        <f t="shared" si="7"/>
        <v>34</v>
      </c>
      <c r="O27" s="16">
        <f t="shared" si="8"/>
        <v>22</v>
      </c>
      <c r="P27" s="17">
        <f t="shared" si="9"/>
        <v>12</v>
      </c>
      <c r="Q27" s="15">
        <f t="shared" si="10"/>
        <v>11</v>
      </c>
      <c r="R27" s="16">
        <f t="shared" si="12"/>
        <v>19</v>
      </c>
      <c r="S27" s="17">
        <f t="shared" si="11"/>
        <v>6</v>
      </c>
    </row>
    <row r="28" spans="1:19" x14ac:dyDescent="0.25">
      <c r="A28">
        <v>10</v>
      </c>
      <c r="B28" s="24">
        <v>1512</v>
      </c>
      <c r="C28" s="25">
        <v>1990</v>
      </c>
      <c r="D28" s="26">
        <v>430</v>
      </c>
      <c r="E28" s="25">
        <f t="shared" si="4"/>
        <v>1342</v>
      </c>
      <c r="F28" s="25">
        <f t="shared" si="13"/>
        <v>1990</v>
      </c>
      <c r="G28" s="26">
        <v>135</v>
      </c>
      <c r="H28" s="6">
        <v>1483</v>
      </c>
      <c r="I28" s="7">
        <v>2034</v>
      </c>
      <c r="J28" s="8">
        <v>433</v>
      </c>
      <c r="K28" s="6">
        <v>1331</v>
      </c>
      <c r="L28" s="7">
        <v>2013</v>
      </c>
      <c r="M28" s="8">
        <v>153</v>
      </c>
      <c r="N28" s="15">
        <f t="shared" si="7"/>
        <v>29</v>
      </c>
      <c r="O28" s="16">
        <f t="shared" si="8"/>
        <v>44</v>
      </c>
      <c r="P28" s="17">
        <f t="shared" si="9"/>
        <v>3</v>
      </c>
      <c r="Q28" s="15">
        <f t="shared" si="10"/>
        <v>11</v>
      </c>
      <c r="R28" s="16">
        <f t="shared" si="12"/>
        <v>23</v>
      </c>
      <c r="S28" s="17">
        <f t="shared" si="11"/>
        <v>18</v>
      </c>
    </row>
    <row r="29" spans="1:19" x14ac:dyDescent="0.25">
      <c r="A29">
        <v>11</v>
      </c>
      <c r="B29" s="24">
        <v>497</v>
      </c>
      <c r="C29" s="25">
        <v>2495</v>
      </c>
      <c r="D29" s="26">
        <v>430</v>
      </c>
      <c r="E29" s="25">
        <f t="shared" si="4"/>
        <v>327</v>
      </c>
      <c r="F29" s="25">
        <f t="shared" si="13"/>
        <v>2495</v>
      </c>
      <c r="G29" s="26">
        <v>135</v>
      </c>
      <c r="H29" s="6">
        <v>558</v>
      </c>
      <c r="I29" s="7">
        <v>2531</v>
      </c>
      <c r="J29" s="8">
        <v>402</v>
      </c>
      <c r="K29" s="6" t="s">
        <v>15</v>
      </c>
      <c r="L29" s="7" t="s">
        <v>15</v>
      </c>
      <c r="M29" s="8" t="s">
        <v>15</v>
      </c>
      <c r="N29" s="15">
        <f t="shared" si="7"/>
        <v>61</v>
      </c>
      <c r="O29" s="16">
        <f t="shared" si="8"/>
        <v>36</v>
      </c>
      <c r="P29" s="17">
        <f t="shared" si="9"/>
        <v>28</v>
      </c>
      <c r="Q29" s="15" t="e">
        <f t="shared" si="10"/>
        <v>#VALUE!</v>
      </c>
      <c r="R29" s="16" t="e">
        <f t="shared" si="12"/>
        <v>#VALUE!</v>
      </c>
      <c r="S29" s="17" t="e">
        <f t="shared" si="11"/>
        <v>#VALUE!</v>
      </c>
    </row>
    <row r="30" spans="1:19" x14ac:dyDescent="0.25">
      <c r="A30">
        <v>12</v>
      </c>
      <c r="B30" s="24">
        <v>1000</v>
      </c>
      <c r="C30" s="25">
        <v>2487</v>
      </c>
      <c r="D30" s="26">
        <v>430</v>
      </c>
      <c r="E30" s="25">
        <f t="shared" si="4"/>
        <v>830</v>
      </c>
      <c r="F30" s="25">
        <f t="shared" si="13"/>
        <v>2487</v>
      </c>
      <c r="G30" s="26">
        <v>135</v>
      </c>
      <c r="H30" s="6">
        <v>1021</v>
      </c>
      <c r="I30" s="7">
        <v>2631</v>
      </c>
      <c r="J30" s="8">
        <v>438</v>
      </c>
      <c r="K30" s="6">
        <v>882</v>
      </c>
      <c r="L30" s="7">
        <v>2476</v>
      </c>
      <c r="M30" s="8">
        <v>158</v>
      </c>
      <c r="N30" s="15">
        <f t="shared" si="7"/>
        <v>21</v>
      </c>
      <c r="O30" s="16">
        <f t="shared" si="8"/>
        <v>144</v>
      </c>
      <c r="P30" s="17">
        <f t="shared" si="9"/>
        <v>8</v>
      </c>
      <c r="Q30" s="15">
        <f t="shared" si="10"/>
        <v>52</v>
      </c>
      <c r="R30" s="16">
        <f>ABS(F30-L30)</f>
        <v>11</v>
      </c>
      <c r="S30" s="17">
        <f t="shared" si="11"/>
        <v>23</v>
      </c>
    </row>
    <row r="31" spans="1:19" ht="15.75" thickBot="1" x14ac:dyDescent="0.3">
      <c r="A31">
        <v>13</v>
      </c>
      <c r="B31" s="27">
        <v>1500</v>
      </c>
      <c r="C31" s="28">
        <v>2497</v>
      </c>
      <c r="D31" s="29">
        <v>430</v>
      </c>
      <c r="E31" s="28">
        <f t="shared" si="4"/>
        <v>1330</v>
      </c>
      <c r="F31" s="28">
        <f t="shared" si="13"/>
        <v>2497</v>
      </c>
      <c r="G31" s="29">
        <v>135</v>
      </c>
      <c r="H31" s="9">
        <v>1653</v>
      </c>
      <c r="I31" s="10">
        <v>2688</v>
      </c>
      <c r="J31" s="11">
        <v>455</v>
      </c>
      <c r="K31" s="9">
        <v>1382</v>
      </c>
      <c r="L31" s="10">
        <v>2468</v>
      </c>
      <c r="M31" s="11">
        <v>138</v>
      </c>
      <c r="N31" s="18">
        <f t="shared" si="7"/>
        <v>153</v>
      </c>
      <c r="O31" s="19">
        <f t="shared" si="8"/>
        <v>191</v>
      </c>
      <c r="P31" s="20">
        <f t="shared" si="9"/>
        <v>25</v>
      </c>
      <c r="Q31" s="18">
        <f t="shared" si="10"/>
        <v>52</v>
      </c>
      <c r="R31" s="19">
        <f t="shared" si="12"/>
        <v>29</v>
      </c>
      <c r="S31" s="20">
        <f t="shared" si="11"/>
        <v>3</v>
      </c>
    </row>
    <row r="32" spans="1:19" ht="15.75" thickBot="1" x14ac:dyDescent="0.3">
      <c r="A32" t="s">
        <v>37</v>
      </c>
    </row>
    <row r="33" spans="1:37" x14ac:dyDescent="0.25">
      <c r="A33" t="s">
        <v>6</v>
      </c>
      <c r="B33" s="21" t="s">
        <v>2</v>
      </c>
      <c r="C33" s="22" t="s">
        <v>3</v>
      </c>
      <c r="D33" s="23" t="s">
        <v>23</v>
      </c>
      <c r="E33" s="22"/>
      <c r="F33" s="22"/>
      <c r="G33" s="23"/>
      <c r="H33" s="3" t="s">
        <v>4</v>
      </c>
      <c r="I33" s="4" t="s">
        <v>5</v>
      </c>
      <c r="J33" s="5" t="s">
        <v>16</v>
      </c>
      <c r="K33" s="3"/>
      <c r="L33" s="4"/>
      <c r="M33" s="5"/>
      <c r="N33" s="12" t="s">
        <v>7</v>
      </c>
      <c r="O33" s="13" t="s">
        <v>8</v>
      </c>
      <c r="P33" s="14" t="s">
        <v>17</v>
      </c>
      <c r="Q33" s="12"/>
      <c r="R33" s="13"/>
      <c r="S33" s="14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1:37" x14ac:dyDescent="0.25">
      <c r="A34">
        <v>1</v>
      </c>
      <c r="B34" s="24">
        <v>505</v>
      </c>
      <c r="C34" s="25">
        <v>509</v>
      </c>
      <c r="D34" s="26">
        <v>430</v>
      </c>
      <c r="E34" s="25"/>
      <c r="F34" s="25"/>
      <c r="G34" s="26"/>
      <c r="H34" s="36">
        <v>511</v>
      </c>
      <c r="I34" s="35">
        <v>466</v>
      </c>
      <c r="J34" s="37">
        <v>421</v>
      </c>
      <c r="K34" s="6"/>
      <c r="L34" s="7"/>
      <c r="M34" s="8"/>
      <c r="N34" s="15">
        <f>ABS(B34-H34)</f>
        <v>6</v>
      </c>
      <c r="O34" s="16">
        <f>ABS(C34-I34)</f>
        <v>43</v>
      </c>
      <c r="P34" s="17">
        <f>ABS(D34-J34)</f>
        <v>9</v>
      </c>
      <c r="Q34" s="15"/>
      <c r="R34" s="16"/>
      <c r="S34" s="17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1:37" x14ac:dyDescent="0.25">
      <c r="A35">
        <v>2</v>
      </c>
      <c r="B35" s="24">
        <v>1001</v>
      </c>
      <c r="C35" s="25">
        <v>506</v>
      </c>
      <c r="D35" s="26">
        <v>430</v>
      </c>
      <c r="E35" s="25"/>
      <c r="F35" s="25"/>
      <c r="G35" s="26"/>
      <c r="H35" s="36">
        <v>1007</v>
      </c>
      <c r="I35" s="35">
        <v>468</v>
      </c>
      <c r="J35" s="37">
        <v>139</v>
      </c>
      <c r="K35" s="6"/>
      <c r="L35" s="7"/>
      <c r="M35" s="8"/>
      <c r="N35" s="15">
        <f t="shared" ref="N35:N40" si="14">ABS(B35-H35)</f>
        <v>6</v>
      </c>
      <c r="O35" s="16">
        <f t="shared" ref="O35:O40" si="15">ABS(C35-I35)</f>
        <v>38</v>
      </c>
      <c r="P35" s="17">
        <f t="shared" ref="P35:P40" si="16">ABS(D35-J35)</f>
        <v>291</v>
      </c>
      <c r="Q35" s="15"/>
      <c r="R35" s="16"/>
      <c r="S35" s="17"/>
      <c r="T35" s="43"/>
      <c r="U35" s="43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1:37" x14ac:dyDescent="0.25">
      <c r="A36">
        <v>3</v>
      </c>
      <c r="B36" s="24">
        <v>1495</v>
      </c>
      <c r="C36" s="25">
        <v>504</v>
      </c>
      <c r="D36" s="26">
        <v>430</v>
      </c>
      <c r="E36" s="25"/>
      <c r="F36" s="25"/>
      <c r="G36" s="26"/>
      <c r="H36" s="36">
        <v>1489</v>
      </c>
      <c r="I36" s="35">
        <v>443</v>
      </c>
      <c r="J36" s="37">
        <v>117</v>
      </c>
      <c r="K36" s="6"/>
      <c r="L36" s="7"/>
      <c r="M36" s="8"/>
      <c r="N36" s="15">
        <f t="shared" si="14"/>
        <v>6</v>
      </c>
      <c r="O36" s="16">
        <f t="shared" si="15"/>
        <v>61</v>
      </c>
      <c r="P36" s="17">
        <f t="shared" si="16"/>
        <v>313</v>
      </c>
      <c r="Q36" s="15"/>
      <c r="R36" s="16"/>
      <c r="S36" s="17"/>
      <c r="T36" s="44"/>
      <c r="U36" s="44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1:37" x14ac:dyDescent="0.25">
      <c r="A37">
        <v>4</v>
      </c>
      <c r="B37" s="24">
        <v>502</v>
      </c>
      <c r="C37" s="25">
        <v>999</v>
      </c>
      <c r="D37" s="26">
        <v>430</v>
      </c>
      <c r="E37" s="25"/>
      <c r="F37" s="25"/>
      <c r="G37" s="26"/>
      <c r="H37" s="36">
        <v>510</v>
      </c>
      <c r="I37" s="35">
        <v>985</v>
      </c>
      <c r="J37" s="37">
        <v>429</v>
      </c>
      <c r="K37" s="6"/>
      <c r="L37" s="7"/>
      <c r="M37" s="8"/>
      <c r="N37" s="15">
        <f t="shared" si="14"/>
        <v>8</v>
      </c>
      <c r="O37" s="16">
        <f t="shared" si="15"/>
        <v>14</v>
      </c>
      <c r="P37" s="17">
        <f t="shared" si="16"/>
        <v>1</v>
      </c>
      <c r="Q37" s="15"/>
      <c r="R37" s="16"/>
      <c r="S37" s="17"/>
      <c r="T37" s="44"/>
      <c r="U37" s="44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1:37" x14ac:dyDescent="0.25">
      <c r="A38">
        <v>5</v>
      </c>
      <c r="B38" s="24">
        <v>997</v>
      </c>
      <c r="C38" s="25">
        <v>1000</v>
      </c>
      <c r="D38" s="26">
        <v>430</v>
      </c>
      <c r="E38" s="25"/>
      <c r="F38" s="25"/>
      <c r="G38" s="26"/>
      <c r="H38" s="36">
        <v>1010</v>
      </c>
      <c r="I38" s="35">
        <v>970</v>
      </c>
      <c r="J38" s="37">
        <v>143</v>
      </c>
      <c r="K38" s="6"/>
      <c r="L38" s="7"/>
      <c r="M38" s="8"/>
      <c r="N38" s="15">
        <f t="shared" si="14"/>
        <v>13</v>
      </c>
      <c r="O38" s="16">
        <f t="shared" si="15"/>
        <v>30</v>
      </c>
      <c r="P38" s="17">
        <f t="shared" si="16"/>
        <v>287</v>
      </c>
      <c r="Q38" s="15"/>
      <c r="R38" s="16"/>
      <c r="S38" s="17"/>
      <c r="T38" s="44"/>
      <c r="U38" s="44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1:37" x14ac:dyDescent="0.25">
      <c r="A39">
        <v>6</v>
      </c>
      <c r="B39" s="24">
        <v>1499</v>
      </c>
      <c r="C39" s="25">
        <v>998</v>
      </c>
      <c r="D39" s="26">
        <v>430</v>
      </c>
      <c r="E39" s="25"/>
      <c r="F39" s="25"/>
      <c r="G39" s="26"/>
      <c r="H39" s="36">
        <v>1504</v>
      </c>
      <c r="I39" s="35">
        <v>974</v>
      </c>
      <c r="J39" s="37">
        <v>149</v>
      </c>
      <c r="K39" s="6"/>
      <c r="L39" s="7"/>
      <c r="M39" s="8"/>
      <c r="N39" s="15">
        <f t="shared" si="14"/>
        <v>5</v>
      </c>
      <c r="O39" s="16">
        <f t="shared" si="15"/>
        <v>24</v>
      </c>
      <c r="P39" s="17">
        <f t="shared" si="16"/>
        <v>281</v>
      </c>
      <c r="Q39" s="15"/>
      <c r="R39" s="16"/>
      <c r="S39" s="17"/>
      <c r="T39" s="44"/>
      <c r="U39" s="44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1:37" x14ac:dyDescent="0.25">
      <c r="A40">
        <v>7</v>
      </c>
      <c r="B40" s="24">
        <v>506</v>
      </c>
      <c r="C40" s="25">
        <v>1514</v>
      </c>
      <c r="D40" s="26">
        <v>430</v>
      </c>
      <c r="E40" s="25"/>
      <c r="F40" s="25"/>
      <c r="G40" s="26"/>
      <c r="H40" s="36">
        <v>496</v>
      </c>
      <c r="I40" s="35">
        <v>1502</v>
      </c>
      <c r="J40" s="37">
        <v>442</v>
      </c>
      <c r="K40" s="6"/>
      <c r="L40" s="7"/>
      <c r="M40" s="8"/>
      <c r="N40" s="15">
        <f t="shared" si="14"/>
        <v>10</v>
      </c>
      <c r="O40" s="16">
        <f t="shared" si="15"/>
        <v>12</v>
      </c>
      <c r="P40" s="17">
        <f t="shared" si="16"/>
        <v>12</v>
      </c>
      <c r="Q40" s="15"/>
      <c r="R40" s="16"/>
      <c r="S40" s="17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1:37" x14ac:dyDescent="0.25">
      <c r="A41">
        <v>8</v>
      </c>
      <c r="B41" s="24">
        <v>510</v>
      </c>
      <c r="C41" s="25">
        <v>1997</v>
      </c>
      <c r="D41" s="26">
        <v>430</v>
      </c>
      <c r="E41" s="25"/>
      <c r="F41" s="25"/>
      <c r="G41" s="26"/>
      <c r="H41" s="36">
        <v>507</v>
      </c>
      <c r="I41" s="35">
        <v>2001</v>
      </c>
      <c r="J41" s="37">
        <v>430</v>
      </c>
      <c r="K41" s="6"/>
      <c r="L41" s="7"/>
      <c r="M41" s="8"/>
      <c r="N41" s="15">
        <f t="shared" ref="N41:P46" si="17">ABS(B41-H41)</f>
        <v>3</v>
      </c>
      <c r="O41" s="16">
        <f t="shared" si="17"/>
        <v>4</v>
      </c>
      <c r="P41" s="17">
        <f t="shared" si="17"/>
        <v>0</v>
      </c>
      <c r="Q41" s="15"/>
      <c r="R41" s="16"/>
      <c r="S41" s="17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x14ac:dyDescent="0.25">
      <c r="A42">
        <v>9</v>
      </c>
      <c r="B42" s="24">
        <v>1000</v>
      </c>
      <c r="C42" s="25">
        <v>1992</v>
      </c>
      <c r="D42" s="26">
        <v>430</v>
      </c>
      <c r="E42" s="25"/>
      <c r="F42" s="25"/>
      <c r="G42" s="26"/>
      <c r="H42" s="36">
        <v>1025</v>
      </c>
      <c r="I42" s="35">
        <v>1993</v>
      </c>
      <c r="J42" s="37">
        <v>131</v>
      </c>
      <c r="K42" s="6"/>
      <c r="L42" s="7"/>
      <c r="M42" s="8"/>
      <c r="N42" s="15">
        <f t="shared" si="17"/>
        <v>25</v>
      </c>
      <c r="O42" s="16">
        <f t="shared" si="17"/>
        <v>1</v>
      </c>
      <c r="P42" s="17">
        <f t="shared" si="17"/>
        <v>299</v>
      </c>
      <c r="Q42" s="15"/>
      <c r="R42" s="16"/>
      <c r="S42" s="17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x14ac:dyDescent="0.25">
      <c r="A43">
        <v>10</v>
      </c>
      <c r="B43" s="24">
        <v>1512</v>
      </c>
      <c r="C43" s="25">
        <v>1990</v>
      </c>
      <c r="D43" s="26">
        <v>430</v>
      </c>
      <c r="E43" s="25"/>
      <c r="F43" s="25"/>
      <c r="G43" s="26"/>
      <c r="H43" s="36">
        <v>1523</v>
      </c>
      <c r="I43" s="35">
        <v>2002</v>
      </c>
      <c r="J43" s="37">
        <v>141</v>
      </c>
      <c r="K43" s="6"/>
      <c r="L43" s="7"/>
      <c r="M43" s="8"/>
      <c r="N43" s="15">
        <f t="shared" si="17"/>
        <v>11</v>
      </c>
      <c r="O43" s="16">
        <f t="shared" si="17"/>
        <v>12</v>
      </c>
      <c r="P43" s="17">
        <f t="shared" si="17"/>
        <v>289</v>
      </c>
      <c r="Q43" s="15"/>
      <c r="R43" s="16"/>
      <c r="S43" s="17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x14ac:dyDescent="0.25">
      <c r="A44">
        <v>11</v>
      </c>
      <c r="B44" s="24">
        <v>497</v>
      </c>
      <c r="C44" s="25">
        <v>2495</v>
      </c>
      <c r="D44" s="26">
        <v>430</v>
      </c>
      <c r="E44" s="25"/>
      <c r="F44" s="25"/>
      <c r="G44" s="26"/>
      <c r="H44" s="36">
        <v>509</v>
      </c>
      <c r="I44" s="35">
        <v>2518</v>
      </c>
      <c r="J44" s="37">
        <v>423</v>
      </c>
      <c r="K44" s="6"/>
      <c r="L44" s="7"/>
      <c r="M44" s="8"/>
      <c r="N44" s="15">
        <f t="shared" si="17"/>
        <v>12</v>
      </c>
      <c r="O44" s="16">
        <f t="shared" si="17"/>
        <v>23</v>
      </c>
      <c r="P44" s="17">
        <f t="shared" si="17"/>
        <v>7</v>
      </c>
      <c r="Q44" s="15"/>
      <c r="R44" s="16"/>
      <c r="S44" s="17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x14ac:dyDescent="0.25">
      <c r="A45">
        <v>12</v>
      </c>
      <c r="B45" s="24">
        <v>1000</v>
      </c>
      <c r="C45" s="25">
        <v>2487</v>
      </c>
      <c r="D45" s="26">
        <v>430</v>
      </c>
      <c r="E45" s="25"/>
      <c r="F45" s="25"/>
      <c r="G45" s="26"/>
      <c r="H45" s="36">
        <v>996</v>
      </c>
      <c r="I45" s="35">
        <v>2485</v>
      </c>
      <c r="J45" s="37">
        <v>437</v>
      </c>
      <c r="K45" s="6"/>
      <c r="L45" s="7"/>
      <c r="M45" s="8"/>
      <c r="N45" s="15">
        <f t="shared" si="17"/>
        <v>4</v>
      </c>
      <c r="O45" s="16">
        <f t="shared" si="17"/>
        <v>2</v>
      </c>
      <c r="P45" s="17">
        <f t="shared" si="17"/>
        <v>7</v>
      </c>
      <c r="Q45" s="15"/>
      <c r="R45" s="16"/>
      <c r="S45" s="17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ht="15.75" thickBot="1" x14ac:dyDescent="0.3">
      <c r="A46">
        <v>13</v>
      </c>
      <c r="B46" s="27">
        <v>1500</v>
      </c>
      <c r="C46" s="28">
        <v>2497</v>
      </c>
      <c r="D46" s="29">
        <v>430</v>
      </c>
      <c r="E46" s="28"/>
      <c r="F46" s="28"/>
      <c r="G46" s="29"/>
      <c r="H46" s="38">
        <v>1526</v>
      </c>
      <c r="I46" s="39">
        <v>2508</v>
      </c>
      <c r="J46" s="40">
        <v>135</v>
      </c>
      <c r="K46" s="9"/>
      <c r="L46" s="10"/>
      <c r="M46" s="11"/>
      <c r="N46" s="18">
        <f t="shared" si="17"/>
        <v>26</v>
      </c>
      <c r="O46" s="19">
        <f t="shared" si="17"/>
        <v>11</v>
      </c>
      <c r="P46" s="20">
        <f t="shared" si="17"/>
        <v>295</v>
      </c>
      <c r="Q46" s="18"/>
      <c r="R46" s="19"/>
      <c r="S46" s="20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ht="15.75" thickBot="1" x14ac:dyDescent="0.3">
      <c r="A47" t="s">
        <v>38</v>
      </c>
    </row>
    <row r="48" spans="1:37" x14ac:dyDescent="0.25">
      <c r="A48" t="s">
        <v>6</v>
      </c>
      <c r="B48" s="21" t="s">
        <v>2</v>
      </c>
      <c r="C48" s="22" t="s">
        <v>3</v>
      </c>
      <c r="D48" s="23" t="s">
        <v>23</v>
      </c>
      <c r="E48" s="22"/>
      <c r="F48" s="22"/>
      <c r="G48" s="22"/>
      <c r="H48" s="3" t="s">
        <v>4</v>
      </c>
      <c r="I48" s="4" t="s">
        <v>5</v>
      </c>
      <c r="J48" s="5" t="s">
        <v>16</v>
      </c>
      <c r="K48" s="4"/>
      <c r="L48" s="4"/>
      <c r="M48" s="4"/>
      <c r="N48" s="12" t="s">
        <v>7</v>
      </c>
      <c r="O48" s="13" t="s">
        <v>8</v>
      </c>
      <c r="P48" s="14" t="s">
        <v>17</v>
      </c>
      <c r="Q48" s="13"/>
      <c r="R48" s="13"/>
      <c r="S48" s="14"/>
    </row>
    <row r="49" spans="1:21" x14ac:dyDescent="0.25">
      <c r="A49">
        <v>1</v>
      </c>
      <c r="B49" s="24">
        <v>504</v>
      </c>
      <c r="C49" s="25">
        <v>499</v>
      </c>
      <c r="D49" s="26">
        <v>430</v>
      </c>
      <c r="E49" s="25"/>
      <c r="F49" s="25"/>
      <c r="G49" s="25"/>
      <c r="H49" s="36">
        <v>506</v>
      </c>
      <c r="I49" s="35">
        <v>497</v>
      </c>
      <c r="J49" s="37">
        <v>436</v>
      </c>
      <c r="K49" s="7"/>
      <c r="L49" s="7"/>
      <c r="M49" s="7"/>
      <c r="N49" s="15">
        <f>ABS(B49-H49)</f>
        <v>2</v>
      </c>
      <c r="O49" s="16">
        <f>ABS(C49-I49)</f>
        <v>2</v>
      </c>
      <c r="P49" s="17">
        <f>ABS(D49-J49)</f>
        <v>6</v>
      </c>
      <c r="Q49" s="16"/>
      <c r="R49" s="16"/>
      <c r="S49" s="17"/>
    </row>
    <row r="50" spans="1:21" x14ac:dyDescent="0.25">
      <c r="A50">
        <v>2</v>
      </c>
      <c r="B50" s="24">
        <v>1002</v>
      </c>
      <c r="C50" s="25">
        <v>495</v>
      </c>
      <c r="D50" s="26">
        <v>430</v>
      </c>
      <c r="E50" s="25"/>
      <c r="F50" s="25"/>
      <c r="G50" s="25"/>
      <c r="H50" s="36">
        <v>1005</v>
      </c>
      <c r="I50" s="35">
        <v>461</v>
      </c>
      <c r="J50" s="37">
        <v>148</v>
      </c>
      <c r="K50" s="7"/>
      <c r="L50" s="7"/>
      <c r="M50" s="7"/>
      <c r="N50" s="15">
        <f t="shared" ref="N50:N55" si="18">ABS(B50-H50)</f>
        <v>3</v>
      </c>
      <c r="O50" s="16">
        <f t="shared" ref="O50:O61" si="19">ABS(C50-I50)</f>
        <v>34</v>
      </c>
      <c r="P50" s="17">
        <f t="shared" ref="P50:P61" si="20">ABS(D50-J50)</f>
        <v>282</v>
      </c>
      <c r="Q50" s="16"/>
      <c r="R50" s="16"/>
      <c r="S50" s="17"/>
    </row>
    <row r="51" spans="1:21" x14ac:dyDescent="0.25">
      <c r="A51">
        <v>3</v>
      </c>
      <c r="B51" s="24">
        <v>1501</v>
      </c>
      <c r="C51" s="25">
        <v>498</v>
      </c>
      <c r="D51" s="26">
        <v>430</v>
      </c>
      <c r="E51" s="25"/>
      <c r="F51" s="25"/>
      <c r="G51" s="25"/>
      <c r="H51" s="36">
        <v>1510</v>
      </c>
      <c r="I51" s="35">
        <v>477</v>
      </c>
      <c r="J51" s="37">
        <v>148</v>
      </c>
      <c r="K51" s="7"/>
      <c r="L51" s="7"/>
      <c r="M51" s="7"/>
      <c r="N51" s="15">
        <f t="shared" si="18"/>
        <v>9</v>
      </c>
      <c r="O51" s="16">
        <f t="shared" si="19"/>
        <v>21</v>
      </c>
      <c r="P51" s="17">
        <f t="shared" si="20"/>
        <v>282</v>
      </c>
      <c r="Q51" s="16"/>
      <c r="R51" s="16"/>
      <c r="S51" s="17"/>
    </row>
    <row r="52" spans="1:21" x14ac:dyDescent="0.25">
      <c r="A52">
        <v>4</v>
      </c>
      <c r="B52" s="24">
        <v>502</v>
      </c>
      <c r="C52" s="25">
        <v>999</v>
      </c>
      <c r="D52" s="26">
        <v>430</v>
      </c>
      <c r="E52" s="25"/>
      <c r="F52" s="25"/>
      <c r="G52" s="25"/>
      <c r="H52" s="36">
        <v>509</v>
      </c>
      <c r="I52" s="35">
        <v>988</v>
      </c>
      <c r="J52" s="37">
        <v>433</v>
      </c>
      <c r="K52" s="7"/>
      <c r="L52" s="7"/>
      <c r="M52" s="7"/>
      <c r="N52" s="15">
        <f t="shared" si="18"/>
        <v>7</v>
      </c>
      <c r="O52" s="16">
        <f t="shared" si="19"/>
        <v>11</v>
      </c>
      <c r="P52" s="17">
        <f t="shared" si="20"/>
        <v>3</v>
      </c>
      <c r="Q52" s="16"/>
      <c r="R52" s="16"/>
      <c r="S52" s="17"/>
    </row>
    <row r="53" spans="1:21" x14ac:dyDescent="0.25">
      <c r="A53">
        <v>5</v>
      </c>
      <c r="B53" s="24">
        <v>1004</v>
      </c>
      <c r="C53" s="25">
        <v>999</v>
      </c>
      <c r="D53" s="26">
        <v>430</v>
      </c>
      <c r="E53" s="25"/>
      <c r="F53" s="25"/>
      <c r="G53" s="25"/>
      <c r="H53" s="36">
        <v>1017</v>
      </c>
      <c r="I53" s="35">
        <v>969</v>
      </c>
      <c r="J53" s="37">
        <v>135</v>
      </c>
      <c r="K53" s="7"/>
      <c r="L53" s="7"/>
      <c r="M53" s="7"/>
      <c r="N53" s="15">
        <f t="shared" si="18"/>
        <v>13</v>
      </c>
      <c r="O53" s="16">
        <f t="shared" si="19"/>
        <v>30</v>
      </c>
      <c r="P53" s="17">
        <f t="shared" si="20"/>
        <v>295</v>
      </c>
      <c r="Q53" s="16"/>
      <c r="R53" s="16"/>
      <c r="S53" s="17"/>
    </row>
    <row r="54" spans="1:21" x14ac:dyDescent="0.25">
      <c r="A54">
        <v>6</v>
      </c>
      <c r="B54" s="24">
        <v>1501</v>
      </c>
      <c r="C54" s="25">
        <v>991</v>
      </c>
      <c r="D54" s="26">
        <v>430</v>
      </c>
      <c r="E54" s="25"/>
      <c r="F54" s="25"/>
      <c r="G54" s="25"/>
      <c r="H54" s="36">
        <v>1527</v>
      </c>
      <c r="I54" s="35">
        <v>965</v>
      </c>
      <c r="J54" s="37">
        <v>141</v>
      </c>
      <c r="K54" s="7"/>
      <c r="L54" s="7"/>
      <c r="M54" s="7"/>
      <c r="N54" s="15">
        <f t="shared" si="18"/>
        <v>26</v>
      </c>
      <c r="O54" s="16">
        <f t="shared" si="19"/>
        <v>26</v>
      </c>
      <c r="P54" s="17">
        <f t="shared" si="20"/>
        <v>289</v>
      </c>
      <c r="Q54" s="16"/>
      <c r="R54" s="16"/>
      <c r="S54" s="17"/>
    </row>
    <row r="55" spans="1:21" x14ac:dyDescent="0.25">
      <c r="A55">
        <v>7</v>
      </c>
      <c r="B55" s="24">
        <v>501</v>
      </c>
      <c r="C55" s="25">
        <v>1501</v>
      </c>
      <c r="D55" s="26">
        <v>430</v>
      </c>
      <c r="E55" s="25"/>
      <c r="F55" s="25"/>
      <c r="G55" s="25"/>
      <c r="H55" s="36">
        <v>481</v>
      </c>
      <c r="I55" s="35">
        <v>1472</v>
      </c>
      <c r="J55" s="37">
        <v>442</v>
      </c>
      <c r="K55" s="7"/>
      <c r="L55" s="7"/>
      <c r="M55" s="7"/>
      <c r="N55" s="15">
        <f t="shared" si="18"/>
        <v>20</v>
      </c>
      <c r="O55" s="16">
        <f t="shared" si="19"/>
        <v>29</v>
      </c>
      <c r="P55" s="17">
        <f t="shared" si="20"/>
        <v>12</v>
      </c>
      <c r="Q55" s="16"/>
      <c r="R55" s="16"/>
      <c r="S55" s="17"/>
    </row>
    <row r="56" spans="1:21" x14ac:dyDescent="0.25">
      <c r="A56">
        <v>8</v>
      </c>
      <c r="B56" s="24">
        <v>510</v>
      </c>
      <c r="C56" s="25">
        <v>2001</v>
      </c>
      <c r="D56" s="26">
        <v>430</v>
      </c>
      <c r="E56" s="25"/>
      <c r="F56" s="25"/>
      <c r="G56" s="25"/>
      <c r="H56" s="36">
        <v>514</v>
      </c>
      <c r="I56" s="35">
        <v>2008</v>
      </c>
      <c r="J56" s="37">
        <v>431</v>
      </c>
      <c r="K56" s="7"/>
      <c r="L56" s="7"/>
      <c r="M56" s="7"/>
      <c r="N56" s="15">
        <f>ABS(B56-H56)</f>
        <v>4</v>
      </c>
      <c r="O56" s="16">
        <f t="shared" si="19"/>
        <v>7</v>
      </c>
      <c r="P56" s="17">
        <f t="shared" si="20"/>
        <v>1</v>
      </c>
      <c r="Q56" s="16"/>
      <c r="R56" s="16"/>
      <c r="S56" s="17"/>
      <c r="T56" s="31"/>
      <c r="U56" s="31"/>
    </row>
    <row r="57" spans="1:21" x14ac:dyDescent="0.25">
      <c r="A57">
        <v>9</v>
      </c>
      <c r="B57" s="24">
        <v>1002</v>
      </c>
      <c r="C57" s="25">
        <v>1998</v>
      </c>
      <c r="D57" s="26">
        <v>430</v>
      </c>
      <c r="E57" s="25"/>
      <c r="F57" s="25"/>
      <c r="G57" s="25"/>
      <c r="H57" s="36">
        <v>1015</v>
      </c>
      <c r="I57" s="35">
        <v>1985</v>
      </c>
      <c r="J57" s="37">
        <v>133</v>
      </c>
      <c r="K57" s="7"/>
      <c r="L57" s="7"/>
      <c r="M57" s="7"/>
      <c r="N57" s="15">
        <f t="shared" ref="N57:N61" si="21">ABS(B57-H57)</f>
        <v>13</v>
      </c>
      <c r="O57" s="16">
        <f t="shared" si="19"/>
        <v>13</v>
      </c>
      <c r="P57" s="17">
        <f t="shared" si="20"/>
        <v>297</v>
      </c>
      <c r="Q57" s="16"/>
      <c r="R57" s="16"/>
      <c r="S57" s="17"/>
      <c r="T57" s="30">
        <v>2000</v>
      </c>
      <c r="U57" s="30">
        <v>2500</v>
      </c>
    </row>
    <row r="58" spans="1:21" x14ac:dyDescent="0.25">
      <c r="A58">
        <v>10</v>
      </c>
      <c r="B58" s="24">
        <v>1511</v>
      </c>
      <c r="C58" s="25">
        <v>1992</v>
      </c>
      <c r="D58" s="26">
        <v>430</v>
      </c>
      <c r="E58" s="25"/>
      <c r="F58" s="25"/>
      <c r="G58" s="25"/>
      <c r="H58" s="36">
        <v>1527</v>
      </c>
      <c r="I58" s="35">
        <v>1990</v>
      </c>
      <c r="J58" s="37">
        <v>141</v>
      </c>
      <c r="K58" s="7"/>
      <c r="L58" s="7"/>
      <c r="M58" s="7"/>
      <c r="N58" s="15">
        <f t="shared" si="21"/>
        <v>16</v>
      </c>
      <c r="O58" s="16">
        <f t="shared" si="19"/>
        <v>2</v>
      </c>
      <c r="P58" s="17">
        <f t="shared" si="20"/>
        <v>289</v>
      </c>
      <c r="Q58" s="16"/>
      <c r="R58" s="16"/>
      <c r="S58" s="17"/>
      <c r="T58" s="30">
        <v>1</v>
      </c>
      <c r="U58" s="30" t="e">
        <v>#VALUE!</v>
      </c>
    </row>
    <row r="59" spans="1:21" x14ac:dyDescent="0.25">
      <c r="A59">
        <v>11</v>
      </c>
      <c r="B59" s="24">
        <v>499</v>
      </c>
      <c r="C59" s="25">
        <v>2495</v>
      </c>
      <c r="D59" s="26">
        <v>430</v>
      </c>
      <c r="E59" s="25"/>
      <c r="F59" s="25"/>
      <c r="G59" s="25"/>
      <c r="H59" s="36">
        <v>509</v>
      </c>
      <c r="I59" s="35">
        <v>2502</v>
      </c>
      <c r="J59" s="37">
        <v>435</v>
      </c>
      <c r="K59" s="7"/>
      <c r="L59" s="7"/>
      <c r="M59" s="7"/>
      <c r="N59" s="15">
        <f t="shared" si="21"/>
        <v>10</v>
      </c>
      <c r="O59" s="16">
        <f t="shared" si="19"/>
        <v>7</v>
      </c>
      <c r="P59" s="17">
        <f t="shared" si="20"/>
        <v>5</v>
      </c>
      <c r="Q59" s="16"/>
      <c r="R59" s="16"/>
      <c r="S59" s="17"/>
      <c r="T59" s="30">
        <v>6</v>
      </c>
      <c r="U59" s="30">
        <v>23</v>
      </c>
    </row>
    <row r="60" spans="1:21" x14ac:dyDescent="0.25">
      <c r="A60">
        <v>12</v>
      </c>
      <c r="B60" s="24">
        <v>993</v>
      </c>
      <c r="C60" s="25">
        <v>2492</v>
      </c>
      <c r="D60" s="26">
        <v>430</v>
      </c>
      <c r="E60" s="25"/>
      <c r="F60" s="25"/>
      <c r="G60" s="25"/>
      <c r="H60" s="36">
        <v>985</v>
      </c>
      <c r="I60" s="35">
        <v>2459</v>
      </c>
      <c r="J60" s="37">
        <v>449</v>
      </c>
      <c r="K60" s="7"/>
      <c r="L60" s="7"/>
      <c r="M60" s="7"/>
      <c r="N60" s="15">
        <f t="shared" si="21"/>
        <v>8</v>
      </c>
      <c r="O60" s="16">
        <f t="shared" si="19"/>
        <v>33</v>
      </c>
      <c r="P60" s="17">
        <f t="shared" si="20"/>
        <v>19</v>
      </c>
      <c r="Q60" s="16"/>
      <c r="R60" s="16"/>
      <c r="S60" s="17"/>
      <c r="T60" s="30">
        <v>18</v>
      </c>
      <c r="U60" s="30">
        <v>3</v>
      </c>
    </row>
    <row r="61" spans="1:21" ht="15.75" thickBot="1" x14ac:dyDescent="0.3">
      <c r="A61">
        <v>13</v>
      </c>
      <c r="B61" s="27">
        <v>1508</v>
      </c>
      <c r="C61" s="28">
        <v>2500</v>
      </c>
      <c r="D61" s="29">
        <v>430</v>
      </c>
      <c r="E61" s="28"/>
      <c r="F61" s="28"/>
      <c r="G61" s="28"/>
      <c r="H61" s="38">
        <v>1533</v>
      </c>
      <c r="I61" s="39">
        <v>2507</v>
      </c>
      <c r="J61" s="40">
        <v>132</v>
      </c>
      <c r="K61" s="10"/>
      <c r="L61" s="10"/>
      <c r="M61" s="10"/>
      <c r="N61" s="18">
        <f t="shared" si="21"/>
        <v>25</v>
      </c>
      <c r="O61" s="19">
        <f t="shared" si="19"/>
        <v>7</v>
      </c>
      <c r="P61" s="20">
        <f t="shared" si="20"/>
        <v>298</v>
      </c>
      <c r="Q61" s="19"/>
      <c r="R61" s="19"/>
      <c r="S61" s="20"/>
    </row>
    <row r="62" spans="1:21" x14ac:dyDescent="0.25">
      <c r="H62" s="41"/>
      <c r="I62" s="41"/>
      <c r="J62" s="41"/>
    </row>
    <row r="65" spans="2:19" x14ac:dyDescent="0.25">
      <c r="B65" s="45" t="s">
        <v>27</v>
      </c>
      <c r="C65" s="45"/>
      <c r="D65" s="45"/>
      <c r="E65" s="45"/>
      <c r="F65" s="45"/>
      <c r="G65" s="45"/>
      <c r="H65" s="30"/>
      <c r="I65" s="46" t="s">
        <v>28</v>
      </c>
      <c r="J65" s="46"/>
      <c r="K65" s="46"/>
      <c r="L65" s="46"/>
      <c r="M65" s="46"/>
      <c r="N65" s="46"/>
      <c r="O65" s="30"/>
      <c r="P65" s="32" t="s">
        <v>29</v>
      </c>
      <c r="Q65" s="32"/>
      <c r="R65" s="32"/>
      <c r="S65" s="32"/>
    </row>
    <row r="66" spans="2:19" x14ac:dyDescent="0.25">
      <c r="B66" s="33" t="s">
        <v>26</v>
      </c>
      <c r="C66" s="34">
        <v>500</v>
      </c>
      <c r="D66" s="34">
        <v>1000</v>
      </c>
      <c r="E66" s="34">
        <v>1500</v>
      </c>
      <c r="F66" s="34">
        <v>2000</v>
      </c>
      <c r="G66" s="34">
        <v>2500</v>
      </c>
      <c r="H66" s="30"/>
      <c r="I66" s="32" t="s">
        <v>26</v>
      </c>
      <c r="J66" s="30">
        <v>500</v>
      </c>
      <c r="K66" s="30">
        <v>1000</v>
      </c>
      <c r="L66" s="30">
        <v>1500</v>
      </c>
      <c r="M66" s="30">
        <v>2000</v>
      </c>
      <c r="N66" s="30">
        <v>2500</v>
      </c>
      <c r="O66" s="30"/>
      <c r="P66" s="32" t="s">
        <v>26</v>
      </c>
      <c r="Q66" s="30">
        <v>500</v>
      </c>
      <c r="R66" s="30">
        <v>1000</v>
      </c>
      <c r="S66" s="30">
        <v>1500</v>
      </c>
    </row>
    <row r="67" spans="2:19" x14ac:dyDescent="0.25">
      <c r="B67" s="34">
        <v>500</v>
      </c>
      <c r="C67" s="34">
        <f>N19</f>
        <v>28</v>
      </c>
      <c r="D67" s="34">
        <f>N22</f>
        <v>0</v>
      </c>
      <c r="E67" s="34">
        <f>N25</f>
        <v>12</v>
      </c>
      <c r="F67" s="34">
        <v>8</v>
      </c>
      <c r="G67" s="34">
        <v>61</v>
      </c>
      <c r="H67" s="30"/>
      <c r="I67" s="30">
        <v>500</v>
      </c>
      <c r="J67" s="30">
        <v>93</v>
      </c>
      <c r="K67" s="30">
        <v>33</v>
      </c>
      <c r="L67" s="30">
        <v>27</v>
      </c>
      <c r="M67" s="30">
        <f>O26</f>
        <v>23</v>
      </c>
      <c r="N67" s="30">
        <f>O29</f>
        <v>36</v>
      </c>
      <c r="O67" s="30"/>
      <c r="P67" s="30">
        <v>500</v>
      </c>
      <c r="Q67" s="30">
        <v>33</v>
      </c>
      <c r="R67" s="30">
        <v>1</v>
      </c>
      <c r="S67" s="30">
        <v>3</v>
      </c>
    </row>
    <row r="68" spans="2:19" x14ac:dyDescent="0.25">
      <c r="B68" s="34">
        <v>1000</v>
      </c>
      <c r="C68" s="34">
        <f>N20</f>
        <v>13</v>
      </c>
      <c r="D68" s="34">
        <f>N23</f>
        <v>25</v>
      </c>
      <c r="E68" s="34">
        <v>28</v>
      </c>
      <c r="F68" s="34">
        <v>34</v>
      </c>
      <c r="G68" s="34">
        <v>21</v>
      </c>
      <c r="H68" s="30"/>
      <c r="I68" s="30">
        <v>1000</v>
      </c>
      <c r="J68" s="30">
        <v>47</v>
      </c>
      <c r="K68" s="30">
        <v>36</v>
      </c>
      <c r="L68" s="30">
        <v>32</v>
      </c>
      <c r="M68" s="30">
        <f>O27</f>
        <v>22</v>
      </c>
      <c r="N68" s="30">
        <f>O30</f>
        <v>144</v>
      </c>
      <c r="O68" s="30"/>
      <c r="P68" s="30">
        <v>1000</v>
      </c>
      <c r="Q68" s="30">
        <v>1</v>
      </c>
      <c r="R68" s="30">
        <v>1</v>
      </c>
      <c r="S68" s="30">
        <v>8</v>
      </c>
    </row>
    <row r="69" spans="2:19" x14ac:dyDescent="0.25">
      <c r="B69" s="34">
        <v>1500</v>
      </c>
      <c r="C69" s="34">
        <f>N21</f>
        <v>128</v>
      </c>
      <c r="D69" s="34">
        <f>N24</f>
        <v>15</v>
      </c>
      <c r="E69" s="34">
        <v>13</v>
      </c>
      <c r="F69" s="34">
        <v>29</v>
      </c>
      <c r="G69" s="34">
        <v>153</v>
      </c>
      <c r="H69" s="30"/>
      <c r="I69" s="30">
        <v>1500</v>
      </c>
      <c r="J69" s="30">
        <v>107</v>
      </c>
      <c r="K69" s="30">
        <v>31</v>
      </c>
      <c r="L69" s="30">
        <v>38</v>
      </c>
      <c r="M69" s="30">
        <f>O28</f>
        <v>44</v>
      </c>
      <c r="N69" s="30">
        <f>O31</f>
        <v>191</v>
      </c>
      <c r="O69" s="30"/>
      <c r="P69" s="30">
        <v>1500</v>
      </c>
      <c r="Q69" s="30">
        <v>29</v>
      </c>
      <c r="R69" s="30">
        <v>14</v>
      </c>
      <c r="S69" s="30">
        <v>12</v>
      </c>
    </row>
    <row r="86" spans="2:19" x14ac:dyDescent="0.25">
      <c r="B86" s="46" t="s">
        <v>30</v>
      </c>
      <c r="C86" s="46"/>
      <c r="D86" s="46"/>
      <c r="E86" s="46"/>
      <c r="F86" s="46"/>
      <c r="G86" s="46"/>
      <c r="H86" s="30"/>
      <c r="I86" s="46" t="s">
        <v>31</v>
      </c>
      <c r="J86" s="46"/>
      <c r="K86" s="46"/>
      <c r="L86" s="46"/>
      <c r="M86" s="46"/>
      <c r="N86" s="46"/>
      <c r="O86" s="30"/>
      <c r="P86" s="31" t="s">
        <v>32</v>
      </c>
      <c r="Q86" s="31"/>
      <c r="R86" s="31"/>
      <c r="S86" s="31"/>
    </row>
    <row r="87" spans="2:19" x14ac:dyDescent="0.25">
      <c r="B87" s="33"/>
      <c r="C87" s="34">
        <v>500</v>
      </c>
      <c r="D87" s="34">
        <v>1000</v>
      </c>
      <c r="E87" s="34">
        <v>1500</v>
      </c>
      <c r="F87" s="34">
        <v>2000</v>
      </c>
      <c r="G87" s="34">
        <v>2500</v>
      </c>
      <c r="H87" s="30"/>
      <c r="I87" s="31"/>
      <c r="J87" s="30">
        <v>500</v>
      </c>
      <c r="K87" s="30">
        <v>1000</v>
      </c>
      <c r="L87" s="30">
        <v>1500</v>
      </c>
      <c r="M87" s="30">
        <v>2000</v>
      </c>
      <c r="N87" s="30">
        <v>2500</v>
      </c>
      <c r="O87" s="30"/>
      <c r="P87" s="31"/>
      <c r="Q87" s="30">
        <v>500</v>
      </c>
      <c r="R87" s="30">
        <v>1000</v>
      </c>
      <c r="S87" s="30">
        <v>1500</v>
      </c>
    </row>
    <row r="88" spans="2:19" x14ac:dyDescent="0.25">
      <c r="B88" s="34">
        <v>500</v>
      </c>
      <c r="C88" s="34" t="e">
        <v>#VALUE!</v>
      </c>
      <c r="D88" s="34">
        <v>11</v>
      </c>
      <c r="E88" s="34">
        <v>1</v>
      </c>
      <c r="F88" s="34">
        <v>8</v>
      </c>
      <c r="G88" s="34" t="e">
        <v>#VALUE!</v>
      </c>
      <c r="H88" s="30"/>
      <c r="I88" s="30">
        <v>500</v>
      </c>
      <c r="J88" s="30" t="e">
        <v>#VALUE!</v>
      </c>
      <c r="K88" s="30">
        <v>26</v>
      </c>
      <c r="L88" s="30">
        <v>9</v>
      </c>
      <c r="M88" s="30">
        <v>24</v>
      </c>
      <c r="N88" s="30" t="e">
        <v>#VALUE!</v>
      </c>
      <c r="O88" s="30"/>
      <c r="P88" s="30">
        <v>500</v>
      </c>
      <c r="Q88" s="30" t="e">
        <v>#VALUE!</v>
      </c>
      <c r="R88" s="30">
        <v>13</v>
      </c>
      <c r="S88" s="30">
        <v>4</v>
      </c>
    </row>
    <row r="89" spans="2:19" x14ac:dyDescent="0.25">
      <c r="B89" s="34">
        <v>1000</v>
      </c>
      <c r="C89" s="34">
        <v>19</v>
      </c>
      <c r="D89" s="34">
        <v>17</v>
      </c>
      <c r="E89" s="34">
        <v>12</v>
      </c>
      <c r="F89" s="34">
        <v>11</v>
      </c>
      <c r="G89" s="34">
        <v>52</v>
      </c>
      <c r="H89" s="30"/>
      <c r="I89" s="30">
        <v>1000</v>
      </c>
      <c r="J89" s="30">
        <v>33</v>
      </c>
      <c r="K89" s="30">
        <v>17</v>
      </c>
      <c r="L89" s="30">
        <v>32</v>
      </c>
      <c r="M89" s="30">
        <v>19</v>
      </c>
      <c r="N89" s="30">
        <v>11</v>
      </c>
      <c r="O89" s="30"/>
      <c r="P89" s="30">
        <v>1000</v>
      </c>
      <c r="Q89" s="30">
        <v>6</v>
      </c>
      <c r="R89" s="30">
        <v>7</v>
      </c>
      <c r="S89" s="30">
        <v>8</v>
      </c>
    </row>
    <row r="90" spans="2:19" x14ac:dyDescent="0.25">
      <c r="B90" s="34">
        <v>1500</v>
      </c>
      <c r="C90" s="34">
        <v>28</v>
      </c>
      <c r="D90" s="34">
        <v>5</v>
      </c>
      <c r="E90" s="34">
        <v>15</v>
      </c>
      <c r="F90" s="34">
        <v>11</v>
      </c>
      <c r="G90" s="34">
        <v>52</v>
      </c>
      <c r="H90" s="30"/>
      <c r="I90" s="30">
        <v>1500</v>
      </c>
      <c r="J90" s="30">
        <v>34</v>
      </c>
      <c r="K90" s="30">
        <v>10</v>
      </c>
      <c r="L90" s="30">
        <v>38</v>
      </c>
      <c r="M90" s="30">
        <v>23</v>
      </c>
      <c r="N90" s="30">
        <v>29</v>
      </c>
      <c r="O90" s="30"/>
      <c r="P90" s="30">
        <v>1500</v>
      </c>
      <c r="Q90" s="30">
        <v>5</v>
      </c>
      <c r="R90" s="30">
        <v>21</v>
      </c>
      <c r="S90" s="30">
        <v>12</v>
      </c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8" spans="2:13" x14ac:dyDescent="0.25">
      <c r="B118">
        <v>2</v>
      </c>
      <c r="C118">
        <v>6</v>
      </c>
      <c r="D118">
        <v>8</v>
      </c>
      <c r="E118">
        <v>4</v>
      </c>
      <c r="F118">
        <v>23</v>
      </c>
      <c r="I118">
        <v>37</v>
      </c>
      <c r="J118">
        <v>28</v>
      </c>
      <c r="K118">
        <v>12</v>
      </c>
      <c r="L118">
        <v>2</v>
      </c>
      <c r="M118">
        <v>2</v>
      </c>
    </row>
    <row r="119" spans="2:13" x14ac:dyDescent="0.25">
      <c r="B119">
        <v>8</v>
      </c>
      <c r="C119">
        <v>17</v>
      </c>
      <c r="D119">
        <f>AVERAGE(B119:C119,E119:F119)</f>
        <v>20.5</v>
      </c>
      <c r="E119">
        <v>23</v>
      </c>
      <c r="F119">
        <v>34</v>
      </c>
      <c r="I119">
        <v>37</v>
      </c>
      <c r="J119">
        <v>32</v>
      </c>
      <c r="K119">
        <f>AVERAGE(I119:J119,L119:M119)</f>
        <v>26.5</v>
      </c>
      <c r="L119">
        <v>2</v>
      </c>
      <c r="M119">
        <v>35</v>
      </c>
    </row>
    <row r="120" spans="2:13" x14ac:dyDescent="0.25">
      <c r="B120">
        <v>22</v>
      </c>
      <c r="C120">
        <v>15</v>
      </c>
      <c r="D120">
        <f>AVERAGE(B120:C120,E120:F120)</f>
        <v>17.5</v>
      </c>
      <c r="E120">
        <v>14</v>
      </c>
      <c r="F120">
        <v>19</v>
      </c>
      <c r="I120">
        <v>40</v>
      </c>
      <c r="J120">
        <v>31</v>
      </c>
      <c r="K120">
        <f>AVERAGE(I120:J120,L120:M120)</f>
        <v>22</v>
      </c>
      <c r="L120">
        <v>13</v>
      </c>
      <c r="M120">
        <v>4</v>
      </c>
    </row>
    <row r="130" spans="1:14" x14ac:dyDescent="0.25">
      <c r="B130">
        <v>500</v>
      </c>
      <c r="C130">
        <v>1000</v>
      </c>
      <c r="D130">
        <v>1500</v>
      </c>
      <c r="E130">
        <v>2000</v>
      </c>
      <c r="F130">
        <v>2500</v>
      </c>
      <c r="J130">
        <v>500</v>
      </c>
      <c r="K130">
        <v>1000</v>
      </c>
      <c r="L130">
        <v>1500</v>
      </c>
      <c r="M130">
        <v>2000</v>
      </c>
      <c r="N130">
        <v>2500</v>
      </c>
    </row>
    <row r="131" spans="1:14" x14ac:dyDescent="0.25">
      <c r="A131">
        <v>500</v>
      </c>
      <c r="B131">
        <v>2</v>
      </c>
      <c r="C131">
        <v>7</v>
      </c>
      <c r="D131">
        <v>20</v>
      </c>
      <c r="E131">
        <v>4</v>
      </c>
      <c r="F131">
        <v>10</v>
      </c>
      <c r="I131">
        <v>500</v>
      </c>
      <c r="J131">
        <v>2</v>
      </c>
      <c r="K131">
        <v>11</v>
      </c>
      <c r="L131">
        <v>29</v>
      </c>
      <c r="M131">
        <v>7</v>
      </c>
      <c r="N131">
        <v>7</v>
      </c>
    </row>
    <row r="132" spans="1:14" x14ac:dyDescent="0.25">
      <c r="A132">
        <v>1000</v>
      </c>
      <c r="B132">
        <v>3</v>
      </c>
      <c r="C132">
        <v>13</v>
      </c>
      <c r="D132">
        <f>AVERAGE(E132:F132,B132:C132)</f>
        <v>9.25</v>
      </c>
      <c r="E132">
        <v>13</v>
      </c>
      <c r="F132">
        <v>8</v>
      </c>
      <c r="I132">
        <v>1000</v>
      </c>
      <c r="J132">
        <v>34</v>
      </c>
      <c r="K132">
        <v>30</v>
      </c>
      <c r="L132">
        <f>AVERAGE(M132:N132,J132:K132)</f>
        <v>27.5</v>
      </c>
      <c r="M132">
        <v>13</v>
      </c>
      <c r="N132">
        <v>33</v>
      </c>
    </row>
    <row r="133" spans="1:14" x14ac:dyDescent="0.25">
      <c r="A133">
        <v>1500</v>
      </c>
      <c r="B133">
        <v>9</v>
      </c>
      <c r="C133">
        <v>26</v>
      </c>
      <c r="D133">
        <f>AVERAGE(E133:F133,B133:C133)</f>
        <v>19</v>
      </c>
      <c r="E133">
        <v>16</v>
      </c>
      <c r="F133">
        <v>25</v>
      </c>
      <c r="I133">
        <v>1500</v>
      </c>
      <c r="J133">
        <v>21</v>
      </c>
      <c r="K133">
        <v>26</v>
      </c>
      <c r="L133">
        <f>AVERAGE(M133:N133,J133:K133)</f>
        <v>14</v>
      </c>
      <c r="M133">
        <v>2</v>
      </c>
      <c r="N133">
        <v>7</v>
      </c>
    </row>
  </sheetData>
  <mergeCells count="4">
    <mergeCell ref="B65:G65"/>
    <mergeCell ref="I65:N65"/>
    <mergeCell ref="B86:G86"/>
    <mergeCell ref="I86:N8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1513-31C4-4A42-8568-EE3317F46D32}">
  <dimension ref="A1:D14"/>
  <sheetViews>
    <sheetView workbookViewId="0">
      <selection activeCell="B2" sqref="B2:D14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>
        <v>6</v>
      </c>
      <c r="B2">
        <v>506</v>
      </c>
      <c r="C2">
        <v>497</v>
      </c>
      <c r="D2">
        <v>436</v>
      </c>
    </row>
    <row r="3" spans="1:4" x14ac:dyDescent="0.25">
      <c r="A3">
        <v>7</v>
      </c>
      <c r="B3">
        <v>1005</v>
      </c>
      <c r="C3">
        <v>461</v>
      </c>
      <c r="D3">
        <v>148</v>
      </c>
    </row>
    <row r="4" spans="1:4" x14ac:dyDescent="0.25">
      <c r="A4">
        <v>7</v>
      </c>
      <c r="B4">
        <v>1510</v>
      </c>
      <c r="C4">
        <v>477</v>
      </c>
      <c r="D4">
        <v>148</v>
      </c>
    </row>
    <row r="5" spans="1:4" x14ac:dyDescent="0.25">
      <c r="A5">
        <v>6</v>
      </c>
      <c r="B5">
        <v>509</v>
      </c>
      <c r="C5">
        <v>988</v>
      </c>
      <c r="D5">
        <v>433</v>
      </c>
    </row>
    <row r="6" spans="1:4" x14ac:dyDescent="0.25">
      <c r="A6">
        <v>7</v>
      </c>
      <c r="B6">
        <v>1017</v>
      </c>
      <c r="C6">
        <v>969</v>
      </c>
      <c r="D6">
        <v>135</v>
      </c>
    </row>
    <row r="7" spans="1:4" x14ac:dyDescent="0.25">
      <c r="A7">
        <v>7</v>
      </c>
      <c r="B7">
        <v>1527</v>
      </c>
      <c r="C7">
        <v>965</v>
      </c>
      <c r="D7">
        <v>141</v>
      </c>
    </row>
    <row r="8" spans="1:4" x14ac:dyDescent="0.25">
      <c r="A8">
        <v>6</v>
      </c>
      <c r="B8">
        <v>481</v>
      </c>
      <c r="C8">
        <v>1472</v>
      </c>
      <c r="D8">
        <v>442</v>
      </c>
    </row>
    <row r="9" spans="1:4" x14ac:dyDescent="0.25">
      <c r="A9">
        <v>6</v>
      </c>
      <c r="B9">
        <v>514</v>
      </c>
      <c r="C9">
        <v>2008</v>
      </c>
      <c r="D9">
        <v>431</v>
      </c>
    </row>
    <row r="10" spans="1:4" x14ac:dyDescent="0.25">
      <c r="A10">
        <v>7</v>
      </c>
      <c r="B10">
        <v>1015</v>
      </c>
      <c r="C10">
        <v>1985</v>
      </c>
      <c r="D10">
        <v>133</v>
      </c>
    </row>
    <row r="11" spans="1:4" x14ac:dyDescent="0.25">
      <c r="A11">
        <v>7</v>
      </c>
      <c r="B11">
        <v>1527</v>
      </c>
      <c r="C11">
        <v>1990</v>
      </c>
      <c r="D11">
        <v>141</v>
      </c>
    </row>
    <row r="12" spans="1:4" x14ac:dyDescent="0.25">
      <c r="A12">
        <v>6</v>
      </c>
      <c r="B12">
        <v>509</v>
      </c>
      <c r="C12">
        <v>2502</v>
      </c>
      <c r="D12">
        <v>435</v>
      </c>
    </row>
    <row r="13" spans="1:4" x14ac:dyDescent="0.25">
      <c r="A13">
        <v>6</v>
      </c>
      <c r="B13">
        <v>985</v>
      </c>
      <c r="C13">
        <v>2459</v>
      </c>
      <c r="D13">
        <v>449</v>
      </c>
    </row>
    <row r="14" spans="1:4" x14ac:dyDescent="0.25">
      <c r="A14">
        <v>7</v>
      </c>
      <c r="B14">
        <v>1533</v>
      </c>
      <c r="C14">
        <v>2507</v>
      </c>
      <c r="D14">
        <v>132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9162-EDF3-4BC5-BD6F-F99E4869F39D}">
  <dimension ref="A1:D15"/>
  <sheetViews>
    <sheetView workbookViewId="0">
      <selection activeCell="F12" sqref="F1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>
        <v>6</v>
      </c>
      <c r="B2">
        <v>507</v>
      </c>
      <c r="C2">
        <v>472</v>
      </c>
      <c r="D2">
        <v>417</v>
      </c>
    </row>
    <row r="3" spans="1:4" x14ac:dyDescent="0.25">
      <c r="A3">
        <v>7</v>
      </c>
      <c r="B3">
        <v>1009</v>
      </c>
      <c r="C3">
        <v>469</v>
      </c>
      <c r="D3">
        <v>132</v>
      </c>
    </row>
    <row r="4" spans="1:4" x14ac:dyDescent="0.25">
      <c r="A4">
        <v>7</v>
      </c>
      <c r="B4">
        <v>1517</v>
      </c>
      <c r="C4">
        <v>464</v>
      </c>
      <c r="D4">
        <v>137</v>
      </c>
    </row>
    <row r="5" spans="1:4" x14ac:dyDescent="0.25">
      <c r="A5">
        <v>6</v>
      </c>
      <c r="B5">
        <v>496</v>
      </c>
      <c r="C5">
        <v>971</v>
      </c>
      <c r="D5">
        <v>421</v>
      </c>
    </row>
    <row r="6" spans="1:4" x14ac:dyDescent="0.25">
      <c r="A6">
        <v>7</v>
      </c>
      <c r="B6">
        <v>1014</v>
      </c>
      <c r="C6">
        <v>968</v>
      </c>
      <c r="D6">
        <v>137</v>
      </c>
    </row>
    <row r="7" spans="1:4" x14ac:dyDescent="0.25">
      <c r="A7">
        <v>7</v>
      </c>
      <c r="B7">
        <v>1514</v>
      </c>
      <c r="C7">
        <v>967</v>
      </c>
      <c r="D7">
        <v>151</v>
      </c>
    </row>
    <row r="8" spans="1:4" x14ac:dyDescent="0.25">
      <c r="A8">
        <v>6</v>
      </c>
      <c r="B8">
        <v>498</v>
      </c>
      <c r="C8">
        <v>1502</v>
      </c>
      <c r="D8">
        <v>435</v>
      </c>
    </row>
    <row r="9" spans="1:4" x14ac:dyDescent="0.25">
      <c r="A9">
        <v>7</v>
      </c>
      <c r="B9">
        <v>1498</v>
      </c>
      <c r="C9">
        <v>1496</v>
      </c>
      <c r="D9">
        <v>162</v>
      </c>
    </row>
    <row r="10" spans="1:4" x14ac:dyDescent="0.25">
      <c r="A10">
        <v>6</v>
      </c>
      <c r="B10">
        <v>506</v>
      </c>
      <c r="C10">
        <v>1999</v>
      </c>
      <c r="D10">
        <v>429</v>
      </c>
    </row>
    <row r="11" spans="1:4" x14ac:dyDescent="0.25">
      <c r="A11">
        <v>7</v>
      </c>
      <c r="B11">
        <v>1023</v>
      </c>
      <c r="C11">
        <v>1990</v>
      </c>
      <c r="D11">
        <v>128</v>
      </c>
    </row>
    <row r="12" spans="1:4" x14ac:dyDescent="0.25">
      <c r="A12">
        <v>7</v>
      </c>
      <c r="B12">
        <v>1526</v>
      </c>
      <c r="C12">
        <v>2003</v>
      </c>
      <c r="D12">
        <v>139</v>
      </c>
    </row>
    <row r="13" spans="1:4" x14ac:dyDescent="0.25">
      <c r="A13">
        <v>7</v>
      </c>
      <c r="B13">
        <v>520</v>
      </c>
      <c r="C13">
        <v>2493</v>
      </c>
      <c r="D13">
        <v>133</v>
      </c>
    </row>
    <row r="14" spans="1:4" x14ac:dyDescent="0.25">
      <c r="A14">
        <v>6</v>
      </c>
      <c r="B14">
        <v>966</v>
      </c>
      <c r="C14">
        <v>2452</v>
      </c>
      <c r="D14">
        <v>453</v>
      </c>
    </row>
    <row r="15" spans="1:4" x14ac:dyDescent="0.25">
      <c r="A15">
        <v>7</v>
      </c>
      <c r="B15">
        <v>1519</v>
      </c>
      <c r="C15">
        <v>2501</v>
      </c>
      <c r="D15">
        <v>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E8FA-8D7F-45F2-A5EE-5FCC60173269}">
  <dimension ref="A1:D15"/>
  <sheetViews>
    <sheetView workbookViewId="0"/>
  </sheetViews>
  <sheetFormatPr defaultRowHeight="15" x14ac:dyDescent="0.25"/>
  <cols>
    <col min="1" max="4" width="11.140625" bestFit="1" customWidth="1"/>
  </cols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>
        <v>6</v>
      </c>
      <c r="B2">
        <v>511</v>
      </c>
      <c r="C2">
        <v>466</v>
      </c>
      <c r="D2">
        <v>421</v>
      </c>
    </row>
    <row r="3" spans="1:4" x14ac:dyDescent="0.25">
      <c r="A3">
        <v>7</v>
      </c>
      <c r="B3">
        <v>1007</v>
      </c>
      <c r="C3">
        <v>468</v>
      </c>
      <c r="D3">
        <v>139</v>
      </c>
    </row>
    <row r="4" spans="1:4" x14ac:dyDescent="0.25">
      <c r="A4">
        <v>7</v>
      </c>
      <c r="B4">
        <v>1489</v>
      </c>
      <c r="C4">
        <v>443</v>
      </c>
      <c r="D4">
        <v>117</v>
      </c>
    </row>
    <row r="5" spans="1:4" x14ac:dyDescent="0.25">
      <c r="A5">
        <v>6</v>
      </c>
      <c r="B5">
        <v>510</v>
      </c>
      <c r="C5">
        <v>985</v>
      </c>
      <c r="D5">
        <v>429</v>
      </c>
    </row>
    <row r="6" spans="1:4" x14ac:dyDescent="0.25">
      <c r="A6">
        <v>7</v>
      </c>
      <c r="B6">
        <v>1010</v>
      </c>
      <c r="C6">
        <v>970</v>
      </c>
      <c r="D6">
        <v>143</v>
      </c>
    </row>
    <row r="7" spans="1:4" x14ac:dyDescent="0.25">
      <c r="A7">
        <v>7</v>
      </c>
      <c r="B7">
        <v>1504</v>
      </c>
      <c r="C7">
        <v>974</v>
      </c>
      <c r="D7">
        <v>149</v>
      </c>
    </row>
    <row r="8" spans="1:4" x14ac:dyDescent="0.25">
      <c r="A8">
        <v>6</v>
      </c>
      <c r="B8">
        <v>496</v>
      </c>
      <c r="C8">
        <v>1502</v>
      </c>
      <c r="D8">
        <v>442</v>
      </c>
    </row>
    <row r="9" spans="1:4" x14ac:dyDescent="0.25">
      <c r="A9">
        <v>7</v>
      </c>
      <c r="B9">
        <v>1493</v>
      </c>
      <c r="C9">
        <v>1493</v>
      </c>
      <c r="D9">
        <v>164</v>
      </c>
    </row>
    <row r="10" spans="1:4" x14ac:dyDescent="0.25">
      <c r="A10">
        <v>6</v>
      </c>
      <c r="B10">
        <v>507</v>
      </c>
      <c r="C10">
        <v>2001</v>
      </c>
      <c r="D10">
        <v>430</v>
      </c>
    </row>
    <row r="11" spans="1:4" x14ac:dyDescent="0.25">
      <c r="A11">
        <v>7</v>
      </c>
      <c r="B11">
        <v>1025</v>
      </c>
      <c r="C11">
        <v>1993</v>
      </c>
      <c r="D11">
        <v>131</v>
      </c>
    </row>
    <row r="12" spans="1:4" x14ac:dyDescent="0.25">
      <c r="A12">
        <v>7</v>
      </c>
      <c r="B12">
        <v>1523</v>
      </c>
      <c r="C12">
        <v>2002</v>
      </c>
      <c r="D12">
        <v>141</v>
      </c>
    </row>
    <row r="13" spans="1:4" x14ac:dyDescent="0.25">
      <c r="A13">
        <v>6</v>
      </c>
      <c r="B13">
        <v>509</v>
      </c>
      <c r="C13">
        <v>2518</v>
      </c>
      <c r="D13">
        <v>423</v>
      </c>
    </row>
    <row r="14" spans="1:4" x14ac:dyDescent="0.25">
      <c r="A14">
        <v>6</v>
      </c>
      <c r="B14">
        <v>996</v>
      </c>
      <c r="C14">
        <v>2485</v>
      </c>
      <c r="D14">
        <v>437</v>
      </c>
    </row>
    <row r="15" spans="1:4" x14ac:dyDescent="0.25">
      <c r="A15">
        <v>7</v>
      </c>
      <c r="B15">
        <v>1526</v>
      </c>
      <c r="C15">
        <v>2508</v>
      </c>
      <c r="D15">
        <v>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B30B-327C-40C4-8468-9EA7835F8656}">
  <dimension ref="A1"/>
  <sheetViews>
    <sheetView workbookViewId="0">
      <selection activeCell="D19" sqref="D19"/>
    </sheetView>
  </sheetViews>
  <sheetFormatPr defaultRowHeight="15" x14ac:dyDescent="0.25"/>
  <cols>
    <col min="1" max="4" width="11.1406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05C9-D592-4D1C-B922-F83356B3B9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a p k l U m b O V P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M N e z M D H T M 7 D R h 4 n Z + G b m I e S N g O 4 F y S I J 2 j i X 5 p S U F q X a p R X p O n v Y 6 M O 4 N v p Q L 9 g B A F B L A w Q U A A I A C A B q m S V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p k l U m V F c 9 t l A Q A A w Q c A A B M A H A B G b 3 J t d W x h c y 9 T Z W N 0 a W 9 u M S 5 t I K I Y A C i g F A A A A A A A A A A A A A A A A A A A A A A A A A A A A O 2 U U W v C M B D H 3 w v 9 D i G + W O h K W + s e N v r U O t z L 3 K h 7 W o f E 9 K Y Z N Z F c K h P x u y 9 S N p 3 M B x 8 F 8 5 L c / Y / L 5 X 5 c E L g R S p K i 3 a N 7 1 3 E d n D M N F Z k C m g n T D V c k J T U Y 1 y F 2 F a r R H K w n w 1 W Q K 9 4 s Q J r u g 6 g h y J Q 0 1 s A u z e 7 K V w S N Z Q 5 S Y D m S k G u x A n J D h q w x Q A Z c 1 U C K J X D B a o E A p L J m I x C B j D g X l U 3 D a i i H I F j 5 X P T L p b a h a C u c m F 1 V Y R B N l o K b R g O W n 2 B Q y a M Q n I S 9 I I y C O I y j c v + S w H w Z 6 v l v O d R i I Q z o l P r U J 5 m q m 4 X E N P H J Q H J V C T l L o 7 g f + + S l U Q Y K s 6 4 h 3 R + D J y X h 3 f P b j n R o N m d y Z j s 2 X i + B 2 t a M 2 d Q G j T W T + K H 0 o s 2 + E 7 H b t s / f b G j r j e z t j 9 L c J s F O 3 / r k R 4 h P C b 1 T Q v J X 2 H q u I + S / J R 5 S 7 t A D z t 3 Y o 5 c J u 3 + F f T b s 3 q X C v k 7 2 + b C T S 4 X 9 O 9 n 2 c 7 r y P u b 9 D V B L A Q I t A B Q A A g A I A G q Z J V J m z l T 9 p g A A A P Y A A A A S A A A A A A A A A A A A A A A A A A A A A A B D b 2 5 m a W c v U G F j a 2 F n Z S 5 4 b W x Q S w E C L Q A U A A I A C A B q m S V S U 3 I 4 L J s A A A D h A A A A E w A A A A A A A A A A A A A A A A D y A A A A W 0 N v b n R l b n R f V H l w Z X N d L n h t b F B L A Q I t A B Q A A g A I A G q Z J V J l R X P b Z Q E A A M E H A A A T A A A A A A A A A A A A A A A A A N o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i A A A A A A A A n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2 J l c 3 R f Y X J 1 Y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1 Q y M z o w M D o y O C 4 w M T E 2 M D k 3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Y X J 1 Y 2 8 v Q X V 0 b 1 J l b W 9 2 Z W R D b 2 x 1 b W 5 z M S 5 7 Q 2 9 s d W 1 u M S w w f S Z x d W 9 0 O y w m c X V v d D t T Z W N 0 a W 9 u M S 9 i Z X N 0 X 2 F y d W N v L 0 F 1 d G 9 S Z W 1 v d m V k Q 2 9 s d W 1 u c z E u e 0 N v b H V t b j I s M X 0 m c X V v d D s s J n F 1 b 3 Q 7 U 2 V j d G l v b j E v Y m V z d F 9 h c n V j b y 9 B d X R v U m V t b 3 Z l Z E N v b H V t b n M x L n t D b 2 x 1 b W 4 z L D J 9 J n F 1 b 3 Q 7 L C Z x d W 9 0 O 1 N l Y 3 R p b 2 4 x L 2 J l c 3 R f Y X J 1 Y 2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X N 0 X 2 F y d W N v L 0 F 1 d G 9 S Z W 1 v d m V k Q 2 9 s d W 1 u c z E u e 0 N v b H V t b j E s M H 0 m c X V v d D s s J n F 1 b 3 Q 7 U 2 V j d G l v b j E v Y m V z d F 9 h c n V j b y 9 B d X R v U m V t b 3 Z l Z E N v b H V t b n M x L n t D b 2 x 1 b W 4 y L D F 9 J n F 1 b 3 Q 7 L C Z x d W 9 0 O 1 N l Y 3 R p b 2 4 x L 2 J l c 3 R f Y X J 1 Y 2 8 v Q X V 0 b 1 J l b W 9 2 Z W R D b 2 x 1 b W 5 z M S 5 7 Q 2 9 s d W 1 u M y w y f S Z x d W 9 0 O y w m c X V v d D t T Z W N 0 a W 9 u M S 9 i Z X N 0 X 2 F y d W N v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z d F 9 h c n V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F y d W N v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Y X J 1 Y 2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X 2 F y d W N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1 V D E 3 O j U y O j U 2 L j g w N j E 2 N j F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R f Y X J 1 Y 2 8 g K D I p L 0 F 1 d G 9 S Z W 1 v d m V k Q 2 9 s d W 1 u c z E u e 0 N v b H V t b j E s M H 0 m c X V v d D s s J n F 1 b 3 Q 7 U 2 V j d G l v b j E v Y m V z d F 9 h c n V j b y A o M i k v Q X V 0 b 1 J l b W 9 2 Z W R D b 2 x 1 b W 5 z M S 5 7 Q 2 9 s d W 1 u M i w x f S Z x d W 9 0 O y w m c X V v d D t T Z W N 0 a W 9 u M S 9 i Z X N 0 X 2 F y d W N v I C g y K S 9 B d X R v U m V t b 3 Z l Z E N v b H V t b n M x L n t D b 2 x 1 b W 4 z L D J 9 J n F 1 b 3 Q 7 L C Z x d W 9 0 O 1 N l Y 3 R p b 2 4 x L 2 J l c 3 R f Y X J 1 Y 2 8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z d F 9 h c n V j b y A o M i k v Q X V 0 b 1 J l b W 9 2 Z W R D b 2 x 1 b W 5 z M S 5 7 Q 2 9 s d W 1 u M S w w f S Z x d W 9 0 O y w m c X V v d D t T Z W N 0 a W 9 u M S 9 i Z X N 0 X 2 F y d W N v I C g y K S 9 B d X R v U m V t b 3 Z l Z E N v b H V t b n M x L n t D b 2 x 1 b W 4 y L D F 9 J n F 1 b 3 Q 7 L C Z x d W 9 0 O 1 N l Y 3 R p b 2 4 x L 2 J l c 3 R f Y X J 1 Y 2 8 g K D I p L 0 F 1 d G 9 S Z W 1 v d m V k Q 2 9 s d W 1 u c z E u e 0 N v b H V t b j M s M n 0 m c X V v d D s s J n F 1 b 3 Q 7 U 2 V j d G l v b j E v Y m V z d F 9 h c n V j b y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F 9 h c n V j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F y d W N v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h c n V j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c 3 R f Y X J 1 Y 2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V U M T c 6 N T Q 6 M D A u M j M x M T Q 1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F 9 h c n V j b y A o M y k v Q X V 0 b 1 J l b W 9 2 Z W R D b 2 x 1 b W 5 z M S 5 7 Q 2 9 s d W 1 u M S w w f S Z x d W 9 0 O y w m c X V v d D t T Z W N 0 a W 9 u M S 9 i Z X N 0 X 2 F y d W N v I C g z K S 9 B d X R v U m V t b 3 Z l Z E N v b H V t b n M x L n t D b 2 x 1 b W 4 y L D F 9 J n F 1 b 3 Q 7 L C Z x d W 9 0 O 1 N l Y 3 R p b 2 4 x L 2 J l c 3 R f Y X J 1 Y 2 8 g K D M p L 0 F 1 d G 9 S Z W 1 v d m V k Q 2 9 s d W 1 u c z E u e 0 N v b H V t b j M s M n 0 m c X V v d D s s J n F 1 b 3 Q 7 U 2 V j d G l v b j E v Y m V z d F 9 h c n V j b y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X N 0 X 2 F y d W N v I C g z K S 9 B d X R v U m V t b 3 Z l Z E N v b H V t b n M x L n t D b 2 x 1 b W 4 x L D B 9 J n F 1 b 3 Q 7 L C Z x d W 9 0 O 1 N l Y 3 R p b 2 4 x L 2 J l c 3 R f Y X J 1 Y 2 8 g K D M p L 0 F 1 d G 9 S Z W 1 v d m V k Q 2 9 s d W 1 u c z E u e 0 N v b H V t b j I s M X 0 m c X V v d D s s J n F 1 b 3 Q 7 U 2 V j d G l v b j E v Y m V z d F 9 h c n V j b y A o M y k v Q X V 0 b 1 J l b W 9 2 Z W R D b 2 x 1 b W 5 z M S 5 7 Q 2 9 s d W 1 u M y w y f S Z x d W 9 0 O y w m c X V v d D t T Z W N 0 a W 9 u M S 9 i Z X N 0 X 2 F y d W N v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N 0 X 2 F y d W N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f Y X J 1 Y 2 8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X 2 F y d W N v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z d F 9 h c n V j b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N V Q x O D o x M T o y M S 4 3 N j I 4 N j M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X 2 F y d W N v I C g 0 K S 9 B d X R v U m V t b 3 Z l Z E N v b H V t b n M x L n t D b 2 x 1 b W 4 x L D B 9 J n F 1 b 3 Q 7 L C Z x d W 9 0 O 1 N l Y 3 R p b 2 4 x L 2 J l c 3 R f Y X J 1 Y 2 8 g K D Q p L 0 F 1 d G 9 S Z W 1 v d m V k Q 2 9 s d W 1 u c z E u e 0 N v b H V t b j I s M X 0 m c X V v d D s s J n F 1 b 3 Q 7 U 2 V j d G l v b j E v Y m V z d F 9 h c n V j b y A o N C k v Q X V 0 b 1 J l b W 9 2 Z W R D b 2 x 1 b W 5 z M S 5 7 Q 2 9 s d W 1 u M y w y f S Z x d W 9 0 O y w m c X V v d D t T Z W N 0 a W 9 u M S 9 i Z X N 0 X 2 F y d W N v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c 3 R f Y X J 1 Y 2 8 g K D Q p L 0 F 1 d G 9 S Z W 1 v d m V k Q 2 9 s d W 1 u c z E u e 0 N v b H V t b j E s M H 0 m c X V v d D s s J n F 1 b 3 Q 7 U 2 V j d G l v b j E v Y m V z d F 9 h c n V j b y A o N C k v Q X V 0 b 1 J l b W 9 2 Z W R D b 2 x 1 b W 5 z M S 5 7 Q 2 9 s d W 1 u M i w x f S Z x d W 9 0 O y w m c X V v d D t T Z W N 0 a W 9 u M S 9 i Z X N 0 X 2 F y d W N v I C g 0 K S 9 B d X R v U m V t b 3 Z l Z E N v b H V t b n M x L n t D b 2 x 1 b W 4 z L D J 9 J n F 1 b 3 Q 7 L C Z x d W 9 0 O 1 N l Y 3 R p b 2 4 x L 2 J l c 3 R f Y X J 1 Y 2 8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f Y X J 1 Y 2 8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F 9 h c n V j b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0 x 0 2 v o K E T J 6 L x a 9 u T x f E A A A A A A I A A A A A A B B m A A A A A Q A A I A A A A H z E T k 5 F m 6 0 L / z G s L W N 1 O / P l N a m 1 x s T k S T L a s c z c G a t x A A A A A A 6 A A A A A A g A A I A A A A G a P T z t O U a c n 6 A 6 b k D I Q F R 8 p m n P l F a F Y t l B N v / h h Q m b L U A A A A M Z + M m 5 z a 7 A N D L t C 0 p b 7 T d P l n / s z F D k X R x C 3 Y 2 R i q s f k h y J K v n V m M j i V A n N N p X V I h C w H / z 4 s f n F h Q p W C E M y 5 p s S y p b 0 f 0 M 7 2 G K U W m N W i L B c n Q A A A A H s i 9 P l E a H d k 0 I b 2 X b l R L L W l 1 W 8 9 R X V q 9 H + 6 e Q B W H 1 o N e J Z B b 8 F p U c S c K G C 5 C / Y U g m X P 6 c C 3 J L R A 6 G F o l / X q 8 H M = < / D a t a M a s h u p > 
</file>

<file path=customXml/itemProps1.xml><?xml version="1.0" encoding="utf-8"?>
<ds:datastoreItem xmlns:ds="http://schemas.openxmlformats.org/officeDocument/2006/customXml" ds:itemID="{03EED644-39B0-4061-BF51-F1E01832B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best_aruco (4)</vt:lpstr>
      <vt:lpstr>best_aruco (2)</vt:lpstr>
      <vt:lpstr>best_aruco (3)</vt:lpstr>
      <vt:lpstr>best_aruco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Denis</cp:lastModifiedBy>
  <dcterms:created xsi:type="dcterms:W3CDTF">2020-12-04T19:30:16Z</dcterms:created>
  <dcterms:modified xsi:type="dcterms:W3CDTF">2021-01-19T13:23:27Z</dcterms:modified>
</cp:coreProperties>
</file>