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mbers name" sheetId="1" r:id="rId3"/>
    <sheet state="visible" name="Dashboard" sheetId="2" r:id="rId4"/>
    <sheet state="visible" name="Chart2" sheetId="3" r:id="rId5"/>
    <sheet state="visible" name="Chart1" sheetId="4" r:id="rId6"/>
    <sheet state="visible" name="user stories" sheetId="5" r:id="rId7"/>
    <sheet state="visible" name="test objective" sheetId="6" r:id="rId8"/>
    <sheet state="visible" name="test cases" sheetId="7" r:id="rId9"/>
    <sheet state="visible" name="bugs" sheetId="8" r:id="rId10"/>
    <sheet state="visible" name="Execution Cycle 1" sheetId="9" r:id="rId11"/>
    <sheet state="visible" name="Review comments" sheetId="10" r:id="rId12"/>
    <sheet state="visible" name="Questions" sheetId="11" r:id="rId13"/>
    <sheet state="visible" name="lists" sheetId="12" r:id="rId14"/>
  </sheets>
  <definedNames>
    <definedName name="Creation">lists!$A$2:$C$6</definedName>
    <definedName name="Execution">lists!$A$7:$B$10</definedName>
    <definedName name="ComplexityEst">lists!$A$1:$B$4</definedName>
    <definedName name="ExecutionEst">lists!$C$1:$D$4</definedName>
    <definedName name="Exec">lists!$C:$D</definedName>
    <definedName name="GGG">lists!$C:$C</definedName>
  </definedNames>
  <calcPr/>
</workbook>
</file>

<file path=xl/sharedStrings.xml><?xml version="1.0" encoding="utf-8"?>
<sst xmlns="http://schemas.openxmlformats.org/spreadsheetml/2006/main" count="458" uniqueCount="164">
  <si>
    <t>members name</t>
  </si>
  <si>
    <t xml:space="preserve">internet connection </t>
  </si>
  <si>
    <t>Browsers</t>
  </si>
  <si>
    <t>Acess to google drive</t>
  </si>
  <si>
    <t>Number of virtual machine</t>
  </si>
  <si>
    <t>Number of machine with internet connect</t>
  </si>
  <si>
    <t>Doaa</t>
  </si>
  <si>
    <t>connected</t>
  </si>
  <si>
    <t>google chrome</t>
  </si>
  <si>
    <t>accessed</t>
  </si>
  <si>
    <t>Doha</t>
  </si>
  <si>
    <t xml:space="preserve"> connected</t>
  </si>
  <si>
    <t>Sondos</t>
  </si>
  <si>
    <t>not connected</t>
  </si>
  <si>
    <t>not accessed</t>
  </si>
  <si>
    <t>menna</t>
  </si>
  <si>
    <t>noha</t>
  </si>
  <si>
    <t>Alaa hazem</t>
  </si>
  <si>
    <t>Session 4</t>
  </si>
  <si>
    <t>Story ID</t>
  </si>
  <si>
    <t>Title</t>
  </si>
  <si>
    <t>US03</t>
  </si>
  <si>
    <t>Transfer funds from source to destination</t>
  </si>
  <si>
    <t>US04</t>
  </si>
  <si>
    <t>As a user, I want to request a loan From Hacmebank</t>
  </si>
  <si>
    <t>TO ID</t>
  </si>
  <si>
    <t>US ID</t>
  </si>
  <si>
    <t>Test Data</t>
  </si>
  <si>
    <t>Complexity</t>
  </si>
  <si>
    <t>Creation Est</t>
  </si>
  <si>
    <t>Execution Est</t>
  </si>
  <si>
    <t>User</t>
  </si>
  <si>
    <t>TO01</t>
  </si>
  <si>
    <t>check destination length</t>
  </si>
  <si>
    <t xml:space="preserve">internal/external destination </t>
  </si>
  <si>
    <t>Medium</t>
  </si>
  <si>
    <t>Test ID</t>
  </si>
  <si>
    <t>User Story</t>
  </si>
  <si>
    <t>banker</t>
  </si>
  <si>
    <t>TO02</t>
  </si>
  <si>
    <t>check if comment should be written</t>
  </si>
  <si>
    <t>comment</t>
  </si>
  <si>
    <t>Simple</t>
  </si>
  <si>
    <t>Test Title</t>
  </si>
  <si>
    <t>TO03</t>
  </si>
  <si>
    <t>check if external destination is not empty</t>
  </si>
  <si>
    <t>external destination</t>
  </si>
  <si>
    <t>Test steps</t>
  </si>
  <si>
    <t>Test Input</t>
  </si>
  <si>
    <t>Expected Result</t>
  </si>
  <si>
    <t>Status</t>
  </si>
  <si>
    <t>TO04</t>
  </si>
  <si>
    <t>check if source and destination and source are not the same</t>
  </si>
  <si>
    <t xml:space="preserve">sourse  destination </t>
  </si>
  <si>
    <t>1)open app  
2)choose source and enter destination less than 16 number 
3)enter all another inputs</t>
  </si>
  <si>
    <t>TO05</t>
  </si>
  <si>
    <t>check if amount is empty</t>
  </si>
  <si>
    <t>destination = 52147692345</t>
  </si>
  <si>
    <t>amount</t>
  </si>
  <si>
    <t>TO06</t>
  </si>
  <si>
    <t xml:space="preserve">error massege </t>
  </si>
  <si>
    <t>test enter multiple transfer funds with internal destination</t>
  </si>
  <si>
    <t>Approved</t>
  </si>
  <si>
    <t>TO07</t>
  </si>
  <si>
    <t>test enter multiple transfer funds with external  destination</t>
  </si>
  <si>
    <t>TO08</t>
  </si>
  <si>
    <t>if number of amount is more or equal than 100000</t>
  </si>
  <si>
    <t>amount = 100000</t>
  </si>
  <si>
    <t>Banker</t>
  </si>
  <si>
    <t>approved</t>
  </si>
  <si>
    <t xml:space="preserve">1)open app 
2)choose source and enter destination more than 16 number 
3)enter all onother inputs </t>
  </si>
  <si>
    <t>destination = 52147692345456985584759633</t>
  </si>
  <si>
    <t>Open</t>
  </si>
  <si>
    <t xml:space="preserve">1)open app 
2)choose source and enter destination equal 16 number 
3)enter all onother inputs </t>
  </si>
  <si>
    <t>close</t>
  </si>
  <si>
    <t>destination = 2536987412596345</t>
  </si>
  <si>
    <t>sucess message</t>
  </si>
  <si>
    <t>Rework</t>
  </si>
  <si>
    <t xml:space="preserve">1)open app 
2)choose source and destination 
3)enter amount 
4)click submit </t>
  </si>
  <si>
    <t xml:space="preserve">enter all datea expected the comment </t>
  </si>
  <si>
    <t xml:space="preserve">No error message </t>
  </si>
  <si>
    <t xml:space="preserve">1)open app 
2)choose source and destination 
3)enter amount 
4)enter comment 
5)click submit </t>
  </si>
  <si>
    <t>comment = "good services "</t>
  </si>
  <si>
    <t xml:space="preserve">1)open app 
2)choose source and destination 
3)enter amount 
4)enter comment more than three lines 
5)click submit </t>
  </si>
  <si>
    <t>comment = "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</si>
  <si>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 xml:space="preserve">no error message </t>
  </si>
  <si>
    <t xml:space="preserve">1)open app 
2)choose source and choose external destination and dont enter destination 
3)enter amount 
4)enter comment 
5)click submit </t>
  </si>
  <si>
    <t>dont write external destination</t>
  </si>
  <si>
    <t>check if source and destination  are the same</t>
  </si>
  <si>
    <t xml:space="preserve">1)open app 
2)choose source and choose internal destination and choose the same account 
3)enter amount 
4)enter comment 
5)click submit </t>
  </si>
  <si>
    <t xml:space="preserve">sourse and destination the same </t>
  </si>
  <si>
    <t>Estimation time</t>
  </si>
  <si>
    <t>error message</t>
  </si>
  <si>
    <t>Total</t>
  </si>
  <si>
    <t xml:space="preserve">1)open app 
2)choose source and destination 
3)eDon't nter amount 
4)enter comment 
5)click submit </t>
  </si>
  <si>
    <t>no ammount</t>
  </si>
  <si>
    <t>enter all data</t>
  </si>
  <si>
    <t>all time should give sucees operation</t>
  </si>
  <si>
    <t>test enter multiple transfer funds with external destination</t>
  </si>
  <si>
    <t xml:space="preserve">1)open app
2)choose source and destination 
3)enter amount more than or equal 100000 
4)enter comment 
5)click submit </t>
  </si>
  <si>
    <t xml:space="preserve">sucess message </t>
  </si>
  <si>
    <t>Test cases Execution status</t>
  </si>
  <si>
    <t>Pass</t>
  </si>
  <si>
    <t>Fail</t>
  </si>
  <si>
    <t>Defect analysis per severity</t>
  </si>
  <si>
    <t>High</t>
  </si>
  <si>
    <t>Low</t>
  </si>
  <si>
    <t>Defect analysis per periority</t>
  </si>
  <si>
    <t xml:space="preserve">Medium </t>
  </si>
  <si>
    <t>u</t>
  </si>
  <si>
    <t>User Story ID</t>
  </si>
  <si>
    <t>Bug Tittle</t>
  </si>
  <si>
    <t>Steps To Reproduce</t>
  </si>
  <si>
    <t>Expected results&amp;actual results</t>
  </si>
  <si>
    <t>Severity</t>
  </si>
  <si>
    <t>priority</t>
  </si>
  <si>
    <t>status</t>
  </si>
  <si>
    <t>created by</t>
  </si>
  <si>
    <t>Comments</t>
  </si>
  <si>
    <t xml:space="preserve">if external destination length is  16 number </t>
  </si>
  <si>
    <t>https://ibb.co/bwrYYd</t>
  </si>
  <si>
    <t xml:space="preserve">1) Entering destination with length 16 
 2)The expected result it works correctly  
3)the actual result it gives a message errors </t>
  </si>
  <si>
    <t xml:space="preserve">Write comment more than 3 lines </t>
  </si>
  <si>
    <t>https://ibb.co/hM8mmy</t>
  </si>
  <si>
    <t xml:space="preserve">1) wirting the comment 
  2) the expected result it works succefully
  3) actuallay there is problem in writing more than 3 lines </t>
  </si>
  <si>
    <t>doha</t>
  </si>
  <si>
    <t xml:space="preserve"> Enter multiple transfer funds with internal destination</t>
  </si>
  <si>
    <t>https://ibb.co/hZJfDd</t>
  </si>
  <si>
    <t xml:space="preserve">1 ) submitting all  data
 2) the expected result that it works correctly without problem
 3)  the actual result system Restart sometime </t>
  </si>
  <si>
    <t xml:space="preserve">High </t>
  </si>
  <si>
    <t>doaa</t>
  </si>
  <si>
    <t>Enter multiple transfer funds with external destination</t>
  </si>
  <si>
    <t>1)Submitting all  data  
2) the expected result that it works correctly
 3)  the actual result system Restart sometimes</t>
  </si>
  <si>
    <t xml:space="preserve">noha </t>
  </si>
  <si>
    <t>https://ibb.co/mNRTzJ</t>
  </si>
  <si>
    <t xml:space="preserve">1)When I write an amount more than or equal 100000 
 2)the expeccted result it works succefuly
 3) it gives an error message </t>
  </si>
  <si>
    <t>alaa</t>
  </si>
  <si>
    <t>Steps</t>
  </si>
  <si>
    <t>Actual Result</t>
  </si>
  <si>
    <t>Assigned to</t>
  </si>
  <si>
    <t xml:space="preserve">error message </t>
  </si>
  <si>
    <t>Menna</t>
  </si>
  <si>
    <t xml:space="preserve">1)open app 
2)choose source and destination 
3)Don't enter amount 
4)enter comment 
5)click submit </t>
  </si>
  <si>
    <t>no amount</t>
  </si>
  <si>
    <t>To ID</t>
  </si>
  <si>
    <t>Owner</t>
  </si>
  <si>
    <t>Reviewer</t>
  </si>
  <si>
    <t>Owner Comment</t>
  </si>
  <si>
    <t>Reviewer Comment</t>
  </si>
  <si>
    <t xml:space="preserve"> approved</t>
  </si>
  <si>
    <t>Resolved</t>
  </si>
  <si>
    <t xml:space="preserve">it is a bug . it will solve soon </t>
  </si>
  <si>
    <t xml:space="preserve">After Entering destination and source with the same  length why it give an error message </t>
  </si>
  <si>
    <t>sondos</t>
  </si>
  <si>
    <t>when don't enter an amount, then error messege will appear</t>
  </si>
  <si>
    <t>why the system is restart when i am do multiple transfer</t>
  </si>
  <si>
    <t>if amount less than 10000 successd ,else error massage</t>
  </si>
  <si>
    <t>Question</t>
  </si>
  <si>
    <t>state</t>
  </si>
  <si>
    <t>memmber</t>
  </si>
  <si>
    <t>Answer</t>
  </si>
  <si>
    <t>The length of source can be more or less than 16 number</t>
  </si>
  <si>
    <t>The length of destination can be more or less than 16 number</t>
  </si>
  <si>
    <t>Complex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</si>
</sst>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color rgb="FFFFFFFF"/>
      <name val="Arial"/>
    </font>
    <font>
      <color rgb="FFF3F3F3"/>
    </font>
    <font>
      <name val="Arial"/>
    </font>
    <font/>
    <font>
      <color rgb="FF000000"/>
      <name val="Arial"/>
    </font>
    <font>
      <color rgb="FFF3F3F3"/>
      <name val="Arial"/>
    </font>
    <font>
      <b/>
      <color rgb="FFFFFFFF"/>
    </font>
    <font>
      <sz val="11.0"/>
      <color rgb="FF000000"/>
      <name val="Arial"/>
    </font>
    <font>
      <b/>
    </font>
    <font>
      <sz val="14.0"/>
      <color rgb="FF222222"/>
      <name val="'Times New Roman'"/>
    </font>
    <font>
      <sz val="9.0"/>
      <color rgb="FF222222"/>
      <name val="Arial"/>
    </font>
    <font>
      <sz val="12.0"/>
      <color rgb="FF222222"/>
      <name val="'Times New Roman'"/>
    </font>
    <font>
      <b/>
      <sz val="11.0"/>
      <color rgb="FFFFFFFF"/>
    </font>
    <font>
      <sz val="11.0"/>
      <color rgb="FFFFFFFF"/>
    </font>
    <font>
      <color rgb="FFFFFFFF"/>
      <name val="Verdana"/>
    </font>
    <font>
      <sz val="11.0"/>
      <color rgb="FFFFFFFF"/>
      <name val="Arial"/>
    </font>
    <font>
      <color rgb="FFFFFFFF"/>
    </font>
    <font>
      <color rgb="FF000000"/>
    </font>
    <font>
      <sz val="11.0"/>
      <color rgb="FF222222"/>
      <name val="Arial"/>
    </font>
    <font>
      <name val="Verdana"/>
    </font>
    <font>
      <sz val="11.0"/>
      <color rgb="FF000000"/>
      <name val="Inconsolata"/>
    </font>
    <font>
      <sz val="11.0"/>
      <color rgb="FF000000"/>
      <name val="'Times New Roman'"/>
    </font>
    <font>
      <b/>
      <color rgb="FFFFFFFF"/>
      <name val="Arial"/>
    </font>
    <font>
      <u/>
      <color rgb="FF0000FF"/>
    </font>
    <font>
      <b/>
      <sz val="12.0"/>
      <color rgb="FFFFFFFF"/>
      <name val="Arial"/>
    </font>
    <font>
      <b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073763"/>
        <bgColor rgb="FF07376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9FC5E8"/>
        <bgColor rgb="FF9FC5E8"/>
      </patternFill>
    </fill>
  </fills>
  <borders count="12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00FF"/>
      </right>
      <top style="thin">
        <color rgb="FFFF00FF"/>
      </top>
      <bottom style="thin">
        <color rgb="FFFF00FF"/>
      </bottom>
    </border>
    <border>
      <left style="thin">
        <color rgb="FF134F5C"/>
      </left>
      <right style="thin">
        <color rgb="FF134F5C"/>
      </right>
      <top style="thin">
        <color rgb="FF134F5C"/>
      </top>
      <bottom style="thin">
        <color rgb="FF134F5C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right style="thin">
        <color rgb="FFFFFF00"/>
      </right>
    </border>
    <border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5" fontId="5" numFmtId="0" xfId="0" applyAlignment="1" applyFill="1" applyFont="1">
      <alignment vertical="bottom"/>
    </xf>
    <xf borderId="0" fillId="4" fontId="3" numFmtId="0" xfId="0" applyAlignment="1" applyFont="1">
      <alignment readingOrder="0" vertical="bottom"/>
    </xf>
    <xf borderId="0" fillId="6" fontId="3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4" fontId="5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6" fontId="5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7" fontId="7" numFmtId="0" xfId="0" applyAlignment="1" applyFill="1" applyFont="1">
      <alignment readingOrder="0"/>
    </xf>
    <xf borderId="0" fillId="7" fontId="7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5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7" fontId="13" numFmtId="0" xfId="0" applyAlignment="1" applyFont="1">
      <alignment readingOrder="0"/>
    </xf>
    <xf borderId="0" fillId="7" fontId="14" numFmtId="0" xfId="0" applyAlignment="1" applyFont="1">
      <alignment readingOrder="0"/>
    </xf>
    <xf borderId="0" fillId="7" fontId="14" numFmtId="0" xfId="0" applyAlignment="1" applyFont="1">
      <alignment readingOrder="0"/>
    </xf>
    <xf borderId="0" fillId="7" fontId="13" numFmtId="0" xfId="0" applyFont="1"/>
    <xf borderId="1" fillId="8" fontId="15" numFmtId="0" xfId="0" applyAlignment="1" applyBorder="1" applyFill="1" applyFont="1">
      <alignment horizontal="center" readingOrder="0" shrinkToFit="0" wrapText="0"/>
    </xf>
    <xf borderId="0" fillId="8" fontId="16" numFmtId="0" xfId="0" applyAlignment="1" applyFont="1">
      <alignment readingOrder="0"/>
    </xf>
    <xf borderId="2" fillId="8" fontId="15" numFmtId="0" xfId="0" applyAlignment="1" applyBorder="1" applyFont="1">
      <alignment horizontal="center" readingOrder="0" shrinkToFit="0" wrapText="0"/>
    </xf>
    <xf borderId="0" fillId="8" fontId="17" numFmtId="0" xfId="0" applyAlignment="1" applyFont="1">
      <alignment readingOrder="0"/>
    </xf>
    <xf borderId="0" fillId="8" fontId="1" numFmtId="0" xfId="0" applyAlignment="1" applyFont="1">
      <alignment readingOrder="0" shrinkToFit="0" vertical="bottom" wrapText="0"/>
    </xf>
    <xf borderId="0" fillId="8" fontId="17" numFmtId="0" xfId="0" applyFont="1"/>
    <xf borderId="0" fillId="5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3" fillId="0" fontId="20" numFmtId="0" xfId="0" applyAlignment="1" applyBorder="1" applyFont="1">
      <alignment horizontal="left" readingOrder="0" shrinkToFit="0" wrapText="0"/>
    </xf>
    <xf borderId="3" fillId="0" fontId="20" numFmtId="0" xfId="0" applyAlignment="1" applyBorder="1" applyFont="1">
      <alignment horizontal="center" readingOrder="0" shrinkToFit="0" wrapText="0"/>
    </xf>
    <xf borderId="0" fillId="5" fontId="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5" fontId="21" numFmtId="0" xfId="0" applyFont="1"/>
    <xf borderId="0" fillId="0" fontId="22" numFmtId="0" xfId="0" applyAlignment="1" applyFont="1">
      <alignment readingOrder="0"/>
    </xf>
    <xf borderId="0" fillId="7" fontId="23" numFmtId="0" xfId="0" applyAlignment="1" applyFont="1">
      <alignment horizontal="left" readingOrder="0"/>
    </xf>
    <xf borderId="0" fillId="5" fontId="19" numFmtId="0" xfId="0" applyAlignment="1" applyFont="1">
      <alignment horizontal="left" readingOrder="0"/>
    </xf>
    <xf borderId="2" fillId="0" fontId="20" numFmtId="0" xfId="0" applyAlignment="1" applyBorder="1" applyFont="1">
      <alignment horizontal="left" readingOrder="0" shrinkToFit="0" wrapText="0"/>
    </xf>
    <xf borderId="0" fillId="5" fontId="4" numFmtId="0" xfId="0" applyFont="1"/>
    <xf borderId="4" fillId="5" fontId="4" numFmtId="0" xfId="0" applyAlignment="1" applyBorder="1" applyFont="1">
      <alignment readingOrder="0"/>
    </xf>
    <xf borderId="0" fillId="5" fontId="5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5" fillId="5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9" fontId="17" numFmtId="0" xfId="0" applyAlignment="1" applyFill="1" applyFont="1">
      <alignment readingOrder="0"/>
    </xf>
    <xf borderId="0" fillId="9" fontId="17" numFmtId="0" xfId="0" applyFont="1"/>
    <xf borderId="0" fillId="7" fontId="25" numFmtId="0" xfId="0" applyAlignment="1" applyFont="1">
      <alignment horizontal="left" readingOrder="0"/>
    </xf>
    <xf borderId="0" fillId="7" fontId="16" numFmtId="0" xfId="0" applyAlignment="1" applyFont="1">
      <alignment horizontal="left" readingOrder="0"/>
    </xf>
    <xf borderId="9" fillId="7" fontId="7" numFmtId="0" xfId="0" applyAlignment="1" applyBorder="1" applyFont="1">
      <alignment readingOrder="0"/>
    </xf>
    <xf borderId="6" fillId="7" fontId="7" numFmtId="0" xfId="0" applyAlignment="1" applyBorder="1" applyFont="1">
      <alignment readingOrder="0"/>
    </xf>
    <xf borderId="7" fillId="7" fontId="7" numFmtId="0" xfId="0" applyAlignment="1" applyBorder="1" applyFont="1">
      <alignment readingOrder="0"/>
    </xf>
    <xf borderId="10" fillId="10" fontId="26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9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1" fillId="0" fontId="4" numFmtId="0" xfId="0" applyBorder="1" applyFont="1"/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Dashboard!$A$15:$A$17</c:f>
            </c:strRef>
          </c:cat>
          <c:val>
            <c:numRef>
              <c:f>Dashboard!$B$15:$B$17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Dashboard!$A$15:$A$17</c:f>
            </c:strRef>
          </c:cat>
          <c:val>
            <c:numRef>
              <c:f>Dashboard!$C$15:$C$17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Dashboard!$A$15:$A$17</c:f>
            </c:strRef>
          </c:cat>
          <c:val>
            <c:numRef>
              <c:f>Dashboard!$D$15:$D$17</c:f>
            </c:numRef>
          </c:val>
        </c:ser>
        <c:axId val="1632852336"/>
        <c:axId val="1664836742"/>
      </c:barChart>
      <c:catAx>
        <c:axId val="16328523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64836742"/>
      </c:catAx>
      <c:valAx>
        <c:axId val="1664836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285233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Dashboard!$A$21:$A$23</c:f>
            </c:strRef>
          </c:cat>
          <c:val>
            <c:numRef>
              <c:f>Dashboard!$B$21:$B$23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Dashboard!$A$21:$A$23</c:f>
            </c:strRef>
          </c:cat>
          <c:val>
            <c:numRef>
              <c:f>Dashboard!$C$21:$C$23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Dashboard!$A$21:$A$23</c:f>
            </c:strRef>
          </c:cat>
          <c:val>
            <c:numRef>
              <c:f>Dashboard!$D$21:$D$23</c:f>
            </c:numRef>
          </c:val>
        </c:ser>
        <c:axId val="765660832"/>
        <c:axId val="1824651583"/>
      </c:barChart>
      <c:catAx>
        <c:axId val="7656608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24651583"/>
      </c:catAx>
      <c:valAx>
        <c:axId val="1824651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5660832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Dashboard!$A$26:$A$28</c:f>
            </c:strRef>
          </c:cat>
          <c:val>
            <c:numRef>
              <c:f>Dashboard!$B$26:$B$28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Dashboard!$A$26:$A$28</c:f>
            </c:strRef>
          </c:cat>
          <c:val>
            <c:numRef>
              <c:f>Dashboard!$C$26:$C$28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Dashboard!$A$26:$A$28</c:f>
            </c:strRef>
          </c:cat>
          <c:val>
            <c:numRef>
              <c:f>Dashboard!$D$26:$D$28</c:f>
            </c:numRef>
          </c:val>
        </c:ser>
        <c:axId val="993618526"/>
        <c:axId val="682289151"/>
      </c:barChart>
      <c:catAx>
        <c:axId val="9936185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82289151"/>
      </c:catAx>
      <c:valAx>
        <c:axId val="682289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3618526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Dashboard!$A$15:$A$17</c:f>
            </c:strRef>
          </c:cat>
          <c:val>
            <c:numRef>
              <c:f>Dashboard!$B$15:$B$17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Dashboard!$A$15:$A$17</c:f>
            </c:strRef>
          </c:cat>
          <c:val>
            <c:numRef>
              <c:f>Dashboard!$C$15:$C$17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Dashboard!$A$15:$A$17</c:f>
            </c:strRef>
          </c:cat>
          <c:val>
            <c:numRef>
              <c:f>Dashboard!$D$15:$D$17</c:f>
            </c:numRef>
          </c:val>
        </c:ser>
        <c:axId val="282929076"/>
        <c:axId val="392659892"/>
      </c:barChart>
      <c:catAx>
        <c:axId val="2829290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92659892"/>
      </c:catAx>
      <c:valAx>
        <c:axId val="392659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292907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Dashboard!$A$15:$A$17</c:f>
            </c:strRef>
          </c:cat>
          <c:val>
            <c:numRef>
              <c:f>Dashboard!$B$15:$B$17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Dashboard!$A$15:$A$17</c:f>
            </c:strRef>
          </c:cat>
          <c:val>
            <c:numRef>
              <c:f>Dashboard!$C$15:$C$17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Dashboard!$A$15:$A$17</c:f>
            </c:strRef>
          </c:cat>
          <c:val>
            <c:numRef>
              <c:f>Dashboard!$D$15:$D$17</c:f>
            </c:numRef>
          </c:val>
        </c:ser>
        <c:axId val="1854989647"/>
        <c:axId val="1932400043"/>
      </c:barChart>
      <c:catAx>
        <c:axId val="18549896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32400043"/>
      </c:catAx>
      <c:valAx>
        <c:axId val="1932400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4989647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114300</xdr:colOff>
      <xdr:row>1</xdr:row>
      <xdr:rowOff>142875</xdr:rowOff>
    </xdr:from>
    <xdr:ext cx="3343275" cy="206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161925</xdr:colOff>
      <xdr:row>13</xdr:row>
      <xdr:rowOff>0</xdr:rowOff>
    </xdr:from>
    <xdr:ext cx="3257550" cy="2009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381000</xdr:colOff>
      <xdr:row>23</xdr:row>
      <xdr:rowOff>161925</xdr:rowOff>
    </xdr:from>
    <xdr:ext cx="2724150" cy="1685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ibb.co/bwrYYd" TargetMode="External"/><Relationship Id="rId2" Type="http://schemas.openxmlformats.org/officeDocument/2006/relationships/hyperlink" Target="https://ibb.co/hM8mmy" TargetMode="External"/><Relationship Id="rId3" Type="http://schemas.openxmlformats.org/officeDocument/2006/relationships/hyperlink" Target="https://ibb.co/hZJfDd" TargetMode="External"/><Relationship Id="rId4" Type="http://schemas.openxmlformats.org/officeDocument/2006/relationships/hyperlink" Target="https://ibb.co/hZJfDd" TargetMode="External"/><Relationship Id="rId5" Type="http://schemas.openxmlformats.org/officeDocument/2006/relationships/hyperlink" Target="https://ibb.co/mNRTzJ" TargetMode="External"/><Relationship Id="rId6" Type="http://schemas.openxmlformats.org/officeDocument/2006/relationships/drawing" Target="../drawings/drawing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.29"/>
    <col customWidth="1" min="4" max="4" width="20.86"/>
    <col customWidth="1" min="5" max="5" width="26.57"/>
    <col customWidth="1" min="6" max="6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</row>
    <row r="2">
      <c r="A2" s="1" t="s">
        <v>6</v>
      </c>
      <c r="B2" s="5" t="s">
        <v>7</v>
      </c>
      <c r="C2" s="6" t="s">
        <v>8</v>
      </c>
      <c r="D2" s="5" t="s">
        <v>9</v>
      </c>
      <c r="E2" s="7">
        <v>2.0</v>
      </c>
      <c r="F2" s="7">
        <v>2.0</v>
      </c>
    </row>
    <row r="3">
      <c r="A3" s="1" t="s">
        <v>10</v>
      </c>
      <c r="B3" s="8" t="s">
        <v>11</v>
      </c>
      <c r="C3" s="9" t="s">
        <v>8</v>
      </c>
      <c r="D3" s="10" t="s">
        <v>9</v>
      </c>
    </row>
    <row r="4">
      <c r="A4" s="1" t="s">
        <v>12</v>
      </c>
      <c r="B4" s="11" t="s">
        <v>13</v>
      </c>
      <c r="C4" s="9" t="s">
        <v>8</v>
      </c>
      <c r="D4" s="11" t="s">
        <v>14</v>
      </c>
    </row>
    <row r="5">
      <c r="A5" s="1" t="s">
        <v>15</v>
      </c>
      <c r="B5" s="12" t="s">
        <v>7</v>
      </c>
      <c r="C5" s="9" t="s">
        <v>8</v>
      </c>
      <c r="D5" s="5" t="s">
        <v>9</v>
      </c>
    </row>
    <row r="6">
      <c r="A6" s="1" t="s">
        <v>16</v>
      </c>
      <c r="B6" s="8" t="s">
        <v>7</v>
      </c>
      <c r="C6" s="9" t="s">
        <v>8</v>
      </c>
      <c r="D6" s="10" t="s">
        <v>9</v>
      </c>
    </row>
    <row r="7">
      <c r="A7" s="13" t="s">
        <v>17</v>
      </c>
      <c r="B7" s="14" t="s">
        <v>7</v>
      </c>
      <c r="C7" s="15" t="s">
        <v>8</v>
      </c>
      <c r="D7" s="14" t="s">
        <v>9</v>
      </c>
    </row>
    <row r="9">
      <c r="A9" s="7" t="s">
        <v>18</v>
      </c>
    </row>
    <row r="11">
      <c r="A11" s="1" t="s">
        <v>6</v>
      </c>
      <c r="B11" s="5" t="s">
        <v>7</v>
      </c>
      <c r="C11" s="6" t="s">
        <v>8</v>
      </c>
      <c r="D11" s="5" t="s">
        <v>9</v>
      </c>
    </row>
    <row r="12">
      <c r="A12" s="1" t="s">
        <v>10</v>
      </c>
      <c r="B12" s="8" t="s">
        <v>11</v>
      </c>
      <c r="C12" s="9" t="s">
        <v>8</v>
      </c>
      <c r="D12" s="10" t="s">
        <v>9</v>
      </c>
    </row>
    <row r="13">
      <c r="A13" s="1" t="s">
        <v>12</v>
      </c>
      <c r="B13" s="10" t="s">
        <v>7</v>
      </c>
      <c r="C13" s="9" t="s">
        <v>8</v>
      </c>
      <c r="D13" s="10" t="s">
        <v>9</v>
      </c>
    </row>
    <row r="14">
      <c r="A14" s="1" t="s">
        <v>15</v>
      </c>
      <c r="B14" s="12" t="s">
        <v>7</v>
      </c>
      <c r="C14" s="9" t="s">
        <v>8</v>
      </c>
      <c r="D14" s="5" t="s">
        <v>9</v>
      </c>
    </row>
    <row r="15">
      <c r="A15" s="1" t="s">
        <v>16</v>
      </c>
      <c r="B15" s="16" t="s">
        <v>13</v>
      </c>
      <c r="C15" s="9" t="s">
        <v>8</v>
      </c>
      <c r="D15" s="17" t="s">
        <v>14</v>
      </c>
    </row>
    <row r="16">
      <c r="A16" s="13" t="s">
        <v>17</v>
      </c>
      <c r="B16" s="14" t="s">
        <v>7</v>
      </c>
      <c r="C16" s="15" t="s">
        <v>8</v>
      </c>
      <c r="D16" s="14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7.86"/>
    <col customWidth="1" min="4" max="4" width="19.0"/>
    <col customWidth="1" min="8" max="8" width="18.0"/>
    <col customWidth="1" min="9" max="9" width="18.71"/>
  </cols>
  <sheetData>
    <row r="1">
      <c r="A1" s="18"/>
      <c r="B1" s="18"/>
      <c r="C1" s="18"/>
      <c r="D1" s="18"/>
      <c r="E1" s="18"/>
      <c r="F1" s="18"/>
      <c r="G1" s="18"/>
      <c r="H1" s="60"/>
      <c r="I1" s="61"/>
      <c r="J1" s="62"/>
      <c r="K1" s="63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64" t="s">
        <v>28</v>
      </c>
      <c r="B2" s="64" t="s">
        <v>29</v>
      </c>
      <c r="D2" s="65"/>
      <c r="E2" s="7"/>
      <c r="G2" s="7"/>
      <c r="I2" s="66"/>
      <c r="J2" s="67"/>
      <c r="K2" s="68"/>
      <c r="L2" s="55"/>
      <c r="M2" s="69"/>
    </row>
    <row r="3">
      <c r="A3" s="70" t="s">
        <v>42</v>
      </c>
      <c r="B3" s="71">
        <v>2.0</v>
      </c>
      <c r="D3" s="65"/>
      <c r="E3" s="7"/>
      <c r="J3" s="68"/>
      <c r="K3" s="68"/>
      <c r="L3" s="55"/>
      <c r="M3" s="69"/>
    </row>
    <row r="4">
      <c r="A4" s="70" t="s">
        <v>35</v>
      </c>
      <c r="B4" s="71">
        <v>4.0</v>
      </c>
      <c r="D4" s="65"/>
      <c r="J4" s="68"/>
      <c r="K4" s="54"/>
      <c r="L4" s="55"/>
      <c r="M4" s="69"/>
    </row>
    <row r="5">
      <c r="A5" s="72" t="s">
        <v>163</v>
      </c>
      <c r="B5" s="71">
        <v>6.0</v>
      </c>
      <c r="D5" s="6"/>
    </row>
    <row r="7">
      <c r="A7" s="64" t="s">
        <v>28</v>
      </c>
      <c r="B7" s="64" t="s">
        <v>30</v>
      </c>
    </row>
    <row r="8">
      <c r="A8" s="70" t="s">
        <v>42</v>
      </c>
      <c r="B8" s="71">
        <v>2.0</v>
      </c>
    </row>
    <row r="9">
      <c r="A9" s="70" t="s">
        <v>35</v>
      </c>
      <c r="B9" s="71">
        <v>3.0</v>
      </c>
    </row>
    <row r="10">
      <c r="A10" s="72" t="s">
        <v>163</v>
      </c>
      <c r="B10" s="71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8" t="s">
        <v>19</v>
      </c>
      <c r="B1" s="18" t="s">
        <v>72</v>
      </c>
      <c r="C1" s="18" t="s">
        <v>74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7" t="s">
        <v>21</v>
      </c>
      <c r="B2">
        <f>COUNTIFS(Questions!A:A,A2,Questions!C:C,B1)</f>
        <v>2</v>
      </c>
      <c r="C2" s="43">
        <f>COUNTIFS(Questions!A:A,A2,Questions!C:C,C1)</f>
        <v>0</v>
      </c>
    </row>
    <row r="4">
      <c r="A4" s="45" t="s">
        <v>91</v>
      </c>
    </row>
    <row r="5">
      <c r="A5" s="7" t="s">
        <v>26</v>
      </c>
      <c r="B5" s="7" t="s">
        <v>93</v>
      </c>
      <c r="C5" s="7"/>
      <c r="D5" s="7"/>
    </row>
    <row r="6">
      <c r="A6" s="40" t="s">
        <v>21</v>
      </c>
      <c r="B6" s="40">
        <f>SUMIF('test objective'!B:B,A6,'test objective'!G:G)</f>
        <v>15</v>
      </c>
      <c r="C6" s="40"/>
      <c r="D6" s="48"/>
      <c r="F6" s="48"/>
      <c r="G6" s="48"/>
      <c r="H6" s="40"/>
    </row>
    <row r="7">
      <c r="A7" s="48"/>
      <c r="B7" s="48"/>
      <c r="C7" s="40"/>
      <c r="D7" s="48"/>
      <c r="E7" s="40"/>
      <c r="F7" s="48"/>
      <c r="G7" s="48"/>
      <c r="H7" s="48"/>
    </row>
    <row r="8">
      <c r="A8" s="48"/>
      <c r="B8" s="48"/>
      <c r="D8" s="48"/>
      <c r="F8" s="48"/>
      <c r="G8" s="48"/>
      <c r="H8" s="48"/>
      <c r="L8" s="7"/>
    </row>
    <row r="10">
      <c r="A10" s="45" t="s">
        <v>29</v>
      </c>
    </row>
    <row r="11">
      <c r="A11" s="7" t="s">
        <v>26</v>
      </c>
      <c r="B11" s="49" t="s">
        <v>93</v>
      </c>
      <c r="C11" s="7"/>
      <c r="D11" s="7"/>
    </row>
    <row r="12">
      <c r="A12" s="7" t="s">
        <v>21</v>
      </c>
      <c r="B12">
        <f>SUMIF('test objective'!B:B,A12,'test objective'!F1:F8)</f>
        <v>16</v>
      </c>
    </row>
    <row r="15">
      <c r="A15" s="45" t="s">
        <v>101</v>
      </c>
    </row>
    <row r="16">
      <c r="A16" s="7" t="s">
        <v>26</v>
      </c>
      <c r="B16" s="51" t="s">
        <v>102</v>
      </c>
      <c r="C16" s="51" t="s">
        <v>103</v>
      </c>
      <c r="D16" s="52" t="s">
        <v>93</v>
      </c>
    </row>
    <row r="17">
      <c r="A17" s="7" t="s">
        <v>21</v>
      </c>
      <c r="B17">
        <f>COUNTIFS('test cases'!G2:G24,'test cases'!G2)</f>
        <v>7</v>
      </c>
      <c r="C17">
        <f>COUNTIFS('test cases'!G2:G24,'test cases'!G7)</f>
        <v>5</v>
      </c>
      <c r="D17">
        <f>Sum(B17,C17)</f>
        <v>12</v>
      </c>
    </row>
    <row r="21">
      <c r="A21" s="45" t="s">
        <v>104</v>
      </c>
    </row>
    <row r="22">
      <c r="A22" s="7" t="s">
        <v>26</v>
      </c>
      <c r="B22" s="53" t="s">
        <v>105</v>
      </c>
      <c r="C22" s="54" t="s">
        <v>106</v>
      </c>
      <c r="D22" s="54" t="s">
        <v>35</v>
      </c>
    </row>
    <row r="23">
      <c r="A23" s="7" t="s">
        <v>21</v>
      </c>
      <c r="B23">
        <f>COUNTIF(bugs!F1:F6,bugs!F3)</f>
        <v>4</v>
      </c>
      <c r="C23">
        <f>COUNTIFS(bugs!F2:F7,bugs!F2)</f>
        <v>1</v>
      </c>
      <c r="D23">
        <f>COUNTIFS(bugs!F2:F7,bugs!F7)</f>
        <v>0</v>
      </c>
    </row>
    <row r="26">
      <c r="A26" s="45" t="s">
        <v>107</v>
      </c>
    </row>
    <row r="27">
      <c r="A27" s="7" t="s">
        <v>26</v>
      </c>
      <c r="B27" s="55" t="s">
        <v>105</v>
      </c>
      <c r="C27" s="55" t="s">
        <v>108</v>
      </c>
      <c r="D27" s="55" t="s">
        <v>106</v>
      </c>
    </row>
    <row r="28">
      <c r="A28" s="7" t="s">
        <v>21</v>
      </c>
      <c r="B28">
        <f>COUNTIFS(bugs!G2:G6,bugs!G2)</f>
        <v>3</v>
      </c>
      <c r="C28">
        <f>COUNTIFS(bugs!G2:G7,bugs!G7)</f>
        <v>0</v>
      </c>
      <c r="D28">
        <f>COUNTIFS(bugs!G2:G6,bugs!G3)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117.0"/>
  </cols>
  <sheetData>
    <row r="1">
      <c r="A1" s="18" t="s">
        <v>19</v>
      </c>
      <c r="B1" s="18" t="s">
        <v>20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7" t="s">
        <v>21</v>
      </c>
      <c r="B2" s="20" t="s">
        <v>22</v>
      </c>
    </row>
    <row r="3">
      <c r="A3" s="7" t="s">
        <v>23</v>
      </c>
      <c r="B3" s="21" t="s">
        <v>24</v>
      </c>
    </row>
    <row r="4">
      <c r="B4" s="22"/>
    </row>
    <row r="6">
      <c r="B6" s="23"/>
    </row>
    <row r="7">
      <c r="B7" s="24"/>
    </row>
    <row r="8">
      <c r="B8" s="25"/>
    </row>
    <row r="9">
      <c r="B9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9.86"/>
    <col customWidth="1" min="4" max="4" width="36.43"/>
    <col customWidth="1" min="5" max="5" width="16.29"/>
    <col customWidth="1" min="6" max="6" width="18.14"/>
    <col customWidth="1" min="7" max="7" width="20.29"/>
    <col customWidth="1" min="8" max="8" width="14.71"/>
  </cols>
  <sheetData>
    <row r="1">
      <c r="A1" s="26" t="s">
        <v>25</v>
      </c>
      <c r="B1" s="26" t="s">
        <v>26</v>
      </c>
      <c r="C1" s="26" t="s">
        <v>20</v>
      </c>
      <c r="D1" s="27" t="s">
        <v>27</v>
      </c>
      <c r="E1" s="27" t="s">
        <v>28</v>
      </c>
      <c r="F1" s="27" t="s">
        <v>29</v>
      </c>
      <c r="G1" s="28" t="s">
        <v>30</v>
      </c>
      <c r="H1" s="28" t="s">
        <v>31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>
      <c r="A2" s="7" t="s">
        <v>32</v>
      </c>
      <c r="B2" s="7" t="s">
        <v>21</v>
      </c>
      <c r="C2" s="7" t="s">
        <v>33</v>
      </c>
      <c r="D2" s="7" t="s">
        <v>34</v>
      </c>
      <c r="E2" s="7" t="s">
        <v>35</v>
      </c>
      <c r="F2">
        <f>VLOOKUP(E2,Creation,2,FALSE)</f>
        <v>4</v>
      </c>
      <c r="G2">
        <f>VLOOKUP(E2,Execution,2,FALSE)</f>
        <v>3</v>
      </c>
      <c r="H2" s="7" t="s">
        <v>38</v>
      </c>
    </row>
    <row r="3">
      <c r="A3" s="7" t="s">
        <v>39</v>
      </c>
      <c r="B3" s="7" t="s">
        <v>21</v>
      </c>
      <c r="C3" s="7" t="s">
        <v>40</v>
      </c>
      <c r="D3" s="7" t="s">
        <v>41</v>
      </c>
      <c r="E3" s="7" t="s">
        <v>42</v>
      </c>
      <c r="F3">
        <f>VLOOKUP(E3,Creation,2,FALSE)</f>
        <v>2</v>
      </c>
      <c r="G3">
        <f>VLOOKUP(E3,Execution,2,FALSE)</f>
        <v>2</v>
      </c>
      <c r="H3" s="7" t="s">
        <v>38</v>
      </c>
    </row>
    <row r="4">
      <c r="A4" s="7" t="s">
        <v>44</v>
      </c>
      <c r="B4" s="7" t="s">
        <v>21</v>
      </c>
      <c r="C4" s="7" t="s">
        <v>45</v>
      </c>
      <c r="D4" s="15" t="s">
        <v>46</v>
      </c>
      <c r="E4" s="7" t="s">
        <v>42</v>
      </c>
      <c r="F4">
        <f>VLOOKUP(E4,Creation,2,FALSE)</f>
        <v>2</v>
      </c>
      <c r="G4">
        <f>VLOOKUP(E4,Execution,2,FALSE)</f>
        <v>2</v>
      </c>
      <c r="H4" s="7" t="s">
        <v>38</v>
      </c>
    </row>
    <row r="5">
      <c r="A5" s="7" t="s">
        <v>51</v>
      </c>
      <c r="B5" s="7" t="s">
        <v>21</v>
      </c>
      <c r="C5" s="7" t="s">
        <v>52</v>
      </c>
      <c r="D5" s="7" t="s">
        <v>53</v>
      </c>
      <c r="E5" s="7" t="s">
        <v>42</v>
      </c>
      <c r="F5">
        <f>VLOOKUP(E6,Creation,2,FALSE)</f>
        <v>2</v>
      </c>
      <c r="G5">
        <f>VLOOKUP(E5,Execution,2,FALSE)</f>
        <v>2</v>
      </c>
      <c r="H5" s="7" t="s">
        <v>38</v>
      </c>
    </row>
    <row r="6">
      <c r="A6" s="7" t="s">
        <v>55</v>
      </c>
      <c r="B6" s="7" t="s">
        <v>21</v>
      </c>
      <c r="C6" s="37" t="s">
        <v>56</v>
      </c>
      <c r="D6" s="7" t="s">
        <v>58</v>
      </c>
      <c r="E6" s="7" t="s">
        <v>42</v>
      </c>
      <c r="F6">
        <f>VLOOKUP(E6,Creation,2,FALSE)</f>
        <v>2</v>
      </c>
      <c r="G6">
        <f>VLOOKUP(E6,Execution,2,FALSE)</f>
        <v>2</v>
      </c>
      <c r="H6" s="7" t="s">
        <v>38</v>
      </c>
    </row>
    <row r="7">
      <c r="A7" s="7" t="s">
        <v>59</v>
      </c>
      <c r="B7" s="7" t="s">
        <v>21</v>
      </c>
      <c r="C7" s="7" t="s">
        <v>61</v>
      </c>
      <c r="E7" s="7" t="s">
        <v>42</v>
      </c>
      <c r="F7">
        <f>VLOOKUP(E7,Creation,2,FALSE)</f>
        <v>2</v>
      </c>
      <c r="G7">
        <f>VLOOKUP(E7,Execution,2,FALSE)</f>
        <v>2</v>
      </c>
      <c r="H7" s="7" t="s">
        <v>38</v>
      </c>
    </row>
    <row r="8">
      <c r="A8" s="7" t="s">
        <v>63</v>
      </c>
      <c r="B8" s="7" t="s">
        <v>21</v>
      </c>
      <c r="C8" s="7" t="s">
        <v>64</v>
      </c>
      <c r="D8" s="15"/>
      <c r="E8" s="7" t="s">
        <v>42</v>
      </c>
      <c r="F8">
        <f>VLOOKUP(E8,Creation,2,FALSE)</f>
        <v>2</v>
      </c>
      <c r="G8">
        <f>VLOOKUP(E8,Execution,2,FALSE)</f>
        <v>2</v>
      </c>
      <c r="H8" s="7" t="s">
        <v>38</v>
      </c>
    </row>
    <row r="9">
      <c r="A9" s="7" t="s">
        <v>65</v>
      </c>
      <c r="B9" s="7" t="s">
        <v>21</v>
      </c>
      <c r="C9" s="15" t="s">
        <v>66</v>
      </c>
      <c r="D9" s="7" t="s">
        <v>67</v>
      </c>
    </row>
    <row r="11">
      <c r="C11" s="40"/>
      <c r="D11" s="15"/>
    </row>
    <row r="13">
      <c r="C13" s="42"/>
    </row>
    <row r="14">
      <c r="C14" s="42"/>
    </row>
    <row r="17">
      <c r="D17" s="15"/>
    </row>
    <row r="18">
      <c r="D18" s="15"/>
    </row>
    <row r="22">
      <c r="D22" s="15"/>
    </row>
  </sheetData>
  <dataValidations>
    <dataValidation type="list" allowBlank="1" showErrorMessage="1" sqref="H2:H23">
      <formula1>"banker"</formula1>
    </dataValidation>
    <dataValidation type="list" allowBlank="1" showErrorMessage="1" sqref="E2:E1006">
      <formula1>lists!$A$2:$A$4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29"/>
    <col customWidth="1" min="3" max="3" width="43.14"/>
    <col customWidth="1" min="4" max="4" width="87.86"/>
    <col customWidth="1" min="5" max="5" width="39.86"/>
    <col customWidth="1" min="6" max="6" width="74.14"/>
  </cols>
  <sheetData>
    <row r="1">
      <c r="A1" s="30" t="s">
        <v>36</v>
      </c>
      <c r="B1" s="31" t="s">
        <v>37</v>
      </c>
      <c r="C1" s="32" t="s">
        <v>43</v>
      </c>
      <c r="D1" s="33" t="s">
        <v>47</v>
      </c>
      <c r="E1" s="32" t="s">
        <v>48</v>
      </c>
      <c r="F1" s="32" t="s">
        <v>49</v>
      </c>
      <c r="G1" s="32" t="s">
        <v>50</v>
      </c>
      <c r="H1" s="34" t="s">
        <v>31</v>
      </c>
      <c r="I1" s="33" t="s">
        <v>28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>
      <c r="A2" s="15" t="s">
        <v>32</v>
      </c>
      <c r="B2" s="15" t="s">
        <v>21</v>
      </c>
      <c r="C2" s="15" t="s">
        <v>33</v>
      </c>
      <c r="D2" s="36" t="s">
        <v>54</v>
      </c>
      <c r="E2" s="38" t="s">
        <v>57</v>
      </c>
      <c r="F2" s="38" t="s">
        <v>60</v>
      </c>
      <c r="G2" s="39" t="s">
        <v>62</v>
      </c>
      <c r="H2" s="41" t="s">
        <v>68</v>
      </c>
      <c r="I2" s="7" t="s">
        <v>42</v>
      </c>
      <c r="K2" s="7" t="s">
        <v>69</v>
      </c>
    </row>
    <row r="3">
      <c r="A3" s="7" t="s">
        <v>32</v>
      </c>
      <c r="B3" s="7" t="s">
        <v>21</v>
      </c>
      <c r="C3" s="7" t="s">
        <v>33</v>
      </c>
      <c r="D3" s="38" t="s">
        <v>70</v>
      </c>
      <c r="E3" s="38" t="s">
        <v>71</v>
      </c>
      <c r="F3" s="38" t="s">
        <v>60</v>
      </c>
      <c r="G3" s="39" t="s">
        <v>62</v>
      </c>
      <c r="H3" s="41" t="s">
        <v>68</v>
      </c>
      <c r="I3" s="7" t="s">
        <v>42</v>
      </c>
    </row>
    <row r="4">
      <c r="A4" s="7" t="s">
        <v>32</v>
      </c>
      <c r="B4" s="7" t="s">
        <v>21</v>
      </c>
      <c r="C4" s="7" t="s">
        <v>33</v>
      </c>
      <c r="D4" s="7" t="s">
        <v>73</v>
      </c>
      <c r="E4" s="7" t="s">
        <v>75</v>
      </c>
      <c r="F4" s="7" t="s">
        <v>76</v>
      </c>
      <c r="G4" s="39" t="s">
        <v>77</v>
      </c>
      <c r="H4" s="41" t="s">
        <v>68</v>
      </c>
      <c r="I4" s="7" t="s">
        <v>42</v>
      </c>
    </row>
    <row r="5" ht="1.5" customHeight="1">
      <c r="A5" s="15" t="s">
        <v>39</v>
      </c>
      <c r="B5" s="15" t="s">
        <v>21</v>
      </c>
      <c r="C5" s="15" t="s">
        <v>40</v>
      </c>
      <c r="D5" s="38" t="s">
        <v>78</v>
      </c>
      <c r="E5" s="38" t="s">
        <v>79</v>
      </c>
      <c r="F5" s="38" t="s">
        <v>80</v>
      </c>
      <c r="G5" s="39" t="s">
        <v>62</v>
      </c>
      <c r="H5" s="41" t="s">
        <v>68</v>
      </c>
      <c r="I5" s="7" t="s">
        <v>42</v>
      </c>
    </row>
    <row r="6">
      <c r="A6" s="15" t="s">
        <v>39</v>
      </c>
      <c r="B6" s="15" t="s">
        <v>21</v>
      </c>
      <c r="C6" s="15" t="s">
        <v>40</v>
      </c>
      <c r="D6" s="38" t="s">
        <v>81</v>
      </c>
      <c r="E6" s="38" t="s">
        <v>82</v>
      </c>
      <c r="F6" s="38" t="s">
        <v>80</v>
      </c>
      <c r="G6" s="39" t="s">
        <v>62</v>
      </c>
      <c r="H6" s="41" t="s">
        <v>68</v>
      </c>
      <c r="I6" s="7" t="s">
        <v>42</v>
      </c>
    </row>
    <row r="7">
      <c r="A7" s="7" t="s">
        <v>39</v>
      </c>
      <c r="B7" s="7" t="s">
        <v>21</v>
      </c>
      <c r="C7" s="15" t="s">
        <v>40</v>
      </c>
      <c r="D7" s="7" t="s">
        <v>83</v>
      </c>
      <c r="E7" s="7" t="s">
        <v>84</v>
      </c>
      <c r="F7" s="7" t="s">
        <v>85</v>
      </c>
      <c r="G7" s="39" t="s">
        <v>77</v>
      </c>
      <c r="H7" s="41" t="s">
        <v>68</v>
      </c>
      <c r="I7" s="7" t="s">
        <v>42</v>
      </c>
    </row>
    <row r="8">
      <c r="A8" s="15" t="s">
        <v>44</v>
      </c>
      <c r="B8" s="15" t="s">
        <v>21</v>
      </c>
      <c r="C8" s="7" t="s">
        <v>45</v>
      </c>
      <c r="D8" s="38" t="s">
        <v>86</v>
      </c>
      <c r="E8" s="38" t="s">
        <v>87</v>
      </c>
      <c r="F8" s="38" t="s">
        <v>60</v>
      </c>
      <c r="G8" s="39" t="s">
        <v>62</v>
      </c>
      <c r="H8" s="41" t="s">
        <v>68</v>
      </c>
      <c r="I8" s="7" t="s">
        <v>42</v>
      </c>
    </row>
    <row r="9">
      <c r="A9" s="15" t="s">
        <v>51</v>
      </c>
      <c r="B9" s="15" t="s">
        <v>21</v>
      </c>
      <c r="C9" s="37" t="s">
        <v>88</v>
      </c>
      <c r="D9" s="38" t="s">
        <v>89</v>
      </c>
      <c r="E9" s="44" t="s">
        <v>90</v>
      </c>
      <c r="F9" s="38" t="s">
        <v>92</v>
      </c>
      <c r="G9" s="39" t="s">
        <v>62</v>
      </c>
      <c r="H9" s="41" t="s">
        <v>68</v>
      </c>
      <c r="I9" s="7" t="s">
        <v>42</v>
      </c>
    </row>
    <row r="10">
      <c r="A10" s="15" t="s">
        <v>55</v>
      </c>
      <c r="B10" s="15" t="s">
        <v>21</v>
      </c>
      <c r="C10" s="46" t="s">
        <v>56</v>
      </c>
      <c r="D10" s="38" t="s">
        <v>94</v>
      </c>
      <c r="E10" s="38" t="s">
        <v>95</v>
      </c>
      <c r="F10" s="38" t="s">
        <v>92</v>
      </c>
      <c r="G10" s="39" t="s">
        <v>62</v>
      </c>
      <c r="H10" s="41" t="s">
        <v>68</v>
      </c>
      <c r="I10" s="7" t="s">
        <v>42</v>
      </c>
    </row>
    <row r="11">
      <c r="A11" s="15" t="s">
        <v>59</v>
      </c>
      <c r="B11" s="15" t="s">
        <v>21</v>
      </c>
      <c r="C11" s="15" t="s">
        <v>61</v>
      </c>
      <c r="D11" s="47" t="s">
        <v>81</v>
      </c>
      <c r="E11" s="47" t="s">
        <v>96</v>
      </c>
      <c r="F11" s="47" t="s">
        <v>97</v>
      </c>
      <c r="G11" s="39" t="s">
        <v>77</v>
      </c>
      <c r="H11" s="41" t="s">
        <v>68</v>
      </c>
      <c r="I11" s="7" t="s">
        <v>42</v>
      </c>
    </row>
    <row r="12">
      <c r="A12" s="15" t="s">
        <v>63</v>
      </c>
      <c r="B12" s="15" t="s">
        <v>21</v>
      </c>
      <c r="C12" s="15" t="s">
        <v>98</v>
      </c>
      <c r="D12" s="47" t="s">
        <v>81</v>
      </c>
      <c r="E12" s="47" t="s">
        <v>96</v>
      </c>
      <c r="F12" s="47" t="s">
        <v>97</v>
      </c>
      <c r="G12" s="39" t="s">
        <v>77</v>
      </c>
      <c r="H12" s="41" t="s">
        <v>68</v>
      </c>
      <c r="I12" s="7" t="s">
        <v>42</v>
      </c>
    </row>
    <row r="13">
      <c r="A13" s="15" t="s">
        <v>65</v>
      </c>
      <c r="B13" s="15" t="s">
        <v>21</v>
      </c>
      <c r="C13" s="15" t="s">
        <v>66</v>
      </c>
      <c r="D13" s="7" t="s">
        <v>99</v>
      </c>
      <c r="E13" s="7" t="s">
        <v>67</v>
      </c>
      <c r="F13" s="7" t="s">
        <v>100</v>
      </c>
      <c r="G13" s="7" t="s">
        <v>77</v>
      </c>
      <c r="H13" s="41" t="s">
        <v>68</v>
      </c>
      <c r="I13" s="7" t="s">
        <v>42</v>
      </c>
    </row>
    <row r="14">
      <c r="C14" s="42"/>
    </row>
    <row r="15">
      <c r="C15" s="42"/>
      <c r="E15" s="50"/>
    </row>
    <row r="27">
      <c r="C27" s="15"/>
    </row>
    <row r="28">
      <c r="C28" s="15"/>
    </row>
  </sheetData>
  <dataValidations>
    <dataValidation type="list" allowBlank="1" showErrorMessage="1" sqref="G2:G21">
      <formula1>"Rework,Assigned,Ready for review,Approved"</formula1>
    </dataValidation>
    <dataValidation type="list" allowBlank="1" showErrorMessage="1" sqref="I2:I13">
      <formula1>"Simple,Medium,Complex"</formula1>
    </dataValidation>
    <dataValidation type="list" allowBlank="1" sqref="G22:G44">
      <formula1>"Pass,Fail"</formula1>
    </dataValidation>
    <dataValidation type="list" allowBlank="1" showErrorMessage="1" sqref="H2:H13">
      <formula1>"Banker"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8.71"/>
    <col customWidth="1" min="4" max="4" width="40.43"/>
    <col customWidth="1" min="5" max="5" width="60.43"/>
  </cols>
  <sheetData>
    <row r="1">
      <c r="A1" s="26" t="s">
        <v>109</v>
      </c>
      <c r="B1" s="26" t="s">
        <v>110</v>
      </c>
      <c r="C1" s="26" t="s">
        <v>111</v>
      </c>
      <c r="D1" s="26" t="s">
        <v>112</v>
      </c>
      <c r="E1" s="26" t="s">
        <v>113</v>
      </c>
      <c r="F1" s="26" t="s">
        <v>114</v>
      </c>
      <c r="G1" s="26" t="s">
        <v>115</v>
      </c>
      <c r="H1" s="26" t="s">
        <v>116</v>
      </c>
      <c r="I1" s="26" t="s">
        <v>117</v>
      </c>
      <c r="J1" s="26" t="s">
        <v>118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B2" s="7" t="s">
        <v>32</v>
      </c>
      <c r="C2" s="7" t="s">
        <v>119</v>
      </c>
      <c r="D2" s="56" t="s">
        <v>120</v>
      </c>
      <c r="E2" s="7" t="s">
        <v>121</v>
      </c>
      <c r="F2" s="7" t="s">
        <v>106</v>
      </c>
      <c r="G2" s="7" t="s">
        <v>105</v>
      </c>
      <c r="I2" s="7" t="s">
        <v>15</v>
      </c>
    </row>
    <row r="3">
      <c r="B3" s="7" t="s">
        <v>39</v>
      </c>
      <c r="C3" s="7" t="s">
        <v>122</v>
      </c>
      <c r="D3" s="56" t="s">
        <v>123</v>
      </c>
      <c r="E3" s="7" t="s">
        <v>124</v>
      </c>
      <c r="F3" s="7" t="s">
        <v>105</v>
      </c>
      <c r="G3" s="7" t="s">
        <v>106</v>
      </c>
      <c r="I3" s="7" t="s">
        <v>125</v>
      </c>
    </row>
    <row r="4">
      <c r="B4" s="7" t="s">
        <v>59</v>
      </c>
      <c r="C4" s="7" t="s">
        <v>126</v>
      </c>
      <c r="D4" s="56" t="s">
        <v>127</v>
      </c>
      <c r="E4" s="7" t="s">
        <v>128</v>
      </c>
      <c r="F4" s="7" t="s">
        <v>105</v>
      </c>
      <c r="G4" s="7" t="s">
        <v>129</v>
      </c>
      <c r="I4" s="7" t="s">
        <v>130</v>
      </c>
    </row>
    <row r="5">
      <c r="B5" s="7" t="s">
        <v>63</v>
      </c>
      <c r="C5" s="7" t="s">
        <v>131</v>
      </c>
      <c r="D5" s="56" t="s">
        <v>127</v>
      </c>
      <c r="E5" s="7" t="s">
        <v>132</v>
      </c>
      <c r="F5" s="7" t="s">
        <v>105</v>
      </c>
      <c r="G5" s="7" t="s">
        <v>105</v>
      </c>
      <c r="I5" s="7" t="s">
        <v>133</v>
      </c>
    </row>
    <row r="6">
      <c r="B6" s="7" t="s">
        <v>65</v>
      </c>
      <c r="C6" s="7" t="s">
        <v>66</v>
      </c>
      <c r="D6" s="56" t="s">
        <v>134</v>
      </c>
      <c r="E6" s="7" t="s">
        <v>135</v>
      </c>
      <c r="F6" s="7" t="s">
        <v>105</v>
      </c>
      <c r="G6" s="7" t="s">
        <v>105</v>
      </c>
      <c r="I6" s="7" t="s">
        <v>136</v>
      </c>
    </row>
  </sheetData>
  <dataValidations>
    <dataValidation type="list" allowBlank="1" showErrorMessage="1" sqref="F2:G7">
      <formula1>"High,Medium,Low"</formula1>
    </dataValidation>
  </dataValidations>
  <hyperlinks>
    <hyperlink r:id="rId1" ref="D2"/>
    <hyperlink r:id="rId2" ref="D3"/>
    <hyperlink r:id="rId3" ref="D4"/>
    <hyperlink r:id="rId4" ref="D5"/>
    <hyperlink r:id="rId5" ref="D6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8.57"/>
    <col customWidth="1" min="4" max="4" width="58.57"/>
    <col customWidth="1" min="5" max="5" width="37.0"/>
    <col customWidth="1" min="6" max="6" width="28.43"/>
    <col customWidth="1" min="7" max="7" width="30.14"/>
  </cols>
  <sheetData>
    <row r="1">
      <c r="A1" s="57" t="s">
        <v>25</v>
      </c>
      <c r="B1" s="57" t="s">
        <v>26</v>
      </c>
      <c r="C1" s="57" t="s">
        <v>20</v>
      </c>
      <c r="D1" s="57" t="s">
        <v>137</v>
      </c>
      <c r="E1" s="57" t="s">
        <v>27</v>
      </c>
      <c r="F1" s="57" t="s">
        <v>49</v>
      </c>
      <c r="G1" s="57" t="s">
        <v>138</v>
      </c>
      <c r="H1" s="57" t="s">
        <v>50</v>
      </c>
      <c r="I1" s="57" t="s">
        <v>139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15" t="s">
        <v>32</v>
      </c>
      <c r="B2" s="15" t="s">
        <v>21</v>
      </c>
      <c r="C2" s="15" t="s">
        <v>33</v>
      </c>
      <c r="D2" s="36" t="s">
        <v>54</v>
      </c>
      <c r="E2" s="38" t="s">
        <v>57</v>
      </c>
      <c r="F2" s="38" t="s">
        <v>60</v>
      </c>
      <c r="G2" s="38" t="s">
        <v>140</v>
      </c>
      <c r="H2" s="39" t="s">
        <v>102</v>
      </c>
      <c r="I2" s="7" t="s">
        <v>10</v>
      </c>
    </row>
    <row r="3">
      <c r="A3" s="7" t="s">
        <v>32</v>
      </c>
      <c r="B3" s="7" t="s">
        <v>21</v>
      </c>
      <c r="C3" s="7" t="s">
        <v>33</v>
      </c>
      <c r="D3" s="38" t="s">
        <v>70</v>
      </c>
      <c r="E3" s="38" t="s">
        <v>71</v>
      </c>
      <c r="F3" s="38" t="s">
        <v>60</v>
      </c>
      <c r="G3" s="38" t="s">
        <v>140</v>
      </c>
      <c r="H3" s="39" t="s">
        <v>102</v>
      </c>
      <c r="I3" s="7" t="s">
        <v>10</v>
      </c>
    </row>
    <row r="4">
      <c r="A4" s="15" t="s">
        <v>39</v>
      </c>
      <c r="B4" s="15" t="s">
        <v>21</v>
      </c>
      <c r="C4" s="15" t="s">
        <v>40</v>
      </c>
      <c r="D4" s="38" t="s">
        <v>78</v>
      </c>
      <c r="E4" s="38" t="s">
        <v>79</v>
      </c>
      <c r="F4" s="38" t="s">
        <v>80</v>
      </c>
      <c r="G4" s="38" t="s">
        <v>85</v>
      </c>
      <c r="H4" s="39" t="s">
        <v>102</v>
      </c>
      <c r="I4" s="7" t="s">
        <v>141</v>
      </c>
    </row>
    <row r="5">
      <c r="A5" s="15" t="s">
        <v>39</v>
      </c>
      <c r="B5" s="15" t="s">
        <v>21</v>
      </c>
      <c r="C5" s="15" t="s">
        <v>40</v>
      </c>
      <c r="D5" s="38" t="s">
        <v>81</v>
      </c>
      <c r="E5" s="38" t="s">
        <v>82</v>
      </c>
      <c r="F5" s="38" t="s">
        <v>80</v>
      </c>
      <c r="G5" s="38" t="s">
        <v>85</v>
      </c>
      <c r="H5" s="39" t="s">
        <v>102</v>
      </c>
      <c r="I5" s="7" t="s">
        <v>6</v>
      </c>
    </row>
    <row r="6">
      <c r="A6" s="15" t="s">
        <v>44</v>
      </c>
      <c r="B6" s="15" t="s">
        <v>21</v>
      </c>
      <c r="C6" s="7" t="s">
        <v>45</v>
      </c>
      <c r="D6" s="38" t="s">
        <v>86</v>
      </c>
      <c r="E6" s="38" t="s">
        <v>87</v>
      </c>
      <c r="F6" s="38" t="s">
        <v>60</v>
      </c>
      <c r="G6" s="38" t="s">
        <v>140</v>
      </c>
      <c r="H6" s="39" t="s">
        <v>102</v>
      </c>
      <c r="I6" s="7" t="s">
        <v>141</v>
      </c>
    </row>
    <row r="7">
      <c r="A7" s="15" t="s">
        <v>51</v>
      </c>
      <c r="B7" s="15" t="s">
        <v>21</v>
      </c>
      <c r="C7" s="37" t="s">
        <v>88</v>
      </c>
      <c r="D7" s="38" t="s">
        <v>89</v>
      </c>
      <c r="E7" s="44" t="s">
        <v>90</v>
      </c>
      <c r="F7" s="38" t="s">
        <v>92</v>
      </c>
      <c r="G7" s="38" t="s">
        <v>140</v>
      </c>
      <c r="H7" s="39" t="s">
        <v>102</v>
      </c>
      <c r="I7" s="7" t="s">
        <v>12</v>
      </c>
    </row>
    <row r="8">
      <c r="A8" s="15" t="s">
        <v>55</v>
      </c>
      <c r="B8" s="15" t="s">
        <v>21</v>
      </c>
      <c r="C8" s="46" t="s">
        <v>56</v>
      </c>
      <c r="D8" s="38" t="s">
        <v>142</v>
      </c>
      <c r="E8" s="38" t="s">
        <v>143</v>
      </c>
      <c r="F8" s="38" t="s">
        <v>92</v>
      </c>
      <c r="G8" s="38" t="s">
        <v>140</v>
      </c>
      <c r="H8" s="39" t="s">
        <v>102</v>
      </c>
      <c r="I8" s="7" t="s">
        <v>10</v>
      </c>
    </row>
  </sheetData>
  <dataValidations>
    <dataValidation type="list" allowBlank="1" showErrorMessage="1" sqref="H1:H9">
      <formula1>"Pass,Fail"</formula1>
    </dataValidation>
    <dataValidation type="list" allowBlank="1" showErrorMessage="1" sqref="I2:I8">
      <formula1>"Doaa,Doha,Sondos,Menna"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  <col customWidth="1" min="4" max="4" width="11.86"/>
    <col customWidth="1" min="5" max="5" width="38.57"/>
    <col customWidth="1" min="6" max="6" width="56.14"/>
  </cols>
  <sheetData>
    <row r="1">
      <c r="A1" s="57" t="s">
        <v>144</v>
      </c>
      <c r="B1" s="57" t="s">
        <v>26</v>
      </c>
      <c r="C1" s="57" t="s">
        <v>145</v>
      </c>
      <c r="D1" s="57" t="s">
        <v>146</v>
      </c>
      <c r="E1" s="57" t="s">
        <v>147</v>
      </c>
      <c r="F1" s="57" t="s">
        <v>148</v>
      </c>
      <c r="G1" s="57" t="s">
        <v>50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15" t="s">
        <v>32</v>
      </c>
      <c r="B2" s="15" t="s">
        <v>21</v>
      </c>
      <c r="C2" s="7" t="s">
        <v>125</v>
      </c>
      <c r="D2" s="7" t="s">
        <v>15</v>
      </c>
      <c r="E2" s="7"/>
      <c r="F2" s="7" t="s">
        <v>149</v>
      </c>
      <c r="G2" s="7" t="s">
        <v>150</v>
      </c>
    </row>
    <row r="3">
      <c r="A3" s="7" t="s">
        <v>39</v>
      </c>
      <c r="B3" s="7" t="s">
        <v>21</v>
      </c>
      <c r="C3" s="7" t="s">
        <v>125</v>
      </c>
      <c r="D3" s="7" t="s">
        <v>15</v>
      </c>
      <c r="E3" s="7"/>
      <c r="F3" s="7" t="s">
        <v>69</v>
      </c>
      <c r="G3" s="7" t="s">
        <v>150</v>
      </c>
    </row>
    <row r="4">
      <c r="A4" s="7" t="s">
        <v>44</v>
      </c>
      <c r="B4" s="7" t="s">
        <v>21</v>
      </c>
      <c r="C4" s="7" t="s">
        <v>15</v>
      </c>
      <c r="D4" s="7" t="s">
        <v>125</v>
      </c>
      <c r="E4" s="7" t="s">
        <v>151</v>
      </c>
      <c r="F4" s="7" t="s">
        <v>152</v>
      </c>
      <c r="G4" s="7" t="s">
        <v>150</v>
      </c>
    </row>
    <row r="5">
      <c r="A5" s="15" t="s">
        <v>51</v>
      </c>
      <c r="B5" s="15" t="s">
        <v>21</v>
      </c>
      <c r="C5" s="7" t="s">
        <v>15</v>
      </c>
      <c r="D5" s="7" t="s">
        <v>125</v>
      </c>
      <c r="F5" s="7" t="s">
        <v>69</v>
      </c>
      <c r="G5" s="7" t="s">
        <v>150</v>
      </c>
    </row>
    <row r="6">
      <c r="A6" s="15" t="s">
        <v>55</v>
      </c>
      <c r="B6" s="15" t="s">
        <v>21</v>
      </c>
      <c r="C6" s="7" t="s">
        <v>153</v>
      </c>
      <c r="D6" s="7" t="s">
        <v>130</v>
      </c>
      <c r="E6" s="7" t="s">
        <v>69</v>
      </c>
      <c r="F6" s="7" t="s">
        <v>154</v>
      </c>
      <c r="G6" s="7" t="s">
        <v>150</v>
      </c>
    </row>
    <row r="7">
      <c r="A7" s="7" t="s">
        <v>59</v>
      </c>
      <c r="B7" s="7" t="s">
        <v>21</v>
      </c>
      <c r="C7" s="7" t="s">
        <v>153</v>
      </c>
      <c r="D7" s="7" t="s">
        <v>130</v>
      </c>
      <c r="F7" s="7" t="s">
        <v>69</v>
      </c>
      <c r="G7" s="7" t="s">
        <v>150</v>
      </c>
    </row>
    <row r="8">
      <c r="A8" s="15" t="s">
        <v>63</v>
      </c>
      <c r="B8" s="15" t="s">
        <v>21</v>
      </c>
      <c r="C8" s="7" t="s">
        <v>130</v>
      </c>
      <c r="D8" s="7" t="s">
        <v>153</v>
      </c>
      <c r="F8" s="7" t="s">
        <v>155</v>
      </c>
    </row>
    <row r="9">
      <c r="A9" s="15" t="s">
        <v>65</v>
      </c>
      <c r="B9" s="15" t="s">
        <v>21</v>
      </c>
      <c r="C9" s="7" t="s">
        <v>130</v>
      </c>
      <c r="D9" s="7" t="s">
        <v>153</v>
      </c>
      <c r="E9" s="7" t="s">
        <v>69</v>
      </c>
      <c r="F9" s="7" t="s">
        <v>156</v>
      </c>
      <c r="G9" s="7" t="s">
        <v>150</v>
      </c>
    </row>
    <row r="10">
      <c r="A10" s="15"/>
      <c r="B10" s="15"/>
    </row>
    <row r="11">
      <c r="A11" s="15"/>
      <c r="B11" s="15"/>
    </row>
    <row r="12">
      <c r="A12" s="15"/>
      <c r="B12" s="15"/>
    </row>
    <row r="13">
      <c r="A13" s="15"/>
      <c r="B13" s="15"/>
    </row>
  </sheetData>
  <dataValidations>
    <dataValidation type="list" allowBlank="1" showErrorMessage="1" sqref="G2:G9">
      <formula1>"New,active,Resolved,Closed"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9.86"/>
    <col customWidth="1" min="3" max="3" width="23.86"/>
    <col customWidth="1" min="4" max="4" width="34.57"/>
    <col customWidth="1" min="5" max="5" width="26.71"/>
  </cols>
  <sheetData>
    <row r="1">
      <c r="A1" s="18" t="s">
        <v>19</v>
      </c>
      <c r="B1" s="18" t="s">
        <v>157</v>
      </c>
      <c r="C1" s="59" t="s">
        <v>158</v>
      </c>
      <c r="D1" s="18" t="s">
        <v>159</v>
      </c>
      <c r="E1" s="18" t="s">
        <v>160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7" t="s">
        <v>21</v>
      </c>
      <c r="B2" s="7" t="s">
        <v>161</v>
      </c>
      <c r="C2" s="7" t="s">
        <v>72</v>
      </c>
      <c r="D2" s="7" t="s">
        <v>15</v>
      </c>
    </row>
    <row r="3">
      <c r="A3" s="7" t="s">
        <v>21</v>
      </c>
      <c r="B3" s="7" t="s">
        <v>162</v>
      </c>
      <c r="C3" s="40" t="s">
        <v>72</v>
      </c>
      <c r="D3" s="7" t="s">
        <v>16</v>
      </c>
    </row>
    <row r="4">
      <c r="A4" s="7"/>
    </row>
    <row r="9">
      <c r="A9" s="15"/>
      <c r="B9" s="15"/>
    </row>
    <row r="10">
      <c r="A10" s="15"/>
      <c r="B10" s="15"/>
    </row>
  </sheetData>
  <conditionalFormatting sqref="C3">
    <cfRule type="notContainsBlanks" dxfId="0" priority="1">
      <formula>LEN(TRIM(C3))&gt;0</formula>
    </cfRule>
  </conditionalFormatting>
  <dataValidations>
    <dataValidation type="list" allowBlank="1" showDropDown="1" showErrorMessage="1" sqref="C2:C10">
      <formula1>"Open,Close"</formula1>
    </dataValidation>
  </dataValidations>
  <drawing r:id="rId1"/>
</worksheet>
</file>