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426"/>
  <workbookPr/>
  <mc:AlternateContent xmlns:mc="http://schemas.openxmlformats.org/markup-compatibility/2006">
    <mc:Choice Requires="x15">
      <x15ac:absPath xmlns:x15ac="http://schemas.microsoft.com/office/spreadsheetml/2010/11/ac" url="C:\Users\zartr\Documents\GitHub\PSITProject16\reports\"/>
    </mc:Choice>
  </mc:AlternateContent>
  <bookViews>
    <workbookView xWindow="0" yWindow="0" windowWidth="16395" windowHeight="5085" firstSheet="1" activeTab="10"/>
  </bookViews>
  <sheets>
    <sheet name="ตาราง 1" sheetId="29" r:id="rId1"/>
    <sheet name="ตาราง 2" sheetId="30" r:id="rId2"/>
    <sheet name="ตาราง 3" sheetId="31" r:id="rId3"/>
    <sheet name="ตาราง 4" sheetId="32" r:id="rId4"/>
    <sheet name="ตาราง 5" sheetId="33" r:id="rId5"/>
    <sheet name="ตาราง 6" sheetId="34" r:id="rId6"/>
    <sheet name="ตาราง 7" sheetId="35" r:id="rId7"/>
    <sheet name="ตาราง 8" sheetId="36" r:id="rId8"/>
    <sheet name="ตาราง 9" sheetId="37" r:id="rId9"/>
    <sheet name="ตาราง 10" sheetId="38" r:id="rId10"/>
    <sheet name="ตาราง 11" sheetId="39" r:id="rId1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3" i="37" l="1"/>
  <c r="O13" i="37"/>
  <c r="P13" i="37"/>
  <c r="Q13" i="37"/>
  <c r="R13" i="37"/>
  <c r="S13" i="37"/>
  <c r="T13" i="37"/>
  <c r="N14" i="37"/>
  <c r="O14" i="37"/>
  <c r="P14" i="37"/>
  <c r="Q14" i="37"/>
  <c r="R14" i="37"/>
  <c r="S14" i="37"/>
  <c r="T14" i="37"/>
  <c r="N15" i="37"/>
  <c r="O15" i="37"/>
  <c r="P15" i="37"/>
  <c r="Q15" i="37"/>
  <c r="R15" i="37"/>
  <c r="S15" i="37"/>
  <c r="T15" i="37"/>
  <c r="M15" i="37"/>
  <c r="L15" i="37"/>
  <c r="K15" i="37"/>
  <c r="J15" i="37"/>
  <c r="I15" i="37"/>
  <c r="H15" i="37"/>
  <c r="G15" i="37"/>
  <c r="F15" i="37"/>
  <c r="E15" i="37"/>
  <c r="D15" i="37"/>
  <c r="M14" i="37"/>
  <c r="L14" i="37"/>
  <c r="K14" i="37"/>
  <c r="J14" i="37"/>
  <c r="I14" i="37"/>
  <c r="H14" i="37"/>
  <c r="G14" i="37"/>
  <c r="F14" i="37"/>
  <c r="E14" i="37"/>
  <c r="D14" i="37"/>
  <c r="M13" i="37"/>
  <c r="L13" i="37"/>
  <c r="K13" i="37"/>
  <c r="J13" i="37"/>
  <c r="I13" i="37"/>
  <c r="H13" i="37"/>
  <c r="G13" i="37"/>
  <c r="F13" i="37"/>
  <c r="E13" i="37"/>
  <c r="D13" i="37"/>
  <c r="M14" i="36"/>
  <c r="L14" i="36"/>
  <c r="K14" i="36"/>
  <c r="J14" i="36"/>
  <c r="I14" i="36"/>
  <c r="H14" i="36"/>
  <c r="G14" i="36"/>
  <c r="F14" i="36"/>
  <c r="E14" i="36"/>
  <c r="D14" i="36"/>
  <c r="M13" i="36"/>
  <c r="L13" i="36"/>
  <c r="K13" i="36"/>
  <c r="J13" i="36"/>
  <c r="I13" i="36"/>
  <c r="H13" i="36"/>
  <c r="G13" i="36"/>
  <c r="F13" i="36"/>
  <c r="E13" i="36"/>
  <c r="D13" i="36"/>
  <c r="M12" i="36"/>
  <c r="L12" i="36"/>
  <c r="K12" i="36"/>
  <c r="J12" i="36"/>
  <c r="I12" i="36"/>
  <c r="H12" i="36"/>
  <c r="G12" i="36"/>
  <c r="F12" i="36"/>
  <c r="E12" i="36"/>
  <c r="D12" i="36"/>
  <c r="I11" i="34"/>
  <c r="I12" i="34"/>
  <c r="I13" i="34"/>
  <c r="E11" i="34"/>
  <c r="F11" i="34"/>
  <c r="G11" i="34"/>
  <c r="H11" i="34"/>
  <c r="E12" i="34"/>
  <c r="F12" i="34"/>
  <c r="G12" i="34"/>
  <c r="H12" i="34"/>
  <c r="E13" i="34"/>
  <c r="F13" i="34"/>
  <c r="G13" i="34"/>
  <c r="H13" i="34"/>
  <c r="D13" i="34"/>
  <c r="D12" i="34"/>
  <c r="D11" i="34"/>
  <c r="J15" i="35"/>
  <c r="I15" i="35"/>
  <c r="H15" i="35"/>
  <c r="G15" i="35"/>
  <c r="F15" i="35"/>
  <c r="E15" i="35"/>
  <c r="D15" i="35"/>
  <c r="J14" i="35"/>
  <c r="I14" i="35"/>
  <c r="H14" i="35"/>
  <c r="G14" i="35"/>
  <c r="F14" i="35"/>
  <c r="E14" i="35"/>
  <c r="D14" i="35"/>
  <c r="J13" i="35"/>
  <c r="I13" i="35"/>
  <c r="H13" i="35"/>
  <c r="G13" i="35"/>
  <c r="F13" i="35"/>
  <c r="E13" i="35"/>
  <c r="D13" i="35"/>
  <c r="O14" i="33"/>
  <c r="N14" i="33"/>
  <c r="M14" i="33"/>
  <c r="L14" i="33"/>
  <c r="K14" i="33"/>
  <c r="J14" i="33"/>
  <c r="I14" i="33"/>
  <c r="H14" i="33"/>
  <c r="G14" i="33"/>
  <c r="F14" i="33"/>
  <c r="E14" i="33"/>
  <c r="D14" i="33"/>
  <c r="O13" i="33"/>
  <c r="N13" i="33"/>
  <c r="M13" i="33"/>
  <c r="L13" i="33"/>
  <c r="K13" i="33"/>
  <c r="J13" i="33"/>
  <c r="I13" i="33"/>
  <c r="H13" i="33"/>
  <c r="G13" i="33"/>
  <c r="F13" i="33"/>
  <c r="E13" i="33"/>
  <c r="D13" i="33"/>
  <c r="O12" i="33"/>
  <c r="N12" i="33"/>
  <c r="M12" i="33"/>
  <c r="L12" i="33"/>
  <c r="K12" i="33"/>
  <c r="J12" i="33"/>
  <c r="I12" i="33"/>
  <c r="H12" i="33"/>
  <c r="G12" i="33"/>
  <c r="F12" i="33"/>
  <c r="E12" i="33"/>
  <c r="D12" i="33"/>
  <c r="E14" i="31"/>
  <c r="F14" i="31"/>
  <c r="G14" i="31"/>
  <c r="H14" i="31"/>
  <c r="I14" i="31"/>
  <c r="D14" i="31"/>
  <c r="E13" i="31"/>
  <c r="F13" i="31"/>
  <c r="G13" i="31"/>
  <c r="H13" i="31"/>
  <c r="I13" i="31"/>
  <c r="D13" i="31"/>
  <c r="E12" i="31"/>
  <c r="F12" i="31"/>
  <c r="G12" i="31"/>
  <c r="H12" i="31"/>
  <c r="I12" i="31"/>
  <c r="D12" i="31"/>
  <c r="E14" i="29"/>
  <c r="F14" i="29"/>
  <c r="G14" i="29"/>
  <c r="H14" i="29"/>
  <c r="D14" i="29"/>
  <c r="E13" i="29"/>
  <c r="F13" i="29"/>
  <c r="G13" i="29"/>
  <c r="H13" i="29"/>
  <c r="D13" i="29"/>
  <c r="H12" i="29"/>
  <c r="E12" i="29"/>
  <c r="F12" i="29"/>
  <c r="G12" i="29"/>
  <c r="D12" i="29"/>
  <c r="O14" i="32"/>
  <c r="E14" i="32"/>
  <c r="F14" i="32"/>
  <c r="G14" i="32"/>
  <c r="H14" i="32"/>
  <c r="I14" i="32"/>
  <c r="J14" i="32"/>
  <c r="K14" i="32"/>
  <c r="L14" i="32"/>
  <c r="M14" i="32"/>
  <c r="N14" i="32"/>
  <c r="D14" i="32"/>
  <c r="E13" i="32"/>
  <c r="F13" i="32"/>
  <c r="G13" i="32"/>
  <c r="H13" i="32"/>
  <c r="I13" i="32"/>
  <c r="J13" i="32"/>
  <c r="K13" i="32"/>
  <c r="L13" i="32"/>
  <c r="M13" i="32"/>
  <c r="N13" i="32"/>
  <c r="O13" i="32"/>
  <c r="D13" i="32"/>
  <c r="E12" i="32"/>
  <c r="F12" i="32"/>
  <c r="G12" i="32"/>
  <c r="H12" i="32"/>
  <c r="I12" i="32"/>
  <c r="J12" i="32"/>
  <c r="K12" i="32"/>
  <c r="L12" i="32"/>
  <c r="M12" i="32"/>
  <c r="N12" i="32"/>
  <c r="O12" i="32"/>
  <c r="D12" i="32"/>
</calcChain>
</file>

<file path=xl/sharedStrings.xml><?xml version="1.0" encoding="utf-8"?>
<sst xmlns="http://schemas.openxmlformats.org/spreadsheetml/2006/main" count="267" uniqueCount="130">
  <si>
    <t>เพศ</t>
  </si>
  <si>
    <t>หญิง</t>
  </si>
  <si>
    <t>ชาย</t>
  </si>
  <si>
    <t>อาชีพ</t>
  </si>
  <si>
    <t>อื่นๆ</t>
  </si>
  <si>
    <t>สถานศึกษา</t>
  </si>
  <si>
    <t>อินเทอร์เน็ตคาเฟ่</t>
  </si>
  <si>
    <t>คอมพิวเตอร์ตั้งโต๊ะ</t>
  </si>
  <si>
    <t>คอมพิวเตอร์พกพา</t>
  </si>
  <si>
    <t>รับ-ส่งอีเมล</t>
  </si>
  <si>
    <t>ค้นหาข้อมูล</t>
  </si>
  <si>
    <t>เล่นเกมออนไลน์</t>
  </si>
  <si>
    <t>ซื้อสินค้าและบริการ</t>
  </si>
  <si>
    <t>ดาวน์โหลด</t>
  </si>
  <si>
    <t>Facebook</t>
  </si>
  <si>
    <t>Google+</t>
  </si>
  <si>
    <t>Instagram</t>
  </si>
  <si>
    <t>WhatsApp</t>
  </si>
  <si>
    <t>Line</t>
  </si>
  <si>
    <t>อุปกรณ์ไอที</t>
  </si>
  <si>
    <t>เพศที่สาม</t>
  </si>
  <si>
    <t>สมาร์ตโฟน</t>
  </si>
  <si>
    <t>แท็บเล็ตคอมพิวเตอร์</t>
  </si>
  <si>
    <t>สมาร์ตทีวี</t>
  </si>
  <si>
    <t>08.01 - 12.00 น.</t>
  </si>
  <si>
    <t>12.01 - 16.00 น.</t>
  </si>
  <si>
    <t>20.01 - 24.00 น.</t>
  </si>
  <si>
    <t>ที่ทำงาน</t>
  </si>
  <si>
    <t>ระหว่างเดินทาง</t>
  </si>
  <si>
    <t>ดูโทรทัศน์/ดูภาพยนตร์/ฟังวิทยุออนไลน์</t>
  </si>
  <si>
    <t>ดาวน์โหลดซอฟต์แวร์/เพลง/ละคร/เกม</t>
  </si>
  <si>
    <t>จอง/ซื้อตั๋วโดยสารออนไลน์</t>
  </si>
  <si>
    <t>ทำธุรกรรมทางการเงิน</t>
  </si>
  <si>
    <t>ดูข้อมูลข่าวสารเกี่ยวกับหุ้น</t>
  </si>
  <si>
    <t>บัตรเครดิต</t>
  </si>
  <si>
    <t>บัตรเดบิต</t>
  </si>
  <si>
    <t>โอนเงินผ่านธนาคาร</t>
  </si>
  <si>
    <t>เจนเนอเรชั่น</t>
  </si>
  <si>
    <t xml:space="preserve">Z </t>
  </si>
  <si>
    <t>Y</t>
  </si>
  <si>
    <t>X</t>
  </si>
  <si>
    <t>Baby Boomer</t>
  </si>
  <si>
    <t>ตาราง 1 ร้อยละของผู้ใช้อินเทอร์เน็ตฯ รายเพศและเจนเนอเรชั่น เปรียบเทียบตามอุปกรณ์ที่ใช้ในการเข้าถึงอินเทอร์เน็ต</t>
  </si>
  <si>
    <t>16.01 -20.00 น.</t>
  </si>
  <si>
    <t>00.01 - 04.00 น.</t>
  </si>
  <si>
    <t>04.01 - 08.00 น.</t>
  </si>
  <si>
    <t>Z</t>
  </si>
  <si>
    <t>Baby</t>
  </si>
  <si>
    <t>Boomer</t>
  </si>
  <si>
    <r>
      <t>ตาราง 2 ร้อยละของผู้ใช้อินเทอร์เน็ตฯ รายเจนเนอเรชั่น</t>
    </r>
    <r>
      <rPr>
        <b/>
        <sz val="11"/>
        <color theme="1"/>
        <rFont val="TH SarabunPSK"/>
        <family val="2"/>
      </rPr>
      <t xml:space="preserve"> </t>
    </r>
    <r>
      <rPr>
        <b/>
        <sz val="14"/>
        <color theme="1"/>
        <rFont val="TH SarabunPSK"/>
        <family val="2"/>
      </rPr>
      <t>เปรียบเทียบตามการใช้งานอุปกรณ์แต่ละประเภทในช่วงเวลาต่างๆ</t>
    </r>
  </si>
  <si>
    <t>บ้าน/ที่พักอาศัย</t>
  </si>
  <si>
    <t>ที่สาธารณะ</t>
  </si>
  <si>
    <t xml:space="preserve"> ชาย </t>
  </si>
  <si>
    <t xml:space="preserve"> หญิง </t>
  </si>
  <si>
    <t xml:space="preserve"> เพศที่สาม </t>
  </si>
  <si>
    <t xml:space="preserve"> Z </t>
  </si>
  <si>
    <t xml:space="preserve"> Y </t>
  </si>
  <si>
    <t xml:space="preserve"> X </t>
  </si>
  <si>
    <t xml:space="preserve"> Baby Boomer </t>
  </si>
  <si>
    <t>ตาราง 3 ร้อยละของผู้ใชอินเทอร์เน็ตฯ รายเพศและเจนเนอเรชั่น เปรียบเทียบตามสถานที่ที่ใช้อินเทอร์เน็ต</t>
  </si>
  <si>
    <t>Social Network</t>
  </si>
  <si>
    <t>อ่านหนังสืออิเล็กทรอนิกส์</t>
  </si>
  <si>
    <t>ขายสินค้าและบริการ</t>
  </si>
  <si>
    <t xml:space="preserve">        Baby Boomer</t>
  </si>
  <si>
    <t>ตาราง 4 ร้อยละของผู้ใช้อินเทอร์เน็ตฯ รายเพศและเจนเนอเรชั่น เปรียบเทียบตามกิจกรรมที่ทำผ่านอินเทอร์เน็ต</t>
  </si>
  <si>
    <r>
      <t>โดยใช้</t>
    </r>
    <r>
      <rPr>
        <b/>
        <u/>
        <sz val="14"/>
        <color theme="1"/>
        <rFont val="TH SarabunPSK"/>
        <family val="2"/>
      </rPr>
      <t>คอมพิวเตอร์</t>
    </r>
  </si>
  <si>
    <t xml:space="preserve">ตาราง 5  ร้อยละของผู้ใช้อินเทอร์เน็ตฯ รายเพศและเจนเนอเรชั่น เปรียบเทียบตามกิจกรรมที่ทำผ่านอินเทอร์เน็ต </t>
  </si>
  <si>
    <r>
      <t>โดยใช้</t>
    </r>
    <r>
      <rPr>
        <b/>
        <u/>
        <sz val="14"/>
        <color theme="1"/>
        <rFont val="TH SarabunPSK"/>
        <family val="2"/>
      </rPr>
      <t>อุปกรณ์เคลื่อนที่</t>
    </r>
  </si>
  <si>
    <t>twitter</t>
  </si>
  <si>
    <t>Baby boomer</t>
  </si>
  <si>
    <r>
      <t>ตาราง</t>
    </r>
    <r>
      <rPr>
        <sz val="11"/>
        <color theme="1"/>
        <rFont val="Calibri"/>
        <family val="2"/>
        <scheme val="minor"/>
      </rPr>
      <t xml:space="preserve"> 6</t>
    </r>
    <r>
      <rPr>
        <b/>
        <sz val="14"/>
        <color theme="1"/>
        <rFont val="TH SarabunPSK"/>
        <family val="2"/>
      </rPr>
      <t xml:space="preserve">  ร้อยละของผู้ใช้อินเทอร์เน็ตฯ รายเพศและเจนเนอเรชั่น เปรียบเทียบตามเครือข่ายสังคมออนไลน์ที่ใช้บริการเป็นประจำ</t>
    </r>
  </si>
  <si>
    <t>โฆษณาจากเว็บไซต์/สื่อออนไลน์ต่างๆ</t>
  </si>
  <si>
    <t>เป็นเว็บไซต์ที่อยู่ในอันดับต้นๆ ของการค้นหาผ่าน  Search Engine</t>
  </si>
  <si>
    <t>ข้อมูลที่ได้จากรีวิว/ความคิดเห็นของผู้เคยใช้สินค้า</t>
  </si>
  <si>
    <t>ความเห็นจาก Blogger, Net Idol, ดารา นักร้อง, เซเล็บ เป็นต้น</t>
  </si>
  <si>
    <t>คำแนะนำจากเพื่อนว่าดี/มีการบอกต่อๆ กันมา</t>
  </si>
  <si>
    <t>z</t>
  </si>
  <si>
    <t>y</t>
  </si>
  <si>
    <t>x</t>
  </si>
  <si>
    <t>โฆษณาจากโทรทัศน์, วิทยุ, หนังสือพิมพ์,  Billboard, แผ่นพับ, งานแสดงสินค้า เป็นต้น</t>
  </si>
  <si>
    <r>
      <t>ตาราง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4"/>
        <color theme="1"/>
        <rFont val="TH SarabunPSK"/>
        <family val="2"/>
      </rPr>
      <t>7</t>
    </r>
    <r>
      <rPr>
        <b/>
        <sz val="18"/>
        <color theme="1"/>
        <rFont val="TH SarabunPSK"/>
        <family val="2"/>
      </rPr>
      <t xml:space="preserve"> </t>
    </r>
    <r>
      <rPr>
        <b/>
        <sz val="14"/>
        <color theme="1"/>
        <rFont val="TH SarabunPSK"/>
        <family val="2"/>
      </rPr>
      <t>ร้อยละของผู้ที่เคยซื้อสินค้า/บริการทางออนไลน์ รายเพศและเจนเนอเรชั่น</t>
    </r>
  </si>
  <si>
    <t>เปรียบเทียบตามปัจจัยที่มีผลต่อการตัดสินใจเข้าเว็บไซต์ขายสินค้า/บริการออนไลน์</t>
  </si>
  <si>
    <t>แฟชั่น</t>
  </si>
  <si>
    <t>อัญมณี เครื่องประดับ</t>
  </si>
  <si>
    <t>สุขภาพและความงาม</t>
  </si>
  <si>
    <t>ของใช้ภายในบ้าน</t>
  </si>
  <si>
    <t>สินค้าแม่และเด็ก</t>
  </si>
  <si>
    <t>การเงินการลงทุน</t>
  </si>
  <si>
    <t>บันเทิง</t>
  </si>
  <si>
    <t>การเดินทาง/ท่องเที่ยว</t>
  </si>
  <si>
    <t>ตาราง 8 ร้อยละของผู้ที่เคยซื้อสินค้า/บริการทางออนไลน์ รายเพศและเจนเนอเรชั่น</t>
  </si>
  <si>
    <t>เปรียบเทียบตามประเภทสินค้า/บริการที่ซื้อ</t>
  </si>
  <si>
    <t xml:space="preserve">การนำเสนอข้อมูลของสินค้า/บริการของเว็บไซต์นั้นๆ </t>
  </si>
  <si>
    <t>เว็บไซต์ค้นหาสินค้าได้ง่าย</t>
  </si>
  <si>
    <t xml:space="preserve">มีการออกแบบเว็บไซต์ให้รองรับอุปกรณ์ที่แตกต่างกัน </t>
  </si>
  <si>
    <t>รูปภาพของสินค้าชัดเจน น่าสนใจ</t>
  </si>
  <si>
    <t>เว็บไซต์มีสินค้าหลากหลาย</t>
  </si>
  <si>
    <t>เป็นสินค้าที่มีจำหน่ายเฉพาะทางออนไลน์</t>
  </si>
  <si>
    <t>สินค้า/บริการนั้นๆ มีราคาถูกกว่าซื้อผ่านร้านค้า</t>
  </si>
  <si>
    <t>คุณภาพและมาตรฐานการบรรจุหีบห่อสินค้า</t>
  </si>
  <si>
    <t>มีโปรโมชั่นที่ถูกใจ</t>
  </si>
  <si>
    <t>ผู้ขายสินค้า/บริการเป็นผู้มีชื่อเสียง/มีความน่าเชื่อถือ</t>
  </si>
  <si>
    <t>มั่นใจในระบบการสั่งซื้อและระบบการชำระเงิน</t>
  </si>
  <si>
    <t>ประหยัดเวลาและการเดินทาง สั่งซื้อได้ตลอด 24 ชม.</t>
  </si>
  <si>
    <t>มีบริการจัดส่งสินค้าที่สะดวกรวดเร็ว</t>
  </si>
  <si>
    <t>มีบริการจัดส่งฟรี หากซื้อเกินยอดสั่งซื้อขั้นต่ำ</t>
  </si>
  <si>
    <t xml:space="preserve">มีบริการชำระเงินกับพนักงานจัดส่งสินค้า </t>
  </si>
  <si>
    <t xml:space="preserve">มีบริการ Call center </t>
  </si>
  <si>
    <t>มีการรับประกันความพอใจ “ไม่พอใจ ยินดีคืนเงิน”</t>
  </si>
  <si>
    <r>
      <t>ตาราง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4"/>
        <color theme="1"/>
        <rFont val="TH SarabunPSK"/>
        <family val="2"/>
      </rPr>
      <t>9 ร้อยละของผู้ที่เคยซื้อสินค้า/บริการทางออนไลน์ รายเพศและเจนเนอเรชั่น</t>
    </r>
  </si>
  <si>
    <t>เปรียบเทียบตามปัจจัยที่มีผลต่อการตัดสินใจซื้อ</t>
  </si>
  <si>
    <t>ชื่อนามสกุลจริง</t>
  </si>
  <si>
    <t>ที่อยู่เพื่อใช้จัดส่งสินค้า</t>
  </si>
  <si>
    <t>วันเดือนปีเกิด</t>
  </si>
  <si>
    <t>หมายเลขโทรศัพท์</t>
  </si>
  <si>
    <t>อีเมล</t>
  </si>
  <si>
    <t>ระดับรายได้</t>
  </si>
  <si>
    <t>หมายเลขบัตรประชาชน</t>
  </si>
  <si>
    <r>
      <t>ตาราง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4"/>
        <color theme="1"/>
        <rFont val="TH SarabunPSK"/>
        <family val="2"/>
      </rPr>
      <t>10 ร้อยละของผู้ที่เคยซื้อสินค้า/บริการทางออนไลน์ รายเพศและเจนเนอเรชั่น</t>
    </r>
  </si>
  <si>
    <t>เปรียบเทียบตามประเภทของข้อมูลที่ให้กับผู้ขายสินค้า/บริการออนไลน์</t>
  </si>
  <si>
    <t>นัดเจอผู้ขาย</t>
  </si>
  <si>
    <t>เก็บเงินปลายทาง</t>
  </si>
  <si>
    <t>บัตรเงินสด</t>
  </si>
  <si>
    <t>บัตรเติมเงิน</t>
  </si>
  <si>
    <t>ผ่านตู้ ATM</t>
  </si>
  <si>
    <t>บริการธนาคารออนไลน์</t>
  </si>
  <si>
    <t>เงินสด ที่จุดรับชำระเงิน</t>
  </si>
  <si>
    <t>Payment Service Provider</t>
  </si>
  <si>
    <t xml:space="preserve">ตาราง 11 ร้อยละของผู้ที่เคยซื้อสินค้า/บริการทางออนไลน์ รายเพศและเจนเนอเรชั่น </t>
  </si>
  <si>
    <t>เปรียบเทียบตามช่องทางการชำระเงินค่าสินค้า/บริการที่ซื้อออนไลน์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</si>
</sst>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9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scheme val="minor"/>
    </font>
    <font>
      <b/>
      <sz val="14"/>
      <color theme="1"/>
      <name val="TH SarabunPSK"/>
      <family val="2"/>
    </font>
    <font>
      <b/>
      <sz val="11"/>
      <color theme="1"/>
      <name val="TH SarabunPSK"/>
      <family val="2"/>
    </font>
    <font>
      <sz val="14"/>
      <color rgb="FF000000"/>
      <name val="TH SarabunPSK"/>
      <family val="2"/>
    </font>
    <font>
      <b/>
      <sz val="14"/>
      <color rgb="FF000000"/>
      <name val="TH SarabunPSK"/>
      <family val="2"/>
    </font>
    <font>
      <sz val="14"/>
      <color theme="1"/>
      <name val="TH SarabunPSK"/>
      <family val="2"/>
    </font>
    <font>
      <b/>
      <u/>
      <sz val="14"/>
      <color theme="1"/>
      <name val="TH SarabunPSK"/>
      <family val="2"/>
    </font>
    <font>
      <b/>
      <sz val="18"/>
      <color theme="1"/>
      <name val="TH SarabunPSK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2" fillId="0" borderId="0" xfId="0" applyFont="1"/>
    <xf numFmtId="0" fontId="5" fillId="0" borderId="4" xfId="0" applyFont="1" applyBorder="1" applyAlignment="1">
      <alignment horizontal="center" vertical="center"/>
    </xf>
    <xf numFmtId="0" fontId="5" fillId="0" borderId="3" xfId="0" applyFont="1" applyBorder="1" applyAlignment="1">
      <alignment vertical="center"/>
    </xf>
    <xf numFmtId="0" fontId="4" fillId="0" borderId="3" xfId="0" applyFont="1" applyBorder="1" applyAlignment="1">
      <alignment horizontal="right" vertical="center"/>
    </xf>
    <xf numFmtId="0" fontId="6" fillId="0" borderId="0" xfId="0" applyFont="1"/>
    <xf numFmtId="0" fontId="6" fillId="0" borderId="1" xfId="0" applyFont="1" applyBorder="1"/>
    <xf numFmtId="0" fontId="2" fillId="0" borderId="1" xfId="0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12" xfId="0" applyFont="1" applyBorder="1"/>
    <xf numFmtId="0" fontId="5" fillId="0" borderId="3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6" fillId="0" borderId="3" xfId="0" applyFont="1" applyBorder="1" applyAlignment="1">
      <alignment horizontal="right" vertical="center"/>
    </xf>
    <xf numFmtId="0" fontId="5" fillId="0" borderId="3" xfId="0" applyFont="1" applyBorder="1" applyAlignment="1">
      <alignment horizontal="center" vertical="center" textRotation="180"/>
    </xf>
    <xf numFmtId="0" fontId="2" fillId="0" borderId="0" xfId="0" applyFont="1" applyAlignment="1">
      <alignment horizontal="left" vertical="center"/>
    </xf>
    <xf numFmtId="0" fontId="5" fillId="0" borderId="13" xfId="0" applyFont="1" applyBorder="1" applyAlignment="1">
      <alignment horizontal="center" vertical="center" textRotation="180"/>
    </xf>
    <xf numFmtId="0" fontId="5" fillId="0" borderId="13" xfId="0" applyFont="1" applyBorder="1" applyAlignment="1">
      <alignment vertical="center" textRotation="180"/>
    </xf>
    <xf numFmtId="164" fontId="6" fillId="0" borderId="2" xfId="0" applyNumberFormat="1" applyFont="1" applyBorder="1" applyAlignment="1">
      <alignment horizontal="right" vertical="center"/>
    </xf>
    <xf numFmtId="164" fontId="6" fillId="0" borderId="13" xfId="0" applyNumberFormat="1" applyFont="1" applyBorder="1" applyAlignment="1">
      <alignment vertical="center"/>
    </xf>
    <xf numFmtId="164" fontId="6" fillId="0" borderId="13" xfId="0" applyNumberFormat="1" applyFont="1" applyBorder="1" applyAlignment="1">
      <alignment horizontal="right" vertical="center"/>
    </xf>
    <xf numFmtId="0" fontId="2" fillId="0" borderId="4" xfId="0" applyFont="1" applyBorder="1" applyAlignment="1">
      <alignment horizontal="center" vertical="center" textRotation="180"/>
    </xf>
    <xf numFmtId="0" fontId="2" fillId="0" borderId="3" xfId="0" applyFont="1" applyBorder="1" applyAlignment="1">
      <alignment vertical="center"/>
    </xf>
    <xf numFmtId="0" fontId="2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textRotation="180"/>
    </xf>
    <xf numFmtId="0" fontId="5" fillId="0" borderId="4" xfId="0" applyFont="1" applyBorder="1" applyAlignment="1">
      <alignment vertical="center"/>
    </xf>
    <xf numFmtId="0" fontId="5" fillId="0" borderId="17" xfId="0" applyFont="1" applyBorder="1" applyAlignment="1">
      <alignment vertical="center" wrapText="1"/>
    </xf>
    <xf numFmtId="0" fontId="4" fillId="2" borderId="3" xfId="0" applyFont="1" applyFill="1" applyBorder="1" applyAlignment="1">
      <alignment horizontal="right" vertical="center" wrapText="1"/>
    </xf>
    <xf numFmtId="0" fontId="5" fillId="0" borderId="13" xfId="0" applyFont="1" applyBorder="1" applyAlignment="1">
      <alignment vertical="center"/>
    </xf>
    <xf numFmtId="164" fontId="4" fillId="0" borderId="3" xfId="0" applyNumberFormat="1" applyFont="1" applyBorder="1" applyAlignment="1">
      <alignment horizontal="right" vertical="center"/>
    </xf>
    <xf numFmtId="164" fontId="6" fillId="0" borderId="3" xfId="0" applyNumberFormat="1" applyFont="1" applyBorder="1" applyAlignment="1">
      <alignment horizontal="right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164" fontId="6" fillId="0" borderId="6" xfId="0" applyNumberFormat="1" applyFont="1" applyBorder="1" applyAlignment="1">
      <alignment horizontal="right" vertical="center"/>
    </xf>
    <xf numFmtId="164" fontId="6" fillId="0" borderId="9" xfId="0" applyNumberFormat="1" applyFont="1" applyBorder="1" applyAlignment="1">
      <alignment horizontal="right" vertical="center"/>
    </xf>
    <xf numFmtId="0" fontId="5" fillId="0" borderId="6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164" fontId="6" fillId="0" borderId="14" xfId="0" applyNumberFormat="1" applyFont="1" applyBorder="1" applyAlignment="1">
      <alignment horizontal="right" vertical="center"/>
    </xf>
    <xf numFmtId="164" fontId="6" fillId="0" borderId="16" xfId="0" applyNumberFormat="1" applyFont="1" applyBorder="1" applyAlignment="1">
      <alignment horizontal="right" vertical="center"/>
    </xf>
    <xf numFmtId="164" fontId="6" fillId="0" borderId="5" xfId="0" applyNumberFormat="1" applyFont="1" applyBorder="1" applyAlignment="1">
      <alignment horizontal="right" vertical="center"/>
    </xf>
    <xf numFmtId="164" fontId="6" fillId="0" borderId="15" xfId="0" applyNumberFormat="1" applyFont="1" applyBorder="1" applyAlignment="1">
      <alignment horizontal="right" vertical="center"/>
    </xf>
    <xf numFmtId="164" fontId="6" fillId="0" borderId="3" xfId="0" applyNumberFormat="1" applyFont="1" applyBorder="1" applyAlignment="1">
      <alignment horizontal="right" vertical="center"/>
    </xf>
    <xf numFmtId="164" fontId="6" fillId="0" borderId="5" xfId="0" applyNumberFormat="1" applyFont="1" applyBorder="1" applyAlignment="1">
      <alignment horizontal="center" vertical="center"/>
    </xf>
    <xf numFmtId="164" fontId="6" fillId="0" borderId="9" xfId="0" applyNumberFormat="1" applyFont="1" applyBorder="1" applyAlignment="1">
      <alignment horizontal="center" vertical="center"/>
    </xf>
    <xf numFmtId="0" fontId="2" fillId="0" borderId="7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4" fillId="0" borderId="7" xfId="0" applyFont="1" applyBorder="1" applyAlignment="1">
      <alignment horizontal="center" vertical="center" textRotation="90"/>
    </xf>
    <xf numFmtId="0" fontId="4" fillId="0" borderId="4" xfId="0" applyFont="1" applyBorder="1" applyAlignment="1">
      <alignment horizontal="center" vertical="center" textRotation="90"/>
    </xf>
    <xf numFmtId="0" fontId="5" fillId="0" borderId="6" xfId="0" applyFont="1" applyBorder="1" applyAlignment="1">
      <alignment vertical="center"/>
    </xf>
    <xf numFmtId="0" fontId="5" fillId="0" borderId="5" xfId="0" applyFont="1" applyBorder="1" applyAlignment="1">
      <alignment vertical="center"/>
    </xf>
    <xf numFmtId="0" fontId="5" fillId="0" borderId="9" xfId="0" applyFont="1" applyBorder="1" applyAlignment="1">
      <alignment vertical="center"/>
    </xf>
    <xf numFmtId="0" fontId="4" fillId="0" borderId="7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5" fillId="0" borderId="19" xfId="0" applyFont="1" applyBorder="1" applyAlignment="1">
      <alignment vertical="center"/>
    </xf>
    <xf numFmtId="0" fontId="5" fillId="0" borderId="6" xfId="0" applyFont="1" applyBorder="1" applyAlignment="1">
      <alignment horizontal="center" vertical="center" textRotation="180" wrapText="1"/>
    </xf>
    <xf numFmtId="0" fontId="5" fillId="0" borderId="9" xfId="0" applyFont="1" applyBorder="1" applyAlignment="1">
      <alignment horizontal="center" vertical="center" textRotation="180" wrapText="1"/>
    </xf>
    <xf numFmtId="0" fontId="5" fillId="0" borderId="6" xfId="0" applyFont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0" fontId="5" fillId="0" borderId="9" xfId="0" applyFont="1" applyBorder="1" applyAlignment="1">
      <alignment vertical="center" wrapText="1"/>
    </xf>
    <xf numFmtId="0" fontId="4" fillId="0" borderId="14" xfId="0" applyFont="1" applyBorder="1" applyAlignment="1">
      <alignment horizontal="center" vertical="center" textRotation="90" wrapText="1"/>
    </xf>
    <xf numFmtId="0" fontId="4" fillId="0" borderId="15" xfId="0" applyFont="1" applyBorder="1" applyAlignment="1">
      <alignment horizontal="center" vertical="center" textRotation="90" wrapText="1"/>
    </xf>
    <xf numFmtId="0" fontId="4" fillId="0" borderId="16" xfId="0" applyFont="1" applyBorder="1" applyAlignment="1">
      <alignment horizontal="center" vertical="center" textRotation="90" wrapText="1"/>
    </xf>
    <xf numFmtId="0" fontId="4" fillId="0" borderId="3" xfId="0" applyFont="1" applyBorder="1" applyAlignment="1">
      <alignment horizontal="center" vertical="center" textRotation="90" wrapText="1"/>
    </xf>
    <xf numFmtId="0" fontId="5" fillId="0" borderId="7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 textRotation="90" wrapText="1"/>
    </xf>
    <xf numFmtId="0" fontId="5" fillId="0" borderId="15" xfId="0" applyFont="1" applyBorder="1" applyAlignment="1">
      <alignment horizontal="center" vertical="center" textRotation="90" wrapText="1"/>
    </xf>
    <xf numFmtId="0" fontId="5" fillId="0" borderId="16" xfId="0" applyFont="1" applyBorder="1" applyAlignment="1">
      <alignment horizontal="center" vertical="center" textRotation="90" wrapText="1"/>
    </xf>
    <xf numFmtId="0" fontId="5" fillId="0" borderId="3" xfId="0" applyFont="1" applyBorder="1" applyAlignment="1">
      <alignment horizontal="center" vertical="center" textRotation="90" wrapText="1"/>
    </xf>
    <xf numFmtId="0" fontId="5" fillId="0" borderId="7" xfId="0" applyFont="1" applyBorder="1" applyAlignment="1">
      <alignment horizontal="right" vertical="center" textRotation="90"/>
    </xf>
    <xf numFmtId="0" fontId="5" fillId="0" borderId="4" xfId="0" applyFont="1" applyBorder="1" applyAlignment="1">
      <alignment horizontal="right" vertical="center" textRotation="90"/>
    </xf>
    <xf numFmtId="0" fontId="5" fillId="0" borderId="7" xfId="0" applyFont="1" applyBorder="1" applyAlignment="1">
      <alignment horizontal="center" vertical="center" textRotation="90"/>
    </xf>
    <xf numFmtId="0" fontId="5" fillId="0" borderId="8" xfId="0" applyFont="1" applyBorder="1" applyAlignment="1">
      <alignment horizontal="center" vertical="center" textRotation="90"/>
    </xf>
    <xf numFmtId="1" fontId="6" fillId="0" borderId="0" xfId="0" applyNumberFormat="1" applyFont="1"/>
    <xf numFmtId="0" fontId="2" fillId="0" borderId="0" xfId="0" applyFont="1" applyFill="1" applyBorder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2:H14"/>
  <sheetViews>
    <sheetView workbookViewId="0">
      <selection activeCell="D26" sqref="D26"/>
    </sheetView>
  </sheetViews>
  <sheetFormatPr defaultColWidth="8.85546875" defaultRowHeight="18"/>
  <cols>
    <col min="1" max="1" width="8.85546875" style="5"/>
    <col min="2" max="2" width="16.42578125" style="5" customWidth="1"/>
    <col min="3" max="3" width="12" style="5" bestFit="1" customWidth="1"/>
    <col min="4" max="4" width="16.7109375" style="5" bestFit="1" customWidth="1"/>
    <col min="5" max="5" width="16.42578125" style="5" bestFit="1" customWidth="1"/>
    <col min="6" max="6" width="18.42578125" style="5" bestFit="1" customWidth="1"/>
    <col min="7" max="7" width="11.42578125" style="5" bestFit="1" customWidth="1"/>
    <col min="8" max="8" width="9.85546875" style="5" bestFit="1" customWidth="1"/>
    <col min="9" max="16384" width="8.85546875" style="5"/>
  </cols>
  <sheetData>
    <row r="2" spans="2:8">
      <c r="B2" s="1" t="s">
        <v>42</v>
      </c>
    </row>
    <row r="3" spans="2:8">
      <c r="D3" s="7" t="s">
        <v>7</v>
      </c>
      <c r="E3" s="7" t="s">
        <v>8</v>
      </c>
      <c r="F3" s="7" t="s">
        <v>22</v>
      </c>
      <c r="G3" s="7" t="s">
        <v>21</v>
      </c>
      <c r="H3" s="7" t="s">
        <v>23</v>
      </c>
    </row>
    <row r="4" spans="2:8">
      <c r="B4" s="8" t="s">
        <v>0</v>
      </c>
      <c r="C4" s="7" t="s">
        <v>2</v>
      </c>
      <c r="D4" s="6">
        <v>56.2</v>
      </c>
      <c r="E4" s="6">
        <v>52.1</v>
      </c>
      <c r="F4" s="6">
        <v>22.8</v>
      </c>
      <c r="G4" s="6">
        <v>79.599999999999994</v>
      </c>
      <c r="H4" s="6">
        <v>8.8000000000000007</v>
      </c>
    </row>
    <row r="5" spans="2:8">
      <c r="B5" s="9"/>
      <c r="C5" s="7" t="s">
        <v>1</v>
      </c>
      <c r="D5" s="6">
        <v>53.9</v>
      </c>
      <c r="E5" s="6">
        <v>39.700000000000003</v>
      </c>
      <c r="F5" s="6">
        <v>19.8</v>
      </c>
      <c r="G5" s="6">
        <v>83.9</v>
      </c>
      <c r="H5" s="6">
        <v>8.4</v>
      </c>
    </row>
    <row r="6" spans="2:8">
      <c r="B6" s="10"/>
      <c r="C6" s="7" t="s">
        <v>20</v>
      </c>
      <c r="D6" s="6">
        <v>44.6</v>
      </c>
      <c r="E6" s="6">
        <v>52.1</v>
      </c>
      <c r="F6" s="6">
        <v>19</v>
      </c>
      <c r="G6" s="6">
        <v>86.8</v>
      </c>
      <c r="H6" s="6">
        <v>5.8</v>
      </c>
    </row>
    <row r="7" spans="2:8">
      <c r="B7" s="8" t="s">
        <v>37</v>
      </c>
      <c r="C7" s="7" t="s">
        <v>38</v>
      </c>
      <c r="D7" s="6">
        <v>41.2</v>
      </c>
      <c r="E7" s="6">
        <v>35.799999999999997</v>
      </c>
      <c r="F7" s="6">
        <v>21.1</v>
      </c>
      <c r="G7" s="6">
        <v>80.900000000000006</v>
      </c>
      <c r="H7" s="6">
        <v>17.2</v>
      </c>
    </row>
    <row r="8" spans="2:8">
      <c r="B8" s="9"/>
      <c r="C8" s="7" t="s">
        <v>39</v>
      </c>
      <c r="D8" s="6">
        <v>50.4</v>
      </c>
      <c r="E8" s="6">
        <v>46.9</v>
      </c>
      <c r="F8" s="6">
        <v>18.100000000000001</v>
      </c>
      <c r="G8" s="6">
        <v>84.4</v>
      </c>
      <c r="H8" s="6">
        <v>8.9</v>
      </c>
    </row>
    <row r="9" spans="2:8">
      <c r="B9" s="9"/>
      <c r="C9" s="7" t="s">
        <v>40</v>
      </c>
      <c r="D9" s="6">
        <v>63.9</v>
      </c>
      <c r="E9" s="6">
        <v>44.3</v>
      </c>
      <c r="F9" s="6">
        <v>26.8</v>
      </c>
      <c r="G9" s="6">
        <v>81.900000000000006</v>
      </c>
      <c r="H9" s="6">
        <v>7.3</v>
      </c>
    </row>
    <row r="10" spans="2:8">
      <c r="B10" s="10"/>
      <c r="C10" s="7" t="s">
        <v>41</v>
      </c>
      <c r="D10" s="6">
        <v>68.099999999999994</v>
      </c>
      <c r="E10" s="6">
        <v>35.799999999999997</v>
      </c>
      <c r="F10" s="6">
        <v>29.3</v>
      </c>
      <c r="G10" s="6">
        <v>59.8</v>
      </c>
      <c r="H10" s="6">
        <v>6.7</v>
      </c>
    </row>
    <row r="12" spans="2:8">
      <c r="C12" s="5" t="s">
        <v>2</v>
      </c>
      <c r="D12" s="82">
        <f>(D4/100)*4424</f>
        <v>2486.2880000000005</v>
      </c>
      <c r="E12" s="82">
        <f t="shared" ref="E12:G12" si="0">(E4/100)*4424</f>
        <v>2304.904</v>
      </c>
      <c r="F12" s="82">
        <f t="shared" si="0"/>
        <v>1008.672</v>
      </c>
      <c r="G12" s="82">
        <f t="shared" si="0"/>
        <v>3521.5039999999999</v>
      </c>
      <c r="H12" s="82">
        <f>(H4/100)*4424</f>
        <v>389.31200000000001</v>
      </c>
    </row>
    <row r="13" spans="2:8">
      <c r="C13" s="5" t="s">
        <v>1</v>
      </c>
      <c r="D13" s="82">
        <f>(D5/100)*5822</f>
        <v>3138.058</v>
      </c>
      <c r="E13" s="82">
        <f t="shared" ref="E13:I13" si="1">(E5/100)*5822</f>
        <v>2311.3340000000003</v>
      </c>
      <c r="F13" s="82">
        <f t="shared" si="1"/>
        <v>1152.7560000000001</v>
      </c>
      <c r="G13" s="82">
        <f t="shared" si="1"/>
        <v>4884.6580000000004</v>
      </c>
      <c r="H13" s="82">
        <f t="shared" si="1"/>
        <v>489.04800000000006</v>
      </c>
    </row>
    <row r="14" spans="2:8">
      <c r="C14" s="5" t="s">
        <v>20</v>
      </c>
      <c r="D14" s="82">
        <f>(D6/100)*188</f>
        <v>83.847999999999999</v>
      </c>
      <c r="E14" s="82">
        <f t="shared" ref="E14:H14" si="2">(E6/100)*188</f>
        <v>97.948000000000008</v>
      </c>
      <c r="F14" s="82">
        <f t="shared" si="2"/>
        <v>35.72</v>
      </c>
      <c r="G14" s="82">
        <f t="shared" si="2"/>
        <v>163.184</v>
      </c>
      <c r="H14" s="82">
        <f t="shared" si="2"/>
        <v>10.904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K10"/>
  <sheetViews>
    <sheetView workbookViewId="0">
      <selection activeCell="L19" sqref="L19"/>
    </sheetView>
  </sheetViews>
  <sheetFormatPr defaultRowHeight="15"/>
  <cols>
    <col min="2" max="2" width="9.7109375" bestFit="1" customWidth="1"/>
    <col min="3" max="4" width="11.7109375" bestFit="1" customWidth="1"/>
    <col min="5" max="5" width="16.28515625" bestFit="1" customWidth="1"/>
    <col min="6" max="6" width="10.140625" bestFit="1" customWidth="1"/>
    <col min="7" max="7" width="13.42578125" bestFit="1" customWidth="1"/>
    <col min="8" max="8" width="9.42578125" customWidth="1"/>
    <col min="9" max="9" width="9.28515625" bestFit="1" customWidth="1"/>
    <col min="11" max="11" width="17.85546875" bestFit="1" customWidth="1"/>
  </cols>
  <sheetData>
    <row r="1" spans="2:11" ht="18">
      <c r="B1" s="15" t="s">
        <v>118</v>
      </c>
    </row>
    <row r="2" spans="2:11" ht="18.75" thickBot="1">
      <c r="B2" s="15" t="s">
        <v>119</v>
      </c>
    </row>
    <row r="3" spans="2:11" ht="18.75" thickBot="1">
      <c r="B3" s="78"/>
      <c r="C3" s="79"/>
      <c r="D3" s="2" t="s">
        <v>111</v>
      </c>
      <c r="E3" s="2" t="s">
        <v>112</v>
      </c>
      <c r="F3" s="2" t="s">
        <v>113</v>
      </c>
      <c r="G3" s="2" t="s">
        <v>114</v>
      </c>
      <c r="H3" s="2" t="s">
        <v>115</v>
      </c>
      <c r="I3" s="2" t="s">
        <v>116</v>
      </c>
      <c r="J3" s="2" t="s">
        <v>3</v>
      </c>
      <c r="K3" s="2" t="s">
        <v>117</v>
      </c>
    </row>
    <row r="4" spans="2:11" ht="18.75" thickBot="1">
      <c r="B4" s="65" t="s">
        <v>0</v>
      </c>
      <c r="C4" s="11" t="s">
        <v>2</v>
      </c>
      <c r="D4" s="4">
        <v>89.9</v>
      </c>
      <c r="E4" s="4">
        <v>88.6</v>
      </c>
      <c r="F4" s="4">
        <v>20.399999999999999</v>
      </c>
      <c r="G4" s="4">
        <v>84</v>
      </c>
      <c r="H4" s="4">
        <v>70.2</v>
      </c>
      <c r="I4" s="4">
        <v>5.3</v>
      </c>
      <c r="J4" s="4">
        <v>7.2</v>
      </c>
      <c r="K4" s="4">
        <v>10.9</v>
      </c>
    </row>
    <row r="5" spans="2:11" ht="18.75" thickBot="1">
      <c r="B5" s="66"/>
      <c r="C5" s="11" t="s">
        <v>1</v>
      </c>
      <c r="D5" s="4">
        <v>90.7</v>
      </c>
      <c r="E5" s="4">
        <v>92.6</v>
      </c>
      <c r="F5" s="4">
        <v>13.7</v>
      </c>
      <c r="G5" s="4">
        <v>72.8</v>
      </c>
      <c r="H5" s="4">
        <v>54.7</v>
      </c>
      <c r="I5" s="4">
        <v>3.1</v>
      </c>
      <c r="J5" s="4">
        <v>4.7</v>
      </c>
      <c r="K5" s="4">
        <v>7.3</v>
      </c>
    </row>
    <row r="6" spans="2:11" ht="18.75" thickBot="1">
      <c r="B6" s="67"/>
      <c r="C6" s="11" t="s">
        <v>20</v>
      </c>
      <c r="D6" s="4">
        <v>88.6</v>
      </c>
      <c r="E6" s="4">
        <v>91.7</v>
      </c>
      <c r="F6" s="4">
        <v>22</v>
      </c>
      <c r="G6" s="4">
        <v>79.5</v>
      </c>
      <c r="H6" s="4">
        <v>56.8</v>
      </c>
      <c r="I6" s="4">
        <v>5.3</v>
      </c>
      <c r="J6" s="4">
        <v>10.6</v>
      </c>
      <c r="K6" s="4">
        <v>11.4</v>
      </c>
    </row>
    <row r="7" spans="2:11" ht="18.75" thickBot="1">
      <c r="B7" s="57" t="s">
        <v>37</v>
      </c>
      <c r="C7" s="11" t="s">
        <v>46</v>
      </c>
      <c r="D7" s="4">
        <v>86.3</v>
      </c>
      <c r="E7" s="4">
        <v>90.1</v>
      </c>
      <c r="F7" s="4">
        <v>7.5</v>
      </c>
      <c r="G7" s="4">
        <v>55.3</v>
      </c>
      <c r="H7" s="4">
        <v>35.4</v>
      </c>
      <c r="I7" s="4">
        <v>1.9</v>
      </c>
      <c r="J7" s="4">
        <v>4.3</v>
      </c>
      <c r="K7" s="4">
        <v>6.8</v>
      </c>
    </row>
    <row r="8" spans="2:11" ht="18.75" thickBot="1">
      <c r="B8" s="58"/>
      <c r="C8" s="11" t="s">
        <v>39</v>
      </c>
      <c r="D8" s="4">
        <v>90</v>
      </c>
      <c r="E8" s="4">
        <v>91.5</v>
      </c>
      <c r="F8" s="4">
        <v>15.5</v>
      </c>
      <c r="G8" s="4">
        <v>75.5</v>
      </c>
      <c r="H8" s="4">
        <v>56</v>
      </c>
      <c r="I8" s="4">
        <v>3.1</v>
      </c>
      <c r="J8" s="4">
        <v>5.0999999999999996</v>
      </c>
      <c r="K8" s="4">
        <v>7.9</v>
      </c>
    </row>
    <row r="9" spans="2:11" ht="18.75" thickBot="1">
      <c r="B9" s="58"/>
      <c r="C9" s="11" t="s">
        <v>40</v>
      </c>
      <c r="D9" s="4">
        <v>91.8</v>
      </c>
      <c r="E9" s="4">
        <v>90</v>
      </c>
      <c r="F9" s="4">
        <v>19.899999999999999</v>
      </c>
      <c r="G9" s="4">
        <v>84.4</v>
      </c>
      <c r="H9" s="4">
        <v>75.400000000000006</v>
      </c>
      <c r="I9" s="4">
        <v>6.1</v>
      </c>
      <c r="J9" s="4">
        <v>7.66</v>
      </c>
      <c r="K9" s="4">
        <v>10.7</v>
      </c>
    </row>
    <row r="10" spans="2:11" ht="18.75" thickBot="1">
      <c r="B10" s="59"/>
      <c r="C10" s="11" t="s">
        <v>41</v>
      </c>
      <c r="D10" s="4">
        <v>87.5</v>
      </c>
      <c r="E10" s="4">
        <v>86.8</v>
      </c>
      <c r="F10" s="4">
        <v>21.3</v>
      </c>
      <c r="G10" s="4">
        <v>82.4</v>
      </c>
      <c r="H10" s="4">
        <v>72.8</v>
      </c>
      <c r="I10" s="4">
        <v>7.7</v>
      </c>
      <c r="J10" s="4">
        <v>7.72</v>
      </c>
      <c r="K10" s="4">
        <v>15.8</v>
      </c>
    </row>
  </sheetData>
  <mergeCells count="3">
    <mergeCell ref="B3:C3"/>
    <mergeCell ref="B4:B6"/>
    <mergeCell ref="B7:B10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2:N11"/>
  <sheetViews>
    <sheetView tabSelected="1" workbookViewId="0">
      <selection activeCell="J13" sqref="J13"/>
    </sheetView>
  </sheetViews>
  <sheetFormatPr defaultRowHeight="15"/>
  <cols>
    <col min="2" max="2" width="9.7109375" bestFit="1" customWidth="1"/>
    <col min="3" max="3" width="11.7109375" bestFit="1" customWidth="1"/>
  </cols>
  <sheetData>
    <row r="2" spans="2:14" ht="18">
      <c r="B2" s="15" t="s">
        <v>128</v>
      </c>
    </row>
    <row r="3" spans="2:14" ht="18.75" thickBot="1">
      <c r="B3" s="15" t="s">
        <v>129</v>
      </c>
    </row>
    <row r="4" spans="2:14" ht="192.75" thickBot="1">
      <c r="B4" s="80"/>
      <c r="C4" s="81"/>
      <c r="D4" s="24" t="s">
        <v>120</v>
      </c>
      <c r="E4" s="24" t="s">
        <v>36</v>
      </c>
      <c r="F4" s="24" t="s">
        <v>121</v>
      </c>
      <c r="G4" s="24" t="s">
        <v>122</v>
      </c>
      <c r="H4" s="24" t="s">
        <v>34</v>
      </c>
      <c r="I4" s="24" t="s">
        <v>35</v>
      </c>
      <c r="J4" s="24" t="s">
        <v>123</v>
      </c>
      <c r="K4" s="24" t="s">
        <v>124</v>
      </c>
      <c r="L4" s="24" t="s">
        <v>125</v>
      </c>
      <c r="M4" s="24" t="s">
        <v>126</v>
      </c>
      <c r="N4" s="24" t="s">
        <v>127</v>
      </c>
    </row>
    <row r="5" spans="2:14" ht="18.75" thickBot="1">
      <c r="B5" s="65" t="s">
        <v>0</v>
      </c>
      <c r="C5" s="11" t="s">
        <v>2</v>
      </c>
      <c r="D5" s="4">
        <v>10.9</v>
      </c>
      <c r="E5" s="4">
        <v>57.9</v>
      </c>
      <c r="F5" s="4">
        <v>22.4</v>
      </c>
      <c r="G5" s="4">
        <v>1.8</v>
      </c>
      <c r="H5" s="4">
        <v>36.700000000000003</v>
      </c>
      <c r="I5" s="4">
        <v>10.7</v>
      </c>
      <c r="J5" s="4">
        <v>1.1000000000000001</v>
      </c>
      <c r="K5" s="4">
        <v>24.6</v>
      </c>
      <c r="L5" s="4">
        <v>23.6</v>
      </c>
      <c r="M5" s="4">
        <v>12.4</v>
      </c>
      <c r="N5" s="4">
        <v>14.4</v>
      </c>
    </row>
    <row r="6" spans="2:14" ht="18.75" thickBot="1">
      <c r="B6" s="66"/>
      <c r="C6" s="11" t="s">
        <v>1</v>
      </c>
      <c r="D6" s="4">
        <v>4.5999999999999996</v>
      </c>
      <c r="E6" s="4">
        <v>67.599999999999994</v>
      </c>
      <c r="F6" s="4">
        <v>17</v>
      </c>
      <c r="G6" s="4">
        <v>0.8</v>
      </c>
      <c r="H6" s="4">
        <v>28.3</v>
      </c>
      <c r="I6" s="4">
        <v>5.2</v>
      </c>
      <c r="J6" s="4">
        <v>1</v>
      </c>
      <c r="K6" s="4">
        <v>34.4</v>
      </c>
      <c r="L6" s="4">
        <v>19.2</v>
      </c>
      <c r="M6" s="4">
        <v>13.5</v>
      </c>
      <c r="N6" s="4">
        <v>6.1</v>
      </c>
    </row>
    <row r="7" spans="2:14" ht="18.75" thickBot="1">
      <c r="B7" s="67"/>
      <c r="C7" s="11" t="s">
        <v>20</v>
      </c>
      <c r="D7" s="4">
        <v>8.3000000000000007</v>
      </c>
      <c r="E7" s="4">
        <v>65.2</v>
      </c>
      <c r="F7" s="4">
        <v>20.5</v>
      </c>
      <c r="G7" s="4">
        <v>1.5</v>
      </c>
      <c r="H7" s="4">
        <v>20.5</v>
      </c>
      <c r="I7" s="4">
        <v>11.4</v>
      </c>
      <c r="J7" s="4">
        <v>0.8</v>
      </c>
      <c r="K7" s="4">
        <v>43.9</v>
      </c>
      <c r="L7" s="4">
        <v>21.2</v>
      </c>
      <c r="M7" s="4">
        <v>18.2</v>
      </c>
      <c r="N7" s="4">
        <v>10.6</v>
      </c>
    </row>
    <row r="8" spans="2:14" ht="18.75" thickBot="1">
      <c r="B8" s="57" t="s">
        <v>37</v>
      </c>
      <c r="C8" s="11" t="s">
        <v>46</v>
      </c>
      <c r="D8" s="4">
        <v>8.1</v>
      </c>
      <c r="E8" s="4">
        <v>73.3</v>
      </c>
      <c r="F8" s="4">
        <v>14.3</v>
      </c>
      <c r="G8" s="4">
        <v>0.6</v>
      </c>
      <c r="H8" s="4">
        <v>7.5</v>
      </c>
      <c r="I8" s="4">
        <v>2.5</v>
      </c>
      <c r="J8" s="4">
        <v>1.9</v>
      </c>
      <c r="K8" s="4">
        <v>34.799999999999997</v>
      </c>
      <c r="L8" s="4">
        <v>11.8</v>
      </c>
      <c r="M8" s="4">
        <v>9.9</v>
      </c>
      <c r="N8" s="4">
        <v>3.7</v>
      </c>
    </row>
    <row r="9" spans="2:14" ht="18.75" thickBot="1">
      <c r="B9" s="58"/>
      <c r="C9" s="11" t="s">
        <v>39</v>
      </c>
      <c r="D9" s="4">
        <v>7.7</v>
      </c>
      <c r="E9" s="4">
        <v>66.599999999999994</v>
      </c>
      <c r="F9" s="4">
        <v>17.8</v>
      </c>
      <c r="G9" s="4">
        <v>1.4</v>
      </c>
      <c r="H9" s="4">
        <v>24.2</v>
      </c>
      <c r="I9" s="4">
        <v>9.6</v>
      </c>
      <c r="J9" s="4">
        <v>1.3</v>
      </c>
      <c r="K9" s="4">
        <v>34.5</v>
      </c>
      <c r="L9" s="4">
        <v>21.8</v>
      </c>
      <c r="M9" s="4">
        <v>14.1</v>
      </c>
      <c r="N9" s="4">
        <v>10</v>
      </c>
    </row>
    <row r="10" spans="2:14" ht="18.75" thickBot="1">
      <c r="B10" s="58"/>
      <c r="C10" s="11" t="s">
        <v>40</v>
      </c>
      <c r="D10" s="4">
        <v>6.7</v>
      </c>
      <c r="E10" s="4">
        <v>56.2</v>
      </c>
      <c r="F10" s="4">
        <v>21.4</v>
      </c>
      <c r="G10" s="4">
        <v>0.9</v>
      </c>
      <c r="H10" s="4">
        <v>50.4</v>
      </c>
      <c r="I10" s="4">
        <v>3.7</v>
      </c>
      <c r="J10" s="4">
        <v>0.5</v>
      </c>
      <c r="K10" s="4">
        <v>21.5</v>
      </c>
      <c r="L10" s="4">
        <v>21.3</v>
      </c>
      <c r="M10" s="4">
        <v>10.8</v>
      </c>
      <c r="N10" s="4">
        <v>9.3000000000000007</v>
      </c>
    </row>
    <row r="11" spans="2:14" ht="18.75" thickBot="1">
      <c r="B11" s="59"/>
      <c r="C11" s="11" t="s">
        <v>41</v>
      </c>
      <c r="D11" s="4">
        <v>4.4000000000000004</v>
      </c>
      <c r="E11" s="4">
        <v>52.9</v>
      </c>
      <c r="F11" s="4">
        <v>34.9</v>
      </c>
      <c r="G11" s="4">
        <v>1.1000000000000001</v>
      </c>
      <c r="H11" s="4">
        <v>51.5</v>
      </c>
      <c r="I11" s="4">
        <v>2.9</v>
      </c>
      <c r="J11" s="4">
        <v>1.1000000000000001</v>
      </c>
      <c r="K11" s="4">
        <v>19.100000000000001</v>
      </c>
      <c r="L11" s="4">
        <v>13.2</v>
      </c>
      <c r="M11" s="4">
        <v>14.3</v>
      </c>
      <c r="N11" s="4">
        <v>9.6</v>
      </c>
    </row>
  </sheetData>
  <mergeCells count="3">
    <mergeCell ref="B4:C4"/>
    <mergeCell ref="B5:B7"/>
    <mergeCell ref="B8:B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AG9"/>
  <sheetViews>
    <sheetView workbookViewId="0">
      <selection activeCell="U12" sqref="U12"/>
    </sheetView>
  </sheetViews>
  <sheetFormatPr defaultColWidth="8.85546875" defaultRowHeight="18"/>
  <cols>
    <col min="1" max="1" width="8.85546875" style="5"/>
    <col min="2" max="2" width="9.7109375" style="5" bestFit="1" customWidth="1"/>
    <col min="3" max="3" width="8.85546875" style="5"/>
    <col min="4" max="7" width="8.28515625" style="5" bestFit="1" customWidth="1"/>
    <col min="8" max="9" width="6.7109375" style="5" bestFit="1" customWidth="1"/>
    <col min="10" max="13" width="8.28515625" style="5" bestFit="1" customWidth="1"/>
    <col min="14" max="17" width="6.7109375" style="5" bestFit="1" customWidth="1"/>
    <col min="18" max="19" width="8.28515625" style="5" bestFit="1" customWidth="1"/>
    <col min="20" max="21" width="6.7109375" style="5" bestFit="1" customWidth="1"/>
    <col min="22" max="27" width="8.28515625" style="5" bestFit="1" customWidth="1"/>
    <col min="28" max="33" width="6.7109375" style="5" bestFit="1" customWidth="1"/>
    <col min="34" max="16384" width="8.85546875" style="5"/>
  </cols>
  <sheetData>
    <row r="1" spans="2:33">
      <c r="B1" s="15" t="s">
        <v>49</v>
      </c>
    </row>
    <row r="2" spans="2:33" ht="18.75" thickBot="1">
      <c r="B2" s="15"/>
    </row>
    <row r="3" spans="2:33" ht="18.75" thickBot="1">
      <c r="B3" s="34"/>
      <c r="C3" s="35"/>
      <c r="D3" s="31" t="s">
        <v>7</v>
      </c>
      <c r="E3" s="32"/>
      <c r="F3" s="32"/>
      <c r="G3" s="32"/>
      <c r="H3" s="32"/>
      <c r="I3" s="33"/>
      <c r="J3" s="31" t="s">
        <v>8</v>
      </c>
      <c r="K3" s="32"/>
      <c r="L3" s="32"/>
      <c r="M3" s="32"/>
      <c r="N3" s="32"/>
      <c r="O3" s="33"/>
      <c r="P3" s="31" t="s">
        <v>22</v>
      </c>
      <c r="Q3" s="32"/>
      <c r="R3" s="32"/>
      <c r="S3" s="32"/>
      <c r="T3" s="32"/>
      <c r="U3" s="33"/>
      <c r="V3" s="31" t="s">
        <v>21</v>
      </c>
      <c r="W3" s="32"/>
      <c r="X3" s="32"/>
      <c r="Y3" s="32"/>
      <c r="Z3" s="32"/>
      <c r="AA3" s="33"/>
      <c r="AB3" s="31" t="s">
        <v>23</v>
      </c>
      <c r="AC3" s="32"/>
      <c r="AD3" s="32"/>
      <c r="AE3" s="32"/>
      <c r="AF3" s="32"/>
      <c r="AG3" s="33"/>
    </row>
    <row r="4" spans="2:33" s="1" customFormat="1" ht="84" customHeight="1" thickBot="1">
      <c r="B4" s="36"/>
      <c r="C4" s="37"/>
      <c r="D4" s="14" t="s">
        <v>24</v>
      </c>
      <c r="E4" s="14" t="s">
        <v>25</v>
      </c>
      <c r="F4" s="14" t="s">
        <v>43</v>
      </c>
      <c r="G4" s="14" t="s">
        <v>26</v>
      </c>
      <c r="H4" s="14" t="s">
        <v>44</v>
      </c>
      <c r="I4" s="14" t="s">
        <v>45</v>
      </c>
      <c r="J4" s="14" t="s">
        <v>24</v>
      </c>
      <c r="K4" s="14" t="s">
        <v>25</v>
      </c>
      <c r="L4" s="14" t="s">
        <v>43</v>
      </c>
      <c r="M4" s="14" t="s">
        <v>26</v>
      </c>
      <c r="N4" s="14" t="s">
        <v>44</v>
      </c>
      <c r="O4" s="14" t="s">
        <v>45</v>
      </c>
      <c r="P4" s="14" t="s">
        <v>24</v>
      </c>
      <c r="Q4" s="14" t="s">
        <v>25</v>
      </c>
      <c r="R4" s="14" t="s">
        <v>43</v>
      </c>
      <c r="S4" s="14" t="s">
        <v>26</v>
      </c>
      <c r="T4" s="14" t="s">
        <v>44</v>
      </c>
      <c r="U4" s="14" t="s">
        <v>45</v>
      </c>
      <c r="V4" s="14" t="s">
        <v>24</v>
      </c>
      <c r="W4" s="14" t="s">
        <v>25</v>
      </c>
      <c r="X4" s="14" t="s">
        <v>43</v>
      </c>
      <c r="Y4" s="14" t="s">
        <v>26</v>
      </c>
      <c r="Z4" s="14" t="s">
        <v>44</v>
      </c>
      <c r="AA4" s="14" t="s">
        <v>45</v>
      </c>
      <c r="AB4" s="14" t="s">
        <v>24</v>
      </c>
      <c r="AC4" s="16" t="s">
        <v>25</v>
      </c>
      <c r="AD4" s="17" t="s">
        <v>43</v>
      </c>
      <c r="AE4" s="14" t="s">
        <v>26</v>
      </c>
      <c r="AF4" s="14" t="s">
        <v>44</v>
      </c>
      <c r="AG4" s="14" t="s">
        <v>45</v>
      </c>
    </row>
    <row r="5" spans="2:33" ht="18.75" thickBot="1">
      <c r="B5" s="40" t="s">
        <v>37</v>
      </c>
      <c r="C5" s="11" t="s">
        <v>46</v>
      </c>
      <c r="D5" s="30">
        <v>11.8</v>
      </c>
      <c r="E5" s="30">
        <v>17.3</v>
      </c>
      <c r="F5" s="30">
        <v>21.2</v>
      </c>
      <c r="G5" s="30">
        <v>11.8</v>
      </c>
      <c r="H5" s="30">
        <v>1.3</v>
      </c>
      <c r="I5" s="30">
        <v>0.3</v>
      </c>
      <c r="J5" s="30">
        <v>11.1</v>
      </c>
      <c r="K5" s="30">
        <v>9.1999999999999993</v>
      </c>
      <c r="L5" s="30">
        <v>20.3</v>
      </c>
      <c r="M5" s="30">
        <v>18.3</v>
      </c>
      <c r="N5" s="30">
        <v>3.9</v>
      </c>
      <c r="O5" s="30">
        <v>1.6</v>
      </c>
      <c r="P5" s="30">
        <v>8.1999999999999993</v>
      </c>
      <c r="Q5" s="30">
        <v>6.5</v>
      </c>
      <c r="R5" s="30">
        <v>13.1</v>
      </c>
      <c r="S5" s="30">
        <v>7.8</v>
      </c>
      <c r="T5" s="30">
        <v>1.3</v>
      </c>
      <c r="U5" s="30">
        <v>0.7</v>
      </c>
      <c r="V5" s="30">
        <v>35.9</v>
      </c>
      <c r="W5" s="30">
        <v>37.9</v>
      </c>
      <c r="X5" s="30">
        <v>48.4</v>
      </c>
      <c r="Y5" s="30">
        <v>40.799999999999997</v>
      </c>
      <c r="Z5" s="30">
        <v>7.5</v>
      </c>
      <c r="AA5" s="30">
        <v>6.2</v>
      </c>
      <c r="AB5" s="18">
        <v>5.2</v>
      </c>
      <c r="AC5" s="19">
        <v>4.2</v>
      </c>
      <c r="AD5" s="20">
        <v>8.5</v>
      </c>
      <c r="AE5" s="30">
        <v>9.5</v>
      </c>
      <c r="AF5" s="30">
        <v>0.3</v>
      </c>
      <c r="AG5" s="30">
        <v>0.7</v>
      </c>
    </row>
    <row r="6" spans="2:33" ht="18.75" thickBot="1">
      <c r="B6" s="41"/>
      <c r="C6" s="11" t="s">
        <v>39</v>
      </c>
      <c r="D6" s="30">
        <v>32.1</v>
      </c>
      <c r="E6" s="30">
        <v>33.5</v>
      </c>
      <c r="F6" s="30">
        <v>18.899999999999999</v>
      </c>
      <c r="G6" s="30">
        <v>15</v>
      </c>
      <c r="H6" s="30">
        <v>2.6</v>
      </c>
      <c r="I6" s="30">
        <v>1</v>
      </c>
      <c r="J6" s="30">
        <v>17.2</v>
      </c>
      <c r="K6" s="30">
        <v>20.100000000000001</v>
      </c>
      <c r="L6" s="30">
        <v>22.5</v>
      </c>
      <c r="M6" s="30">
        <v>26.5</v>
      </c>
      <c r="N6" s="30">
        <v>4.5999999999999996</v>
      </c>
      <c r="O6" s="30">
        <v>1.2</v>
      </c>
      <c r="P6" s="30">
        <v>5.5</v>
      </c>
      <c r="Q6" s="30">
        <v>6.4</v>
      </c>
      <c r="R6" s="30">
        <v>9.9</v>
      </c>
      <c r="S6" s="30">
        <v>11.1</v>
      </c>
      <c r="T6" s="30">
        <v>2</v>
      </c>
      <c r="U6" s="30">
        <v>1</v>
      </c>
      <c r="V6" s="30">
        <v>45.9</v>
      </c>
      <c r="W6" s="30">
        <v>49.1</v>
      </c>
      <c r="X6" s="30">
        <v>58.3</v>
      </c>
      <c r="Y6" s="30">
        <v>59.4</v>
      </c>
      <c r="Z6" s="30">
        <v>11.2</v>
      </c>
      <c r="AA6" s="30">
        <v>8.1</v>
      </c>
      <c r="AB6" s="18">
        <v>2.4</v>
      </c>
      <c r="AC6" s="19">
        <v>1.7</v>
      </c>
      <c r="AD6" s="20">
        <v>4.3</v>
      </c>
      <c r="AE6" s="30">
        <v>6.6</v>
      </c>
      <c r="AF6" s="30">
        <v>0.7</v>
      </c>
      <c r="AG6" s="30">
        <v>0.4</v>
      </c>
    </row>
    <row r="7" spans="2:33" ht="18.75" thickBot="1">
      <c r="B7" s="41"/>
      <c r="C7" s="11" t="s">
        <v>40</v>
      </c>
      <c r="D7" s="30">
        <v>53.4</v>
      </c>
      <c r="E7" s="30">
        <v>49.6</v>
      </c>
      <c r="F7" s="30">
        <v>16.8</v>
      </c>
      <c r="G7" s="30">
        <v>10.3</v>
      </c>
      <c r="H7" s="30">
        <v>1.2</v>
      </c>
      <c r="I7" s="30">
        <v>1.3</v>
      </c>
      <c r="J7" s="30">
        <v>21.9</v>
      </c>
      <c r="K7" s="30">
        <v>23.8</v>
      </c>
      <c r="L7" s="30">
        <v>17.3</v>
      </c>
      <c r="M7" s="30">
        <v>18.100000000000001</v>
      </c>
      <c r="N7" s="30">
        <v>2</v>
      </c>
      <c r="O7" s="30">
        <v>1.2</v>
      </c>
      <c r="P7" s="30">
        <v>8.1</v>
      </c>
      <c r="Q7" s="30">
        <v>7.7</v>
      </c>
      <c r="R7" s="30">
        <v>14.7</v>
      </c>
      <c r="S7" s="30">
        <v>17.8</v>
      </c>
      <c r="T7" s="30">
        <v>1.4</v>
      </c>
      <c r="U7" s="30">
        <v>1.8</v>
      </c>
      <c r="V7" s="30">
        <v>44.5</v>
      </c>
      <c r="W7" s="30">
        <v>43.1</v>
      </c>
      <c r="X7" s="30">
        <v>55.7</v>
      </c>
      <c r="Y7" s="30">
        <v>52.4</v>
      </c>
      <c r="Z7" s="30">
        <v>5.7</v>
      </c>
      <c r="AA7" s="30">
        <v>10</v>
      </c>
      <c r="AB7" s="18">
        <v>1.3</v>
      </c>
      <c r="AC7" s="19">
        <v>1.1000000000000001</v>
      </c>
      <c r="AD7" s="20">
        <v>4</v>
      </c>
      <c r="AE7" s="30">
        <v>6.2</v>
      </c>
      <c r="AF7" s="30">
        <v>0.7</v>
      </c>
      <c r="AG7" s="30">
        <v>0.5</v>
      </c>
    </row>
    <row r="8" spans="2:33">
      <c r="B8" s="41"/>
      <c r="C8" s="12" t="s">
        <v>47</v>
      </c>
      <c r="D8" s="38">
        <v>52.7</v>
      </c>
      <c r="E8" s="38">
        <v>43.1</v>
      </c>
      <c r="F8" s="38">
        <v>16</v>
      </c>
      <c r="G8" s="38">
        <v>13.9</v>
      </c>
      <c r="H8" s="38">
        <v>1</v>
      </c>
      <c r="I8" s="38">
        <v>1</v>
      </c>
      <c r="J8" s="38">
        <v>17.5</v>
      </c>
      <c r="K8" s="38">
        <v>17</v>
      </c>
      <c r="L8" s="38">
        <v>13.2</v>
      </c>
      <c r="M8" s="38">
        <v>15.9</v>
      </c>
      <c r="N8" s="38">
        <v>1.3</v>
      </c>
      <c r="O8" s="38">
        <v>0.9</v>
      </c>
      <c r="P8" s="38">
        <v>8.9</v>
      </c>
      <c r="Q8" s="38">
        <v>8</v>
      </c>
      <c r="R8" s="38">
        <v>13.2</v>
      </c>
      <c r="S8" s="38">
        <v>12.6</v>
      </c>
      <c r="T8" s="38">
        <v>0.7</v>
      </c>
      <c r="U8" s="38">
        <v>1.9</v>
      </c>
      <c r="V8" s="38">
        <v>31.9</v>
      </c>
      <c r="W8" s="38">
        <v>32.6</v>
      </c>
      <c r="X8" s="38">
        <v>38.200000000000003</v>
      </c>
      <c r="Y8" s="38">
        <v>30.5</v>
      </c>
      <c r="Z8" s="38">
        <v>3.7</v>
      </c>
      <c r="AA8" s="38">
        <v>7</v>
      </c>
      <c r="AB8" s="43">
        <v>1.5</v>
      </c>
      <c r="AC8" s="48">
        <v>1</v>
      </c>
      <c r="AD8" s="45">
        <v>2.7</v>
      </c>
      <c r="AE8" s="46">
        <v>5</v>
      </c>
      <c r="AF8" s="38">
        <v>1.2</v>
      </c>
      <c r="AG8" s="38">
        <v>0.6</v>
      </c>
    </row>
    <row r="9" spans="2:33" ht="18.75" thickBot="1">
      <c r="B9" s="42"/>
      <c r="C9" s="11" t="s">
        <v>48</v>
      </c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44"/>
      <c r="AC9" s="49"/>
      <c r="AD9" s="39"/>
      <c r="AE9" s="47"/>
      <c r="AF9" s="39"/>
      <c r="AG9" s="39"/>
    </row>
  </sheetData>
  <mergeCells count="37">
    <mergeCell ref="AB8:AB9"/>
    <mergeCell ref="AD8:AD9"/>
    <mergeCell ref="AE8:AE9"/>
    <mergeCell ref="AF8:AF9"/>
    <mergeCell ref="AG8:AG9"/>
    <mergeCell ref="AC8:AC9"/>
    <mergeCell ref="AA8:AA9"/>
    <mergeCell ref="P8:P9"/>
    <mergeCell ref="Q8:Q9"/>
    <mergeCell ref="R8:R9"/>
    <mergeCell ref="S8:S9"/>
    <mergeCell ref="T8:T9"/>
    <mergeCell ref="U8:U9"/>
    <mergeCell ref="V8:V9"/>
    <mergeCell ref="W8:W9"/>
    <mergeCell ref="X8:X9"/>
    <mergeCell ref="Y8:Y9"/>
    <mergeCell ref="Z8:Z9"/>
    <mergeCell ref="O8:O9"/>
    <mergeCell ref="B5:B9"/>
    <mergeCell ref="D8:D9"/>
    <mergeCell ref="E8:E9"/>
    <mergeCell ref="F8:F9"/>
    <mergeCell ref="G8:G9"/>
    <mergeCell ref="H8:H9"/>
    <mergeCell ref="I8:I9"/>
    <mergeCell ref="J8:J9"/>
    <mergeCell ref="K8:K9"/>
    <mergeCell ref="L8:L9"/>
    <mergeCell ref="M8:M9"/>
    <mergeCell ref="N8:N9"/>
    <mergeCell ref="AB3:AG3"/>
    <mergeCell ref="B3:C4"/>
    <mergeCell ref="D3:I3"/>
    <mergeCell ref="J3:O3"/>
    <mergeCell ref="P3:U3"/>
    <mergeCell ref="V3:AA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2:I14"/>
  <sheetViews>
    <sheetView workbookViewId="0">
      <selection activeCell="L17" sqref="L17"/>
    </sheetView>
  </sheetViews>
  <sheetFormatPr defaultRowHeight="15"/>
  <cols>
    <col min="2" max="2" width="12.5703125" customWidth="1"/>
    <col min="3" max="3" width="14.28515625" customWidth="1"/>
    <col min="4" max="4" width="11.7109375" bestFit="1" customWidth="1"/>
    <col min="5" max="5" width="9.140625" bestFit="1" customWidth="1"/>
    <col min="6" max="6" width="8.85546875" bestFit="1" customWidth="1"/>
    <col min="7" max="7" width="12.7109375" bestFit="1" customWidth="1"/>
    <col min="8" max="8" width="8.85546875" bestFit="1" customWidth="1"/>
    <col min="9" max="9" width="11.85546875" bestFit="1" customWidth="1"/>
  </cols>
  <sheetData>
    <row r="2" spans="2:9" ht="18">
      <c r="B2" s="15" t="s">
        <v>59</v>
      </c>
    </row>
    <row r="3" spans="2:9" ht="18">
      <c r="B3" s="5"/>
      <c r="C3" s="5"/>
      <c r="D3" s="7" t="s">
        <v>50</v>
      </c>
      <c r="E3" s="7" t="s">
        <v>27</v>
      </c>
      <c r="F3" s="7" t="s">
        <v>5</v>
      </c>
      <c r="G3" s="7" t="s">
        <v>6</v>
      </c>
      <c r="H3" s="7" t="s">
        <v>51</v>
      </c>
      <c r="I3" s="7" t="s">
        <v>28</v>
      </c>
    </row>
    <row r="4" spans="2:9" ht="18">
      <c r="B4" s="8" t="s">
        <v>0</v>
      </c>
      <c r="C4" s="7" t="s">
        <v>52</v>
      </c>
      <c r="D4" s="6">
        <v>86.2</v>
      </c>
      <c r="E4" s="6">
        <v>57.7</v>
      </c>
      <c r="F4" s="6">
        <v>15.8</v>
      </c>
      <c r="G4" s="6">
        <v>3.1</v>
      </c>
      <c r="H4" s="6">
        <v>13.6</v>
      </c>
      <c r="I4" s="6">
        <v>26.1</v>
      </c>
    </row>
    <row r="5" spans="2:9" ht="18">
      <c r="B5" s="9"/>
      <c r="C5" s="7" t="s">
        <v>53</v>
      </c>
      <c r="D5" s="6">
        <v>86.9</v>
      </c>
      <c r="E5" s="6">
        <v>52.4</v>
      </c>
      <c r="F5" s="6">
        <v>14.8</v>
      </c>
      <c r="G5" s="6">
        <v>2.5</v>
      </c>
      <c r="H5" s="6">
        <v>11.7</v>
      </c>
      <c r="I5" s="6">
        <v>28.5</v>
      </c>
    </row>
    <row r="6" spans="2:9" ht="18">
      <c r="B6" s="10"/>
      <c r="C6" s="7" t="s">
        <v>54</v>
      </c>
      <c r="D6" s="6">
        <v>91.1</v>
      </c>
      <c r="E6" s="6">
        <v>38.4</v>
      </c>
      <c r="F6" s="6">
        <v>27.9</v>
      </c>
      <c r="G6" s="6">
        <v>4.2</v>
      </c>
      <c r="H6" s="6">
        <v>22.6</v>
      </c>
      <c r="I6" s="6">
        <v>34.200000000000003</v>
      </c>
    </row>
    <row r="7" spans="2:9" ht="18">
      <c r="B7" s="8" t="s">
        <v>37</v>
      </c>
      <c r="C7" s="7" t="s">
        <v>55</v>
      </c>
      <c r="D7" s="6">
        <v>97.1</v>
      </c>
      <c r="E7" s="6">
        <v>2.6</v>
      </c>
      <c r="F7" s="6">
        <v>33.700000000000003</v>
      </c>
      <c r="G7" s="6">
        <v>3.9</v>
      </c>
      <c r="H7" s="6">
        <v>14.4</v>
      </c>
      <c r="I7" s="6">
        <v>20.6</v>
      </c>
    </row>
    <row r="8" spans="2:9" ht="18">
      <c r="B8" s="9"/>
      <c r="C8" s="7" t="s">
        <v>56</v>
      </c>
      <c r="D8" s="6">
        <v>89.3</v>
      </c>
      <c r="E8" s="6">
        <v>45.1</v>
      </c>
      <c r="F8" s="6">
        <v>21.5</v>
      </c>
      <c r="G8" s="6">
        <v>3.5</v>
      </c>
      <c r="H8" s="6">
        <v>13.8</v>
      </c>
      <c r="I8" s="6">
        <v>28.4</v>
      </c>
    </row>
    <row r="9" spans="2:9" ht="18">
      <c r="B9" s="9"/>
      <c r="C9" s="7" t="s">
        <v>57</v>
      </c>
      <c r="D9" s="6">
        <v>80.400000000000006</v>
      </c>
      <c r="E9" s="6">
        <v>79.599999999999994</v>
      </c>
      <c r="F9" s="6">
        <v>2</v>
      </c>
      <c r="G9" s="6">
        <v>1.5</v>
      </c>
      <c r="H9" s="6">
        <v>10.4</v>
      </c>
      <c r="I9" s="6">
        <v>28.3</v>
      </c>
    </row>
    <row r="10" spans="2:9" ht="18">
      <c r="B10" s="10"/>
      <c r="C10" s="7" t="s">
        <v>58</v>
      </c>
      <c r="D10" s="6">
        <v>80.900000000000006</v>
      </c>
      <c r="E10" s="6">
        <v>68.900000000000006</v>
      </c>
      <c r="F10" s="6">
        <v>2.5</v>
      </c>
      <c r="G10" s="6">
        <v>0.7</v>
      </c>
      <c r="H10" s="6">
        <v>10.1</v>
      </c>
      <c r="I10" s="6">
        <v>19.7</v>
      </c>
    </row>
    <row r="12" spans="2:9" ht="18">
      <c r="C12" s="83" t="s">
        <v>2</v>
      </c>
      <c r="D12" s="84">
        <f>(D4/100)*4424</f>
        <v>3813.4879999999998</v>
      </c>
      <c r="E12" s="84">
        <f t="shared" ref="E12:I12" si="0">(E4/100)*4424</f>
        <v>2552.6480000000001</v>
      </c>
      <c r="F12" s="84">
        <f t="shared" si="0"/>
        <v>698.99199999999996</v>
      </c>
      <c r="G12" s="84">
        <f t="shared" si="0"/>
        <v>137.14400000000001</v>
      </c>
      <c r="H12" s="84">
        <f t="shared" si="0"/>
        <v>601.66399999999999</v>
      </c>
      <c r="I12" s="84">
        <f t="shared" si="0"/>
        <v>1154.664</v>
      </c>
    </row>
    <row r="13" spans="2:9" ht="18">
      <c r="C13" s="83" t="s">
        <v>1</v>
      </c>
      <c r="D13" s="84">
        <f>(D5/100)*5822</f>
        <v>5059.3180000000002</v>
      </c>
      <c r="E13" s="84">
        <f t="shared" ref="E13:I13" si="1">(E5/100)*5822</f>
        <v>3050.7280000000001</v>
      </c>
      <c r="F13" s="84">
        <f t="shared" si="1"/>
        <v>861.65600000000006</v>
      </c>
      <c r="G13" s="84">
        <f t="shared" si="1"/>
        <v>145.55000000000001</v>
      </c>
      <c r="H13" s="84">
        <f t="shared" si="1"/>
        <v>681.17399999999998</v>
      </c>
      <c r="I13" s="84">
        <f t="shared" si="1"/>
        <v>1659.2699999999998</v>
      </c>
    </row>
    <row r="14" spans="2:9" ht="18">
      <c r="C14" s="83" t="s">
        <v>20</v>
      </c>
      <c r="D14" s="84">
        <f>(D6/100)*188</f>
        <v>171.26799999999997</v>
      </c>
      <c r="E14" s="84">
        <f t="shared" ref="E14:I14" si="2">(E6/100)*188</f>
        <v>72.192000000000007</v>
      </c>
      <c r="F14" s="84">
        <f t="shared" si="2"/>
        <v>52.451999999999991</v>
      </c>
      <c r="G14" s="84">
        <f t="shared" si="2"/>
        <v>7.8960000000000008</v>
      </c>
      <c r="H14" s="84">
        <f t="shared" si="2"/>
        <v>42.488</v>
      </c>
      <c r="I14" s="84">
        <f t="shared" si="2"/>
        <v>64.296000000000006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O14"/>
  <sheetViews>
    <sheetView workbookViewId="0">
      <selection activeCell="C12" sqref="C12:O14"/>
    </sheetView>
  </sheetViews>
  <sheetFormatPr defaultColWidth="8.85546875" defaultRowHeight="18"/>
  <cols>
    <col min="1" max="2" width="8.85546875" style="5"/>
    <col min="3" max="3" width="14.85546875" style="5" bestFit="1" customWidth="1"/>
    <col min="4" max="5" width="11.42578125" style="5" bestFit="1" customWidth="1"/>
    <col min="6" max="6" width="8.85546875" style="5" customWidth="1"/>
    <col min="7" max="7" width="11.42578125" style="5" bestFit="1" customWidth="1"/>
    <col min="8" max="8" width="9.85546875" style="5" bestFit="1" customWidth="1"/>
    <col min="9" max="10" width="11.42578125" style="5" bestFit="1" customWidth="1"/>
    <col min="11" max="11" width="9.85546875" style="5" bestFit="1" customWidth="1"/>
    <col min="12" max="15" width="11.42578125" style="5" bestFit="1" customWidth="1"/>
    <col min="16" max="16384" width="8.85546875" style="5"/>
  </cols>
  <sheetData>
    <row r="1" spans="2:15">
      <c r="B1" s="15" t="s">
        <v>64</v>
      </c>
    </row>
    <row r="2" spans="2:15" ht="18.75" thickBot="1">
      <c r="B2" s="15" t="s">
        <v>65</v>
      </c>
    </row>
    <row r="3" spans="2:15" ht="261.75" thickBot="1">
      <c r="B3" s="50"/>
      <c r="C3" s="51"/>
      <c r="D3" s="21" t="s">
        <v>60</v>
      </c>
      <c r="E3" s="21" t="s">
        <v>9</v>
      </c>
      <c r="F3" s="21" t="s">
        <v>10</v>
      </c>
      <c r="G3" s="21" t="s">
        <v>61</v>
      </c>
      <c r="H3" s="21" t="s">
        <v>33</v>
      </c>
      <c r="I3" s="21" t="s">
        <v>32</v>
      </c>
      <c r="J3" s="21" t="s">
        <v>12</v>
      </c>
      <c r="K3" s="21" t="s">
        <v>62</v>
      </c>
      <c r="L3" s="21" t="s">
        <v>31</v>
      </c>
      <c r="M3" s="21" t="s">
        <v>30</v>
      </c>
      <c r="N3" s="21" t="s">
        <v>11</v>
      </c>
      <c r="O3" s="21" t="s">
        <v>29</v>
      </c>
    </row>
    <row r="4" spans="2:15" ht="18.75" thickBot="1">
      <c r="B4" s="52" t="s">
        <v>0</v>
      </c>
      <c r="C4" s="22" t="s">
        <v>2</v>
      </c>
      <c r="D4" s="13">
        <v>55.2</v>
      </c>
      <c r="E4" s="13">
        <v>65.900000000000006</v>
      </c>
      <c r="F4" s="13">
        <v>72.400000000000006</v>
      </c>
      <c r="G4" s="13">
        <v>51.2</v>
      </c>
      <c r="H4" s="13">
        <v>15.5</v>
      </c>
      <c r="I4" s="13">
        <v>24.5</v>
      </c>
      <c r="J4" s="13">
        <v>30.2</v>
      </c>
      <c r="K4" s="13">
        <v>10.9</v>
      </c>
      <c r="L4" s="13">
        <v>18.899999999999999</v>
      </c>
      <c r="M4" s="13">
        <v>42.8</v>
      </c>
      <c r="N4" s="13">
        <v>23.3</v>
      </c>
      <c r="O4" s="13">
        <v>42.5</v>
      </c>
    </row>
    <row r="5" spans="2:15" ht="18.75" thickBot="1">
      <c r="B5" s="53"/>
      <c r="C5" s="22" t="s">
        <v>1</v>
      </c>
      <c r="D5" s="13">
        <v>41.9</v>
      </c>
      <c r="E5" s="13">
        <v>58.8</v>
      </c>
      <c r="F5" s="13">
        <v>64.3</v>
      </c>
      <c r="G5" s="13">
        <v>41</v>
      </c>
      <c r="H5" s="13">
        <v>7.5</v>
      </c>
      <c r="I5" s="13">
        <v>15.7</v>
      </c>
      <c r="J5" s="13">
        <v>24.2</v>
      </c>
      <c r="K5" s="13">
        <v>8.5</v>
      </c>
      <c r="L5" s="13">
        <v>18.399999999999999</v>
      </c>
      <c r="M5" s="13">
        <v>26.8</v>
      </c>
      <c r="N5" s="13">
        <v>12.9</v>
      </c>
      <c r="O5" s="13">
        <v>36.1</v>
      </c>
    </row>
    <row r="6" spans="2:15" ht="18.75" thickBot="1">
      <c r="B6" s="54"/>
      <c r="C6" s="22" t="s">
        <v>20</v>
      </c>
      <c r="D6" s="13">
        <v>47.1</v>
      </c>
      <c r="E6" s="13">
        <v>49.7</v>
      </c>
      <c r="F6" s="13">
        <v>60.3</v>
      </c>
      <c r="G6" s="13">
        <v>41.3</v>
      </c>
      <c r="H6" s="13">
        <v>10.5</v>
      </c>
      <c r="I6" s="13">
        <v>18</v>
      </c>
      <c r="J6" s="13">
        <v>32.799999999999997</v>
      </c>
      <c r="K6" s="13">
        <v>12.2</v>
      </c>
      <c r="L6" s="13">
        <v>18.399999999999999</v>
      </c>
      <c r="M6" s="13">
        <v>47.9</v>
      </c>
      <c r="N6" s="13">
        <v>30.7</v>
      </c>
      <c r="O6" s="13">
        <v>52.4</v>
      </c>
    </row>
    <row r="7" spans="2:15" ht="18.75" thickBot="1">
      <c r="B7" s="52" t="s">
        <v>37</v>
      </c>
      <c r="C7" s="22" t="s">
        <v>46</v>
      </c>
      <c r="D7" s="13">
        <v>35.299999999999997</v>
      </c>
      <c r="E7" s="13">
        <v>22.9</v>
      </c>
      <c r="F7" s="13">
        <v>38.9</v>
      </c>
      <c r="G7" s="13">
        <v>21.6</v>
      </c>
      <c r="H7" s="13">
        <v>3.27</v>
      </c>
      <c r="I7" s="13">
        <v>2.9</v>
      </c>
      <c r="J7" s="13">
        <v>11.4</v>
      </c>
      <c r="K7" s="13">
        <v>3.9</v>
      </c>
      <c r="L7" s="13">
        <v>7.5</v>
      </c>
      <c r="M7" s="13">
        <v>27.1</v>
      </c>
      <c r="N7" s="13">
        <v>27.8</v>
      </c>
      <c r="O7" s="13">
        <v>37.6</v>
      </c>
    </row>
    <row r="8" spans="2:15" ht="18.75" thickBot="1">
      <c r="B8" s="53"/>
      <c r="C8" s="22" t="s">
        <v>39</v>
      </c>
      <c r="D8" s="13">
        <v>48.4</v>
      </c>
      <c r="E8" s="13">
        <v>56.2</v>
      </c>
      <c r="F8" s="13">
        <v>64.7</v>
      </c>
      <c r="G8" s="13">
        <v>42.8</v>
      </c>
      <c r="H8" s="13">
        <v>9.35</v>
      </c>
      <c r="I8" s="13">
        <v>17.7</v>
      </c>
      <c r="J8" s="13">
        <v>26.5</v>
      </c>
      <c r="K8" s="13">
        <v>10</v>
      </c>
      <c r="L8" s="13">
        <v>18.600000000000001</v>
      </c>
      <c r="M8" s="13">
        <v>37.6</v>
      </c>
      <c r="N8" s="13">
        <v>21.7</v>
      </c>
      <c r="O8" s="13">
        <v>43.1</v>
      </c>
    </row>
    <row r="9" spans="2:15" ht="18.75" thickBot="1">
      <c r="B9" s="53"/>
      <c r="C9" s="22" t="s">
        <v>40</v>
      </c>
      <c r="D9" s="13">
        <v>48</v>
      </c>
      <c r="E9" s="13">
        <v>77.2</v>
      </c>
      <c r="F9" s="13">
        <v>76.599999999999994</v>
      </c>
      <c r="G9" s="13">
        <v>51.7</v>
      </c>
      <c r="H9" s="13">
        <v>14.23</v>
      </c>
      <c r="I9" s="13">
        <v>26.1</v>
      </c>
      <c r="J9" s="13">
        <v>31.4</v>
      </c>
      <c r="K9" s="13">
        <v>10.6</v>
      </c>
      <c r="L9" s="13">
        <v>20.100000000000001</v>
      </c>
      <c r="M9" s="13">
        <v>28.5</v>
      </c>
      <c r="N9" s="13">
        <v>8.6999999999999993</v>
      </c>
      <c r="O9" s="13">
        <v>31.7</v>
      </c>
    </row>
    <row r="10" spans="2:15" ht="18.75" thickBot="1">
      <c r="B10" s="54"/>
      <c r="C10" s="23" t="s">
        <v>63</v>
      </c>
      <c r="D10" s="13">
        <v>43.2</v>
      </c>
      <c r="E10" s="13">
        <v>70.3</v>
      </c>
      <c r="F10" s="13">
        <v>74.7</v>
      </c>
      <c r="G10" s="13">
        <v>55.5</v>
      </c>
      <c r="H10" s="13">
        <v>16.79</v>
      </c>
      <c r="I10" s="13">
        <v>17.8</v>
      </c>
      <c r="J10" s="13">
        <v>19.7</v>
      </c>
      <c r="K10" s="13">
        <v>4.5</v>
      </c>
      <c r="L10" s="13">
        <v>18.2</v>
      </c>
      <c r="M10" s="13">
        <v>23.4</v>
      </c>
      <c r="N10" s="13">
        <v>8.9</v>
      </c>
      <c r="O10" s="13">
        <v>30.1</v>
      </c>
    </row>
    <row r="12" spans="2:15">
      <c r="C12" s="5" t="s">
        <v>2</v>
      </c>
      <c r="D12" s="82">
        <f>(D4/100)*4424</f>
        <v>2442.0480000000002</v>
      </c>
      <c r="E12" s="82">
        <f t="shared" ref="E12:O12" si="0">(E4/100)*4424</f>
        <v>2915.4160000000002</v>
      </c>
      <c r="F12" s="82">
        <f t="shared" si="0"/>
        <v>3202.9760000000006</v>
      </c>
      <c r="G12" s="82">
        <f t="shared" si="0"/>
        <v>2265.0880000000002</v>
      </c>
      <c r="H12" s="82">
        <f t="shared" si="0"/>
        <v>685.72</v>
      </c>
      <c r="I12" s="82">
        <f t="shared" si="0"/>
        <v>1083.8799999999999</v>
      </c>
      <c r="J12" s="82">
        <f t="shared" si="0"/>
        <v>1336.048</v>
      </c>
      <c r="K12" s="82">
        <f t="shared" si="0"/>
        <v>482.21600000000001</v>
      </c>
      <c r="L12" s="82">
        <f t="shared" si="0"/>
        <v>836.13599999999985</v>
      </c>
      <c r="M12" s="82">
        <f t="shared" si="0"/>
        <v>1893.472</v>
      </c>
      <c r="N12" s="82">
        <f t="shared" si="0"/>
        <v>1030.7920000000001</v>
      </c>
      <c r="O12" s="82">
        <f t="shared" si="0"/>
        <v>1880.2</v>
      </c>
    </row>
    <row r="13" spans="2:15">
      <c r="C13" s="5" t="s">
        <v>1</v>
      </c>
      <c r="D13" s="82">
        <f>(D5/100)*5822</f>
        <v>2439.4180000000001</v>
      </c>
      <c r="E13" s="82">
        <f t="shared" ref="E13:O13" si="1">(E5/100)*5822</f>
        <v>3423.3359999999998</v>
      </c>
      <c r="F13" s="82">
        <f t="shared" si="1"/>
        <v>3743.5460000000003</v>
      </c>
      <c r="G13" s="82">
        <f t="shared" si="1"/>
        <v>2387.02</v>
      </c>
      <c r="H13" s="82">
        <f t="shared" si="1"/>
        <v>436.65</v>
      </c>
      <c r="I13" s="82">
        <f t="shared" si="1"/>
        <v>914.05399999999997</v>
      </c>
      <c r="J13" s="82">
        <f t="shared" si="1"/>
        <v>1408.924</v>
      </c>
      <c r="K13" s="82">
        <f t="shared" si="1"/>
        <v>494.87000000000006</v>
      </c>
      <c r="L13" s="82">
        <f t="shared" si="1"/>
        <v>1071.248</v>
      </c>
      <c r="M13" s="82">
        <f t="shared" si="1"/>
        <v>1560.296</v>
      </c>
      <c r="N13" s="82">
        <f t="shared" si="1"/>
        <v>751.03800000000001</v>
      </c>
      <c r="O13" s="82">
        <f t="shared" si="1"/>
        <v>2101.7419999999997</v>
      </c>
    </row>
    <row r="14" spans="2:15">
      <c r="C14" s="5" t="s">
        <v>20</v>
      </c>
      <c r="D14" s="82">
        <f>(D6/100)*188</f>
        <v>88.548000000000002</v>
      </c>
      <c r="E14" s="82">
        <f t="shared" ref="E14:O14" si="2">(E6/100)*188</f>
        <v>93.436000000000007</v>
      </c>
      <c r="F14" s="82">
        <f t="shared" si="2"/>
        <v>113.36399999999999</v>
      </c>
      <c r="G14" s="82">
        <f t="shared" si="2"/>
        <v>77.643999999999991</v>
      </c>
      <c r="H14" s="82">
        <f t="shared" si="2"/>
        <v>19.739999999999998</v>
      </c>
      <c r="I14" s="82">
        <f t="shared" si="2"/>
        <v>33.839999999999996</v>
      </c>
      <c r="J14" s="82">
        <f t="shared" si="2"/>
        <v>61.663999999999994</v>
      </c>
      <c r="K14" s="82">
        <f t="shared" si="2"/>
        <v>22.936</v>
      </c>
      <c r="L14" s="82">
        <f t="shared" si="2"/>
        <v>34.591999999999999</v>
      </c>
      <c r="M14" s="82">
        <f t="shared" si="2"/>
        <v>90.051999999999992</v>
      </c>
      <c r="N14" s="82">
        <f t="shared" si="2"/>
        <v>57.716000000000001</v>
      </c>
      <c r="O14" s="82">
        <f t="shared" si="2"/>
        <v>98.512</v>
      </c>
    </row>
  </sheetData>
  <mergeCells count="3">
    <mergeCell ref="B3:C3"/>
    <mergeCell ref="B4:B6"/>
    <mergeCell ref="B7:B1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O14"/>
  <sheetViews>
    <sheetView workbookViewId="0">
      <selection activeCell="D14" sqref="D14"/>
    </sheetView>
  </sheetViews>
  <sheetFormatPr defaultColWidth="8.85546875" defaultRowHeight="18"/>
  <cols>
    <col min="1" max="16384" width="8.85546875" style="5"/>
  </cols>
  <sheetData>
    <row r="1" spans="2:15">
      <c r="B1" s="1" t="s">
        <v>66</v>
      </c>
    </row>
    <row r="2" spans="2:15" ht="18.75" thickBot="1">
      <c r="B2" s="1" t="s">
        <v>67</v>
      </c>
    </row>
    <row r="3" spans="2:15" ht="261.75" thickBot="1">
      <c r="B3" s="55"/>
      <c r="C3" s="56"/>
      <c r="D3" s="24" t="s">
        <v>60</v>
      </c>
      <c r="E3" s="24" t="s">
        <v>9</v>
      </c>
      <c r="F3" s="24" t="s">
        <v>10</v>
      </c>
      <c r="G3" s="24" t="s">
        <v>61</v>
      </c>
      <c r="H3" s="24" t="s">
        <v>33</v>
      </c>
      <c r="I3" s="24" t="s">
        <v>32</v>
      </c>
      <c r="J3" s="24" t="s">
        <v>12</v>
      </c>
      <c r="K3" s="24" t="s">
        <v>62</v>
      </c>
      <c r="L3" s="24" t="s">
        <v>31</v>
      </c>
      <c r="M3" s="24" t="s">
        <v>30</v>
      </c>
      <c r="N3" s="24" t="s">
        <v>11</v>
      </c>
      <c r="O3" s="24" t="s">
        <v>29</v>
      </c>
    </row>
    <row r="4" spans="2:15" ht="18.75" thickBot="1">
      <c r="B4" s="57" t="s">
        <v>0</v>
      </c>
      <c r="C4" s="3" t="s">
        <v>2</v>
      </c>
      <c r="D4" s="4">
        <v>81.8</v>
      </c>
      <c r="E4" s="4">
        <v>43</v>
      </c>
      <c r="F4" s="4">
        <v>56.9</v>
      </c>
      <c r="G4" s="4">
        <v>53.6</v>
      </c>
      <c r="H4" s="4">
        <v>16.399999999999999</v>
      </c>
      <c r="I4" s="4">
        <v>28.2</v>
      </c>
      <c r="J4" s="4">
        <v>22.2</v>
      </c>
      <c r="K4" s="4">
        <v>8.8000000000000007</v>
      </c>
      <c r="L4" s="4">
        <v>15.4</v>
      </c>
      <c r="M4" s="4">
        <v>26.2</v>
      </c>
      <c r="N4" s="4">
        <v>26.1</v>
      </c>
      <c r="O4" s="4">
        <v>35.799999999999997</v>
      </c>
    </row>
    <row r="5" spans="2:15" ht="18.75" thickBot="1">
      <c r="B5" s="58"/>
      <c r="C5" s="3" t="s">
        <v>1</v>
      </c>
      <c r="D5" s="4">
        <v>85.5</v>
      </c>
      <c r="E5" s="4">
        <v>37.299999999999997</v>
      </c>
      <c r="F5" s="4">
        <v>59</v>
      </c>
      <c r="G5" s="4">
        <v>54</v>
      </c>
      <c r="H5" s="4">
        <v>10.4</v>
      </c>
      <c r="I5" s="4">
        <v>23</v>
      </c>
      <c r="J5" s="4">
        <v>30.3</v>
      </c>
      <c r="K5" s="4">
        <v>10.9</v>
      </c>
      <c r="L5" s="4">
        <v>14.8</v>
      </c>
      <c r="M5" s="4">
        <v>27.6</v>
      </c>
      <c r="N5" s="4">
        <v>29.6</v>
      </c>
      <c r="O5" s="4">
        <v>44.8</v>
      </c>
    </row>
    <row r="6" spans="2:15" ht="18.75" thickBot="1">
      <c r="B6" s="59"/>
      <c r="C6" s="3" t="s">
        <v>20</v>
      </c>
      <c r="D6" s="4">
        <v>90.5</v>
      </c>
      <c r="E6" s="4">
        <v>40.700000000000003</v>
      </c>
      <c r="F6" s="4">
        <v>61.9</v>
      </c>
      <c r="G6" s="4">
        <v>57.1</v>
      </c>
      <c r="H6" s="4">
        <v>10.5</v>
      </c>
      <c r="I6" s="4">
        <v>31.2</v>
      </c>
      <c r="J6" s="4">
        <v>29.1</v>
      </c>
      <c r="K6" s="4">
        <v>13.2</v>
      </c>
      <c r="L6" s="4">
        <v>17.899999999999999</v>
      </c>
      <c r="M6" s="4">
        <v>40</v>
      </c>
      <c r="N6" s="4">
        <v>36</v>
      </c>
      <c r="O6" s="4">
        <v>49.7</v>
      </c>
    </row>
    <row r="7" spans="2:15" ht="18.75" thickBot="1">
      <c r="B7" s="57" t="s">
        <v>37</v>
      </c>
      <c r="C7" s="3" t="s">
        <v>46</v>
      </c>
      <c r="D7" s="4">
        <v>78.400000000000006</v>
      </c>
      <c r="E7" s="4">
        <v>20.3</v>
      </c>
      <c r="F7" s="4">
        <v>52</v>
      </c>
      <c r="G7" s="4">
        <v>47.4</v>
      </c>
      <c r="H7" s="4">
        <v>5.2</v>
      </c>
      <c r="I7" s="4">
        <v>8.5</v>
      </c>
      <c r="J7" s="4">
        <v>22.9</v>
      </c>
      <c r="K7" s="4">
        <v>9.5</v>
      </c>
      <c r="L7" s="4">
        <v>11.8</v>
      </c>
      <c r="M7" s="4">
        <v>43.5</v>
      </c>
      <c r="N7" s="4">
        <v>30.1</v>
      </c>
      <c r="O7" s="4">
        <v>37.6</v>
      </c>
    </row>
    <row r="8" spans="2:15" ht="18.75" thickBot="1">
      <c r="B8" s="58"/>
      <c r="C8" s="3" t="s">
        <v>39</v>
      </c>
      <c r="D8" s="4">
        <v>86.7</v>
      </c>
      <c r="E8" s="4">
        <v>39.5</v>
      </c>
      <c r="F8" s="4">
        <v>60.3</v>
      </c>
      <c r="G8" s="4">
        <v>55.7</v>
      </c>
      <c r="H8" s="4">
        <v>11.7</v>
      </c>
      <c r="I8" s="4">
        <v>26.2</v>
      </c>
      <c r="J8" s="4">
        <v>29.3</v>
      </c>
      <c r="K8" s="4">
        <v>11.4</v>
      </c>
      <c r="L8" s="4">
        <v>15.8</v>
      </c>
      <c r="M8" s="4">
        <v>30.1</v>
      </c>
      <c r="N8" s="4">
        <v>30.7</v>
      </c>
      <c r="O8" s="4">
        <v>43.1</v>
      </c>
    </row>
    <row r="9" spans="2:15" ht="18.75" thickBot="1">
      <c r="B9" s="58"/>
      <c r="C9" s="3" t="s">
        <v>40</v>
      </c>
      <c r="D9" s="4">
        <v>83</v>
      </c>
      <c r="E9" s="4">
        <v>45.2</v>
      </c>
      <c r="F9" s="4">
        <v>57.4</v>
      </c>
      <c r="G9" s="4">
        <v>53.8</v>
      </c>
      <c r="H9" s="4">
        <v>17.100000000000001</v>
      </c>
      <c r="I9" s="4">
        <v>28.5</v>
      </c>
      <c r="J9" s="4">
        <v>25</v>
      </c>
      <c r="K9" s="4">
        <v>8.8000000000000007</v>
      </c>
      <c r="L9" s="4">
        <v>15.9</v>
      </c>
      <c r="M9" s="4">
        <v>21.5</v>
      </c>
      <c r="N9" s="4">
        <v>25.5</v>
      </c>
      <c r="O9" s="4">
        <v>31.7</v>
      </c>
    </row>
    <row r="10" spans="2:15" ht="18.75" thickBot="1">
      <c r="B10" s="59"/>
      <c r="C10" s="3" t="s">
        <v>41</v>
      </c>
      <c r="D10" s="4">
        <v>65.3</v>
      </c>
      <c r="E10" s="4">
        <v>29.8</v>
      </c>
      <c r="F10" s="4">
        <v>43.2</v>
      </c>
      <c r="G10" s="4">
        <v>39.799999999999997</v>
      </c>
      <c r="H10" s="4">
        <v>11.6</v>
      </c>
      <c r="I10" s="4">
        <v>12.3</v>
      </c>
      <c r="J10" s="4">
        <v>11.7</v>
      </c>
      <c r="K10" s="4">
        <v>2.5</v>
      </c>
      <c r="L10" s="4">
        <v>5.9</v>
      </c>
      <c r="M10" s="4">
        <v>14.7</v>
      </c>
      <c r="N10" s="4">
        <v>13.7</v>
      </c>
      <c r="O10" s="4">
        <v>30.1</v>
      </c>
    </row>
    <row r="12" spans="2:15">
      <c r="C12" s="5" t="s">
        <v>2</v>
      </c>
      <c r="D12" s="82">
        <f>(D4/100)*4424</f>
        <v>3618.8319999999999</v>
      </c>
      <c r="E12" s="82">
        <f t="shared" ref="E12:O12" si="0">(E4/100)*4424</f>
        <v>1902.32</v>
      </c>
      <c r="F12" s="82">
        <f t="shared" si="0"/>
        <v>2517.2559999999999</v>
      </c>
      <c r="G12" s="82">
        <f t="shared" si="0"/>
        <v>2371.2640000000001</v>
      </c>
      <c r="H12" s="82">
        <f t="shared" si="0"/>
        <v>725.53599999999994</v>
      </c>
      <c r="I12" s="82">
        <f t="shared" si="0"/>
        <v>1247.568</v>
      </c>
      <c r="J12" s="82">
        <f t="shared" si="0"/>
        <v>982.12800000000004</v>
      </c>
      <c r="K12" s="82">
        <f t="shared" si="0"/>
        <v>389.31200000000001</v>
      </c>
      <c r="L12" s="82">
        <f t="shared" si="0"/>
        <v>681.29599999999994</v>
      </c>
      <c r="M12" s="82">
        <f t="shared" si="0"/>
        <v>1159.088</v>
      </c>
      <c r="N12" s="82">
        <f t="shared" si="0"/>
        <v>1154.664</v>
      </c>
      <c r="O12" s="82">
        <f t="shared" si="0"/>
        <v>1583.7919999999999</v>
      </c>
    </row>
    <row r="13" spans="2:15">
      <c r="C13" s="5" t="s">
        <v>1</v>
      </c>
      <c r="D13" s="82">
        <f>(D5/100)*5822</f>
        <v>4977.8099999999995</v>
      </c>
      <c r="E13" s="82">
        <f t="shared" ref="E13:O13" si="1">(E5/100)*5822</f>
        <v>2171.6059999999998</v>
      </c>
      <c r="F13" s="82">
        <f t="shared" si="1"/>
        <v>3434.98</v>
      </c>
      <c r="G13" s="82">
        <f t="shared" si="1"/>
        <v>3143.88</v>
      </c>
      <c r="H13" s="82">
        <f t="shared" si="1"/>
        <v>605.48800000000006</v>
      </c>
      <c r="I13" s="82">
        <f t="shared" si="1"/>
        <v>1339.06</v>
      </c>
      <c r="J13" s="82">
        <f t="shared" si="1"/>
        <v>1764.066</v>
      </c>
      <c r="K13" s="82">
        <f t="shared" si="1"/>
        <v>634.59799999999996</v>
      </c>
      <c r="L13" s="82">
        <f t="shared" si="1"/>
        <v>861.65600000000006</v>
      </c>
      <c r="M13" s="82">
        <f t="shared" si="1"/>
        <v>1606.8720000000001</v>
      </c>
      <c r="N13" s="82">
        <f t="shared" si="1"/>
        <v>1723.3120000000001</v>
      </c>
      <c r="O13" s="82">
        <f t="shared" si="1"/>
        <v>2608.2559999999999</v>
      </c>
    </row>
    <row r="14" spans="2:15">
      <c r="C14" s="5" t="s">
        <v>20</v>
      </c>
      <c r="D14" s="82">
        <f>(D6/100)*188</f>
        <v>170.14000000000001</v>
      </c>
      <c r="E14" s="82">
        <f t="shared" ref="E14:O14" si="2">(E6/100)*188</f>
        <v>76.516000000000005</v>
      </c>
      <c r="F14" s="82">
        <f t="shared" si="2"/>
        <v>116.372</v>
      </c>
      <c r="G14" s="82">
        <f t="shared" si="2"/>
        <v>107.34800000000001</v>
      </c>
      <c r="H14" s="82">
        <f t="shared" si="2"/>
        <v>19.739999999999998</v>
      </c>
      <c r="I14" s="82">
        <f t="shared" si="2"/>
        <v>58.655999999999999</v>
      </c>
      <c r="J14" s="82">
        <f t="shared" si="2"/>
        <v>54.708000000000006</v>
      </c>
      <c r="K14" s="82">
        <f t="shared" si="2"/>
        <v>24.816000000000003</v>
      </c>
      <c r="L14" s="82">
        <f t="shared" si="2"/>
        <v>33.652000000000001</v>
      </c>
      <c r="M14" s="82">
        <f t="shared" si="2"/>
        <v>75.2</v>
      </c>
      <c r="N14" s="82">
        <f t="shared" si="2"/>
        <v>67.679999999999993</v>
      </c>
      <c r="O14" s="82">
        <f t="shared" si="2"/>
        <v>93.436000000000007</v>
      </c>
    </row>
  </sheetData>
  <mergeCells count="3">
    <mergeCell ref="B3:C3"/>
    <mergeCell ref="B4:B6"/>
    <mergeCell ref="B7:B1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O13"/>
  <sheetViews>
    <sheetView workbookViewId="0">
      <selection activeCell="E11" sqref="E11"/>
    </sheetView>
  </sheetViews>
  <sheetFormatPr defaultRowHeight="15"/>
  <cols>
    <col min="2" max="2" width="11.28515625" customWidth="1"/>
    <col min="3" max="3" width="11.85546875" bestFit="1" customWidth="1"/>
    <col min="5" max="5" width="7.7109375" bestFit="1" customWidth="1"/>
  </cols>
  <sheetData>
    <row r="1" spans="2:15" ht="18.75" thickBot="1">
      <c r="B1" s="15" t="s">
        <v>70</v>
      </c>
    </row>
    <row r="2" spans="2:15" ht="36.75" thickBot="1">
      <c r="B2" s="60"/>
      <c r="C2" s="61"/>
      <c r="D2" s="25" t="s">
        <v>14</v>
      </c>
      <c r="E2" s="26" t="s">
        <v>15</v>
      </c>
      <c r="F2" s="28" t="s">
        <v>68</v>
      </c>
      <c r="G2" s="25" t="s">
        <v>16</v>
      </c>
      <c r="H2" s="25" t="s">
        <v>17</v>
      </c>
      <c r="I2" s="25" t="s">
        <v>18</v>
      </c>
    </row>
    <row r="3" spans="2:15" ht="18.75" thickBot="1">
      <c r="B3" s="57" t="s">
        <v>0</v>
      </c>
      <c r="C3" s="3" t="s">
        <v>2</v>
      </c>
      <c r="D3" s="4">
        <v>92</v>
      </c>
      <c r="E3" s="27">
        <v>60.2</v>
      </c>
      <c r="F3" s="4">
        <v>17.600000000000001</v>
      </c>
      <c r="G3" s="4">
        <v>32.6</v>
      </c>
      <c r="H3" s="4">
        <v>3.6</v>
      </c>
      <c r="I3" s="4">
        <v>87.3</v>
      </c>
    </row>
    <row r="4" spans="2:15" ht="18.75" thickBot="1">
      <c r="B4" s="58"/>
      <c r="C4" s="3" t="s">
        <v>1</v>
      </c>
      <c r="D4" s="4">
        <v>92.6</v>
      </c>
      <c r="E4" s="27">
        <v>72.8</v>
      </c>
      <c r="F4" s="4">
        <v>19.7</v>
      </c>
      <c r="G4" s="4">
        <v>45.8</v>
      </c>
      <c r="H4" s="4">
        <v>3.3</v>
      </c>
      <c r="I4" s="4">
        <v>89.3</v>
      </c>
    </row>
    <row r="5" spans="2:15" ht="18.75" thickBot="1">
      <c r="B5" s="59"/>
      <c r="C5" s="3" t="s">
        <v>20</v>
      </c>
      <c r="D5" s="4">
        <v>97.4</v>
      </c>
      <c r="E5" s="27">
        <v>58.9</v>
      </c>
      <c r="F5" s="4">
        <v>35.299999999999997</v>
      </c>
      <c r="G5" s="4">
        <v>59.5</v>
      </c>
      <c r="H5" s="4">
        <v>5.3</v>
      </c>
      <c r="I5" s="4">
        <v>87.4</v>
      </c>
    </row>
    <row r="6" spans="2:15" ht="18.75" thickBot="1">
      <c r="B6" s="57" t="s">
        <v>37</v>
      </c>
      <c r="C6" s="3" t="s">
        <v>46</v>
      </c>
      <c r="D6" s="4">
        <v>91.5</v>
      </c>
      <c r="E6" s="27">
        <v>66</v>
      </c>
      <c r="F6" s="4">
        <v>27.5</v>
      </c>
      <c r="G6" s="4">
        <v>57.5</v>
      </c>
      <c r="H6" s="4">
        <v>0.7</v>
      </c>
      <c r="I6" s="4">
        <v>71.900000000000006</v>
      </c>
    </row>
    <row r="7" spans="2:15" ht="18.75" thickBot="1">
      <c r="B7" s="58"/>
      <c r="C7" s="3" t="s">
        <v>39</v>
      </c>
      <c r="D7" s="4">
        <v>94.9</v>
      </c>
      <c r="E7" s="27">
        <v>64.900000000000006</v>
      </c>
      <c r="F7" s="4">
        <v>23.2</v>
      </c>
      <c r="G7" s="4">
        <v>49.8</v>
      </c>
      <c r="H7" s="4">
        <v>3.2</v>
      </c>
      <c r="I7" s="4">
        <v>88.3</v>
      </c>
    </row>
    <row r="8" spans="2:15" ht="18.75" thickBot="1">
      <c r="B8" s="58"/>
      <c r="C8" s="3" t="s">
        <v>40</v>
      </c>
      <c r="D8" s="4">
        <v>90.5</v>
      </c>
      <c r="E8" s="27">
        <v>70.900000000000006</v>
      </c>
      <c r="F8" s="4">
        <v>11.4</v>
      </c>
      <c r="G8" s="4">
        <v>23</v>
      </c>
      <c r="H8" s="4">
        <v>4.5</v>
      </c>
      <c r="I8" s="4">
        <v>92.5</v>
      </c>
    </row>
    <row r="9" spans="2:15" ht="18.75" thickBot="1">
      <c r="B9" s="62"/>
      <c r="C9" s="3" t="s">
        <v>69</v>
      </c>
      <c r="D9" s="4">
        <v>75.599999999999994</v>
      </c>
      <c r="E9" s="27">
        <v>75.7</v>
      </c>
      <c r="F9" s="4">
        <v>5.6</v>
      </c>
      <c r="G9" s="4">
        <v>10.199999999999999</v>
      </c>
      <c r="H9" s="4">
        <v>3.3</v>
      </c>
      <c r="I9" s="4">
        <v>81.599999999999994</v>
      </c>
    </row>
    <row r="11" spans="2:15" ht="18">
      <c r="C11" s="5" t="s">
        <v>2</v>
      </c>
      <c r="D11" s="82">
        <f>(D3/100)*4424</f>
        <v>4070.0800000000004</v>
      </c>
      <c r="E11" s="82">
        <f t="shared" ref="E11:H11" si="0">(E3/100)*4424</f>
        <v>2663.248</v>
      </c>
      <c r="F11" s="82">
        <f t="shared" si="0"/>
        <v>778.62400000000002</v>
      </c>
      <c r="G11" s="82">
        <f t="shared" si="0"/>
        <v>1442.2240000000002</v>
      </c>
      <c r="H11" s="82">
        <f t="shared" si="0"/>
        <v>159.26400000000001</v>
      </c>
      <c r="I11" s="82">
        <f>(I3/100)*4424</f>
        <v>3862.152</v>
      </c>
      <c r="J11" s="82"/>
      <c r="K11" s="82"/>
      <c r="L11" s="82"/>
      <c r="M11" s="82"/>
      <c r="N11" s="82"/>
      <c r="O11" s="82"/>
    </row>
    <row r="12" spans="2:15" ht="18">
      <c r="C12" s="5" t="s">
        <v>1</v>
      </c>
      <c r="D12" s="82">
        <f>(D4/100)*5822</f>
        <v>5391.1719999999996</v>
      </c>
      <c r="E12" s="82">
        <f t="shared" ref="E12:H12" si="1">(E4/100)*5822</f>
        <v>4238.4160000000002</v>
      </c>
      <c r="F12" s="82">
        <f t="shared" si="1"/>
        <v>1146.934</v>
      </c>
      <c r="G12" s="82">
        <f t="shared" si="1"/>
        <v>2666.4759999999997</v>
      </c>
      <c r="H12" s="82">
        <f t="shared" si="1"/>
        <v>192.126</v>
      </c>
      <c r="I12" s="82">
        <f>(I4/100)*5822</f>
        <v>5199.0460000000003</v>
      </c>
      <c r="J12" s="82"/>
      <c r="K12" s="82"/>
      <c r="L12" s="82"/>
      <c r="M12" s="82"/>
      <c r="N12" s="82"/>
      <c r="O12" s="82"/>
    </row>
    <row r="13" spans="2:15" ht="18">
      <c r="C13" s="5" t="s">
        <v>20</v>
      </c>
      <c r="D13" s="82">
        <f>(D5/100)*188</f>
        <v>183.11200000000002</v>
      </c>
      <c r="E13" s="82">
        <f t="shared" ref="E13:H13" si="2">(E5/100)*188</f>
        <v>110.732</v>
      </c>
      <c r="F13" s="82">
        <f t="shared" si="2"/>
        <v>66.36399999999999</v>
      </c>
      <c r="G13" s="82">
        <f t="shared" si="2"/>
        <v>111.86</v>
      </c>
      <c r="H13" s="82">
        <f t="shared" si="2"/>
        <v>9.9640000000000004</v>
      </c>
      <c r="I13" s="82">
        <f>(I5/100)*188</f>
        <v>164.31200000000001</v>
      </c>
      <c r="J13" s="82"/>
      <c r="K13" s="82"/>
      <c r="L13" s="82"/>
      <c r="M13" s="82"/>
      <c r="N13" s="82"/>
      <c r="O13" s="82"/>
    </row>
  </sheetData>
  <mergeCells count="3">
    <mergeCell ref="B2:C2"/>
    <mergeCell ref="B3:B5"/>
    <mergeCell ref="B6:B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O15"/>
  <sheetViews>
    <sheetView workbookViewId="0">
      <selection activeCell="D15" sqref="D15"/>
    </sheetView>
  </sheetViews>
  <sheetFormatPr defaultRowHeight="15"/>
  <cols>
    <col min="2" max="2" width="9.7109375" bestFit="1" customWidth="1"/>
    <col min="3" max="3" width="11.7109375" bestFit="1" customWidth="1"/>
  </cols>
  <sheetData>
    <row r="1" spans="2:15" ht="23.25">
      <c r="B1" s="15" t="s">
        <v>80</v>
      </c>
    </row>
    <row r="2" spans="2:15" ht="18.75" thickBot="1">
      <c r="B2" s="15" t="s">
        <v>81</v>
      </c>
    </row>
    <row r="3" spans="2:15" ht="151.9" customHeight="1">
      <c r="B3" s="68"/>
      <c r="C3" s="69"/>
      <c r="D3" s="63" t="s">
        <v>79</v>
      </c>
      <c r="E3" s="63" t="s">
        <v>71</v>
      </c>
      <c r="F3" s="63" t="s">
        <v>72</v>
      </c>
      <c r="G3" s="63" t="s">
        <v>73</v>
      </c>
      <c r="H3" s="63" t="s">
        <v>74</v>
      </c>
      <c r="I3" s="63" t="s">
        <v>75</v>
      </c>
      <c r="J3" s="63" t="s">
        <v>4</v>
      </c>
    </row>
    <row r="4" spans="2:15" ht="24.6" customHeight="1" thickBot="1">
      <c r="B4" s="70"/>
      <c r="C4" s="71"/>
      <c r="D4" s="64"/>
      <c r="E4" s="64"/>
      <c r="F4" s="64"/>
      <c r="G4" s="64"/>
      <c r="H4" s="64"/>
      <c r="I4" s="64"/>
      <c r="J4" s="64"/>
    </row>
    <row r="5" spans="2:15" ht="18.75" thickBot="1">
      <c r="B5" s="65" t="s">
        <v>0</v>
      </c>
      <c r="C5" s="3" t="s">
        <v>2</v>
      </c>
      <c r="D5" s="4">
        <v>37.200000000000003</v>
      </c>
      <c r="E5" s="4">
        <v>56.2</v>
      </c>
      <c r="F5" s="4">
        <v>40.6</v>
      </c>
      <c r="G5" s="4">
        <v>56.4</v>
      </c>
      <c r="H5" s="4">
        <v>14.7</v>
      </c>
      <c r="I5" s="4">
        <v>30.3</v>
      </c>
      <c r="J5" s="4">
        <v>4.7</v>
      </c>
    </row>
    <row r="6" spans="2:15" ht="18.75" thickBot="1">
      <c r="B6" s="66"/>
      <c r="C6" s="3" t="s">
        <v>1</v>
      </c>
      <c r="D6" s="4">
        <v>30</v>
      </c>
      <c r="E6" s="4">
        <v>50.2</v>
      </c>
      <c r="F6" s="4">
        <v>29.6</v>
      </c>
      <c r="G6" s="4">
        <v>60.8</v>
      </c>
      <c r="H6" s="4">
        <v>24.1</v>
      </c>
      <c r="I6" s="4">
        <v>37</v>
      </c>
      <c r="J6" s="4">
        <v>5.0999999999999996</v>
      </c>
    </row>
    <row r="7" spans="2:15" ht="18.75" thickBot="1">
      <c r="B7" s="67"/>
      <c r="C7" s="3" t="s">
        <v>20</v>
      </c>
      <c r="D7" s="4">
        <v>34.1</v>
      </c>
      <c r="E7" s="4">
        <v>56.1</v>
      </c>
      <c r="F7" s="4">
        <v>40.200000000000003</v>
      </c>
      <c r="G7" s="4">
        <v>59.1</v>
      </c>
      <c r="H7" s="4">
        <v>29.5</v>
      </c>
      <c r="I7" s="4">
        <v>43.9</v>
      </c>
      <c r="J7" s="4">
        <v>5.3</v>
      </c>
    </row>
    <row r="8" spans="2:15" ht="18.75" thickBot="1">
      <c r="B8" s="57" t="s">
        <v>37</v>
      </c>
      <c r="C8" s="3" t="s">
        <v>76</v>
      </c>
      <c r="D8" s="4">
        <v>29.8</v>
      </c>
      <c r="E8" s="4">
        <v>37.9</v>
      </c>
      <c r="F8" s="4">
        <v>20.5</v>
      </c>
      <c r="G8" s="4">
        <v>59.6</v>
      </c>
      <c r="H8" s="4">
        <v>24.2</v>
      </c>
      <c r="I8" s="4">
        <v>33.5</v>
      </c>
      <c r="J8" s="4">
        <v>6.8</v>
      </c>
    </row>
    <row r="9" spans="2:15" ht="18.75" thickBot="1">
      <c r="B9" s="58"/>
      <c r="C9" s="3" t="s">
        <v>77</v>
      </c>
      <c r="D9" s="4">
        <v>33.299999999999997</v>
      </c>
      <c r="E9" s="4">
        <v>51.5</v>
      </c>
      <c r="F9" s="4">
        <v>33.799999999999997</v>
      </c>
      <c r="G9" s="4">
        <v>61</v>
      </c>
      <c r="H9" s="4">
        <v>23.8</v>
      </c>
      <c r="I9" s="4">
        <v>34.9</v>
      </c>
      <c r="J9" s="4">
        <v>4.5</v>
      </c>
    </row>
    <row r="10" spans="2:15" ht="18.75" thickBot="1">
      <c r="B10" s="58"/>
      <c r="C10" s="3" t="s">
        <v>78</v>
      </c>
      <c r="D10" s="4">
        <v>32.4</v>
      </c>
      <c r="E10" s="4">
        <v>56</v>
      </c>
      <c r="F10" s="4">
        <v>36.700000000000003</v>
      </c>
      <c r="G10" s="4">
        <v>56.4</v>
      </c>
      <c r="H10" s="4">
        <v>12.7</v>
      </c>
      <c r="I10" s="4">
        <v>34.299999999999997</v>
      </c>
      <c r="J10" s="4">
        <v>6.1</v>
      </c>
    </row>
    <row r="11" spans="2:15" ht="18.75" thickBot="1">
      <c r="B11" s="59"/>
      <c r="C11" s="3" t="s">
        <v>41</v>
      </c>
      <c r="D11" s="4">
        <v>34.9</v>
      </c>
      <c r="E11" s="4">
        <v>63.2</v>
      </c>
      <c r="F11" s="4">
        <v>37.9</v>
      </c>
      <c r="G11" s="4">
        <v>40.4</v>
      </c>
      <c r="H11" s="4">
        <v>5.9</v>
      </c>
      <c r="I11" s="4">
        <v>26.8</v>
      </c>
      <c r="J11" s="4">
        <v>3.7</v>
      </c>
    </row>
    <row r="13" spans="2:15" ht="18">
      <c r="C13" s="5" t="s">
        <v>2</v>
      </c>
      <c r="D13" s="82">
        <f>(D5/100)*4424</f>
        <v>1645.7280000000003</v>
      </c>
      <c r="E13" s="82">
        <f t="shared" ref="E13:O13" si="0">(E5/100)*4424</f>
        <v>2486.2880000000005</v>
      </c>
      <c r="F13" s="82">
        <f t="shared" si="0"/>
        <v>1796.1440000000002</v>
      </c>
      <c r="G13" s="82">
        <f t="shared" si="0"/>
        <v>2495.136</v>
      </c>
      <c r="H13" s="82">
        <f t="shared" si="0"/>
        <v>650.32799999999997</v>
      </c>
      <c r="I13" s="82">
        <f t="shared" si="0"/>
        <v>1340.472</v>
      </c>
      <c r="J13" s="82">
        <f t="shared" si="0"/>
        <v>207.928</v>
      </c>
      <c r="K13" s="82"/>
      <c r="L13" s="82"/>
      <c r="M13" s="82"/>
      <c r="N13" s="82"/>
      <c r="O13" s="82"/>
    </row>
    <row r="14" spans="2:15" ht="18">
      <c r="C14" s="5" t="s">
        <v>1</v>
      </c>
      <c r="D14" s="82">
        <f>(D6/100)*5822</f>
        <v>1746.6</v>
      </c>
      <c r="E14" s="82">
        <f t="shared" ref="E14:O14" si="1">(E6/100)*5822</f>
        <v>2922.6440000000002</v>
      </c>
      <c r="F14" s="82">
        <f t="shared" si="1"/>
        <v>1723.3120000000001</v>
      </c>
      <c r="G14" s="82">
        <f t="shared" si="1"/>
        <v>3539.7759999999998</v>
      </c>
      <c r="H14" s="82">
        <f t="shared" si="1"/>
        <v>1403.1020000000001</v>
      </c>
      <c r="I14" s="82">
        <f t="shared" si="1"/>
        <v>2154.14</v>
      </c>
      <c r="J14" s="82">
        <f t="shared" si="1"/>
        <v>296.92199999999997</v>
      </c>
      <c r="K14" s="82"/>
      <c r="L14" s="82"/>
      <c r="M14" s="82"/>
      <c r="N14" s="82"/>
      <c r="O14" s="82"/>
    </row>
    <row r="15" spans="2:15" ht="18">
      <c r="C15" s="5" t="s">
        <v>20</v>
      </c>
      <c r="D15" s="82">
        <f>(D7/100)*188</f>
        <v>64.108000000000004</v>
      </c>
      <c r="E15" s="82">
        <f t="shared" ref="E15:O15" si="2">(E7/100)*188</f>
        <v>105.468</v>
      </c>
      <c r="F15" s="82">
        <f t="shared" si="2"/>
        <v>75.576000000000008</v>
      </c>
      <c r="G15" s="82">
        <f t="shared" si="2"/>
        <v>111.10799999999999</v>
      </c>
      <c r="H15" s="82">
        <f t="shared" si="2"/>
        <v>55.459999999999994</v>
      </c>
      <c r="I15" s="82">
        <f t="shared" si="2"/>
        <v>82.531999999999996</v>
      </c>
      <c r="J15" s="82">
        <f t="shared" si="2"/>
        <v>9.9640000000000004</v>
      </c>
      <c r="K15" s="82"/>
      <c r="L15" s="82"/>
      <c r="M15" s="82"/>
      <c r="N15" s="82"/>
      <c r="O15" s="82"/>
    </row>
  </sheetData>
  <mergeCells count="10">
    <mergeCell ref="J3:J4"/>
    <mergeCell ref="B5:B7"/>
    <mergeCell ref="B8:B11"/>
    <mergeCell ref="D3:D4"/>
    <mergeCell ref="B3:C4"/>
    <mergeCell ref="E3:E4"/>
    <mergeCell ref="F3:F4"/>
    <mergeCell ref="G3:G4"/>
    <mergeCell ref="H3:H4"/>
    <mergeCell ref="I3:I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O14"/>
  <sheetViews>
    <sheetView workbookViewId="0">
      <selection activeCell="C12" sqref="C12:M14"/>
    </sheetView>
  </sheetViews>
  <sheetFormatPr defaultRowHeight="15"/>
  <cols>
    <col min="2" max="2" width="12.28515625" customWidth="1"/>
    <col min="3" max="3" width="11.7109375" bestFit="1" customWidth="1"/>
  </cols>
  <sheetData>
    <row r="1" spans="2:15" ht="18">
      <c r="B1" s="15" t="s">
        <v>90</v>
      </c>
    </row>
    <row r="2" spans="2:15" ht="18.75" thickBot="1">
      <c r="B2" s="15" t="s">
        <v>91</v>
      </c>
    </row>
    <row r="3" spans="2:15" ht="149.25" thickBot="1">
      <c r="B3" s="72"/>
      <c r="C3" s="73"/>
      <c r="D3" s="24" t="s">
        <v>82</v>
      </c>
      <c r="E3" s="24" t="s">
        <v>83</v>
      </c>
      <c r="F3" s="24" t="s">
        <v>84</v>
      </c>
      <c r="G3" s="24" t="s">
        <v>85</v>
      </c>
      <c r="H3" s="24" t="s">
        <v>19</v>
      </c>
      <c r="I3" s="24" t="s">
        <v>86</v>
      </c>
      <c r="J3" s="24" t="s">
        <v>87</v>
      </c>
      <c r="K3" s="24" t="s">
        <v>88</v>
      </c>
      <c r="L3" s="24" t="s">
        <v>13</v>
      </c>
      <c r="M3" s="24" t="s">
        <v>89</v>
      </c>
    </row>
    <row r="4" spans="2:15" ht="18.75" thickBot="1">
      <c r="B4" s="65" t="s">
        <v>0</v>
      </c>
      <c r="C4" s="3" t="s">
        <v>2</v>
      </c>
      <c r="D4" s="4">
        <v>24.8</v>
      </c>
      <c r="E4" s="4">
        <v>2.6</v>
      </c>
      <c r="F4" s="4">
        <v>14.7</v>
      </c>
      <c r="G4" s="4">
        <v>14.5</v>
      </c>
      <c r="H4" s="4">
        <v>46.6</v>
      </c>
      <c r="I4" s="4">
        <v>3</v>
      </c>
      <c r="J4" s="4">
        <v>10.4</v>
      </c>
      <c r="K4" s="4">
        <v>12.2</v>
      </c>
      <c r="L4" s="4">
        <v>26.1</v>
      </c>
      <c r="M4" s="4">
        <v>27.9</v>
      </c>
    </row>
    <row r="5" spans="2:15" ht="18.75" thickBot="1">
      <c r="B5" s="66"/>
      <c r="C5" s="3" t="s">
        <v>1</v>
      </c>
      <c r="D5" s="4">
        <v>54</v>
      </c>
      <c r="E5" s="4">
        <v>6.3</v>
      </c>
      <c r="F5" s="4">
        <v>35.6</v>
      </c>
      <c r="G5" s="4">
        <v>12.3</v>
      </c>
      <c r="H5" s="4">
        <v>16.100000000000001</v>
      </c>
      <c r="I5" s="4">
        <v>5.3</v>
      </c>
      <c r="J5" s="4">
        <v>5</v>
      </c>
      <c r="K5" s="4">
        <v>12</v>
      </c>
      <c r="L5" s="4">
        <v>17.8</v>
      </c>
      <c r="M5" s="4">
        <v>27</v>
      </c>
    </row>
    <row r="6" spans="2:15" ht="18.75" thickBot="1">
      <c r="B6" s="67"/>
      <c r="C6" s="3" t="s">
        <v>20</v>
      </c>
      <c r="D6" s="4">
        <v>50.8</v>
      </c>
      <c r="E6" s="4">
        <v>5.3</v>
      </c>
      <c r="F6" s="4">
        <v>33.299999999999997</v>
      </c>
      <c r="G6" s="4">
        <v>3.8</v>
      </c>
      <c r="H6" s="4">
        <v>28.8</v>
      </c>
      <c r="I6" s="4">
        <v>1.5</v>
      </c>
      <c r="J6" s="4">
        <v>3.8</v>
      </c>
      <c r="K6" s="4">
        <v>18.899999999999999</v>
      </c>
      <c r="L6" s="4">
        <v>28</v>
      </c>
      <c r="M6" s="4">
        <v>27.3</v>
      </c>
    </row>
    <row r="7" spans="2:15" ht="18.75" thickBot="1">
      <c r="B7" s="57" t="s">
        <v>37</v>
      </c>
      <c r="C7" s="3" t="s">
        <v>46</v>
      </c>
      <c r="D7" s="4">
        <v>49.1</v>
      </c>
      <c r="E7" s="4">
        <v>9.3000000000000007</v>
      </c>
      <c r="F7" s="4">
        <v>14.3</v>
      </c>
      <c r="G7" s="4">
        <v>0</v>
      </c>
      <c r="H7" s="4">
        <v>20.5</v>
      </c>
      <c r="I7" s="4">
        <v>0</v>
      </c>
      <c r="J7" s="4">
        <v>0.6</v>
      </c>
      <c r="K7" s="4">
        <v>13</v>
      </c>
      <c r="L7" s="4">
        <v>19.899999999999999</v>
      </c>
      <c r="M7" s="4">
        <v>8.6999999999999993</v>
      </c>
    </row>
    <row r="8" spans="2:15" ht="18.75" thickBot="1">
      <c r="B8" s="58"/>
      <c r="C8" s="3" t="s">
        <v>39</v>
      </c>
      <c r="D8" s="4">
        <v>46.4</v>
      </c>
      <c r="E8" s="4">
        <v>4.8</v>
      </c>
      <c r="F8" s="4">
        <v>28.3</v>
      </c>
      <c r="G8" s="4">
        <v>10</v>
      </c>
      <c r="H8" s="4">
        <v>27.7</v>
      </c>
      <c r="I8" s="4">
        <v>3.6</v>
      </c>
      <c r="J8" s="4">
        <v>5.5</v>
      </c>
      <c r="K8" s="4">
        <v>13.1</v>
      </c>
      <c r="L8" s="4">
        <v>22.5</v>
      </c>
      <c r="M8" s="4">
        <v>23.5</v>
      </c>
    </row>
    <row r="9" spans="2:15" ht="18.75" thickBot="1">
      <c r="B9" s="58"/>
      <c r="C9" s="3" t="s">
        <v>40</v>
      </c>
      <c r="D9" s="4">
        <v>32.4</v>
      </c>
      <c r="E9" s="4">
        <v>4.5</v>
      </c>
      <c r="F9" s="4">
        <v>25.2</v>
      </c>
      <c r="G9" s="4">
        <v>19.8</v>
      </c>
      <c r="H9" s="4">
        <v>31.7</v>
      </c>
      <c r="I9" s="4">
        <v>6.8</v>
      </c>
      <c r="J9" s="4">
        <v>12</v>
      </c>
      <c r="K9" s="4">
        <v>10.9</v>
      </c>
      <c r="L9" s="4">
        <v>18.7</v>
      </c>
      <c r="M9" s="4">
        <v>37.5</v>
      </c>
    </row>
    <row r="10" spans="2:15" ht="18.75" thickBot="1">
      <c r="B10" s="59"/>
      <c r="C10" s="3" t="s">
        <v>41</v>
      </c>
      <c r="D10" s="4">
        <v>21</v>
      </c>
      <c r="E10" s="4">
        <v>2.9</v>
      </c>
      <c r="F10" s="4">
        <v>21</v>
      </c>
      <c r="G10" s="4">
        <v>29</v>
      </c>
      <c r="H10" s="4">
        <v>38.200000000000003</v>
      </c>
      <c r="I10" s="4">
        <v>1.8</v>
      </c>
      <c r="J10" s="4">
        <v>9.6</v>
      </c>
      <c r="K10" s="4">
        <v>4.4000000000000004</v>
      </c>
      <c r="L10" s="4">
        <v>22.1</v>
      </c>
      <c r="M10" s="4">
        <v>39</v>
      </c>
    </row>
    <row r="12" spans="2:15" ht="18">
      <c r="C12" s="5" t="s">
        <v>2</v>
      </c>
      <c r="D12" s="82">
        <f>(D4/100)*4424</f>
        <v>1097.152</v>
      </c>
      <c r="E12" s="82">
        <f t="shared" ref="E12:O12" si="0">(E4/100)*4424</f>
        <v>115.02400000000002</v>
      </c>
      <c r="F12" s="82">
        <f t="shared" si="0"/>
        <v>650.32799999999997</v>
      </c>
      <c r="G12" s="82">
        <f t="shared" si="0"/>
        <v>641.4799999999999</v>
      </c>
      <c r="H12" s="82">
        <f t="shared" si="0"/>
        <v>2061.5840000000003</v>
      </c>
      <c r="I12" s="82">
        <f t="shared" si="0"/>
        <v>132.72</v>
      </c>
      <c r="J12" s="82">
        <f t="shared" si="0"/>
        <v>460.09600000000006</v>
      </c>
      <c r="K12" s="82">
        <f t="shared" si="0"/>
        <v>539.72799999999995</v>
      </c>
      <c r="L12" s="82">
        <f t="shared" si="0"/>
        <v>1154.664</v>
      </c>
      <c r="M12" s="82">
        <f t="shared" si="0"/>
        <v>1234.2959999999998</v>
      </c>
      <c r="N12" s="82"/>
      <c r="O12" s="82"/>
    </row>
    <row r="13" spans="2:15" ht="18">
      <c r="C13" s="5" t="s">
        <v>1</v>
      </c>
      <c r="D13" s="82">
        <f>(D5/100)*5822</f>
        <v>3143.88</v>
      </c>
      <c r="E13" s="82">
        <f t="shared" ref="E13:O13" si="1">(E5/100)*5822</f>
        <v>366.786</v>
      </c>
      <c r="F13" s="82">
        <f t="shared" si="1"/>
        <v>2072.6320000000001</v>
      </c>
      <c r="G13" s="82">
        <f t="shared" si="1"/>
        <v>716.10600000000011</v>
      </c>
      <c r="H13" s="82">
        <f t="shared" si="1"/>
        <v>937.34199999999998</v>
      </c>
      <c r="I13" s="82">
        <f t="shared" si="1"/>
        <v>308.56599999999997</v>
      </c>
      <c r="J13" s="82">
        <f t="shared" si="1"/>
        <v>291.10000000000002</v>
      </c>
      <c r="K13" s="82">
        <f t="shared" si="1"/>
        <v>698.64</v>
      </c>
      <c r="L13" s="82">
        <f t="shared" si="1"/>
        <v>1036.316</v>
      </c>
      <c r="M13" s="82">
        <f t="shared" si="1"/>
        <v>1571.94</v>
      </c>
      <c r="N13" s="82"/>
      <c r="O13" s="82"/>
    </row>
    <row r="14" spans="2:15" ht="18">
      <c r="C14" s="5" t="s">
        <v>20</v>
      </c>
      <c r="D14" s="82">
        <f>(D6/100)*188</f>
        <v>95.504000000000005</v>
      </c>
      <c r="E14" s="82">
        <f t="shared" ref="E14:O14" si="2">(E6/100)*188</f>
        <v>9.9640000000000004</v>
      </c>
      <c r="F14" s="82">
        <f t="shared" si="2"/>
        <v>62.603999999999992</v>
      </c>
      <c r="G14" s="82">
        <f t="shared" si="2"/>
        <v>7.1440000000000001</v>
      </c>
      <c r="H14" s="82">
        <f t="shared" si="2"/>
        <v>54.144000000000005</v>
      </c>
      <c r="I14" s="82">
        <f t="shared" si="2"/>
        <v>2.82</v>
      </c>
      <c r="J14" s="82">
        <f t="shared" si="2"/>
        <v>7.1440000000000001</v>
      </c>
      <c r="K14" s="82">
        <f t="shared" si="2"/>
        <v>35.531999999999996</v>
      </c>
      <c r="L14" s="82">
        <f t="shared" si="2"/>
        <v>52.640000000000008</v>
      </c>
      <c r="M14" s="82">
        <f t="shared" si="2"/>
        <v>51.324000000000005</v>
      </c>
      <c r="N14" s="82"/>
      <c r="O14" s="82"/>
    </row>
  </sheetData>
  <mergeCells count="3">
    <mergeCell ref="B3:C3"/>
    <mergeCell ref="B4:B6"/>
    <mergeCell ref="B7:B10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T15"/>
  <sheetViews>
    <sheetView workbookViewId="0">
      <selection activeCell="W16" sqref="W16"/>
    </sheetView>
  </sheetViews>
  <sheetFormatPr defaultColWidth="8.85546875" defaultRowHeight="18"/>
  <cols>
    <col min="1" max="16384" width="8.85546875" style="5"/>
  </cols>
  <sheetData>
    <row r="1" spans="2:20">
      <c r="B1" s="15" t="s">
        <v>109</v>
      </c>
    </row>
    <row r="2" spans="2:20" ht="18.75" thickBot="1">
      <c r="B2" s="15" t="s">
        <v>110</v>
      </c>
    </row>
    <row r="3" spans="2:20" ht="38.450000000000003" customHeight="1">
      <c r="B3" s="74"/>
      <c r="C3" s="75"/>
      <c r="D3" s="63" t="s">
        <v>92</v>
      </c>
      <c r="E3" s="63" t="s">
        <v>93</v>
      </c>
      <c r="F3" s="63" t="s">
        <v>94</v>
      </c>
      <c r="G3" s="63" t="s">
        <v>95</v>
      </c>
      <c r="H3" s="63" t="s">
        <v>96</v>
      </c>
      <c r="I3" s="63" t="s">
        <v>97</v>
      </c>
      <c r="J3" s="63" t="s">
        <v>98</v>
      </c>
      <c r="K3" s="63" t="s">
        <v>99</v>
      </c>
      <c r="L3" s="63" t="s">
        <v>108</v>
      </c>
      <c r="M3" s="63" t="s">
        <v>100</v>
      </c>
      <c r="N3" s="63" t="s">
        <v>101</v>
      </c>
      <c r="O3" s="63" t="s">
        <v>102</v>
      </c>
      <c r="P3" s="63" t="s">
        <v>103</v>
      </c>
      <c r="Q3" s="63" t="s">
        <v>104</v>
      </c>
      <c r="R3" s="63" t="s">
        <v>105</v>
      </c>
      <c r="S3" s="63" t="s">
        <v>106</v>
      </c>
      <c r="T3" s="63" t="s">
        <v>107</v>
      </c>
    </row>
    <row r="4" spans="2:20" ht="62.45" customHeight="1" thickBot="1">
      <c r="B4" s="76"/>
      <c r="C4" s="77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</row>
    <row r="5" spans="2:20" ht="18.75" thickBot="1">
      <c r="B5" s="65" t="s">
        <v>0</v>
      </c>
      <c r="C5" s="11" t="s">
        <v>2</v>
      </c>
      <c r="D5" s="29">
        <v>56.4</v>
      </c>
      <c r="E5" s="29">
        <v>45.9</v>
      </c>
      <c r="F5" s="29">
        <v>23.5</v>
      </c>
      <c r="G5" s="29">
        <v>47.7</v>
      </c>
      <c r="H5" s="29">
        <v>29.4</v>
      </c>
      <c r="I5" s="29">
        <v>14.2</v>
      </c>
      <c r="J5" s="29">
        <v>47.9</v>
      </c>
      <c r="K5" s="29">
        <v>21.8</v>
      </c>
      <c r="L5" s="29">
        <v>24.6</v>
      </c>
      <c r="M5" s="29">
        <v>44.9</v>
      </c>
      <c r="N5" s="29">
        <v>31.1</v>
      </c>
      <c r="O5" s="29">
        <v>34.299999999999997</v>
      </c>
      <c r="P5" s="29">
        <v>48.2</v>
      </c>
      <c r="Q5" s="29">
        <v>35.4</v>
      </c>
      <c r="R5" s="29">
        <v>30.9</v>
      </c>
      <c r="S5" s="29">
        <v>17.5</v>
      </c>
      <c r="T5" s="29">
        <v>14.9</v>
      </c>
    </row>
    <row r="6" spans="2:20" ht="18.75" thickBot="1">
      <c r="B6" s="66"/>
      <c r="C6" s="11" t="s">
        <v>1</v>
      </c>
      <c r="D6" s="29">
        <v>50.4</v>
      </c>
      <c r="E6" s="29">
        <v>37.9</v>
      </c>
      <c r="F6" s="29">
        <v>15.4</v>
      </c>
      <c r="G6" s="29">
        <v>52.2</v>
      </c>
      <c r="H6" s="29">
        <v>27.5</v>
      </c>
      <c r="I6" s="29">
        <v>13.8</v>
      </c>
      <c r="J6" s="29">
        <v>47.6</v>
      </c>
      <c r="K6" s="29">
        <v>19.5</v>
      </c>
      <c r="L6" s="29">
        <v>17.8</v>
      </c>
      <c r="M6" s="29">
        <v>43.9</v>
      </c>
      <c r="N6" s="29">
        <v>26.5</v>
      </c>
      <c r="O6" s="29">
        <v>29</v>
      </c>
      <c r="P6" s="29">
        <v>47.9</v>
      </c>
      <c r="Q6" s="29">
        <v>34.200000000000003</v>
      </c>
      <c r="R6" s="29">
        <v>30.2</v>
      </c>
      <c r="S6" s="29">
        <v>13.1</v>
      </c>
      <c r="T6" s="29">
        <v>11.3</v>
      </c>
    </row>
    <row r="7" spans="2:20" ht="18.75" thickBot="1">
      <c r="B7" s="67"/>
      <c r="C7" s="11" t="s">
        <v>20</v>
      </c>
      <c r="D7" s="29">
        <v>57.6</v>
      </c>
      <c r="E7" s="29">
        <v>38.6</v>
      </c>
      <c r="F7" s="29">
        <v>28</v>
      </c>
      <c r="G7" s="29">
        <v>50</v>
      </c>
      <c r="H7" s="29">
        <v>21.2</v>
      </c>
      <c r="I7" s="29">
        <v>9.1</v>
      </c>
      <c r="J7" s="29">
        <v>43.9</v>
      </c>
      <c r="K7" s="29">
        <v>27.3</v>
      </c>
      <c r="L7" s="29">
        <v>22.7</v>
      </c>
      <c r="M7" s="29">
        <v>46.2</v>
      </c>
      <c r="N7" s="29">
        <v>34.1</v>
      </c>
      <c r="O7" s="29">
        <v>35.6</v>
      </c>
      <c r="P7" s="29">
        <v>56.8</v>
      </c>
      <c r="Q7" s="29">
        <v>41.7</v>
      </c>
      <c r="R7" s="29">
        <v>30.3</v>
      </c>
      <c r="S7" s="29">
        <v>19.7</v>
      </c>
      <c r="T7" s="29">
        <v>17.399999999999999</v>
      </c>
    </row>
    <row r="8" spans="2:20" ht="18.75" thickBot="1">
      <c r="B8" s="57" t="s">
        <v>37</v>
      </c>
      <c r="C8" s="11" t="s">
        <v>46</v>
      </c>
      <c r="D8" s="29">
        <v>44.1</v>
      </c>
      <c r="E8" s="29">
        <v>32.299999999999997</v>
      </c>
      <c r="F8" s="29">
        <v>18</v>
      </c>
      <c r="G8" s="29">
        <v>55.3</v>
      </c>
      <c r="H8" s="29">
        <v>34.200000000000003</v>
      </c>
      <c r="I8" s="29">
        <v>15.5</v>
      </c>
      <c r="J8" s="29">
        <v>42.9</v>
      </c>
      <c r="K8" s="29">
        <v>31.1</v>
      </c>
      <c r="L8" s="29">
        <v>17.399999999999999</v>
      </c>
      <c r="M8" s="29">
        <v>30.4</v>
      </c>
      <c r="N8" s="29">
        <v>28.6</v>
      </c>
      <c r="O8" s="29">
        <v>20.5</v>
      </c>
      <c r="P8" s="29">
        <v>39.1</v>
      </c>
      <c r="Q8" s="29">
        <v>27.3</v>
      </c>
      <c r="R8" s="29">
        <v>25.5</v>
      </c>
      <c r="S8" s="29">
        <v>11.8</v>
      </c>
      <c r="T8" s="29">
        <v>9.9</v>
      </c>
    </row>
    <row r="9" spans="2:20" ht="18.75" thickBot="1">
      <c r="B9" s="58"/>
      <c r="C9" s="11" t="s">
        <v>39</v>
      </c>
      <c r="D9" s="29">
        <v>53.1</v>
      </c>
      <c r="E9" s="29">
        <v>41.9</v>
      </c>
      <c r="F9" s="29">
        <v>20.5</v>
      </c>
      <c r="G9" s="29">
        <v>53</v>
      </c>
      <c r="H9" s="29">
        <v>28.6</v>
      </c>
      <c r="I9" s="29">
        <v>14.4</v>
      </c>
      <c r="J9" s="29">
        <v>46.8</v>
      </c>
      <c r="K9" s="29">
        <v>21.9</v>
      </c>
      <c r="L9" s="29">
        <v>19.5</v>
      </c>
      <c r="M9" s="29">
        <v>44.8</v>
      </c>
      <c r="N9" s="29">
        <v>27.8</v>
      </c>
      <c r="O9" s="29">
        <v>29.7</v>
      </c>
      <c r="P9" s="29">
        <v>47.4</v>
      </c>
      <c r="Q9" s="29">
        <v>34.4</v>
      </c>
      <c r="R9" s="29">
        <v>30.2</v>
      </c>
      <c r="S9" s="29">
        <v>14</v>
      </c>
      <c r="T9" s="29">
        <v>12</v>
      </c>
    </row>
    <row r="10" spans="2:20" ht="18.75" thickBot="1">
      <c r="B10" s="58"/>
      <c r="C10" s="11" t="s">
        <v>40</v>
      </c>
      <c r="D10" s="29">
        <v>53.2</v>
      </c>
      <c r="E10" s="29">
        <v>41</v>
      </c>
      <c r="F10" s="29">
        <v>16.5</v>
      </c>
      <c r="G10" s="29">
        <v>45.7</v>
      </c>
      <c r="H10" s="29">
        <v>26.4</v>
      </c>
      <c r="I10" s="29">
        <v>12.3</v>
      </c>
      <c r="J10" s="29">
        <v>51.2</v>
      </c>
      <c r="K10" s="29">
        <v>17.8</v>
      </c>
      <c r="L10" s="29">
        <v>24.1</v>
      </c>
      <c r="M10" s="29">
        <v>45</v>
      </c>
      <c r="N10" s="29">
        <v>31</v>
      </c>
      <c r="O10" s="29">
        <v>36.1</v>
      </c>
      <c r="P10" s="29">
        <v>50.5</v>
      </c>
      <c r="Q10" s="29">
        <v>36.799999999999997</v>
      </c>
      <c r="R10" s="29">
        <v>32.700000000000003</v>
      </c>
      <c r="S10" s="29">
        <v>16.8</v>
      </c>
      <c r="T10" s="29">
        <v>15.2</v>
      </c>
    </row>
    <row r="11" spans="2:20" ht="18.75" thickBot="1">
      <c r="B11" s="59"/>
      <c r="C11" s="11" t="s">
        <v>41</v>
      </c>
      <c r="D11" s="29">
        <v>54.8</v>
      </c>
      <c r="E11" s="29">
        <v>36.4</v>
      </c>
      <c r="F11" s="29">
        <v>10.3</v>
      </c>
      <c r="G11" s="29">
        <v>30.1</v>
      </c>
      <c r="H11" s="29">
        <v>28.3</v>
      </c>
      <c r="I11" s="29">
        <v>14.7</v>
      </c>
      <c r="J11" s="29">
        <v>42.6</v>
      </c>
      <c r="K11" s="29">
        <v>11</v>
      </c>
      <c r="L11" s="29">
        <v>21.7</v>
      </c>
      <c r="M11" s="29">
        <v>40.799999999999997</v>
      </c>
      <c r="N11" s="29">
        <v>27.2</v>
      </c>
      <c r="O11" s="29">
        <v>35.299999999999997</v>
      </c>
      <c r="P11" s="29">
        <v>51.8</v>
      </c>
      <c r="Q11" s="29">
        <v>34.9</v>
      </c>
      <c r="R11" s="29">
        <v>24.6</v>
      </c>
      <c r="S11" s="29">
        <v>23.2</v>
      </c>
      <c r="T11" s="29">
        <v>14.7</v>
      </c>
    </row>
    <row r="13" spans="2:20">
      <c r="C13" s="5" t="s">
        <v>2</v>
      </c>
      <c r="D13" s="82">
        <f>(D5/100)*4424</f>
        <v>2495.136</v>
      </c>
      <c r="E13" s="82">
        <f t="shared" ref="E13:M13" si="0">(E5/100)*4424</f>
        <v>2030.6159999999998</v>
      </c>
      <c r="F13" s="82">
        <f t="shared" si="0"/>
        <v>1039.6399999999999</v>
      </c>
      <c r="G13" s="82">
        <f t="shared" si="0"/>
        <v>2110.248</v>
      </c>
      <c r="H13" s="82">
        <f t="shared" si="0"/>
        <v>1300.6559999999999</v>
      </c>
      <c r="I13" s="82">
        <f t="shared" si="0"/>
        <v>628.20799999999997</v>
      </c>
      <c r="J13" s="82">
        <f t="shared" si="0"/>
        <v>2119.096</v>
      </c>
      <c r="K13" s="82">
        <f t="shared" si="0"/>
        <v>964.43200000000002</v>
      </c>
      <c r="L13" s="82">
        <f t="shared" si="0"/>
        <v>1088.3040000000001</v>
      </c>
      <c r="M13" s="82">
        <f t="shared" si="0"/>
        <v>1986.376</v>
      </c>
      <c r="N13" s="82">
        <f t="shared" ref="N13:T13" si="1">(N5/100)*4424</f>
        <v>1375.864</v>
      </c>
      <c r="O13" s="82">
        <f t="shared" si="1"/>
        <v>1517.4319999999998</v>
      </c>
      <c r="P13" s="82">
        <f t="shared" si="1"/>
        <v>2132.3680000000004</v>
      </c>
      <c r="Q13" s="82">
        <f t="shared" si="1"/>
        <v>1566.096</v>
      </c>
      <c r="R13" s="82">
        <f t="shared" si="1"/>
        <v>1367.0160000000001</v>
      </c>
      <c r="S13" s="82">
        <f t="shared" si="1"/>
        <v>774.19999999999993</v>
      </c>
      <c r="T13" s="82">
        <f t="shared" si="1"/>
        <v>659.17599999999993</v>
      </c>
    </row>
    <row r="14" spans="2:20">
      <c r="C14" s="5" t="s">
        <v>1</v>
      </c>
      <c r="D14" s="82">
        <f>(D6/100)*5822</f>
        <v>2934.288</v>
      </c>
      <c r="E14" s="82">
        <f t="shared" ref="E14:M14" si="2">(E6/100)*5822</f>
        <v>2206.538</v>
      </c>
      <c r="F14" s="82">
        <f t="shared" si="2"/>
        <v>896.58799999999997</v>
      </c>
      <c r="G14" s="82">
        <f t="shared" si="2"/>
        <v>3039.0840000000003</v>
      </c>
      <c r="H14" s="82">
        <f t="shared" si="2"/>
        <v>1601.0500000000002</v>
      </c>
      <c r="I14" s="82">
        <f t="shared" si="2"/>
        <v>803.43600000000004</v>
      </c>
      <c r="J14" s="82">
        <f t="shared" si="2"/>
        <v>2771.2720000000004</v>
      </c>
      <c r="K14" s="82">
        <f t="shared" si="2"/>
        <v>1135.29</v>
      </c>
      <c r="L14" s="82">
        <f t="shared" si="2"/>
        <v>1036.316</v>
      </c>
      <c r="M14" s="82">
        <f t="shared" si="2"/>
        <v>2555.8580000000002</v>
      </c>
      <c r="N14" s="82">
        <f t="shared" ref="N14:T14" si="3">(N6/100)*5822</f>
        <v>1542.8300000000002</v>
      </c>
      <c r="O14" s="82">
        <f t="shared" si="3"/>
        <v>1688.3799999999999</v>
      </c>
      <c r="P14" s="82">
        <f t="shared" si="3"/>
        <v>2788.7379999999998</v>
      </c>
      <c r="Q14" s="82">
        <f t="shared" si="3"/>
        <v>1991.1240000000003</v>
      </c>
      <c r="R14" s="82">
        <f t="shared" si="3"/>
        <v>1758.2439999999999</v>
      </c>
      <c r="S14" s="82">
        <f t="shared" si="3"/>
        <v>762.68200000000002</v>
      </c>
      <c r="T14" s="82">
        <f t="shared" si="3"/>
        <v>657.88599999999997</v>
      </c>
    </row>
    <row r="15" spans="2:20">
      <c r="C15" s="5" t="s">
        <v>20</v>
      </c>
      <c r="D15" s="82">
        <f>(D7/100)*188</f>
        <v>108.28800000000001</v>
      </c>
      <c r="E15" s="82">
        <f t="shared" ref="E15:M15" si="4">(E7/100)*188</f>
        <v>72.567999999999998</v>
      </c>
      <c r="F15" s="82">
        <f t="shared" si="4"/>
        <v>52.640000000000008</v>
      </c>
      <c r="G15" s="82">
        <f t="shared" si="4"/>
        <v>94</v>
      </c>
      <c r="H15" s="82">
        <f t="shared" si="4"/>
        <v>39.856000000000002</v>
      </c>
      <c r="I15" s="82">
        <f t="shared" si="4"/>
        <v>17.108000000000001</v>
      </c>
      <c r="J15" s="82">
        <f t="shared" si="4"/>
        <v>82.531999999999996</v>
      </c>
      <c r="K15" s="82">
        <f t="shared" si="4"/>
        <v>51.324000000000005</v>
      </c>
      <c r="L15" s="82">
        <f t="shared" si="4"/>
        <v>42.675999999999995</v>
      </c>
      <c r="M15" s="82">
        <f t="shared" si="4"/>
        <v>86.856000000000009</v>
      </c>
      <c r="N15" s="82">
        <f t="shared" ref="N15:T15" si="5">(N7/100)*188</f>
        <v>64.108000000000004</v>
      </c>
      <c r="O15" s="82">
        <f t="shared" si="5"/>
        <v>66.928000000000011</v>
      </c>
      <c r="P15" s="82">
        <f t="shared" si="5"/>
        <v>106.78399999999999</v>
      </c>
      <c r="Q15" s="82">
        <f t="shared" si="5"/>
        <v>78.396000000000001</v>
      </c>
      <c r="R15" s="82">
        <f t="shared" si="5"/>
        <v>56.963999999999999</v>
      </c>
      <c r="S15" s="82">
        <f t="shared" si="5"/>
        <v>37.035999999999994</v>
      </c>
      <c r="T15" s="82">
        <f t="shared" si="5"/>
        <v>32.711999999999996</v>
      </c>
    </row>
  </sheetData>
  <mergeCells count="20">
    <mergeCell ref="B8:B11"/>
    <mergeCell ref="L3:L4"/>
    <mergeCell ref="P3:P4"/>
    <mergeCell ref="Q3:Q4"/>
    <mergeCell ref="R3:R4"/>
    <mergeCell ref="S3:S4"/>
    <mergeCell ref="T3:T4"/>
    <mergeCell ref="B5:B7"/>
    <mergeCell ref="I3:I4"/>
    <mergeCell ref="J3:J4"/>
    <mergeCell ref="K3:K4"/>
    <mergeCell ref="M3:M4"/>
    <mergeCell ref="N3:N4"/>
    <mergeCell ref="O3:O4"/>
    <mergeCell ref="B3:C4"/>
    <mergeCell ref="D3:D4"/>
    <mergeCell ref="E3:E4"/>
    <mergeCell ref="F3:F4"/>
    <mergeCell ref="G3:G4"/>
    <mergeCell ref="H3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ตาราง 1</vt:lpstr>
      <vt:lpstr>ตาราง 2</vt:lpstr>
      <vt:lpstr>ตาราง 3</vt:lpstr>
      <vt:lpstr>ตาราง 4</vt:lpstr>
      <vt:lpstr>ตาราง 5</vt:lpstr>
      <vt:lpstr>ตาราง 6</vt:lpstr>
      <vt:lpstr>ตาราง 7</vt:lpstr>
      <vt:lpstr>ตาราง 8</vt:lpstr>
      <vt:lpstr>ตาราง 9</vt:lpstr>
      <vt:lpstr>ตาราง 10</vt:lpstr>
      <vt:lpstr>ตาราง 11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Jiraporn Tangpoolcharoen</dc:creator>
  <cp:lastModifiedBy>Nathan Yiangsupapaanontr</cp:lastModifiedBy>
  <dcterms:created xsi:type="dcterms:W3CDTF">2016-03-31T03:46:21Z</dcterms:created>
  <dcterms:modified xsi:type="dcterms:W3CDTF">2016-12-05T06:02:03Z</dcterms:modified>
</cp:coreProperties>
</file>