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C22" i="1"/>
  <c r="BA22" i="1"/>
  <c r="AY22" i="1"/>
  <c r="AW2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C73" i="1"/>
  <c r="D43" i="1"/>
  <c r="E43" i="1"/>
  <c r="F43" i="1"/>
  <c r="G43" i="1"/>
  <c r="H43" i="1"/>
  <c r="C43" i="1"/>
  <c r="E12" i="1"/>
  <c r="F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</calcChain>
</file>

<file path=xl/sharedStrings.xml><?xml version="1.0" encoding="utf-8"?>
<sst xmlns="http://schemas.openxmlformats.org/spreadsheetml/2006/main" count="1082" uniqueCount="125">
  <si>
    <t>Substrate Treatment</t>
  </si>
  <si>
    <t>Regioregularity</t>
  </si>
  <si>
    <t>Film Thickness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</si>
  <si>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</si>
  <si>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</si>
  <si>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</si>
  <si>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</si>
  <si>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</si>
  <si>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</si>
  <si>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</si>
  <si>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</si>
  <si>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</si>
  <si>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</si>
  <si>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</si>
  <si>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</si>
  <si>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</si>
  <si>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</si>
  <si>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</si>
  <si>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</si>
  <si>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</si>
  <si>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</si>
  <si>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</si>
  <si>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</si>
  <si>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</si>
  <si>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</si>
  <si>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</si>
  <si>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</si>
  <si>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MW dependence possibly due to chain folding</t>
  </si>
  <si>
    <t>Solution Treatment</t>
  </si>
  <si>
    <t>OTS</t>
  </si>
  <si>
    <t>HMDS</t>
  </si>
  <si>
    <t>µ~Mn^2.3</t>
  </si>
  <si>
    <t>OFET config.</t>
  </si>
  <si>
    <t>BGBC</t>
  </si>
  <si>
    <t xml:space="preserve"> </t>
  </si>
  <si>
    <t xml:space="preserve">             </t>
  </si>
  <si>
    <t>Kline</t>
  </si>
  <si>
    <t>saturation</t>
  </si>
  <si>
    <t>20 - 50 nm</t>
  </si>
  <si>
    <t>50 nm</t>
  </si>
  <si>
    <t>Annealing Cooling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</si>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</sst>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Sheet1!$C$36:$H$36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Sheet1!$C$66:$S$66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33768"/>
        <c:axId val="-2102715336"/>
      </c:scatterChart>
      <c:valAx>
        <c:axId val="-21045337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2715336"/>
        <c:crosses val="autoZero"/>
        <c:crossBetween val="midCat"/>
      </c:valAx>
      <c:valAx>
        <c:axId val="-210271533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3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Sheet1!$C$67:$S$67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59224"/>
        <c:axId val="-2102656264"/>
      </c:scatterChart>
      <c:valAx>
        <c:axId val="-21026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56264"/>
        <c:crosses val="autoZero"/>
        <c:crossBetween val="midCat"/>
      </c:valAx>
      <c:valAx>
        <c:axId val="-210265626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65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Sheet1!$C$12:$BS$12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Sheet1!$C$43:$H$43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Sheet1!$C$73:$S$73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19416"/>
        <c:axId val="-2102616456"/>
      </c:scatterChart>
      <c:valAx>
        <c:axId val="-21026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16456"/>
        <c:crosses val="autoZero"/>
        <c:crossBetween val="midCat"/>
      </c:valAx>
      <c:valAx>
        <c:axId val="-2102616456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2619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92</xdr:row>
      <xdr:rowOff>29634</xdr:rowOff>
    </xdr:from>
    <xdr:to>
      <xdr:col>21</xdr:col>
      <xdr:colOff>203200</xdr:colOff>
      <xdr:row>116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92</xdr:row>
      <xdr:rowOff>79587</xdr:rowOff>
    </xdr:from>
    <xdr:to>
      <xdr:col>34</xdr:col>
      <xdr:colOff>388619</xdr:colOff>
      <xdr:row>116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92</xdr:row>
      <xdr:rowOff>0</xdr:rowOff>
    </xdr:from>
    <xdr:to>
      <xdr:col>46</xdr:col>
      <xdr:colOff>549487</xdr:colOff>
      <xdr:row>115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1"/>
  <sheetViews>
    <sheetView tabSelected="1" topLeftCell="A11" zoomScale="125" zoomScaleNormal="125" zoomScalePageLayoutView="125" workbookViewId="0">
      <pane xSplit="4940" activePane="topRight"/>
      <selection activeCell="B22" sqref="B22"/>
      <selection pane="topRight" activeCell="B27" sqref="B27"/>
    </sheetView>
  </sheetViews>
  <sheetFormatPr baseColWidth="10" defaultColWidth="8.83203125" defaultRowHeight="14" x14ac:dyDescent="0"/>
  <cols>
    <col min="2" max="2" width="31.5" bestFit="1" customWidth="1"/>
  </cols>
  <sheetData>
    <row r="2" spans="1:71">
      <c r="A2" s="1" t="s">
        <v>17</v>
      </c>
      <c r="B2" t="s">
        <v>9</v>
      </c>
      <c r="C2" t="s">
        <v>10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47</v>
      </c>
      <c r="AT2" t="s">
        <v>47</v>
      </c>
      <c r="AU2" t="s">
        <v>47</v>
      </c>
      <c r="AV2" t="s">
        <v>53</v>
      </c>
      <c r="AW2" t="s">
        <v>53</v>
      </c>
      <c r="AX2" t="s">
        <v>53</v>
      </c>
      <c r="AY2" t="s">
        <v>53</v>
      </c>
      <c r="AZ2" t="s">
        <v>53</v>
      </c>
      <c r="BA2" t="s">
        <v>53</v>
      </c>
      <c r="BB2" t="s">
        <v>53</v>
      </c>
      <c r="BC2" t="s">
        <v>53</v>
      </c>
      <c r="BD2" t="s">
        <v>47</v>
      </c>
      <c r="BE2" t="s">
        <v>47</v>
      </c>
      <c r="BF2" t="s">
        <v>47</v>
      </c>
      <c r="BG2" t="s">
        <v>47</v>
      </c>
      <c r="BH2" t="s">
        <v>47</v>
      </c>
      <c r="BI2" t="s">
        <v>47</v>
      </c>
      <c r="BJ2" t="s">
        <v>47</v>
      </c>
      <c r="BK2" t="s">
        <v>47</v>
      </c>
      <c r="BL2" t="s">
        <v>47</v>
      </c>
      <c r="BM2" t="s">
        <v>47</v>
      </c>
      <c r="BN2" t="s">
        <v>47</v>
      </c>
      <c r="BO2" t="s">
        <v>47</v>
      </c>
      <c r="BP2" t="s">
        <v>47</v>
      </c>
      <c r="BQ2" t="s">
        <v>47</v>
      </c>
      <c r="BR2" t="s">
        <v>47</v>
      </c>
      <c r="BS2" t="s">
        <v>47</v>
      </c>
    </row>
    <row r="3" spans="1:71">
      <c r="B3" t="s">
        <v>11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1">
      <c r="B4" t="s">
        <v>56</v>
      </c>
      <c r="D4" t="s">
        <v>21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63</v>
      </c>
      <c r="M4" t="s">
        <v>63</v>
      </c>
      <c r="N4" t="s">
        <v>63</v>
      </c>
      <c r="O4" t="s">
        <v>63</v>
      </c>
      <c r="P4" t="s">
        <v>63</v>
      </c>
      <c r="Q4" t="s">
        <v>63</v>
      </c>
      <c r="R4" t="s">
        <v>63</v>
      </c>
      <c r="S4" t="s">
        <v>63</v>
      </c>
      <c r="T4" t="s">
        <v>64</v>
      </c>
      <c r="U4" t="s">
        <v>64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66</v>
      </c>
      <c r="AF4" t="s">
        <v>66</v>
      </c>
      <c r="AG4" t="s">
        <v>66</v>
      </c>
      <c r="AH4" t="s">
        <v>66</v>
      </c>
      <c r="AI4" t="s">
        <v>66</v>
      </c>
      <c r="AJ4" t="s">
        <v>66</v>
      </c>
      <c r="AK4" t="s">
        <v>66</v>
      </c>
      <c r="AL4" t="s">
        <v>66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67</v>
      </c>
      <c r="AW4" t="s">
        <v>67</v>
      </c>
      <c r="AX4" t="s">
        <v>68</v>
      </c>
      <c r="AY4" t="s">
        <v>68</v>
      </c>
      <c r="AZ4" t="s">
        <v>68</v>
      </c>
      <c r="BA4" t="s">
        <v>68</v>
      </c>
      <c r="BB4" t="s">
        <v>68</v>
      </c>
      <c r="BC4" t="s">
        <v>68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  <c r="BJ4" t="s">
        <v>69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69</v>
      </c>
      <c r="BQ4" t="s">
        <v>69</v>
      </c>
      <c r="BR4" t="s">
        <v>69</v>
      </c>
      <c r="BS4" t="s">
        <v>69</v>
      </c>
    </row>
    <row r="5" spans="1:71" s="4" customFormat="1">
      <c r="B5" s="4" t="s">
        <v>99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1" s="4" customFormat="1">
      <c r="B6" s="4" t="s">
        <v>12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1" s="4" customFormat="1">
      <c r="B7" s="4" t="s">
        <v>100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78</v>
      </c>
      <c r="AW7" s="4" t="s">
        <v>78</v>
      </c>
      <c r="AX7" s="4" t="s">
        <v>78</v>
      </c>
      <c r="AY7" s="4" t="s">
        <v>78</v>
      </c>
      <c r="AZ7" s="4" t="s">
        <v>78</v>
      </c>
      <c r="BA7" s="4" t="s">
        <v>78</v>
      </c>
      <c r="BB7" s="4" t="s">
        <v>78</v>
      </c>
      <c r="BC7" s="4" t="s">
        <v>78</v>
      </c>
      <c r="BD7" s="4" t="s">
        <v>77</v>
      </c>
      <c r="BE7" s="4" t="s">
        <v>77</v>
      </c>
      <c r="BF7" s="4" t="s">
        <v>77</v>
      </c>
      <c r="BG7" s="4" t="s">
        <v>77</v>
      </c>
      <c r="BH7" s="4" t="s">
        <v>77</v>
      </c>
      <c r="BI7" s="4" t="s">
        <v>77</v>
      </c>
      <c r="BJ7" s="4" t="s">
        <v>77</v>
      </c>
      <c r="BK7" s="4" t="s">
        <v>77</v>
      </c>
      <c r="BL7" s="4" t="s">
        <v>77</v>
      </c>
      <c r="BM7" s="4" t="s">
        <v>77</v>
      </c>
      <c r="BN7" s="4" t="s">
        <v>77</v>
      </c>
      <c r="BO7" s="4" t="s">
        <v>77</v>
      </c>
      <c r="BP7" s="4" t="s">
        <v>77</v>
      </c>
      <c r="BQ7" s="4" t="s">
        <v>77</v>
      </c>
      <c r="BR7" s="4" t="s">
        <v>77</v>
      </c>
      <c r="BS7" s="4" t="s">
        <v>77</v>
      </c>
    </row>
    <row r="8" spans="1:71" s="5" customFormat="1">
      <c r="B8" s="5" t="s">
        <v>117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1" s="5" customFormat="1">
      <c r="B9" s="5" t="s">
        <v>118</v>
      </c>
      <c r="C9" s="5" t="s">
        <v>87</v>
      </c>
      <c r="D9" s="5" t="s">
        <v>87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22</v>
      </c>
      <c r="Q9" s="5" t="s">
        <v>89</v>
      </c>
      <c r="R9" s="5" t="s">
        <v>89</v>
      </c>
      <c r="S9" s="5" t="s">
        <v>89</v>
      </c>
      <c r="T9" s="5" t="s">
        <v>22</v>
      </c>
      <c r="U9" s="5" t="s">
        <v>22</v>
      </c>
      <c r="V9" s="5" t="s">
        <v>22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5" t="s">
        <v>22</v>
      </c>
      <c r="AF9" s="5" t="s">
        <v>22</v>
      </c>
      <c r="AG9" s="5" t="s">
        <v>22</v>
      </c>
      <c r="AH9" s="5" t="s">
        <v>22</v>
      </c>
      <c r="AI9" s="5" t="s">
        <v>22</v>
      </c>
      <c r="AJ9" s="5" t="s">
        <v>22</v>
      </c>
      <c r="AK9" s="5" t="s">
        <v>22</v>
      </c>
      <c r="AL9" s="5" t="s">
        <v>22</v>
      </c>
      <c r="AM9" s="5" t="s">
        <v>22</v>
      </c>
      <c r="AN9" s="5" t="s">
        <v>22</v>
      </c>
      <c r="AO9" s="5" t="s">
        <v>22</v>
      </c>
      <c r="AP9" s="5" t="s">
        <v>88</v>
      </c>
      <c r="AQ9" s="5" t="s">
        <v>88</v>
      </c>
      <c r="AR9" s="5" t="s">
        <v>88</v>
      </c>
      <c r="AS9" s="5" t="s">
        <v>88</v>
      </c>
      <c r="AT9" s="5" t="s">
        <v>88</v>
      </c>
      <c r="AU9" s="5" t="s">
        <v>88</v>
      </c>
      <c r="AV9" s="5" t="s">
        <v>22</v>
      </c>
      <c r="AW9" s="5" t="s">
        <v>22</v>
      </c>
      <c r="AX9" s="5" t="s">
        <v>22</v>
      </c>
      <c r="AY9" s="5" t="s">
        <v>22</v>
      </c>
      <c r="AZ9" s="5" t="s">
        <v>22</v>
      </c>
      <c r="BA9" s="5" t="s">
        <v>22</v>
      </c>
      <c r="BB9" s="5" t="s">
        <v>22</v>
      </c>
      <c r="BC9" s="5" t="s">
        <v>22</v>
      </c>
      <c r="BD9" s="5" t="s">
        <v>22</v>
      </c>
      <c r="BE9" s="5" t="s">
        <v>22</v>
      </c>
      <c r="BF9" s="5" t="s">
        <v>22</v>
      </c>
      <c r="BG9" s="5" t="s">
        <v>22</v>
      </c>
      <c r="BH9" s="5" t="s">
        <v>22</v>
      </c>
      <c r="BI9" s="5" t="s">
        <v>22</v>
      </c>
      <c r="BJ9" s="5" t="s">
        <v>22</v>
      </c>
      <c r="BK9" s="5" t="s">
        <v>22</v>
      </c>
      <c r="BL9" s="5" t="s">
        <v>76</v>
      </c>
      <c r="BM9" s="5" t="s">
        <v>76</v>
      </c>
      <c r="BN9" s="5" t="s">
        <v>76</v>
      </c>
      <c r="BO9" s="5" t="s">
        <v>76</v>
      </c>
      <c r="BP9" s="5" t="s">
        <v>76</v>
      </c>
      <c r="BQ9" s="5" t="s">
        <v>76</v>
      </c>
      <c r="BR9" s="5" t="s">
        <v>76</v>
      </c>
      <c r="BS9" s="5" t="s">
        <v>76</v>
      </c>
    </row>
    <row r="10" spans="1:71" s="5" customFormat="1">
      <c r="B10" s="5" t="s">
        <v>119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Q10" s="5" t="s">
        <v>49</v>
      </c>
      <c r="AR10" s="5" t="s">
        <v>49</v>
      </c>
      <c r="AS10" s="5" t="s">
        <v>49</v>
      </c>
      <c r="AT10" s="5" t="s">
        <v>49</v>
      </c>
      <c r="AU10" s="5" t="s">
        <v>49</v>
      </c>
    </row>
    <row r="11" spans="1:71" s="5" customFormat="1">
      <c r="B11" s="5" t="s">
        <v>120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1" s="14" customFormat="1">
      <c r="B12" s="14" t="s">
        <v>101</v>
      </c>
      <c r="C12" s="14">
        <f>IF(ISBLANK(C10), 4*(LOOKUP(C9,$A$98:$A$105,$B$98:$B$105)-$B$97)^2+(LOOKUP(C9,$A$98:$A$105,$C$98:$C$105)-$C$97)^2+(LOOKUP(C9,$A$98:$A$105,$D$98:$D$105)-$D$97)^2,4*((C11*LOOKUP(C9,$A$98:$A$105,$B$98:$B$105)+(1-C11)*LOOKUP(C10,$A$98:$A$105,$B$98:$B$105))-$B$97)^2+((C11*LOOKUP(C9,$A$98:$A$105,$C$98:$C$105)+(1-C11)*LOOKUP(C10,$A$98:$A$105,$C$98:$C$105))-$C$97)^2+((C11*LOOKUP(C9,$A$98:$A$105,$D$98:$D$105)+(1-C11)*LOOKUP(C10,$A$98:$A$105,$D$98:$D$105))-$D$97)^2)</f>
        <v>10.839</v>
      </c>
      <c r="D12" s="14">
        <f t="shared" ref="D12:BO12" si="0">IF(ISBLANK(D10), 4*(LOOKUP(D9,$A$98:$A$105,$B$98:$B$105)-$B$97)^2+(LOOKUP(D9,$A$98:$A$105,$C$98:$C$105)-$C$97)^2+(LOOKUP(D9,$A$98:$A$105,$D$98:$D$105)-$D$97)^2,4*((D11*LOOKUP(D9,$A$98:$A$105,$B$98:$B$105)+(1-D11)*LOOKUP(D10,$A$98:$A$105,$B$98:$B$105))-$B$97)^2+((D11*LOOKUP(D9,$A$98:$A$105,$C$98:$C$105)+(1-D11)*LOOKUP(D10,$A$98:$A$105,$C$98:$C$105))-$C$97)^2+((D11*LOOKUP(D9,$A$98:$A$105,$D$98:$D$105)+(1-D11)*LOOKUP(D10,$A$98:$A$105,$D$98:$D$105))-$D$97)^2)</f>
        <v>10.839</v>
      </c>
      <c r="E12" s="14">
        <f>IF(ISBLANK(E10), 4*(LOOKUP(E9,$A$98:$A$105,$B$98:$B$105)-$B$97)^2+(LOOKUP(E9,$A$98:$A$105,$C$98:$C$105)-$C$97)^2+(LOOKUP(E9,$A$98:$A$105,$D$98:$D$105)-$D$97)^2,4*((E11*LOOKUP(E9,$A$98:$A$105,$B$98:$B$105)+(1-E11)*LOOKUP(E10,$A$98:$A$105,$B$98:$B$105))-$B$97)^2+((E11*LOOKUP(E9,$A$98:$A$105,$C$98:$C$105)+(1-E11)*LOOKUP(E10,$A$98:$A$105,$C$98:$C$105))-$C$97)^2+((E11*LOOKUP(E9,$A$98:$A$105,$D$98:$D$105)+(1-E11)*LOOKUP(E10,$A$98:$A$105,$D$98:$D$105))-$D$97)^2)</f>
        <v>13.174999999999979</v>
      </c>
      <c r="F12" s="14">
        <f>IF(ISBLANK(F10), 4*(LOOKUP(F9,$A$98:$A$105,$B$98:$B$105)-$B$97)^2+(LOOKUP(F9,$A$98:$A$105,$C$98:$C$105)-$C$97)^2+(LOOKUP(F9,$A$98:$A$105,$D$98:$D$105)-$D$97)^2,4*((F11*LOOKUP(F9,$A$98:$A$105,$B$98:$B$105)+(1-F11)*LOOKUP(F10,$A$98:$A$105,$B$98:$B$105))-$B$97)^2+((F11*LOOKUP(F9,$A$98:$A$105,$C$98:$C$105)+(1-F11)*LOOKUP(F10,$A$98:$A$105,$C$98:$C$105))-$C$97)^2+((F11*LOOKUP(F9,$A$98:$A$105,$D$98:$D$105)+(1-F11)*LOOKUP(F10,$A$98:$A$105,$D$98:$D$105))-$D$97)^2)</f>
        <v>13.174999999999979</v>
      </c>
      <c r="G12" s="14">
        <f t="shared" si="0"/>
        <v>13.174999999999979</v>
      </c>
      <c r="H12" s="14">
        <f t="shared" si="0"/>
        <v>13.174999999999979</v>
      </c>
      <c r="I12" s="14">
        <f t="shared" si="0"/>
        <v>13.174999999999979</v>
      </c>
      <c r="J12" s="14">
        <f t="shared" si="0"/>
        <v>13.174999999999979</v>
      </c>
      <c r="K12" s="14">
        <f t="shared" si="0"/>
        <v>13.174999999999979</v>
      </c>
      <c r="L12" s="14">
        <f t="shared" si="0"/>
        <v>13.174999999999979</v>
      </c>
      <c r="M12" s="14">
        <f t="shared" si="0"/>
        <v>13.174999999999979</v>
      </c>
      <c r="N12" s="14">
        <f t="shared" si="0"/>
        <v>13.174999999999979</v>
      </c>
      <c r="O12" s="14">
        <f t="shared" si="0"/>
        <v>13.174999999999979</v>
      </c>
      <c r="P12" s="14">
        <f t="shared" si="0"/>
        <v>13.174999999999979</v>
      </c>
      <c r="Q12" s="14">
        <f t="shared" si="0"/>
        <v>19.586999999999971</v>
      </c>
      <c r="R12" s="14">
        <f t="shared" si="0"/>
        <v>19.586999999999971</v>
      </c>
      <c r="S12" s="14">
        <f t="shared" si="0"/>
        <v>19.586999999999971</v>
      </c>
      <c r="T12" s="14">
        <f t="shared" si="0"/>
        <v>13.174999999999979</v>
      </c>
      <c r="U12" s="14">
        <f t="shared" si="0"/>
        <v>13.174999999999979</v>
      </c>
      <c r="V12" s="14">
        <f t="shared" si="0"/>
        <v>13.174999999999979</v>
      </c>
      <c r="W12" s="14">
        <f t="shared" si="0"/>
        <v>13.174999999999979</v>
      </c>
      <c r="X12" s="14">
        <f t="shared" si="0"/>
        <v>13.174999999999979</v>
      </c>
      <c r="Y12" s="14">
        <f t="shared" si="0"/>
        <v>13.174999999999979</v>
      </c>
      <c r="Z12" s="14">
        <f t="shared" si="0"/>
        <v>13.174999999999979</v>
      </c>
      <c r="AA12" s="14">
        <f t="shared" si="0"/>
        <v>13.174999999999979</v>
      </c>
      <c r="AB12" s="14">
        <f t="shared" si="0"/>
        <v>13.174999999999979</v>
      </c>
      <c r="AC12" s="14">
        <f t="shared" si="0"/>
        <v>13.174999999999979</v>
      </c>
      <c r="AD12" s="14">
        <f t="shared" si="0"/>
        <v>13.174999999999979</v>
      </c>
      <c r="AE12" s="14">
        <f t="shared" si="0"/>
        <v>13.174999999999979</v>
      </c>
      <c r="AF12" s="14">
        <f t="shared" si="0"/>
        <v>13.343223499999954</v>
      </c>
      <c r="AG12" s="14">
        <f t="shared" si="0"/>
        <v>13.515253999999976</v>
      </c>
      <c r="AH12" s="14">
        <f t="shared" si="0"/>
        <v>13.870736000000022</v>
      </c>
      <c r="AI12" s="14">
        <f t="shared" si="0"/>
        <v>14.241445999999968</v>
      </c>
      <c r="AJ12" s="14">
        <f t="shared" si="0"/>
        <v>15.02854999999996</v>
      </c>
      <c r="AK12" s="14">
        <f t="shared" si="0"/>
        <v>13.284393499999956</v>
      </c>
      <c r="AL12" s="14">
        <f t="shared" si="0"/>
        <v>13.397573999999979</v>
      </c>
      <c r="AM12" s="14">
        <f t="shared" si="0"/>
        <v>13.635295999999977</v>
      </c>
      <c r="AN12" s="14">
        <f t="shared" si="0"/>
        <v>13.888165999999975</v>
      </c>
      <c r="AO12" s="14">
        <f t="shared" si="0"/>
        <v>14.439349999999973</v>
      </c>
      <c r="AP12" s="14">
        <f t="shared" si="0"/>
        <v>6.8829999999999991</v>
      </c>
      <c r="AQ12" s="14">
        <f t="shared" si="0"/>
        <v>6.9082102499999953</v>
      </c>
      <c r="AR12" s="14">
        <f t="shared" si="0"/>
        <v>6.9389810000000001</v>
      </c>
      <c r="AS12" s="14">
        <f t="shared" si="0"/>
        <v>7.0172039999999987</v>
      </c>
      <c r="AT12" s="14">
        <f t="shared" si="0"/>
        <v>7.1176689999999976</v>
      </c>
      <c r="AU12" s="14">
        <f t="shared" si="0"/>
        <v>7.3853249999999857</v>
      </c>
      <c r="AV12" s="14">
        <f t="shared" si="0"/>
        <v>13.174999999999979</v>
      </c>
      <c r="AW12" s="14">
        <f t="shared" si="0"/>
        <v>13.174999999999979</v>
      </c>
      <c r="AX12" s="14">
        <f t="shared" si="0"/>
        <v>13.174999999999979</v>
      </c>
      <c r="AY12" s="14">
        <f t="shared" si="0"/>
        <v>13.174999999999979</v>
      </c>
      <c r="AZ12" s="14">
        <f t="shared" si="0"/>
        <v>13.174999999999979</v>
      </c>
      <c r="BA12" s="14">
        <f t="shared" si="0"/>
        <v>13.174999999999979</v>
      </c>
      <c r="BB12" s="14">
        <f t="shared" si="0"/>
        <v>13.174999999999979</v>
      </c>
      <c r="BC12" s="14">
        <f t="shared" si="0"/>
        <v>13.174999999999979</v>
      </c>
      <c r="BD12" s="14">
        <f t="shared" si="0"/>
        <v>13.174999999999979</v>
      </c>
      <c r="BE12" s="14">
        <f t="shared" si="0"/>
        <v>13.174999999999979</v>
      </c>
      <c r="BF12" s="14">
        <f t="shared" si="0"/>
        <v>13.174999999999979</v>
      </c>
      <c r="BG12" s="14">
        <f t="shared" si="0"/>
        <v>13.174999999999979</v>
      </c>
      <c r="BH12" s="14">
        <f t="shared" si="0"/>
        <v>13.174999999999979</v>
      </c>
      <c r="BI12" s="14">
        <f t="shared" si="0"/>
        <v>13.174999999999979</v>
      </c>
      <c r="BJ12" s="14">
        <f t="shared" si="0"/>
        <v>13.174999999999979</v>
      </c>
      <c r="BK12" s="14">
        <f t="shared" si="0"/>
        <v>13.174999999999979</v>
      </c>
      <c r="BL12" s="14">
        <f t="shared" si="0"/>
        <v>11.239000000000001</v>
      </c>
      <c r="BM12" s="14">
        <f t="shared" si="0"/>
        <v>11.239000000000001</v>
      </c>
      <c r="BN12" s="14">
        <f t="shared" si="0"/>
        <v>11.239000000000001</v>
      </c>
      <c r="BO12" s="14">
        <f t="shared" si="0"/>
        <v>11.239000000000001</v>
      </c>
      <c r="BP12" s="14">
        <f t="shared" ref="BP12:BS12" si="1">IF(ISBLANK(BP10), 4*(LOOKUP(BP9,$A$98:$A$105,$B$98:$B$105)-$B$97)^2+(LOOKUP(BP9,$A$98:$A$105,$C$98:$C$105)-$C$97)^2+(LOOKUP(BP9,$A$98:$A$105,$D$98:$D$105)-$D$97)^2,4*((BP11*LOOKUP(BP9,$A$98:$A$105,$B$98:$B$105)+(1-BP11)*LOOKUP(BP10,$A$98:$A$105,$B$98:$B$105))-$B$97)^2+((BP11*LOOKUP(BP9,$A$98:$A$105,$C$98:$C$105)+(1-BP11)*LOOKUP(BP10,$A$98:$A$105,$C$98:$C$105))-$C$97)^2+((BP11*LOOKUP(BP9,$A$98:$A$105,$D$98:$D$105)+(1-BP11)*LOOKUP(BP10,$A$98:$A$105,$D$98:$D$105))-$D$97)^2)</f>
        <v>11.239000000000001</v>
      </c>
      <c r="BQ12" s="14">
        <f t="shared" si="1"/>
        <v>11.239000000000001</v>
      </c>
      <c r="BR12" s="14">
        <f t="shared" si="1"/>
        <v>11.239000000000001</v>
      </c>
      <c r="BS12" s="14">
        <f t="shared" si="1"/>
        <v>11.239000000000001</v>
      </c>
    </row>
    <row r="13" spans="1:71" s="5" customFormat="1">
      <c r="B13" s="5" t="s">
        <v>102</v>
      </c>
      <c r="BD13" s="5" t="s">
        <v>70</v>
      </c>
      <c r="BE13" s="5" t="s">
        <v>70</v>
      </c>
      <c r="BF13" s="5" t="s">
        <v>70</v>
      </c>
      <c r="BG13" s="5" t="s">
        <v>70</v>
      </c>
      <c r="BH13" s="5" t="s">
        <v>70</v>
      </c>
      <c r="BI13" s="5" t="s">
        <v>70</v>
      </c>
      <c r="BJ13" s="5" t="s">
        <v>70</v>
      </c>
      <c r="BK13" s="5" t="s">
        <v>70</v>
      </c>
      <c r="BL13" s="5" t="s">
        <v>70</v>
      </c>
      <c r="BM13" s="5" t="s">
        <v>70</v>
      </c>
      <c r="BN13" s="5" t="s">
        <v>70</v>
      </c>
      <c r="BO13" s="5" t="s">
        <v>70</v>
      </c>
      <c r="BP13" s="5" t="s">
        <v>70</v>
      </c>
      <c r="BQ13" s="5" t="s">
        <v>70</v>
      </c>
      <c r="BR13" s="5" t="s">
        <v>70</v>
      </c>
      <c r="BS13" s="5" t="s">
        <v>70</v>
      </c>
    </row>
    <row r="14" spans="1:71" s="5" customFormat="1">
      <c r="B14" s="5" t="s">
        <v>103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AE14" s="5">
        <v>30</v>
      </c>
      <c r="AF14" s="5">
        <v>30</v>
      </c>
      <c r="AG14" s="5">
        <v>30</v>
      </c>
      <c r="AH14" s="5">
        <v>30</v>
      </c>
      <c r="AI14" s="5">
        <v>30</v>
      </c>
      <c r="AJ14" s="5">
        <v>30</v>
      </c>
      <c r="AK14" s="5">
        <v>30</v>
      </c>
      <c r="AL14" s="5">
        <v>30</v>
      </c>
      <c r="AM14" s="5">
        <v>30</v>
      </c>
      <c r="AN14" s="5">
        <v>30</v>
      </c>
      <c r="AO14" s="5">
        <v>30</v>
      </c>
      <c r="AP14" s="5">
        <v>30</v>
      </c>
      <c r="AQ14" s="5">
        <v>30</v>
      </c>
      <c r="AR14" s="5">
        <v>30</v>
      </c>
      <c r="AS14" s="5">
        <v>30</v>
      </c>
      <c r="AT14" s="5">
        <v>30</v>
      </c>
      <c r="AU14" s="5">
        <v>30</v>
      </c>
      <c r="BD14" s="5">
        <v>30</v>
      </c>
      <c r="BE14" s="5">
        <v>30</v>
      </c>
      <c r="BF14" s="5">
        <v>30</v>
      </c>
      <c r="BG14" s="5">
        <v>30</v>
      </c>
      <c r="BH14" s="5">
        <v>30</v>
      </c>
      <c r="BI14" s="5">
        <v>30</v>
      </c>
      <c r="BJ14" s="5">
        <v>30</v>
      </c>
      <c r="BK14" s="5">
        <v>30</v>
      </c>
      <c r="BL14" s="5">
        <v>30</v>
      </c>
      <c r="BM14" s="5">
        <v>30</v>
      </c>
      <c r="BN14" s="5">
        <v>30</v>
      </c>
      <c r="BO14" s="5">
        <v>30</v>
      </c>
      <c r="BP14" s="5">
        <v>30</v>
      </c>
      <c r="BQ14" s="5">
        <v>30</v>
      </c>
      <c r="BR14" s="5">
        <v>30</v>
      </c>
      <c r="BS14" s="5">
        <v>30</v>
      </c>
    </row>
    <row r="15" spans="1:71" s="5" customFormat="1">
      <c r="B15" s="5" t="s">
        <v>104</v>
      </c>
      <c r="K15" s="5">
        <v>60</v>
      </c>
      <c r="L15" s="5">
        <v>60</v>
      </c>
      <c r="M15" s="5">
        <v>60</v>
      </c>
      <c r="N15" s="5">
        <v>60</v>
      </c>
      <c r="O15" s="5">
        <v>60</v>
      </c>
      <c r="P15" s="5">
        <v>60</v>
      </c>
      <c r="Q15" s="5">
        <v>60</v>
      </c>
      <c r="R15" s="5">
        <v>60</v>
      </c>
      <c r="S15" s="5">
        <v>60</v>
      </c>
      <c r="AE15" s="5">
        <v>60</v>
      </c>
      <c r="AF15" s="5">
        <v>60</v>
      </c>
      <c r="AG15" s="5">
        <v>60</v>
      </c>
      <c r="AH15" s="5">
        <v>60</v>
      </c>
      <c r="AI15" s="5">
        <v>60</v>
      </c>
      <c r="AJ15" s="5">
        <v>60</v>
      </c>
      <c r="AK15" s="5">
        <v>60</v>
      </c>
      <c r="AL15" s="5">
        <v>60</v>
      </c>
      <c r="AM15" s="5">
        <v>60</v>
      </c>
      <c r="AN15" s="5">
        <v>60</v>
      </c>
      <c r="AO15" s="5">
        <v>60</v>
      </c>
      <c r="AP15" s="5">
        <v>60</v>
      </c>
      <c r="AQ15" s="5">
        <v>60</v>
      </c>
      <c r="AR15" s="5">
        <v>60</v>
      </c>
      <c r="AS15" s="5">
        <v>60</v>
      </c>
      <c r="AT15" s="5">
        <v>60</v>
      </c>
      <c r="AU15" s="5">
        <v>60</v>
      </c>
      <c r="BD15" s="5">
        <v>70</v>
      </c>
      <c r="BE15" s="5">
        <v>70</v>
      </c>
      <c r="BF15" s="5">
        <v>70</v>
      </c>
      <c r="BG15" s="5">
        <v>70</v>
      </c>
      <c r="BH15" s="5">
        <v>70</v>
      </c>
      <c r="BI15" s="5">
        <v>70</v>
      </c>
      <c r="BJ15" s="5">
        <v>70</v>
      </c>
      <c r="BK15" s="5">
        <v>70</v>
      </c>
      <c r="BL15" s="5">
        <v>70</v>
      </c>
      <c r="BM15" s="5">
        <v>70</v>
      </c>
      <c r="BN15" s="5">
        <v>70</v>
      </c>
      <c r="BO15" s="5">
        <v>70</v>
      </c>
      <c r="BP15" s="5">
        <v>70</v>
      </c>
      <c r="BQ15" s="5">
        <v>70</v>
      </c>
      <c r="BR15" s="5">
        <v>70</v>
      </c>
      <c r="BS15" s="5">
        <v>70</v>
      </c>
    </row>
    <row r="16" spans="1:71" s="6" customFormat="1">
      <c r="B16" s="6" t="s">
        <v>105</v>
      </c>
      <c r="C16" s="6" t="s">
        <v>29</v>
      </c>
      <c r="D16" s="6" t="s">
        <v>29</v>
      </c>
      <c r="E16" s="6" t="s">
        <v>30</v>
      </c>
      <c r="F16" s="6" t="s">
        <v>30</v>
      </c>
      <c r="G16" s="6" t="s">
        <v>30</v>
      </c>
      <c r="H16" s="6" t="s">
        <v>30</v>
      </c>
      <c r="I16" s="6" t="s">
        <v>30</v>
      </c>
      <c r="J16" s="6" t="s">
        <v>30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30</v>
      </c>
      <c r="P16" s="6" t="s">
        <v>30</v>
      </c>
      <c r="Q16" s="6" t="s">
        <v>30</v>
      </c>
      <c r="R16" s="6" t="s">
        <v>30</v>
      </c>
      <c r="S16" s="6" t="s">
        <v>30</v>
      </c>
      <c r="T16" s="6" t="s">
        <v>30</v>
      </c>
      <c r="U16" s="6" t="s">
        <v>30</v>
      </c>
      <c r="V16" s="6" t="s">
        <v>30</v>
      </c>
      <c r="W16" s="6" t="s">
        <v>30</v>
      </c>
      <c r="X16" s="6" t="s">
        <v>30</v>
      </c>
      <c r="Y16" s="6" t="s">
        <v>30</v>
      </c>
      <c r="Z16" s="6" t="s">
        <v>30</v>
      </c>
      <c r="AA16" s="6" t="s">
        <v>30</v>
      </c>
      <c r="AB16" s="6" t="s">
        <v>30</v>
      </c>
      <c r="AC16" s="6" t="s">
        <v>30</v>
      </c>
      <c r="AD16" s="6" t="s">
        <v>30</v>
      </c>
      <c r="AV16" s="6" t="s">
        <v>30</v>
      </c>
      <c r="AW16" s="6" t="s">
        <v>30</v>
      </c>
      <c r="AX16" s="6" t="s">
        <v>30</v>
      </c>
      <c r="AY16" s="6" t="s">
        <v>30</v>
      </c>
      <c r="AZ16" s="6" t="s">
        <v>30</v>
      </c>
      <c r="BA16" s="6" t="s">
        <v>30</v>
      </c>
      <c r="BB16" s="6" t="s">
        <v>30</v>
      </c>
      <c r="BC16" s="6" t="s">
        <v>30</v>
      </c>
      <c r="BD16" s="6" t="s">
        <v>30</v>
      </c>
      <c r="BE16" s="6" t="s">
        <v>30</v>
      </c>
      <c r="BF16" s="6" t="s">
        <v>30</v>
      </c>
      <c r="BG16" s="6" t="s">
        <v>30</v>
      </c>
      <c r="BH16" s="6" t="s">
        <v>30</v>
      </c>
      <c r="BI16" s="6" t="s">
        <v>30</v>
      </c>
      <c r="BJ16" s="6" t="s">
        <v>30</v>
      </c>
      <c r="BK16" s="6" t="s">
        <v>30</v>
      </c>
      <c r="BL16" s="6" t="s">
        <v>30</v>
      </c>
      <c r="BM16" s="6" t="s">
        <v>30</v>
      </c>
      <c r="BN16" s="6" t="s">
        <v>30</v>
      </c>
      <c r="BO16" s="6" t="s">
        <v>30</v>
      </c>
      <c r="BP16" s="6" t="s">
        <v>30</v>
      </c>
      <c r="BQ16" s="6" t="s">
        <v>30</v>
      </c>
      <c r="BR16" s="6" t="s">
        <v>30</v>
      </c>
      <c r="BS16" s="6" t="s">
        <v>30</v>
      </c>
    </row>
    <row r="17" spans="2:71" s="7" customFormat="1">
      <c r="B17" s="7" t="s">
        <v>106</v>
      </c>
      <c r="C17" s="7" t="s">
        <v>4</v>
      </c>
      <c r="D17" s="7" t="s">
        <v>4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4</v>
      </c>
      <c r="L17" s="7" t="s">
        <v>4</v>
      </c>
      <c r="M17" s="7" t="s">
        <v>4</v>
      </c>
      <c r="N17" s="7" t="s">
        <v>4</v>
      </c>
      <c r="O17" s="7" t="s">
        <v>4</v>
      </c>
      <c r="P17" s="7" t="s">
        <v>4</v>
      </c>
      <c r="Q17" s="7" t="s">
        <v>4</v>
      </c>
      <c r="R17" s="7" t="s">
        <v>4</v>
      </c>
      <c r="S17" s="7" t="s">
        <v>4</v>
      </c>
      <c r="T17" s="7" t="s">
        <v>4</v>
      </c>
      <c r="U17" s="7" t="s">
        <v>4</v>
      </c>
      <c r="V17" s="7" t="s">
        <v>4</v>
      </c>
      <c r="W17" s="7" t="s">
        <v>4</v>
      </c>
      <c r="X17" s="7" t="s">
        <v>4</v>
      </c>
      <c r="Y17" s="7" t="s">
        <v>4</v>
      </c>
      <c r="Z17" s="7" t="s">
        <v>4</v>
      </c>
      <c r="AA17" s="7" t="s">
        <v>4</v>
      </c>
      <c r="AB17" s="7" t="s">
        <v>4</v>
      </c>
      <c r="AC17" s="7" t="s">
        <v>4</v>
      </c>
      <c r="AD17" s="7" t="s">
        <v>4</v>
      </c>
      <c r="AE17" s="7" t="s">
        <v>51</v>
      </c>
      <c r="AF17" s="7" t="s">
        <v>51</v>
      </c>
      <c r="AG17" s="7" t="s">
        <v>51</v>
      </c>
      <c r="AH17" s="7" t="s">
        <v>51</v>
      </c>
      <c r="AI17" s="7" t="s">
        <v>51</v>
      </c>
      <c r="AJ17" s="7" t="s">
        <v>51</v>
      </c>
      <c r="AK17" s="7" t="s">
        <v>51</v>
      </c>
      <c r="AL17" s="7" t="s">
        <v>51</v>
      </c>
      <c r="AM17" s="7" t="s">
        <v>51</v>
      </c>
      <c r="AN17" s="7" t="s">
        <v>51</v>
      </c>
      <c r="AO17" s="7" t="s">
        <v>51</v>
      </c>
      <c r="AP17" s="7" t="s">
        <v>51</v>
      </c>
      <c r="AQ17" s="7" t="s">
        <v>51</v>
      </c>
      <c r="AR17" s="7" t="s">
        <v>51</v>
      </c>
      <c r="AS17" s="7" t="s">
        <v>51</v>
      </c>
      <c r="AT17" s="7" t="s">
        <v>51</v>
      </c>
      <c r="AU17" s="7" t="s">
        <v>51</v>
      </c>
      <c r="AV17" s="7" t="s">
        <v>4</v>
      </c>
      <c r="AW17" s="7" t="s">
        <v>4</v>
      </c>
      <c r="AX17" s="7" t="s">
        <v>4</v>
      </c>
      <c r="AY17" s="7" t="s">
        <v>4</v>
      </c>
      <c r="AZ17" s="7" t="s">
        <v>4</v>
      </c>
      <c r="BA17" s="7" t="s">
        <v>4</v>
      </c>
      <c r="BB17" s="7" t="s">
        <v>4</v>
      </c>
      <c r="BC17" s="7" t="s">
        <v>4</v>
      </c>
      <c r="BD17" s="7" t="s">
        <v>4</v>
      </c>
      <c r="BE17" s="7" t="s">
        <v>4</v>
      </c>
      <c r="BF17" s="7" t="s">
        <v>4</v>
      </c>
      <c r="BG17" s="7" t="s">
        <v>4</v>
      </c>
      <c r="BH17" s="7" t="s">
        <v>4</v>
      </c>
      <c r="BI17" s="7" t="s">
        <v>4</v>
      </c>
      <c r="BJ17" s="7" t="s">
        <v>4</v>
      </c>
      <c r="BK17" s="7" t="s">
        <v>4</v>
      </c>
      <c r="BL17" s="7" t="s">
        <v>4</v>
      </c>
      <c r="BM17" s="7" t="s">
        <v>4</v>
      </c>
      <c r="BN17" s="7" t="s">
        <v>4</v>
      </c>
      <c r="BO17" s="7" t="s">
        <v>4</v>
      </c>
      <c r="BP17" s="7" t="s">
        <v>4</v>
      </c>
      <c r="BQ17" s="7" t="s">
        <v>4</v>
      </c>
      <c r="BR17" s="7" t="s">
        <v>4</v>
      </c>
      <c r="BS17" s="7" t="s">
        <v>4</v>
      </c>
    </row>
    <row r="18" spans="2:71" s="7" customFormat="1">
      <c r="B18" s="7" t="s">
        <v>107</v>
      </c>
      <c r="E18" s="7">
        <v>300</v>
      </c>
      <c r="F18" s="7">
        <v>300</v>
      </c>
      <c r="G18" s="7">
        <v>300</v>
      </c>
      <c r="H18" s="7">
        <v>300</v>
      </c>
      <c r="I18" s="7">
        <v>300</v>
      </c>
      <c r="J18" s="7">
        <v>300</v>
      </c>
      <c r="K18" s="7">
        <v>2000</v>
      </c>
      <c r="L18" s="7">
        <v>2000</v>
      </c>
      <c r="M18" s="7">
        <v>2000</v>
      </c>
      <c r="N18" s="7">
        <v>2000</v>
      </c>
      <c r="O18" s="7">
        <v>2000</v>
      </c>
      <c r="P18" s="7">
        <v>2000</v>
      </c>
      <c r="Q18" s="7">
        <v>2000</v>
      </c>
      <c r="R18" s="7">
        <v>2000</v>
      </c>
      <c r="S18" s="7">
        <v>2000</v>
      </c>
      <c r="T18" s="7">
        <v>2500</v>
      </c>
      <c r="U18" s="7">
        <v>2500</v>
      </c>
      <c r="V18" s="7">
        <v>2500</v>
      </c>
      <c r="W18" s="7">
        <v>2500</v>
      </c>
      <c r="X18" s="7">
        <v>2500</v>
      </c>
      <c r="Y18" s="7">
        <v>2500</v>
      </c>
      <c r="Z18" s="7">
        <v>2500</v>
      </c>
      <c r="AA18" s="7">
        <v>2500</v>
      </c>
      <c r="AB18" s="7">
        <v>2500</v>
      </c>
      <c r="AC18" s="7">
        <v>2500</v>
      </c>
      <c r="AD18" s="7">
        <v>2500</v>
      </c>
      <c r="AE18" s="7">
        <v>1500</v>
      </c>
      <c r="AF18" s="7">
        <v>1500</v>
      </c>
      <c r="AG18" s="7">
        <v>1500</v>
      </c>
      <c r="AH18" s="7">
        <v>1500</v>
      </c>
      <c r="AI18" s="7">
        <v>1500</v>
      </c>
      <c r="AJ18" s="7">
        <v>1500</v>
      </c>
      <c r="AK18" s="7">
        <v>1500</v>
      </c>
      <c r="AL18" s="7">
        <v>1500</v>
      </c>
      <c r="AM18" s="7">
        <v>1500</v>
      </c>
      <c r="AN18" s="7">
        <v>1500</v>
      </c>
      <c r="AO18" s="7">
        <v>1500</v>
      </c>
      <c r="AP18" s="7">
        <v>1500</v>
      </c>
      <c r="AQ18" s="7">
        <v>1500</v>
      </c>
      <c r="AR18" s="7">
        <v>1500</v>
      </c>
      <c r="AS18" s="7">
        <v>1500</v>
      </c>
      <c r="AT18" s="7">
        <v>1500</v>
      </c>
      <c r="AU18" s="7">
        <v>1500</v>
      </c>
      <c r="BD18" s="7">
        <v>1500</v>
      </c>
      <c r="BE18" s="7">
        <v>1500</v>
      </c>
      <c r="BF18" s="7">
        <v>1500</v>
      </c>
      <c r="BG18" s="7">
        <v>1500</v>
      </c>
      <c r="BH18" s="7">
        <v>1500</v>
      </c>
      <c r="BI18" s="7">
        <v>1500</v>
      </c>
      <c r="BJ18" s="7">
        <v>1500</v>
      </c>
      <c r="BK18" s="7">
        <v>1500</v>
      </c>
      <c r="BL18" s="7">
        <v>1500</v>
      </c>
      <c r="BM18" s="7">
        <v>1500</v>
      </c>
      <c r="BN18" s="7">
        <v>1500</v>
      </c>
      <c r="BO18" s="7">
        <v>1500</v>
      </c>
      <c r="BP18" s="7">
        <v>1500</v>
      </c>
      <c r="BQ18" s="7">
        <v>1500</v>
      </c>
      <c r="BR18" s="7">
        <v>1500</v>
      </c>
      <c r="BS18" s="7">
        <v>1500</v>
      </c>
    </row>
    <row r="19" spans="2:71" s="7" customFormat="1">
      <c r="B19" s="7" t="s">
        <v>108</v>
      </c>
      <c r="E19" s="7" t="s">
        <v>23</v>
      </c>
      <c r="F19" s="7" t="s">
        <v>23</v>
      </c>
      <c r="G19" s="7" t="s">
        <v>23</v>
      </c>
      <c r="H19" s="7" t="s">
        <v>23</v>
      </c>
      <c r="I19" s="7" t="s">
        <v>23</v>
      </c>
      <c r="J19" s="7" t="s">
        <v>23</v>
      </c>
      <c r="AE19" s="7" t="s">
        <v>52</v>
      </c>
      <c r="AF19" s="7" t="s">
        <v>52</v>
      </c>
      <c r="AG19" s="7" t="s">
        <v>52</v>
      </c>
      <c r="AH19" s="7" t="s">
        <v>52</v>
      </c>
      <c r="AI19" s="7" t="s">
        <v>52</v>
      </c>
      <c r="AJ19" s="7" t="s">
        <v>52</v>
      </c>
      <c r="AK19" s="7" t="s">
        <v>52</v>
      </c>
      <c r="AL19" s="7" t="s">
        <v>52</v>
      </c>
      <c r="AM19" s="7" t="s">
        <v>52</v>
      </c>
      <c r="AN19" s="7" t="s">
        <v>52</v>
      </c>
      <c r="AO19" s="7" t="s">
        <v>52</v>
      </c>
      <c r="AP19" s="7" t="s">
        <v>52</v>
      </c>
      <c r="AQ19" s="7" t="s">
        <v>52</v>
      </c>
      <c r="AR19" s="7" t="s">
        <v>52</v>
      </c>
      <c r="AS19" s="7" t="s">
        <v>52</v>
      </c>
      <c r="AT19" s="7" t="s">
        <v>52</v>
      </c>
      <c r="AU19" s="7" t="s">
        <v>52</v>
      </c>
    </row>
    <row r="20" spans="2:71" s="7" customFormat="1">
      <c r="B20" s="7" t="s">
        <v>109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38</v>
      </c>
      <c r="L20" s="7" t="s">
        <v>38</v>
      </c>
      <c r="M20" s="7" t="s">
        <v>38</v>
      </c>
      <c r="N20" s="7" t="s">
        <v>38</v>
      </c>
      <c r="O20" s="7" t="s">
        <v>38</v>
      </c>
      <c r="P20" s="7" t="s">
        <v>38</v>
      </c>
      <c r="Q20" s="7" t="s">
        <v>38</v>
      </c>
      <c r="R20" s="7" t="s">
        <v>38</v>
      </c>
      <c r="S20" s="7" t="s">
        <v>38</v>
      </c>
      <c r="T20" s="7" t="s">
        <v>43</v>
      </c>
      <c r="U20" s="7" t="s">
        <v>43</v>
      </c>
      <c r="V20" s="7" t="s">
        <v>43</v>
      </c>
      <c r="W20" s="7" t="s">
        <v>43</v>
      </c>
      <c r="X20" s="7" t="s">
        <v>43</v>
      </c>
      <c r="Y20" s="7" t="s">
        <v>43</v>
      </c>
      <c r="Z20" s="7" t="s">
        <v>43</v>
      </c>
      <c r="AA20" s="7" t="s">
        <v>43</v>
      </c>
      <c r="AB20" s="7" t="s">
        <v>43</v>
      </c>
      <c r="AC20" s="7" t="s">
        <v>43</v>
      </c>
      <c r="AD20" s="7" t="s">
        <v>43</v>
      </c>
      <c r="AV20" s="7" t="s">
        <v>43</v>
      </c>
      <c r="AW20" s="7" t="s">
        <v>43</v>
      </c>
      <c r="AX20" s="7" t="s">
        <v>43</v>
      </c>
      <c r="AY20" s="7" t="s">
        <v>43</v>
      </c>
      <c r="AZ20" s="7" t="s">
        <v>43</v>
      </c>
      <c r="BA20" s="7" t="s">
        <v>43</v>
      </c>
      <c r="BB20" s="7" t="s">
        <v>43</v>
      </c>
      <c r="BC20" s="7" t="s">
        <v>43</v>
      </c>
      <c r="BD20" s="7" t="s">
        <v>38</v>
      </c>
      <c r="BE20" s="7" t="s">
        <v>38</v>
      </c>
      <c r="BF20" s="7" t="s">
        <v>38</v>
      </c>
      <c r="BG20" s="7" t="s">
        <v>38</v>
      </c>
      <c r="BH20" s="7" t="s">
        <v>38</v>
      </c>
      <c r="BI20" s="7" t="s">
        <v>38</v>
      </c>
      <c r="BJ20" s="7" t="s">
        <v>38</v>
      </c>
      <c r="BK20" s="7" t="s">
        <v>38</v>
      </c>
      <c r="BL20" s="7" t="s">
        <v>38</v>
      </c>
      <c r="BM20" s="7" t="s">
        <v>38</v>
      </c>
      <c r="BN20" s="7" t="s">
        <v>38</v>
      </c>
      <c r="BO20" s="7" t="s">
        <v>38</v>
      </c>
      <c r="BP20" s="7" t="s">
        <v>38</v>
      </c>
      <c r="BQ20" s="7" t="s">
        <v>38</v>
      </c>
      <c r="BR20" s="7" t="s">
        <v>38</v>
      </c>
      <c r="BS20" s="7" t="s">
        <v>38</v>
      </c>
    </row>
    <row r="21" spans="2:71">
      <c r="B21" t="s">
        <v>110</v>
      </c>
      <c r="K21">
        <v>125</v>
      </c>
      <c r="L21">
        <v>125</v>
      </c>
      <c r="M21">
        <v>125</v>
      </c>
      <c r="AW21">
        <v>150</v>
      </c>
      <c r="AY21" s="13">
        <v>150</v>
      </c>
      <c r="BA21" s="13">
        <v>150</v>
      </c>
      <c r="BC21" s="13">
        <v>150</v>
      </c>
      <c r="BD21" s="12">
        <v>100</v>
      </c>
      <c r="BE21" s="12">
        <v>100</v>
      </c>
      <c r="BF21" s="12">
        <v>100</v>
      </c>
      <c r="BG21" s="12">
        <v>100</v>
      </c>
      <c r="BH21" s="12">
        <v>100</v>
      </c>
      <c r="BI21" s="12">
        <v>100</v>
      </c>
      <c r="BJ21" s="12">
        <v>100</v>
      </c>
      <c r="BK21" s="12">
        <v>100</v>
      </c>
      <c r="BL21" s="12">
        <v>100</v>
      </c>
      <c r="BM21" s="12">
        <v>100</v>
      </c>
      <c r="BN21" s="12">
        <v>100</v>
      </c>
      <c r="BO21" s="12">
        <v>100</v>
      </c>
      <c r="BP21" s="12">
        <v>100</v>
      </c>
      <c r="BQ21" s="12">
        <v>100</v>
      </c>
      <c r="BR21" s="12">
        <v>100</v>
      </c>
      <c r="BS21" s="12">
        <v>100</v>
      </c>
    </row>
    <row r="22" spans="2:71">
      <c r="B22" t="s">
        <v>111</v>
      </c>
      <c r="K22">
        <v>1</v>
      </c>
      <c r="L22">
        <v>1</v>
      </c>
      <c r="M22">
        <v>1</v>
      </c>
      <c r="AW22">
        <f>5/60</f>
        <v>8.3333333333333329E-2</v>
      </c>
      <c r="AY22" s="13">
        <f>5/60</f>
        <v>8.3333333333333329E-2</v>
      </c>
      <c r="BA22" s="13">
        <f>5/60</f>
        <v>8.3333333333333329E-2</v>
      </c>
      <c r="BC22" s="13">
        <f>5/60</f>
        <v>8.3333333333333329E-2</v>
      </c>
      <c r="BD22" s="12">
        <v>10</v>
      </c>
      <c r="BE22" s="12">
        <v>10</v>
      </c>
      <c r="BF22" s="12">
        <v>10</v>
      </c>
      <c r="BG22" s="12">
        <v>10</v>
      </c>
      <c r="BH22" s="12">
        <v>10</v>
      </c>
      <c r="BI22" s="12">
        <v>10</v>
      </c>
      <c r="BJ22" s="12">
        <v>10</v>
      </c>
      <c r="BK22" s="12">
        <v>10</v>
      </c>
      <c r="BL22" s="12">
        <v>10</v>
      </c>
      <c r="BM22" s="12">
        <v>10</v>
      </c>
      <c r="BN22" s="12">
        <v>10</v>
      </c>
      <c r="BO22" s="12">
        <v>10</v>
      </c>
      <c r="BP22" s="12">
        <v>10</v>
      </c>
      <c r="BQ22" s="12">
        <v>10</v>
      </c>
      <c r="BR22" s="12">
        <v>10</v>
      </c>
      <c r="BS22" s="12">
        <v>10</v>
      </c>
    </row>
    <row r="23" spans="2:71">
      <c r="B23" t="s">
        <v>112</v>
      </c>
      <c r="K23" t="s">
        <v>41</v>
      </c>
      <c r="L23" t="s">
        <v>41</v>
      </c>
      <c r="M23" t="s">
        <v>41</v>
      </c>
      <c r="AV23" s="12"/>
      <c r="AW23" s="12" t="s">
        <v>55</v>
      </c>
      <c r="AY23" s="13" t="s">
        <v>55</v>
      </c>
      <c r="BA23" s="13" t="s">
        <v>55</v>
      </c>
      <c r="BC23" s="13" t="s">
        <v>55</v>
      </c>
    </row>
    <row r="24" spans="2:71" s="8" customFormat="1">
      <c r="B24" s="8" t="s">
        <v>113</v>
      </c>
      <c r="C24" s="8" t="s">
        <v>6</v>
      </c>
      <c r="D24" s="8" t="s">
        <v>6</v>
      </c>
      <c r="E24" s="8" t="s">
        <v>4</v>
      </c>
      <c r="F24" s="8" t="s">
        <v>4</v>
      </c>
      <c r="G24" s="8" t="s">
        <v>4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</row>
    <row r="25" spans="2:71" s="8" customFormat="1">
      <c r="B25" s="8" t="s">
        <v>123</v>
      </c>
      <c r="C25" s="8" t="s">
        <v>8</v>
      </c>
      <c r="D25" s="8" t="s">
        <v>8</v>
      </c>
      <c r="E25" s="8" t="s">
        <v>37</v>
      </c>
      <c r="F25" s="8" t="s">
        <v>37</v>
      </c>
      <c r="G25" s="8" t="s">
        <v>37</v>
      </c>
      <c r="H25" s="8" t="s">
        <v>37</v>
      </c>
      <c r="I25" s="8" t="s">
        <v>37</v>
      </c>
      <c r="J25" s="8" t="s">
        <v>37</v>
      </c>
      <c r="K25" s="8" t="s">
        <v>37</v>
      </c>
      <c r="L25" s="8" t="s">
        <v>37</v>
      </c>
      <c r="M25" s="8" t="s">
        <v>37</v>
      </c>
      <c r="N25" s="8" t="s">
        <v>37</v>
      </c>
      <c r="O25" s="8" t="s">
        <v>37</v>
      </c>
      <c r="P25" s="8" t="s">
        <v>37</v>
      </c>
      <c r="Q25" s="8" t="s">
        <v>37</v>
      </c>
      <c r="R25" s="8" t="s">
        <v>37</v>
      </c>
      <c r="S25" s="8" t="s">
        <v>37</v>
      </c>
      <c r="T25" s="8" t="s">
        <v>37</v>
      </c>
      <c r="U25" s="8" t="s">
        <v>37</v>
      </c>
      <c r="V25" s="8" t="s">
        <v>37</v>
      </c>
      <c r="W25" s="8" t="s">
        <v>37</v>
      </c>
      <c r="X25" s="8" t="s">
        <v>37</v>
      </c>
      <c r="Y25" s="8" t="s">
        <v>37</v>
      </c>
      <c r="Z25" s="8" t="s">
        <v>37</v>
      </c>
      <c r="AA25" s="8" t="s">
        <v>37</v>
      </c>
      <c r="AB25" s="8" t="s">
        <v>37</v>
      </c>
      <c r="AC25" s="8" t="s">
        <v>37</v>
      </c>
      <c r="AD25" s="8" t="s">
        <v>37</v>
      </c>
      <c r="AE25" s="8" t="s">
        <v>37</v>
      </c>
      <c r="AF25" s="8" t="s">
        <v>37</v>
      </c>
      <c r="AG25" s="8" t="s">
        <v>37</v>
      </c>
      <c r="AH25" s="8" t="s">
        <v>37</v>
      </c>
      <c r="AI25" s="8" t="s">
        <v>37</v>
      </c>
      <c r="AJ25" s="8" t="s">
        <v>37</v>
      </c>
      <c r="AK25" s="8" t="s">
        <v>37</v>
      </c>
      <c r="AL25" s="8" t="s">
        <v>37</v>
      </c>
      <c r="AM25" s="8" t="s">
        <v>37</v>
      </c>
      <c r="AN25" s="8" t="s">
        <v>37</v>
      </c>
      <c r="AO25" s="8" t="s">
        <v>37</v>
      </c>
      <c r="AP25" s="8" t="s">
        <v>37</v>
      </c>
      <c r="AQ25" s="8" t="s">
        <v>37</v>
      </c>
      <c r="AR25" s="8" t="s">
        <v>37</v>
      </c>
      <c r="AS25" s="8" t="s">
        <v>37</v>
      </c>
      <c r="AT25" s="8" t="s">
        <v>37</v>
      </c>
      <c r="AU25" s="8" t="s">
        <v>37</v>
      </c>
      <c r="AV25" s="8" t="s">
        <v>37</v>
      </c>
      <c r="AW25" s="8" t="s">
        <v>37</v>
      </c>
      <c r="AX25" s="8" t="s">
        <v>37</v>
      </c>
      <c r="AY25" s="8" t="s">
        <v>37</v>
      </c>
      <c r="AZ25" s="8" t="s">
        <v>37</v>
      </c>
      <c r="BA25" s="8" t="s">
        <v>37</v>
      </c>
      <c r="BB25" s="8" t="s">
        <v>37</v>
      </c>
      <c r="BC25" s="8" t="s">
        <v>37</v>
      </c>
      <c r="BD25" s="8" t="s">
        <v>37</v>
      </c>
      <c r="BE25" s="8" t="s">
        <v>37</v>
      </c>
      <c r="BF25" s="8" t="s">
        <v>37</v>
      </c>
      <c r="BG25" s="8" t="s">
        <v>37</v>
      </c>
      <c r="BH25" s="8" t="s">
        <v>37</v>
      </c>
      <c r="BI25" s="8" t="s">
        <v>37</v>
      </c>
      <c r="BJ25" s="8" t="s">
        <v>37</v>
      </c>
      <c r="BK25" s="8" t="s">
        <v>37</v>
      </c>
      <c r="BL25" s="8" t="s">
        <v>37</v>
      </c>
      <c r="BM25" s="8" t="s">
        <v>37</v>
      </c>
      <c r="BN25" s="8" t="s">
        <v>37</v>
      </c>
      <c r="BO25" s="8" t="s">
        <v>37</v>
      </c>
      <c r="BP25" s="8" t="s">
        <v>37</v>
      </c>
      <c r="BQ25" s="8" t="s">
        <v>37</v>
      </c>
      <c r="BR25" s="8" t="s">
        <v>37</v>
      </c>
      <c r="BS25" s="8" t="s">
        <v>37</v>
      </c>
    </row>
    <row r="26" spans="2:71" s="8" customFormat="1">
      <c r="B26" s="8" t="s">
        <v>124</v>
      </c>
      <c r="E26" s="8" t="s">
        <v>33</v>
      </c>
      <c r="F26" s="8" t="s">
        <v>33</v>
      </c>
      <c r="G26" s="8" t="s">
        <v>33</v>
      </c>
      <c r="H26" s="8" t="s">
        <v>33</v>
      </c>
      <c r="I26" s="8" t="s">
        <v>33</v>
      </c>
      <c r="J26" s="8" t="s">
        <v>33</v>
      </c>
      <c r="K26" s="8" t="s">
        <v>33</v>
      </c>
      <c r="L26" s="8" t="s">
        <v>33</v>
      </c>
      <c r="M26" s="8" t="s">
        <v>33</v>
      </c>
      <c r="N26" s="8" t="s">
        <v>33</v>
      </c>
      <c r="O26" s="8" t="s">
        <v>33</v>
      </c>
      <c r="P26" s="8" t="s">
        <v>33</v>
      </c>
      <c r="Q26" s="8" t="s">
        <v>33</v>
      </c>
      <c r="R26" s="8" t="s">
        <v>33</v>
      </c>
      <c r="S26" s="8" t="s">
        <v>33</v>
      </c>
      <c r="T26" s="8" t="s">
        <v>33</v>
      </c>
      <c r="U26" s="8" t="s">
        <v>33</v>
      </c>
      <c r="V26" s="8" t="s">
        <v>33</v>
      </c>
      <c r="W26" s="8" t="s">
        <v>33</v>
      </c>
      <c r="X26" s="8" t="s">
        <v>33</v>
      </c>
      <c r="Y26" s="8" t="s">
        <v>33</v>
      </c>
      <c r="Z26" s="8" t="s">
        <v>33</v>
      </c>
      <c r="AA26" s="8" t="s">
        <v>33</v>
      </c>
      <c r="AB26" s="8" t="s">
        <v>33</v>
      </c>
      <c r="AC26" s="8" t="s">
        <v>33</v>
      </c>
      <c r="AD26" s="8" t="s">
        <v>33</v>
      </c>
      <c r="AE26" s="8" t="s">
        <v>33</v>
      </c>
      <c r="AF26" s="8" t="s">
        <v>33</v>
      </c>
      <c r="AG26" s="8" t="s">
        <v>33</v>
      </c>
      <c r="AH26" s="8" t="s">
        <v>33</v>
      </c>
      <c r="AI26" s="8" t="s">
        <v>33</v>
      </c>
      <c r="AJ26" s="8" t="s">
        <v>33</v>
      </c>
      <c r="AK26" s="8" t="s">
        <v>33</v>
      </c>
      <c r="AL26" s="8" t="s">
        <v>33</v>
      </c>
      <c r="AM26" s="8" t="s">
        <v>33</v>
      </c>
      <c r="AN26" s="8" t="s">
        <v>33</v>
      </c>
      <c r="AO26" s="8" t="s">
        <v>33</v>
      </c>
      <c r="AP26" s="8" t="s">
        <v>33</v>
      </c>
      <c r="AQ26" s="8" t="s">
        <v>33</v>
      </c>
      <c r="AR26" s="8" t="s">
        <v>33</v>
      </c>
      <c r="AS26" s="8" t="s">
        <v>33</v>
      </c>
      <c r="AT26" s="8" t="s">
        <v>33</v>
      </c>
      <c r="AU26" s="8" t="s">
        <v>33</v>
      </c>
      <c r="AV26" s="8" t="s">
        <v>54</v>
      </c>
      <c r="AW26" s="8" t="s">
        <v>54</v>
      </c>
      <c r="AX26" s="8" t="s">
        <v>54</v>
      </c>
      <c r="AY26" s="8" t="s">
        <v>54</v>
      </c>
      <c r="AZ26" s="8" t="s">
        <v>54</v>
      </c>
      <c r="BA26" s="8" t="s">
        <v>54</v>
      </c>
      <c r="BB26" s="8" t="s">
        <v>54</v>
      </c>
      <c r="BC26" s="8" t="s">
        <v>54</v>
      </c>
      <c r="BD26" s="8" t="s">
        <v>33</v>
      </c>
      <c r="BE26" s="8" t="s">
        <v>33</v>
      </c>
      <c r="BF26" s="8" t="s">
        <v>33</v>
      </c>
      <c r="BG26" s="8" t="s">
        <v>33</v>
      </c>
      <c r="BH26" s="8" t="s">
        <v>33</v>
      </c>
      <c r="BI26" s="8" t="s">
        <v>33</v>
      </c>
      <c r="BJ26" s="8" t="s">
        <v>33</v>
      </c>
      <c r="BK26" s="8" t="s">
        <v>33</v>
      </c>
      <c r="BL26" s="8" t="s">
        <v>33</v>
      </c>
      <c r="BM26" s="8" t="s">
        <v>33</v>
      </c>
      <c r="BN26" s="8" t="s">
        <v>33</v>
      </c>
      <c r="BO26" s="8" t="s">
        <v>33</v>
      </c>
      <c r="BP26" s="8" t="s">
        <v>33</v>
      </c>
      <c r="BQ26" s="8" t="s">
        <v>33</v>
      </c>
      <c r="BR26" s="8" t="s">
        <v>33</v>
      </c>
      <c r="BS26" s="8" t="s">
        <v>33</v>
      </c>
    </row>
    <row r="27" spans="2:71" s="8" customFormat="1">
      <c r="B27" s="8" t="s">
        <v>114</v>
      </c>
      <c r="BD27" s="8" t="s">
        <v>73</v>
      </c>
      <c r="BE27" s="8" t="s">
        <v>73</v>
      </c>
      <c r="BF27" s="8" t="s">
        <v>73</v>
      </c>
      <c r="BG27" s="8" t="s">
        <v>73</v>
      </c>
      <c r="BH27" s="8" t="s">
        <v>73</v>
      </c>
      <c r="BI27" s="8" t="s">
        <v>73</v>
      </c>
      <c r="BJ27" s="8" t="s">
        <v>73</v>
      </c>
      <c r="BK27" s="8" t="s">
        <v>73</v>
      </c>
      <c r="BL27" s="8" t="s">
        <v>73</v>
      </c>
      <c r="BM27" s="8" t="s">
        <v>73</v>
      </c>
      <c r="BN27" s="8" t="s">
        <v>73</v>
      </c>
      <c r="BO27" s="8" t="s">
        <v>73</v>
      </c>
      <c r="BP27" s="8" t="s">
        <v>73</v>
      </c>
      <c r="BQ27" s="8" t="s">
        <v>73</v>
      </c>
      <c r="BR27" s="8" t="s">
        <v>73</v>
      </c>
      <c r="BS27" s="8" t="s">
        <v>73</v>
      </c>
    </row>
    <row r="28" spans="2:71" s="8" customFormat="1">
      <c r="B28" s="8" t="s">
        <v>115</v>
      </c>
      <c r="BD28" s="8" t="s">
        <v>74</v>
      </c>
      <c r="BE28" s="8" t="s">
        <v>74</v>
      </c>
      <c r="BF28" s="8" t="s">
        <v>74</v>
      </c>
      <c r="BG28" s="8" t="s">
        <v>74</v>
      </c>
      <c r="BH28" s="8" t="s">
        <v>74</v>
      </c>
      <c r="BI28" s="8" t="s">
        <v>74</v>
      </c>
      <c r="BJ28" s="8" t="s">
        <v>74</v>
      </c>
      <c r="BK28" s="8" t="s">
        <v>74</v>
      </c>
      <c r="BL28" s="8" t="s">
        <v>74</v>
      </c>
      <c r="BM28" s="8" t="s">
        <v>74</v>
      </c>
      <c r="BN28" s="8" t="s">
        <v>74</v>
      </c>
      <c r="BO28" s="8" t="s">
        <v>74</v>
      </c>
      <c r="BP28" s="8" t="s">
        <v>74</v>
      </c>
      <c r="BQ28" s="8" t="s">
        <v>74</v>
      </c>
      <c r="BR28" s="8" t="s">
        <v>74</v>
      </c>
      <c r="BS28" s="8" t="s">
        <v>74</v>
      </c>
    </row>
    <row r="29" spans="2:71" s="8" customFormat="1">
      <c r="B29" s="8" t="s">
        <v>116</v>
      </c>
      <c r="C29" s="8">
        <v>0.1</v>
      </c>
      <c r="D29" s="8">
        <v>0.02</v>
      </c>
      <c r="F29" s="9">
        <v>4.8600000000000002E-5</v>
      </c>
      <c r="G29" s="9">
        <v>5.5099999999999995E-4</v>
      </c>
      <c r="I29" s="9">
        <v>3.9899999999999996E-3</v>
      </c>
      <c r="J29" s="8">
        <v>2.29E-2</v>
      </c>
      <c r="K29" s="9">
        <v>1.9210000000000001E-4</v>
      </c>
      <c r="L29" s="9">
        <v>5.1599999999999997E-4</v>
      </c>
      <c r="M29" s="9">
        <v>6.1500000000000001E-3</v>
      </c>
      <c r="N29" s="9">
        <v>1.686E-6</v>
      </c>
      <c r="O29" s="9">
        <v>6.7000000000000002E-4</v>
      </c>
      <c r="P29" s="9">
        <v>7.8300000000000002E-3</v>
      </c>
      <c r="Q29" s="9">
        <v>7.0140000000000003E-5</v>
      </c>
      <c r="R29" s="9">
        <v>9.8269999999999998E-4</v>
      </c>
      <c r="S29" s="8">
        <v>2.8400000000000002E-2</v>
      </c>
      <c r="T29" s="9">
        <v>5.4299999999999997E-6</v>
      </c>
      <c r="U29" s="9">
        <v>3.5579999999999997E-4</v>
      </c>
      <c r="V29" s="9">
        <v>7.3499999999999998E-4</v>
      </c>
      <c r="W29" s="9">
        <v>7.4799999999999997E-3</v>
      </c>
      <c r="X29" s="9">
        <v>1.6099999999999998E-5</v>
      </c>
      <c r="Y29" s="9">
        <v>5.3660000000000003E-4</v>
      </c>
      <c r="Z29" s="9">
        <v>4.1900000000000001E-3</v>
      </c>
      <c r="AA29" s="9">
        <v>9.0799999999999995E-3</v>
      </c>
      <c r="AB29" s="9">
        <v>1.7439999999999999E-6</v>
      </c>
      <c r="AC29" s="9">
        <v>7.8499999999999993E-3</v>
      </c>
      <c r="AD29" s="9">
        <v>7.6699999999999997E-3</v>
      </c>
      <c r="AE29" s="9">
        <v>4.2300000000000003E-3</v>
      </c>
      <c r="AF29" s="9">
        <v>7.9299999999999995E-3</v>
      </c>
      <c r="AG29" s="8">
        <v>1.0699999999999999E-2</v>
      </c>
      <c r="AH29" s="8">
        <v>1.6500000000000001E-2</v>
      </c>
      <c r="AI29" s="8">
        <v>1.01E-2</v>
      </c>
      <c r="AJ29" s="9">
        <v>8.9200000000000008E-3</v>
      </c>
      <c r="AK29" s="9">
        <v>4.7000000000000002E-3</v>
      </c>
      <c r="AL29" s="9">
        <v>4.0600000000000002E-3</v>
      </c>
      <c r="AM29" s="9">
        <v>2.14E-3</v>
      </c>
      <c r="AN29" s="9">
        <v>2.2799999999999999E-3</v>
      </c>
      <c r="AO29" s="9">
        <v>2.7899999999999999E-3</v>
      </c>
      <c r="AP29" s="9">
        <v>5.5599999999999996E-4</v>
      </c>
      <c r="AQ29" s="9">
        <v>4.1300000000000001E-4</v>
      </c>
      <c r="AR29" s="9">
        <v>4.26E-4</v>
      </c>
      <c r="AS29" s="9">
        <v>2.5399999999999999E-4</v>
      </c>
      <c r="AT29" s="9">
        <v>3.0899999999999998E-4</v>
      </c>
      <c r="AU29" s="9">
        <v>3.77E-4</v>
      </c>
      <c r="AV29" s="9">
        <v>2.5999999999999999E-3</v>
      </c>
      <c r="AW29" s="9">
        <v>4.1999999999999997E-3</v>
      </c>
      <c r="AX29" s="9">
        <v>1.2999999999999999E-3</v>
      </c>
      <c r="AY29" s="9">
        <v>4.6999999999999999E-4</v>
      </c>
      <c r="AZ29" s="9">
        <v>1.5999999999999999E-5</v>
      </c>
      <c r="BA29" s="9">
        <v>4.3000000000000002E-5</v>
      </c>
      <c r="BB29" s="9">
        <v>5.5000000000000003E-7</v>
      </c>
      <c r="BC29" s="9">
        <v>2.5000000000000002E-6</v>
      </c>
      <c r="BD29" s="9">
        <v>7.6E-3</v>
      </c>
      <c r="BE29" s="9">
        <v>4.96E-3</v>
      </c>
      <c r="BF29" s="9">
        <v>9.4800000000000006E-3</v>
      </c>
      <c r="BG29" s="8">
        <v>1.2E-2</v>
      </c>
      <c r="BH29" s="9">
        <v>5.2900000000000004E-3</v>
      </c>
      <c r="BI29" s="9">
        <v>5.5399999999999998E-3</v>
      </c>
      <c r="BJ29" s="9">
        <v>2.99E-3</v>
      </c>
      <c r="BK29" s="9">
        <v>8.0999999999999996E-3</v>
      </c>
      <c r="BL29" s="9">
        <v>1.6999999999999999E-3</v>
      </c>
      <c r="BM29" s="9">
        <v>1.49E-3</v>
      </c>
      <c r="BN29" s="8">
        <v>3.0499999999999999E-2</v>
      </c>
      <c r="BO29" s="8">
        <v>6.3100000000000003E-2</v>
      </c>
      <c r="BP29" s="8">
        <v>7.7499999999999999E-2</v>
      </c>
      <c r="BQ29" s="8">
        <v>9.8199999999999996E-2</v>
      </c>
      <c r="BR29" s="8">
        <v>0.1226</v>
      </c>
      <c r="BS29" s="8">
        <v>0.14349999999999999</v>
      </c>
    </row>
    <row r="30" spans="2:71">
      <c r="C30" t="s">
        <v>35</v>
      </c>
    </row>
    <row r="31" spans="2:71" s="2" customFormat="1" ht="78" customHeight="1">
      <c r="B31" s="2" t="s">
        <v>20</v>
      </c>
      <c r="C31" s="2" t="s">
        <v>27</v>
      </c>
      <c r="E31" s="3" t="s">
        <v>31</v>
      </c>
      <c r="T31" s="2" t="s">
        <v>44</v>
      </c>
      <c r="X31" s="2" t="s">
        <v>45</v>
      </c>
      <c r="AB31" s="2" t="s">
        <v>46</v>
      </c>
    </row>
    <row r="32" spans="2:71">
      <c r="C32" t="s">
        <v>34</v>
      </c>
    </row>
    <row r="33" spans="1:8">
      <c r="A33" s="1" t="s">
        <v>18</v>
      </c>
      <c r="B33" t="s">
        <v>9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</row>
    <row r="34" spans="1:8">
      <c r="B34" t="s">
        <v>11</v>
      </c>
      <c r="C34">
        <v>2006</v>
      </c>
      <c r="D34">
        <v>2006</v>
      </c>
      <c r="E34">
        <v>2006</v>
      </c>
      <c r="F34">
        <v>2006</v>
      </c>
      <c r="G34">
        <v>2006</v>
      </c>
      <c r="H34">
        <v>2006</v>
      </c>
    </row>
    <row r="35" spans="1:8">
      <c r="B35" t="s">
        <v>56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</row>
    <row r="36" spans="1:8" s="4" customFormat="1">
      <c r="B36" s="4" t="s">
        <v>99</v>
      </c>
      <c r="C36" s="4">
        <v>1.0900000000000001</v>
      </c>
      <c r="D36" s="4">
        <v>1.9</v>
      </c>
      <c r="E36" s="4">
        <v>5.6</v>
      </c>
      <c r="F36" s="4">
        <v>8.9</v>
      </c>
      <c r="G36" s="4">
        <v>10.8</v>
      </c>
      <c r="H36" s="4">
        <v>27</v>
      </c>
    </row>
    <row r="37" spans="1:8" s="4" customFormat="1">
      <c r="B37" s="4" t="s">
        <v>12</v>
      </c>
      <c r="C37" s="4">
        <v>1.31</v>
      </c>
      <c r="D37" s="4">
        <v>1.45</v>
      </c>
      <c r="E37" s="4">
        <v>2.0699999999999998</v>
      </c>
      <c r="F37" s="4">
        <v>2.57</v>
      </c>
      <c r="G37" s="4">
        <v>1.98</v>
      </c>
      <c r="H37" s="4">
        <v>2.25</v>
      </c>
    </row>
    <row r="38" spans="1:8" s="4" customFormat="1">
      <c r="B38" s="4" t="s">
        <v>100</v>
      </c>
      <c r="C38" s="4">
        <v>98</v>
      </c>
      <c r="D38" s="4">
        <v>98</v>
      </c>
      <c r="E38" s="4">
        <v>98</v>
      </c>
      <c r="F38" s="4">
        <v>98</v>
      </c>
      <c r="G38" s="4">
        <v>98</v>
      </c>
      <c r="H38" s="4">
        <v>98</v>
      </c>
    </row>
    <row r="39" spans="1:8" s="5" customFormat="1">
      <c r="B39" s="5" t="s">
        <v>117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</row>
    <row r="40" spans="1:8" s="5" customFormat="1">
      <c r="B40" s="5" t="s">
        <v>118</v>
      </c>
      <c r="C40" s="5" t="s">
        <v>22</v>
      </c>
      <c r="D40" s="5" t="s">
        <v>22</v>
      </c>
      <c r="E40" s="5" t="s">
        <v>22</v>
      </c>
      <c r="F40" s="5" t="s">
        <v>22</v>
      </c>
      <c r="G40" s="5" t="s">
        <v>22</v>
      </c>
      <c r="H40" s="5" t="s">
        <v>22</v>
      </c>
    </row>
    <row r="41" spans="1:8" s="5" customFormat="1">
      <c r="B41" s="5" t="s">
        <v>119</v>
      </c>
    </row>
    <row r="42" spans="1:8" s="5" customFormat="1">
      <c r="B42" s="5" t="s">
        <v>120</v>
      </c>
    </row>
    <row r="43" spans="1:8" s="14" customFormat="1">
      <c r="B43" s="14" t="s">
        <v>101</v>
      </c>
      <c r="C43" s="14">
        <f>IF(ISBLANK(C41), 4*(LOOKUP(C40,$A$98:$A$105,$B$98:$B$105)-$B$97)^2+(LOOKUP(C40,$A$98:$A$105,$C$98:$C$105)-$C$97)^2+(LOOKUP(C40,$A$98:$A$105,$D$98:$D$105)-$D$97)^2,4*((C42*LOOKUP(C40,$A$98:$A$105,$B$98:$B$105)+(1-C42)*LOOKUP(C41,$A$98:$A$105,$B$98:$B$105))-$B$97)^2+((C42*LOOKUP(C40,$A$98:$A$105,$C$98:$C$105)+(1-C42)*LOOKUP(C41,$A$98:$A$105,$C$98:$C$105))-$C$97)^2+((C42*LOOKUP(C40,$A$98:$A$105,$D$98:$D$105)+(1-C42)*LOOKUP(C41,$A$98:$A$105,$D$98:$D$105))-$D$97)^2)</f>
        <v>13.174999999999979</v>
      </c>
      <c r="D43" s="14">
        <f t="shared" ref="D43:H43" si="2">IF(ISBLANK(D41), 4*(LOOKUP(D40,$A$98:$A$105,$B$98:$B$105)-$B$97)^2+(LOOKUP(D40,$A$98:$A$105,$C$98:$C$105)-$C$97)^2+(LOOKUP(D40,$A$98:$A$105,$D$98:$D$105)-$D$97)^2,4*((D42*LOOKUP(D40,$A$98:$A$105,$B$98:$B$105)+(1-D42)*LOOKUP(D41,$A$98:$A$105,$B$98:$B$105))-$B$97)^2+((D42*LOOKUP(D40,$A$98:$A$105,$C$98:$C$105)+(1-D42)*LOOKUP(D41,$A$98:$A$105,$C$98:$C$105))-$C$97)^2+((D42*LOOKUP(D40,$A$98:$A$105,$D$98:$D$105)+(1-D42)*LOOKUP(D41,$A$98:$A$105,$D$98:$D$105))-$D$97)^2)</f>
        <v>13.174999999999979</v>
      </c>
      <c r="E43" s="14">
        <f t="shared" si="2"/>
        <v>13.174999999999979</v>
      </c>
      <c r="F43" s="14">
        <f t="shared" si="2"/>
        <v>13.174999999999979</v>
      </c>
      <c r="G43" s="14">
        <f t="shared" si="2"/>
        <v>13.174999999999979</v>
      </c>
      <c r="H43" s="14">
        <f t="shared" si="2"/>
        <v>13.174999999999979</v>
      </c>
    </row>
    <row r="44" spans="1:8" s="5" customFormat="1">
      <c r="B44" s="10" t="s">
        <v>102</v>
      </c>
    </row>
    <row r="45" spans="1:8" s="5" customFormat="1">
      <c r="B45" s="5" t="s">
        <v>103</v>
      </c>
    </row>
    <row r="46" spans="1:8" s="5" customFormat="1">
      <c r="B46" s="5" t="s">
        <v>104</v>
      </c>
    </row>
    <row r="47" spans="1:8" s="6" customFormat="1">
      <c r="B47" s="6" t="s">
        <v>105</v>
      </c>
      <c r="C47" s="6" t="s">
        <v>24</v>
      </c>
      <c r="D47" s="6" t="s">
        <v>24</v>
      </c>
      <c r="E47" s="6" t="s">
        <v>24</v>
      </c>
      <c r="F47" s="6" t="s">
        <v>24</v>
      </c>
      <c r="G47" s="6" t="s">
        <v>24</v>
      </c>
      <c r="H47" s="6" t="s">
        <v>24</v>
      </c>
    </row>
    <row r="48" spans="1:8" s="7" customFormat="1">
      <c r="B48" s="7" t="s">
        <v>106</v>
      </c>
      <c r="C48" s="7" t="s">
        <v>6</v>
      </c>
      <c r="D48" s="7" t="s">
        <v>6</v>
      </c>
      <c r="E48" s="7" t="s">
        <v>6</v>
      </c>
      <c r="F48" s="7" t="s">
        <v>6</v>
      </c>
      <c r="G48" s="7" t="s">
        <v>6</v>
      </c>
      <c r="H48" s="7" t="s">
        <v>6</v>
      </c>
    </row>
    <row r="49" spans="1:19" s="7" customFormat="1">
      <c r="B49" s="7" t="s">
        <v>121</v>
      </c>
      <c r="C49" s="7">
        <v>0.2</v>
      </c>
      <c r="D49" s="7">
        <v>0.2</v>
      </c>
      <c r="E49" s="7">
        <v>0.2</v>
      </c>
      <c r="F49" s="7">
        <v>0.2</v>
      </c>
      <c r="G49" s="7">
        <v>0.2</v>
      </c>
      <c r="H49" s="7">
        <v>0.2</v>
      </c>
    </row>
    <row r="50" spans="1:19" s="7" customFormat="1">
      <c r="B50" s="7" t="s">
        <v>109</v>
      </c>
      <c r="C50" s="7" t="s">
        <v>25</v>
      </c>
      <c r="D50" s="7" t="s">
        <v>25</v>
      </c>
      <c r="E50" s="7" t="s">
        <v>25</v>
      </c>
      <c r="F50" s="7" t="s">
        <v>25</v>
      </c>
      <c r="G50" s="7" t="s">
        <v>25</v>
      </c>
      <c r="H50" s="7" t="s">
        <v>25</v>
      </c>
    </row>
    <row r="51" spans="1:19">
      <c r="B51" t="s">
        <v>110</v>
      </c>
    </row>
    <row r="52" spans="1:19">
      <c r="B52" t="s">
        <v>111</v>
      </c>
    </row>
    <row r="53" spans="1:19">
      <c r="B53" t="s">
        <v>112</v>
      </c>
    </row>
    <row r="54" spans="1:19" s="8" customFormat="1">
      <c r="B54" s="8" t="s">
        <v>113</v>
      </c>
      <c r="C54" s="8" t="s">
        <v>4</v>
      </c>
      <c r="D54" s="8" t="s">
        <v>4</v>
      </c>
      <c r="E54" s="8" t="s">
        <v>4</v>
      </c>
      <c r="F54" s="8" t="s">
        <v>4</v>
      </c>
      <c r="G54" s="8" t="s">
        <v>4</v>
      </c>
      <c r="H54" s="8" t="s">
        <v>4</v>
      </c>
    </row>
    <row r="55" spans="1:19" s="8" customFormat="1">
      <c r="B55" s="8" t="s">
        <v>123</v>
      </c>
      <c r="C55" s="8" t="s">
        <v>37</v>
      </c>
      <c r="D55" s="8" t="s">
        <v>37</v>
      </c>
      <c r="E55" s="8" t="s">
        <v>37</v>
      </c>
      <c r="F55" s="8" t="s">
        <v>37</v>
      </c>
      <c r="G55" s="8" t="s">
        <v>37</v>
      </c>
      <c r="H55" s="8" t="s">
        <v>37</v>
      </c>
    </row>
    <row r="56" spans="1:19" s="8" customFormat="1">
      <c r="B56" s="8" t="s">
        <v>124</v>
      </c>
      <c r="C56" s="8" t="s">
        <v>33</v>
      </c>
      <c r="D56" s="8" t="s">
        <v>33</v>
      </c>
      <c r="E56" s="8" t="s">
        <v>33</v>
      </c>
      <c r="F56" s="8" t="s">
        <v>33</v>
      </c>
      <c r="G56" s="8" t="s">
        <v>33</v>
      </c>
      <c r="H56" s="8" t="s">
        <v>33</v>
      </c>
    </row>
    <row r="57" spans="1:19" s="8" customFormat="1">
      <c r="B57" s="8" t="s">
        <v>114</v>
      </c>
    </row>
    <row r="58" spans="1:19" s="8" customFormat="1">
      <c r="B58" s="8" t="s">
        <v>115</v>
      </c>
    </row>
    <row r="59" spans="1:19" s="8" customFormat="1">
      <c r="B59" s="8" t="s">
        <v>116</v>
      </c>
      <c r="D59" s="9">
        <v>1.1400000000000001E-4</v>
      </c>
      <c r="E59" s="9">
        <v>9.1200000000000005E-4</v>
      </c>
      <c r="G59" s="9">
        <v>6.8700000000000002E-3</v>
      </c>
      <c r="H59" s="9">
        <v>1.7000000000000001E-2</v>
      </c>
    </row>
    <row r="61" spans="1:19">
      <c r="B61" t="s">
        <v>20</v>
      </c>
    </row>
    <row r="63" spans="1:19">
      <c r="A63" s="1" t="s">
        <v>19</v>
      </c>
      <c r="B63" t="s">
        <v>9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36</v>
      </c>
      <c r="J63" t="s">
        <v>36</v>
      </c>
      <c r="K63" t="s">
        <v>36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47</v>
      </c>
      <c r="R63" t="s">
        <v>47</v>
      </c>
      <c r="S63" t="s">
        <v>47</v>
      </c>
    </row>
    <row r="64" spans="1:19">
      <c r="B64" t="s">
        <v>11</v>
      </c>
      <c r="C64">
        <v>2006</v>
      </c>
      <c r="D64">
        <v>2006</v>
      </c>
      <c r="E64">
        <v>2006</v>
      </c>
      <c r="F64">
        <v>2006</v>
      </c>
      <c r="G64">
        <v>2006</v>
      </c>
      <c r="H64">
        <v>2006</v>
      </c>
      <c r="I64">
        <v>2005</v>
      </c>
      <c r="J64">
        <v>2005</v>
      </c>
      <c r="K64">
        <v>2005</v>
      </c>
      <c r="L64">
        <v>2006</v>
      </c>
      <c r="M64">
        <v>2006</v>
      </c>
      <c r="N64">
        <v>2006</v>
      </c>
      <c r="O64">
        <v>2006</v>
      </c>
      <c r="P64">
        <v>2006</v>
      </c>
      <c r="Q64">
        <v>2006</v>
      </c>
      <c r="R64">
        <v>2006</v>
      </c>
      <c r="S64">
        <v>2006</v>
      </c>
    </row>
    <row r="65" spans="2:19">
      <c r="B65" t="s">
        <v>56</v>
      </c>
      <c r="C65" t="s">
        <v>58</v>
      </c>
      <c r="D65" t="s">
        <v>58</v>
      </c>
      <c r="E65" t="s">
        <v>58</v>
      </c>
      <c r="F65" t="s">
        <v>58</v>
      </c>
      <c r="G65" t="s">
        <v>58</v>
      </c>
      <c r="H65" t="s">
        <v>58</v>
      </c>
      <c r="I65" t="s">
        <v>63</v>
      </c>
      <c r="J65" t="s">
        <v>63</v>
      </c>
      <c r="K65" t="s">
        <v>63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</row>
    <row r="66" spans="2:19" s="4" customFormat="1">
      <c r="B66" s="4" t="s">
        <v>99</v>
      </c>
      <c r="C66" s="4">
        <v>1.0900000000000001</v>
      </c>
      <c r="D66" s="4">
        <v>1.9</v>
      </c>
      <c r="E66" s="4">
        <v>5.6</v>
      </c>
      <c r="F66" s="4">
        <v>8.9</v>
      </c>
      <c r="G66" s="4">
        <v>10.8</v>
      </c>
      <c r="H66" s="4">
        <v>27</v>
      </c>
      <c r="I66" s="4">
        <v>3.2</v>
      </c>
      <c r="J66" s="4">
        <v>9</v>
      </c>
      <c r="K66" s="4">
        <v>31.1</v>
      </c>
      <c r="L66" s="4">
        <v>15.4</v>
      </c>
      <c r="M66" s="4">
        <v>20</v>
      </c>
      <c r="N66" s="4">
        <v>22</v>
      </c>
      <c r="O66" s="4">
        <v>29</v>
      </c>
      <c r="P66" s="4">
        <v>42</v>
      </c>
      <c r="Q66" s="4">
        <v>52</v>
      </c>
      <c r="R66" s="4">
        <v>76</v>
      </c>
      <c r="S66" s="4">
        <v>270</v>
      </c>
    </row>
    <row r="67" spans="2:19" s="4" customFormat="1">
      <c r="B67" s="4" t="s">
        <v>12</v>
      </c>
      <c r="C67" s="4">
        <v>1.31</v>
      </c>
      <c r="D67" s="4">
        <v>1.45</v>
      </c>
      <c r="E67" s="4">
        <v>2.0699999999999998</v>
      </c>
      <c r="F67" s="4">
        <v>2.57</v>
      </c>
      <c r="G67" s="4">
        <v>1.98</v>
      </c>
      <c r="H67" s="4">
        <v>2.25</v>
      </c>
      <c r="L67" s="4">
        <v>1.5</v>
      </c>
      <c r="M67" s="4">
        <v>1.8</v>
      </c>
      <c r="N67" s="4">
        <v>1.6</v>
      </c>
      <c r="O67" s="4">
        <v>1.5</v>
      </c>
      <c r="P67" s="4">
        <v>1.8</v>
      </c>
      <c r="Q67" s="4">
        <v>2.2999999999999998</v>
      </c>
      <c r="R67" s="4">
        <v>1.7</v>
      </c>
      <c r="S67" s="4">
        <v>2.2999999999999998</v>
      </c>
    </row>
    <row r="68" spans="2:19" s="4" customFormat="1">
      <c r="B68" s="4" t="s">
        <v>100</v>
      </c>
      <c r="C68" s="4">
        <v>98</v>
      </c>
      <c r="D68" s="4">
        <v>98</v>
      </c>
      <c r="E68" s="4">
        <v>98</v>
      </c>
      <c r="F68" s="4">
        <v>98</v>
      </c>
      <c r="G68" s="4">
        <v>98</v>
      </c>
      <c r="H68" s="4">
        <v>98</v>
      </c>
      <c r="I68" s="4">
        <v>98</v>
      </c>
      <c r="J68" s="4">
        <v>98</v>
      </c>
      <c r="K68" s="4">
        <v>98</v>
      </c>
      <c r="L68" s="4" t="s">
        <v>77</v>
      </c>
      <c r="M68" s="4" t="s">
        <v>77</v>
      </c>
      <c r="N68" s="4" t="s">
        <v>77</v>
      </c>
      <c r="O68" s="4" t="s">
        <v>77</v>
      </c>
      <c r="P68" s="4" t="s">
        <v>77</v>
      </c>
      <c r="Q68" s="4" t="s">
        <v>77</v>
      </c>
      <c r="R68" s="4" t="s">
        <v>77</v>
      </c>
      <c r="S68" s="4" t="s">
        <v>77</v>
      </c>
    </row>
    <row r="69" spans="2:19" s="5" customFormat="1">
      <c r="B69" s="5" t="s">
        <v>117</v>
      </c>
      <c r="C69" s="5">
        <v>0.5</v>
      </c>
      <c r="D69" s="5">
        <v>0.5</v>
      </c>
      <c r="E69" s="5">
        <v>0.5</v>
      </c>
      <c r="F69" s="5">
        <v>0.5</v>
      </c>
      <c r="G69" s="5">
        <v>0.5</v>
      </c>
      <c r="H69" s="5">
        <v>0.5</v>
      </c>
      <c r="I69" s="5">
        <v>0.5</v>
      </c>
      <c r="J69" s="5">
        <v>0.5</v>
      </c>
      <c r="K69" s="5">
        <v>0.5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10</v>
      </c>
    </row>
    <row r="70" spans="2:19" s="5" customFormat="1">
      <c r="B70" s="5" t="s">
        <v>118</v>
      </c>
      <c r="C70" s="5" t="s">
        <v>22</v>
      </c>
      <c r="D70" s="5" t="s">
        <v>22</v>
      </c>
      <c r="E70" s="5" t="s">
        <v>22</v>
      </c>
      <c r="F70" s="5" t="s">
        <v>22</v>
      </c>
      <c r="G70" s="5" t="s">
        <v>22</v>
      </c>
      <c r="H70" s="5" t="s">
        <v>22</v>
      </c>
      <c r="I70" s="5" t="s">
        <v>22</v>
      </c>
      <c r="J70" s="5" t="s">
        <v>22</v>
      </c>
      <c r="K70" s="5" t="s">
        <v>22</v>
      </c>
      <c r="L70" s="5" t="s">
        <v>22</v>
      </c>
      <c r="M70" s="5" t="s">
        <v>22</v>
      </c>
      <c r="N70" s="5" t="s">
        <v>22</v>
      </c>
      <c r="O70" s="5" t="s">
        <v>22</v>
      </c>
      <c r="P70" s="5" t="s">
        <v>22</v>
      </c>
      <c r="Q70" s="5" t="s">
        <v>22</v>
      </c>
      <c r="R70" s="5" t="s">
        <v>22</v>
      </c>
      <c r="S70" s="5" t="s">
        <v>22</v>
      </c>
    </row>
    <row r="71" spans="2:19" s="5" customFormat="1">
      <c r="B71" s="5" t="s">
        <v>119</v>
      </c>
      <c r="C71" s="5" t="s">
        <v>26</v>
      </c>
      <c r="D71" s="5" t="s">
        <v>26</v>
      </c>
      <c r="E71" s="5" t="s">
        <v>26</v>
      </c>
      <c r="F71" s="5" t="s">
        <v>26</v>
      </c>
      <c r="G71" s="5" t="s">
        <v>26</v>
      </c>
      <c r="H71" s="5" t="s">
        <v>26</v>
      </c>
    </row>
    <row r="72" spans="2:19" s="5" customFormat="1">
      <c r="B72" s="5" t="s">
        <v>120</v>
      </c>
      <c r="C72" s="5">
        <v>0.82399999999999995</v>
      </c>
      <c r="D72" s="5">
        <v>0.82399999999999995</v>
      </c>
      <c r="E72" s="5">
        <v>0.82399999999999995</v>
      </c>
      <c r="F72" s="5">
        <v>0.82399999999999995</v>
      </c>
      <c r="G72" s="5">
        <v>0.82399999999999995</v>
      </c>
      <c r="H72" s="5">
        <v>0.82399999999999995</v>
      </c>
    </row>
    <row r="73" spans="2:19" s="14" customFormat="1">
      <c r="B73" s="14" t="s">
        <v>101</v>
      </c>
      <c r="C73" s="14">
        <f>IF(ISBLANK(C71), 4*(LOOKUP(C70,$A$98:$A$105,$B$98:$B$105)-$B$97)^2+(LOOKUP(C70,$A$98:$A$105,$C$98:$C$105)-$C$97)^2+(LOOKUP(C70,$A$98:$A$105,$D$98:$D$105)-$D$97)^2,4*((C72*LOOKUP(C70,$A$98:$A$105,$B$98:$B$105)+(1-C72)*LOOKUP(C71,$A$98:$A$105,$B$98:$B$105))-$B$97)^2+((C72*LOOKUP(C70,$A$98:$A$105,$C$98:$C$105)+(1-C72)*LOOKUP(C71,$A$98:$A$105,$C$98:$C$105))-$C$97)^2+((C72*LOOKUP(C70,$A$98:$A$105,$D$98:$D$105)+(1-C72)*LOOKUP(C71,$A$98:$A$105,$D$98:$D$105))-$D$97)^2)</f>
        <v>17.073470400000005</v>
      </c>
      <c r="D73" s="14">
        <f t="shared" ref="D73:S73" si="3">IF(ISBLANK(D71), 4*(LOOKUP(D70,$A$98:$A$105,$B$98:$B$105)-$B$97)^2+(LOOKUP(D70,$A$98:$A$105,$C$98:$C$105)-$C$97)^2+(LOOKUP(D70,$A$98:$A$105,$D$98:$D$105)-$D$97)^2,4*((D72*LOOKUP(D70,$A$98:$A$105,$B$98:$B$105)+(1-D72)*LOOKUP(D71,$A$98:$A$105,$B$98:$B$105))-$B$97)^2+((D72*LOOKUP(D70,$A$98:$A$105,$C$98:$C$105)+(1-D72)*LOOKUP(D71,$A$98:$A$105,$C$98:$C$105))-$C$97)^2+((D72*LOOKUP(D70,$A$98:$A$105,$D$98:$D$105)+(1-D72)*LOOKUP(D71,$A$98:$A$105,$D$98:$D$105))-$D$97)^2)</f>
        <v>17.073470400000005</v>
      </c>
      <c r="E73" s="14">
        <f t="shared" si="3"/>
        <v>17.073470400000005</v>
      </c>
      <c r="F73" s="14">
        <f t="shared" si="3"/>
        <v>17.073470400000005</v>
      </c>
      <c r="G73" s="14">
        <f t="shared" si="3"/>
        <v>17.073470400000005</v>
      </c>
      <c r="H73" s="14">
        <f t="shared" si="3"/>
        <v>17.073470400000005</v>
      </c>
      <c r="I73" s="14">
        <f t="shared" si="3"/>
        <v>13.174999999999979</v>
      </c>
      <c r="J73" s="14">
        <f t="shared" si="3"/>
        <v>13.174999999999979</v>
      </c>
      <c r="K73" s="14">
        <f t="shared" si="3"/>
        <v>13.174999999999979</v>
      </c>
      <c r="L73" s="14">
        <f t="shared" si="3"/>
        <v>13.174999999999979</v>
      </c>
      <c r="M73" s="14">
        <f t="shared" si="3"/>
        <v>13.174999999999979</v>
      </c>
      <c r="N73" s="14">
        <f t="shared" si="3"/>
        <v>13.174999999999979</v>
      </c>
      <c r="O73" s="14">
        <f t="shared" si="3"/>
        <v>13.174999999999979</v>
      </c>
      <c r="P73" s="14">
        <f t="shared" si="3"/>
        <v>13.174999999999979</v>
      </c>
      <c r="Q73" s="14">
        <f t="shared" si="3"/>
        <v>13.174999999999979</v>
      </c>
      <c r="R73" s="14">
        <f t="shared" si="3"/>
        <v>13.174999999999979</v>
      </c>
      <c r="S73" s="14">
        <f t="shared" si="3"/>
        <v>13.174999999999979</v>
      </c>
    </row>
    <row r="74" spans="2:19" s="5" customFormat="1">
      <c r="B74" s="5" t="s">
        <v>102</v>
      </c>
      <c r="C74" s="11"/>
      <c r="D74" s="11"/>
      <c r="E74" s="11"/>
      <c r="F74" s="11"/>
      <c r="G74" s="11"/>
      <c r="H74" s="11"/>
      <c r="L74" s="5" t="s">
        <v>70</v>
      </c>
      <c r="M74" s="5" t="s">
        <v>70</v>
      </c>
      <c r="N74" s="5" t="s">
        <v>70</v>
      </c>
      <c r="O74" s="5" t="s">
        <v>70</v>
      </c>
      <c r="P74" s="5" t="s">
        <v>70</v>
      </c>
      <c r="Q74" s="5" t="s">
        <v>70</v>
      </c>
      <c r="R74" s="5" t="s">
        <v>70</v>
      </c>
      <c r="S74" s="5" t="s">
        <v>70</v>
      </c>
    </row>
    <row r="75" spans="2:19" s="5" customFormat="1">
      <c r="B75" s="5" t="s">
        <v>103</v>
      </c>
      <c r="C75" s="11"/>
      <c r="D75" s="11"/>
      <c r="E75" s="11"/>
      <c r="F75" s="11"/>
      <c r="G75" s="11"/>
      <c r="H75" s="11"/>
      <c r="I75" s="5">
        <v>30</v>
      </c>
      <c r="J75" s="5">
        <v>30</v>
      </c>
      <c r="K75" s="5">
        <v>30</v>
      </c>
      <c r="L75" s="5">
        <v>30</v>
      </c>
      <c r="M75" s="5">
        <v>30</v>
      </c>
      <c r="N75" s="5">
        <v>30</v>
      </c>
      <c r="O75" s="5">
        <v>30</v>
      </c>
      <c r="P75" s="5">
        <v>30</v>
      </c>
      <c r="Q75" s="5">
        <v>30</v>
      </c>
      <c r="R75" s="5">
        <v>30</v>
      </c>
      <c r="S75" s="5">
        <v>30</v>
      </c>
    </row>
    <row r="76" spans="2:19" s="5" customFormat="1">
      <c r="B76" s="5" t="s">
        <v>104</v>
      </c>
      <c r="C76" s="11"/>
      <c r="D76" s="11"/>
      <c r="E76" s="11"/>
      <c r="F76" s="11"/>
      <c r="G76" s="11"/>
      <c r="H76" s="11"/>
      <c r="I76" s="5">
        <v>60</v>
      </c>
      <c r="J76" s="5">
        <v>60</v>
      </c>
      <c r="K76" s="5">
        <v>60</v>
      </c>
      <c r="L76" s="5">
        <v>70</v>
      </c>
      <c r="M76" s="5">
        <v>70</v>
      </c>
      <c r="N76" s="5">
        <v>70</v>
      </c>
      <c r="O76" s="5">
        <v>70</v>
      </c>
      <c r="P76" s="5">
        <v>70</v>
      </c>
      <c r="Q76" s="5">
        <v>70</v>
      </c>
      <c r="R76" s="5">
        <v>70</v>
      </c>
      <c r="S76" s="5">
        <v>70</v>
      </c>
    </row>
    <row r="77" spans="2:19" s="6" customFormat="1">
      <c r="B77" s="6" t="s">
        <v>105</v>
      </c>
      <c r="C77" s="6" t="s">
        <v>30</v>
      </c>
      <c r="D77" s="6" t="s">
        <v>30</v>
      </c>
      <c r="E77" s="6" t="s">
        <v>30</v>
      </c>
      <c r="F77" s="6" t="s">
        <v>30</v>
      </c>
      <c r="G77" s="6" t="s">
        <v>30</v>
      </c>
      <c r="H77" s="6" t="s">
        <v>30</v>
      </c>
      <c r="I77" s="6" t="s">
        <v>30</v>
      </c>
      <c r="J77" s="6" t="s">
        <v>30</v>
      </c>
      <c r="K77" s="6" t="s">
        <v>30</v>
      </c>
      <c r="L77" s="6" t="s">
        <v>30</v>
      </c>
      <c r="M77" s="6" t="s">
        <v>30</v>
      </c>
      <c r="N77" s="6" t="s">
        <v>30</v>
      </c>
      <c r="O77" s="6" t="s">
        <v>30</v>
      </c>
      <c r="P77" s="6" t="s">
        <v>30</v>
      </c>
      <c r="Q77" s="6" t="s">
        <v>30</v>
      </c>
      <c r="R77" s="6" t="s">
        <v>30</v>
      </c>
      <c r="S77" s="6" t="s">
        <v>30</v>
      </c>
    </row>
    <row r="78" spans="2:19" s="7" customFormat="1">
      <c r="B78" s="7" t="s">
        <v>106</v>
      </c>
      <c r="C78" s="7" t="s">
        <v>6</v>
      </c>
      <c r="D78" s="7" t="s">
        <v>6</v>
      </c>
      <c r="E78" s="7" t="s">
        <v>6</v>
      </c>
      <c r="F78" s="7" t="s">
        <v>6</v>
      </c>
      <c r="G78" s="7" t="s">
        <v>6</v>
      </c>
      <c r="H78" s="7" t="s">
        <v>6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  <c r="O78" s="7" t="s">
        <v>4</v>
      </c>
      <c r="P78" s="7" t="s">
        <v>4</v>
      </c>
      <c r="Q78" s="7" t="s">
        <v>4</v>
      </c>
      <c r="R78" s="7" t="s">
        <v>4</v>
      </c>
      <c r="S78" s="7" t="s">
        <v>4</v>
      </c>
    </row>
    <row r="79" spans="2:19" s="7" customFormat="1">
      <c r="B79" s="7" t="s">
        <v>122</v>
      </c>
      <c r="I79" s="7" t="s">
        <v>42</v>
      </c>
      <c r="J79" s="7" t="s">
        <v>42</v>
      </c>
      <c r="K79" s="7" t="s">
        <v>42</v>
      </c>
    </row>
    <row r="80" spans="2:19" s="7" customFormat="1">
      <c r="B80" s="7" t="s">
        <v>109</v>
      </c>
      <c r="C80" s="7" t="s">
        <v>25</v>
      </c>
      <c r="D80" s="7" t="s">
        <v>25</v>
      </c>
      <c r="E80" s="7" t="s">
        <v>25</v>
      </c>
      <c r="F80" s="7" t="s">
        <v>25</v>
      </c>
      <c r="G80" s="7" t="s">
        <v>25</v>
      </c>
      <c r="H80" s="7" t="s">
        <v>25</v>
      </c>
      <c r="I80" s="7" t="s">
        <v>38</v>
      </c>
      <c r="J80" s="7" t="s">
        <v>38</v>
      </c>
      <c r="K80" s="7" t="s">
        <v>38</v>
      </c>
      <c r="L80" s="7" t="s">
        <v>38</v>
      </c>
      <c r="M80" s="7" t="s">
        <v>38</v>
      </c>
      <c r="N80" s="7" t="s">
        <v>38</v>
      </c>
      <c r="O80" s="7" t="s">
        <v>38</v>
      </c>
      <c r="P80" s="7" t="s">
        <v>38</v>
      </c>
      <c r="Q80" s="7" t="s">
        <v>38</v>
      </c>
      <c r="R80" s="7" t="s">
        <v>38</v>
      </c>
      <c r="S80" s="7" t="s">
        <v>38</v>
      </c>
    </row>
    <row r="81" spans="1:19">
      <c r="B81" t="s">
        <v>110</v>
      </c>
      <c r="L81" s="12">
        <v>100</v>
      </c>
      <c r="M81" s="12">
        <v>100</v>
      </c>
      <c r="N81" s="12">
        <v>100</v>
      </c>
      <c r="O81" s="12">
        <v>100</v>
      </c>
      <c r="P81" s="12">
        <v>100</v>
      </c>
      <c r="Q81" s="12">
        <v>100</v>
      </c>
      <c r="R81" s="12">
        <v>100</v>
      </c>
      <c r="S81" s="12">
        <v>100</v>
      </c>
    </row>
    <row r="82" spans="1:19">
      <c r="B82" t="s">
        <v>111</v>
      </c>
      <c r="L82" s="12">
        <v>10</v>
      </c>
      <c r="M82" s="12">
        <v>10</v>
      </c>
      <c r="N82" s="12">
        <v>10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</row>
    <row r="83" spans="1:19">
      <c r="B83" s="12" t="s">
        <v>112</v>
      </c>
      <c r="L83" s="12"/>
      <c r="M83" s="12"/>
      <c r="N83" s="12"/>
      <c r="O83" s="12"/>
      <c r="P83" s="12"/>
      <c r="Q83" s="12"/>
      <c r="R83" s="12"/>
      <c r="S83" s="12"/>
    </row>
    <row r="84" spans="1:19" s="8" customFormat="1">
      <c r="B84" s="8" t="s">
        <v>113</v>
      </c>
      <c r="C84" s="8" t="s">
        <v>4</v>
      </c>
      <c r="D84" s="8" t="s">
        <v>4</v>
      </c>
      <c r="E84" s="8" t="s">
        <v>4</v>
      </c>
      <c r="F84" s="8" t="s">
        <v>4</v>
      </c>
      <c r="G84" s="8" t="s">
        <v>4</v>
      </c>
      <c r="H84" s="8" t="s">
        <v>4</v>
      </c>
      <c r="I84" s="8" t="s">
        <v>4</v>
      </c>
      <c r="J84" s="8" t="s">
        <v>4</v>
      </c>
      <c r="K84" s="8" t="s">
        <v>4</v>
      </c>
      <c r="L84" s="8" t="s">
        <v>4</v>
      </c>
      <c r="M84" s="8" t="s">
        <v>4</v>
      </c>
      <c r="N84" s="8" t="s">
        <v>4</v>
      </c>
      <c r="O84" s="8" t="s">
        <v>4</v>
      </c>
      <c r="P84" s="8" t="s">
        <v>4</v>
      </c>
      <c r="Q84" s="8" t="s">
        <v>4</v>
      </c>
      <c r="R84" s="8" t="s">
        <v>4</v>
      </c>
      <c r="S84" s="8" t="s">
        <v>4</v>
      </c>
    </row>
    <row r="85" spans="1:19" s="8" customFormat="1">
      <c r="B85" s="8" t="s">
        <v>123</v>
      </c>
      <c r="C85" s="8" t="s">
        <v>37</v>
      </c>
      <c r="D85" s="8" t="s">
        <v>37</v>
      </c>
      <c r="E85" s="8" t="s">
        <v>37</v>
      </c>
      <c r="F85" s="8" t="s">
        <v>37</v>
      </c>
      <c r="G85" s="8" t="s">
        <v>37</v>
      </c>
      <c r="H85" s="8" t="s">
        <v>37</v>
      </c>
      <c r="I85" s="8" t="s">
        <v>37</v>
      </c>
      <c r="J85" s="8" t="s">
        <v>37</v>
      </c>
      <c r="K85" s="8" t="s">
        <v>37</v>
      </c>
      <c r="L85" s="8" t="s">
        <v>37</v>
      </c>
      <c r="M85" s="8" t="s">
        <v>37</v>
      </c>
      <c r="N85" s="8" t="s">
        <v>37</v>
      </c>
      <c r="O85" s="8" t="s">
        <v>37</v>
      </c>
      <c r="P85" s="8" t="s">
        <v>37</v>
      </c>
      <c r="Q85" s="8" t="s">
        <v>37</v>
      </c>
      <c r="R85" s="8" t="s">
        <v>37</v>
      </c>
      <c r="S85" s="8" t="s">
        <v>37</v>
      </c>
    </row>
    <row r="86" spans="1:19" s="8" customFormat="1">
      <c r="B86" s="8" t="s">
        <v>124</v>
      </c>
      <c r="C86" s="8" t="s">
        <v>33</v>
      </c>
      <c r="D86" s="8" t="s">
        <v>33</v>
      </c>
      <c r="E86" s="8" t="s">
        <v>33</v>
      </c>
      <c r="F86" s="8" t="s">
        <v>33</v>
      </c>
      <c r="G86" s="8" t="s">
        <v>33</v>
      </c>
      <c r="H86" s="8" t="s">
        <v>33</v>
      </c>
      <c r="I86" s="8" t="s">
        <v>33</v>
      </c>
      <c r="J86" s="8" t="s">
        <v>33</v>
      </c>
      <c r="K86" s="8" t="s">
        <v>33</v>
      </c>
      <c r="L86" s="8" t="s">
        <v>33</v>
      </c>
      <c r="M86" s="8" t="s">
        <v>33</v>
      </c>
      <c r="N86" s="8" t="s">
        <v>33</v>
      </c>
      <c r="O86" s="8" t="s">
        <v>33</v>
      </c>
      <c r="P86" s="8" t="s">
        <v>33</v>
      </c>
      <c r="Q86" s="8" t="s">
        <v>33</v>
      </c>
      <c r="R86" s="8" t="s">
        <v>33</v>
      </c>
      <c r="S86" s="8" t="s">
        <v>33</v>
      </c>
    </row>
    <row r="87" spans="1:19" s="8" customFormat="1">
      <c r="B87" s="8" t="s">
        <v>114</v>
      </c>
      <c r="L87" s="8" t="s">
        <v>73</v>
      </c>
      <c r="M87" s="8" t="s">
        <v>73</v>
      </c>
      <c r="N87" s="8" t="s">
        <v>73</v>
      </c>
      <c r="O87" s="8" t="s">
        <v>73</v>
      </c>
      <c r="P87" s="8" t="s">
        <v>73</v>
      </c>
      <c r="Q87" s="8" t="s">
        <v>73</v>
      </c>
      <c r="R87" s="8" t="s">
        <v>73</v>
      </c>
      <c r="S87" s="8" t="s">
        <v>73</v>
      </c>
    </row>
    <row r="88" spans="1:19" s="8" customFormat="1">
      <c r="B88" s="8" t="s">
        <v>115</v>
      </c>
      <c r="L88" s="8" t="s">
        <v>75</v>
      </c>
      <c r="M88" s="8" t="s">
        <v>75</v>
      </c>
      <c r="N88" s="8" t="s">
        <v>75</v>
      </c>
      <c r="O88" s="8" t="s">
        <v>75</v>
      </c>
      <c r="P88" s="8" t="s">
        <v>75</v>
      </c>
      <c r="Q88" s="8" t="s">
        <v>75</v>
      </c>
      <c r="R88" s="8" t="s">
        <v>75</v>
      </c>
      <c r="S88" s="8" t="s">
        <v>75</v>
      </c>
    </row>
    <row r="89" spans="1:19" s="8" customFormat="1">
      <c r="B89" s="8" t="s">
        <v>116</v>
      </c>
      <c r="C89" s="9">
        <v>1.4600000000000001E-5</v>
      </c>
      <c r="D89" s="9">
        <v>3.43E-5</v>
      </c>
      <c r="E89" s="9">
        <v>7.0899999999999999E-4</v>
      </c>
      <c r="F89" s="9"/>
      <c r="G89" s="9">
        <v>4.1399999999999996E-3</v>
      </c>
      <c r="H89" s="9">
        <v>3.6400000000000002E-2</v>
      </c>
      <c r="I89" s="9">
        <v>5.0800000000000002E-5</v>
      </c>
      <c r="J89" s="9">
        <v>3.5699999999999998E-3</v>
      </c>
      <c r="K89" s="9">
        <v>6.1500000000000001E-3</v>
      </c>
      <c r="L89" s="9">
        <v>9.9399999999999992E-3</v>
      </c>
      <c r="M89" s="8">
        <v>1.8700000000000001E-2</v>
      </c>
      <c r="N89" s="8">
        <v>2.7300000000000001E-2</v>
      </c>
      <c r="O89" s="8">
        <v>5.3900000000000003E-2</v>
      </c>
      <c r="P89" s="8">
        <v>6.1199999999999997E-2</v>
      </c>
      <c r="Q89" s="8">
        <v>6.6199999999999995E-2</v>
      </c>
      <c r="R89" s="8">
        <v>6.5199999999999994E-2</v>
      </c>
      <c r="S89" s="8">
        <v>8.1299999999999997E-2</v>
      </c>
    </row>
    <row r="90" spans="1:19">
      <c r="L90" s="12"/>
    </row>
    <row r="91" spans="1:19">
      <c r="B91" t="s">
        <v>20</v>
      </c>
      <c r="L91" s="12"/>
    </row>
    <row r="92" spans="1:19">
      <c r="L92" s="12"/>
    </row>
    <row r="93" spans="1:19">
      <c r="A93" s="1" t="s">
        <v>81</v>
      </c>
    </row>
    <row r="95" spans="1:19">
      <c r="B95" s="1" t="s">
        <v>82</v>
      </c>
    </row>
    <row r="96" spans="1:19">
      <c r="B96" s="1" t="s">
        <v>83</v>
      </c>
      <c r="C96" s="1" t="s">
        <v>84</v>
      </c>
      <c r="D96" s="1" t="s">
        <v>85</v>
      </c>
      <c r="E96" s="1" t="s">
        <v>91</v>
      </c>
      <c r="F96" s="1" t="s">
        <v>90</v>
      </c>
    </row>
    <row r="97" spans="1:5">
      <c r="A97" t="s">
        <v>86</v>
      </c>
      <c r="B97">
        <v>19.45</v>
      </c>
      <c r="C97">
        <v>3.17</v>
      </c>
      <c r="D97">
        <v>4.1900000000000004</v>
      </c>
    </row>
    <row r="98" spans="1:5">
      <c r="A98" t="s">
        <v>50</v>
      </c>
      <c r="B98">
        <v>14.9</v>
      </c>
      <c r="C98">
        <v>0</v>
      </c>
      <c r="D98">
        <v>0</v>
      </c>
    </row>
    <row r="99" spans="1:5">
      <c r="A99" t="s">
        <v>49</v>
      </c>
      <c r="B99">
        <v>15.5</v>
      </c>
      <c r="C99">
        <v>10.4</v>
      </c>
      <c r="D99">
        <v>7</v>
      </c>
      <c r="E99">
        <v>70.400000000000006</v>
      </c>
    </row>
    <row r="100" spans="1:5">
      <c r="A100" t="s">
        <v>88</v>
      </c>
      <c r="B100">
        <v>19</v>
      </c>
      <c r="C100">
        <v>4.3</v>
      </c>
      <c r="D100">
        <v>2</v>
      </c>
    </row>
    <row r="101" spans="1:5">
      <c r="A101" s="12" t="s">
        <v>22</v>
      </c>
      <c r="B101">
        <v>17.8</v>
      </c>
      <c r="C101">
        <v>3.1</v>
      </c>
      <c r="D101">
        <v>5.7</v>
      </c>
      <c r="E101">
        <v>80.5</v>
      </c>
    </row>
    <row r="102" spans="1:5">
      <c r="A102" t="s">
        <v>87</v>
      </c>
      <c r="B102">
        <v>19.2</v>
      </c>
      <c r="C102">
        <v>6.3</v>
      </c>
      <c r="D102">
        <v>3.3</v>
      </c>
      <c r="E102">
        <v>112.8</v>
      </c>
    </row>
    <row r="103" spans="1:5">
      <c r="A103" t="s">
        <v>89</v>
      </c>
      <c r="B103">
        <v>17.600000000000001</v>
      </c>
      <c r="C103">
        <v>1</v>
      </c>
      <c r="D103">
        <v>3.1</v>
      </c>
      <c r="E103">
        <v>123.2</v>
      </c>
    </row>
    <row r="104" spans="1:5">
      <c r="A104" t="s">
        <v>76</v>
      </c>
      <c r="B104">
        <v>20.2</v>
      </c>
      <c r="C104">
        <v>6</v>
      </c>
      <c r="D104">
        <v>3.2</v>
      </c>
      <c r="E104">
        <v>125.5</v>
      </c>
    </row>
    <row r="105" spans="1:5">
      <c r="A105" t="s">
        <v>26</v>
      </c>
      <c r="B105">
        <v>16.8</v>
      </c>
      <c r="C105">
        <v>5</v>
      </c>
      <c r="D105">
        <v>8</v>
      </c>
      <c r="E105">
        <v>81.7</v>
      </c>
    </row>
    <row r="107" spans="1:5">
      <c r="A107" s="1" t="s">
        <v>98</v>
      </c>
    </row>
    <row r="108" spans="1:5">
      <c r="A108" s="4" t="s">
        <v>48</v>
      </c>
    </row>
    <row r="109" spans="1:5">
      <c r="A109" s="4" t="s">
        <v>12</v>
      </c>
    </row>
    <row r="110" spans="1:5">
      <c r="A110" s="4" t="s">
        <v>1</v>
      </c>
    </row>
    <row r="111" spans="1:5">
      <c r="A111" s="5" t="s">
        <v>94</v>
      </c>
    </row>
    <row r="112" spans="1:5">
      <c r="A112" s="5" t="s">
        <v>15</v>
      </c>
    </row>
    <row r="113" spans="1:1">
      <c r="A113" s="5" t="s">
        <v>16</v>
      </c>
    </row>
    <row r="114" spans="1:1">
      <c r="A114" s="5" t="s">
        <v>79</v>
      </c>
    </row>
    <row r="115" spans="1:1">
      <c r="A115" s="14" t="s">
        <v>80</v>
      </c>
    </row>
    <row r="116" spans="1:1">
      <c r="A116" s="5" t="s">
        <v>28</v>
      </c>
    </row>
    <row r="117" spans="1:1">
      <c r="A117" s="5" t="s">
        <v>92</v>
      </c>
    </row>
    <row r="118" spans="1:1">
      <c r="A118" s="5" t="s">
        <v>93</v>
      </c>
    </row>
    <row r="119" spans="1:1">
      <c r="A119" s="6" t="s">
        <v>0</v>
      </c>
    </row>
    <row r="120" spans="1:1">
      <c r="A120" s="7" t="s">
        <v>3</v>
      </c>
    </row>
    <row r="121" spans="1:1">
      <c r="A121" s="7" t="s">
        <v>95</v>
      </c>
    </row>
    <row r="122" spans="1:1">
      <c r="A122" s="7" t="s">
        <v>13</v>
      </c>
    </row>
    <row r="123" spans="1:1">
      <c r="A123" s="7" t="s">
        <v>2</v>
      </c>
    </row>
    <row r="124" spans="1:1">
      <c r="A124" t="s">
        <v>96</v>
      </c>
    </row>
    <row r="125" spans="1:1">
      <c r="A125" t="s">
        <v>97</v>
      </c>
    </row>
    <row r="126" spans="1:1">
      <c r="A126" t="s">
        <v>40</v>
      </c>
    </row>
    <row r="127" spans="1:1">
      <c r="A127" s="8" t="s">
        <v>5</v>
      </c>
    </row>
    <row r="128" spans="1:1">
      <c r="A128" s="8" t="s">
        <v>7</v>
      </c>
    </row>
    <row r="129" spans="1:1">
      <c r="A129" s="8" t="s">
        <v>32</v>
      </c>
    </row>
    <row r="130" spans="1:1">
      <c r="A130" s="8" t="s">
        <v>71</v>
      </c>
    </row>
    <row r="131" spans="1:1">
      <c r="A131" s="8" t="s">
        <v>72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2014-08-27T17:38:29Z</dcterms:modified>
</cp:coreProperties>
</file>