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4700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Sheet1!$A$3:$E$8</definedName>
  </definedNames>
  <calcPr calcId="171027" calcMode="manual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G9" i="1"/>
  <c r="I11" i="1"/>
  <c r="G8" i="1"/>
  <c r="I4" i="1"/>
  <c r="I5" i="1" l="1"/>
  <c r="I6" i="1" s="1"/>
  <c r="I7" i="1" s="1"/>
  <c r="I8" i="1" s="1"/>
  <c r="G6" i="1"/>
  <c r="G7" i="1"/>
  <c r="G5" i="1"/>
  <c r="I9" i="1" l="1"/>
  <c r="E8" i="1"/>
  <c r="E7" i="1"/>
  <c r="G4" i="1"/>
  <c r="E3" i="1"/>
  <c r="E6" i="1"/>
  <c r="E4" i="1"/>
  <c r="E5" i="1"/>
</calcChain>
</file>

<file path=xl/sharedStrings.xml><?xml version="1.0" encoding="utf-8"?>
<sst xmlns="http://schemas.openxmlformats.org/spreadsheetml/2006/main" count="16" uniqueCount="14">
  <si>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</si>
  <si>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</si>
  <si>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</si>
  <si>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</si>
  <si>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</si>
  <si>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</si>
  <si>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</si>
  <si>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</si>
  <si>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qlInstrumentNPV</t>
  </si>
  <si>
    <t>qlInstrumentValuationDate</t>
  </si>
  <si>
    <t>qlInstrumentErrorEstimate</t>
  </si>
  <si>
    <t>qlInstrumentResults</t>
  </si>
  <si>
    <t>qlInstrumentIsExpired</t>
  </si>
  <si>
    <t>qlInstrumentSetPricingEngine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</si>
</sst>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>
        <v>932273.96426601196</v>
      </c>
      <c r="D3" s="3" t="str">
        <f>IF(ISERROR(B3),"ERROR",IF(ISERROR(C3),"FAIL",IF(B3=C3,"PASS","FAIL")))</f>
        <v>FAIL</v>
      </c>
      <c r="E3" t="e">
        <f ca="1">_xll.qlInstrumentNPV(G4,E8)</f>
        <v>#NAME?</v>
      </c>
    </row>
    <row r="4" spans="1:9" x14ac:dyDescent="0.25">
      <c r="A4" t="s">
        <v>10</v>
      </c>
      <c r="B4" t="e">
        <v>#NUM!</v>
      </c>
      <c r="D4" s="3" t="str">
        <f t="shared" ref="D4:D8" si="0">IF(ISERROR(B4),"ERROR",IF(ISERROR(C4),"FAIL",IF(B4=C4,"PASS","FAIL")))</f>
        <v>ERROR</v>
      </c>
      <c r="E4" t="e">
        <f ca="1">_xll.qlInstrumentErrorEstimate(G4,E8)</f>
        <v>#NAME?</v>
      </c>
      <c r="G4" t="e">
        <f ca="1">_xll.qlVanillaSwap(,"payer",1000000,G5,5,"30/360 (bond basis)",G6,G9,0,"actual/360","following")</f>
        <v>#NAME?</v>
      </c>
      <c r="I4" s="4" t="e">
        <f ca="1">_xll.qlSettingsEvaluationDate()</f>
        <v>#NAME?</v>
      </c>
    </row>
    <row r="5" spans="1:9" x14ac:dyDescent="0.25">
      <c r="A5" t="s">
        <v>9</v>
      </c>
      <c r="B5">
        <v>42646</v>
      </c>
      <c r="D5" s="3" t="str">
        <f t="shared" si="0"/>
        <v>FAIL</v>
      </c>
      <c r="E5" t="e">
        <f ca="1">_xll.qlInstrumentValuationDate(G4,E8)</f>
        <v>#NAME?</v>
      </c>
      <c r="G5" s="5" t="e">
        <f ca="1">_xll.qlSchedule(,I8,I11,"1Y","target","mf","mf","backward")</f>
        <v>#NAME?</v>
      </c>
      <c r="I5" s="4" t="e">
        <f ca="1">I4+1</f>
        <v>#NAME?</v>
      </c>
    </row>
    <row r="6" spans="1:9" x14ac:dyDescent="0.25">
      <c r="A6" t="s">
        <v>11</v>
      </c>
      <c r="B6" t="e">
        <v>#NUM!</v>
      </c>
      <c r="D6" s="3" t="str">
        <f t="shared" si="0"/>
        <v>ERROR</v>
      </c>
      <c r="E6" t="e">
        <f ca="1">_xll.qlInstrumentResults(G4,"vega")</f>
        <v>#NAME?</v>
      </c>
      <c r="G6" s="5" t="e">
        <f ca="1">_xll.qlSchedule(,I8,I11,"6M","target","mf","mf","backward")</f>
        <v>#NAME?</v>
      </c>
      <c r="I6" s="4" t="e">
        <f t="shared" ref="I6:I9" ca="1" si="1">I5+1</f>
        <v>#NAME?</v>
      </c>
    </row>
    <row r="7" spans="1:9" x14ac:dyDescent="0.25">
      <c r="A7" t="s">
        <v>12</v>
      </c>
      <c r="B7" t="b">
        <v>0</v>
      </c>
      <c r="D7" s="3" t="str">
        <f t="shared" si="0"/>
        <v>PASS</v>
      </c>
      <c r="E7" t="e">
        <f ca="1">_xll.qlInstrumentIsExpired(G4,E8)</f>
        <v>#NAME?</v>
      </c>
      <c r="G7" s="5" t="e">
        <f ca="1">_xll.qlDiscountingSwapEngine(,G8)</f>
        <v>#NAME?</v>
      </c>
      <c r="I7" s="4" t="e">
        <f t="shared" ca="1" si="1"/>
        <v>#NAME?</v>
      </c>
    </row>
    <row r="8" spans="1:9" x14ac:dyDescent="0.25">
      <c r="A8" t="s">
        <v>13</v>
      </c>
      <c r="B8" t="b">
        <v>1</v>
      </c>
      <c r="D8" s="3" t="str">
        <f t="shared" si="0"/>
        <v>FAIL</v>
      </c>
      <c r="E8" t="e">
        <f ca="1">_xll.qlInstrumentSetPricingEngine(G4,G7)</f>
        <v>#NAME?</v>
      </c>
      <c r="G8" s="5" t="e">
        <f ca="1">_xll.qlFlatForward(,2,"nullcalendar",5)</f>
        <v>#NAME?</v>
      </c>
      <c r="I8" s="4" t="e">
        <f t="shared" ca="1" si="1"/>
        <v>#NAME?</v>
      </c>
    </row>
    <row r="9" spans="1:9" x14ac:dyDescent="0.25">
      <c r="G9" s="5" t="e">
        <f ca="1">_xll.qlEuribor(,"6M",G8)</f>
        <v>#NAME?</v>
      </c>
      <c r="I9" s="4" t="e">
        <f t="shared" ca="1" si="1"/>
        <v>#NAME?</v>
      </c>
    </row>
    <row r="11" spans="1:9" x14ac:dyDescent="0.25">
      <c r="I11" s="4" t="e">
        <f ca="1">_xll.qlCalendarAdvance("target",I4,"1Y")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2017-12-30T14:41:12Z</dcterms:modified>
</cp:coreProperties>
</file>