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reposit\QuantLibXL\UnitTests\Tests\"/>
    </mc:Choice>
  </mc:AlternateContent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NIT_TEST" localSheetId="0">Sheet1!$A$3:$E$25</definedName>
  </definedNames>
  <calcPr calcId="171027" calcMode="manual"/>
</workbook>
</file>

<file path=xl/calcChain.xml><?xml version="1.0" encoding="utf-8"?>
<calcChain xmlns="http://schemas.openxmlformats.org/spreadsheetml/2006/main">
  <c r="D25" i="1" l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25" i="1"/>
  <c r="F12" i="1"/>
  <c r="F17" i="1"/>
  <c r="F15" i="1"/>
  <c r="E8" i="1"/>
  <c r="F6" i="1"/>
  <c r="E6" i="1"/>
  <c r="E19" i="1"/>
  <c r="E24" i="1"/>
  <c r="E4" i="1"/>
  <c r="H14" i="1"/>
  <c r="E3" i="1"/>
  <c r="F5" i="1"/>
  <c r="F13" i="1"/>
  <c r="E22" i="1"/>
  <c r="F23" i="1"/>
  <c r="E20" i="1"/>
  <c r="F7" i="1"/>
  <c r="E7" i="1"/>
  <c r="F18" i="1"/>
  <c r="E21" i="1"/>
  <c r="H12" i="1"/>
  <c r="E15" i="1" l="1"/>
  <c r="E17" i="1"/>
  <c r="E12" i="1"/>
  <c r="E25" i="1"/>
  <c r="E23" i="1"/>
  <c r="E18" i="1"/>
  <c r="E13" i="1"/>
  <c r="E5" i="1"/>
  <c r="F14" i="1"/>
  <c r="F16" i="1"/>
  <c r="E16" i="1" l="1"/>
  <c r="E14" i="1"/>
</calcChain>
</file>

<file path=xl/sharedStrings.xml><?xml version="1.0" encoding="utf-8"?>
<sst xmlns="http://schemas.openxmlformats.org/spreadsheetml/2006/main" count="33" uniqueCount="31">
  <si>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</si>
  <si>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</si>
  <si>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</si>
  <si>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</si>
  <si>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</si>
  <si>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</si>
  <si>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</si>
  <si>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</si>
  <si>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qlQuoteValue</t>
  </si>
  <si>
    <t>qlQuoteIsValid</t>
  </si>
  <si>
    <t>qlSimpleQuoteReset</t>
  </si>
  <si>
    <t>qlSimpleQuoteSetValue</t>
  </si>
  <si>
    <t>qlSimpleQuoteSetTickValue</t>
  </si>
  <si>
    <t>qlSimpleQuoteTickValue</t>
  </si>
  <si>
    <t>qlBucketAnalysis</t>
  </si>
  <si>
    <t>qlBucketAnalysisDelta</t>
  </si>
  <si>
    <t>qlBucketAnalysisDelta2</t>
  </si>
  <si>
    <t>qlSimpleQuote</t>
  </si>
  <si>
    <t>qlForwardValueQuote</t>
  </si>
  <si>
    <t>qlForwardSwapQuote</t>
  </si>
  <si>
    <t>qlImpliedStdDevQuote</t>
  </si>
  <si>
    <t>qlEurodollarFuturesImpliedStdDevQuote</t>
  </si>
  <si>
    <t>qlCompositeQuote</t>
  </si>
  <si>
    <t>qlFuturesConvAdjustmentQuote</t>
  </si>
  <si>
    <t>qlFuturesConvAdjustmentQuoteVolatility</t>
  </si>
  <si>
    <t>qlFuturesConvAdjustmentQuoteMeanReversion</t>
  </si>
  <si>
    <t>qlFuturesConvAdjustmentQuoteImmDate</t>
  </si>
  <si>
    <t>qlFuturesConvAdjustmentQuoteFuturesValue</t>
  </si>
  <si>
    <t>qlLastFixingQuote</t>
  </si>
  <si>
    <t>qlLastFixingQuoteReferenceDate</t>
  </si>
  <si>
    <t>qlRelinkableHandleQuote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</si>
</sst>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tabSelected="1" workbookViewId="0"/>
  </sheetViews>
  <sheetFormatPr baseColWidth="10" defaultColWidth="9.140625" defaultRowHeight="15" x14ac:dyDescent="0.25"/>
  <cols>
    <col min="1" max="1" width="31.140625" bestFit="1" customWidth="1"/>
    <col min="2" max="2" width="13.42578125" bestFit="1" customWidth="1"/>
    <col min="3" max="3" width="19.5703125" bestFit="1" customWidth="1"/>
    <col min="5" max="5" width="13.42578125" bestFit="1" customWidth="1"/>
    <col min="6" max="6" width="15" bestFit="1" customWidth="1"/>
    <col min="8" max="8" width="15" bestFit="1" customWidth="1"/>
  </cols>
  <sheetData>
    <row r="1" spans="1:8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8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8" x14ac:dyDescent="0.25">
      <c r="A3" t="s">
        <v>8</v>
      </c>
      <c r="B3">
        <v>123</v>
      </c>
      <c r="D3" s="3" t="str">
        <f>IF(ISERROR(B3),"ERROR",IF(ISERROR(C3),"FAIL",IF(B3=C3,"PASS","FAIL")))</f>
        <v>FAIL</v>
      </c>
      <c r="E3" t="e">
        <f ca="1">_xll.qlQuoteValue(F12)</f>
        <v>#NAME?</v>
      </c>
    </row>
    <row r="4" spans="1:8" x14ac:dyDescent="0.25">
      <c r="A4" t="s">
        <v>9</v>
      </c>
      <c r="B4" t="b">
        <v>1</v>
      </c>
      <c r="D4" s="3" t="str">
        <f t="shared" ref="D4:D25" si="0">IF(ISERROR(B4),"ERROR",IF(ISERROR(C4),"FAIL",IF(B4=C4,"PASS","FAIL")))</f>
        <v>FAIL</v>
      </c>
      <c r="E4" t="e">
        <f ca="1">_xll.qlQuoteIsValid(F12)</f>
        <v>#NAME?</v>
      </c>
    </row>
    <row r="5" spans="1:8" x14ac:dyDescent="0.25">
      <c r="A5" t="s">
        <v>10</v>
      </c>
      <c r="B5" t="b">
        <v>1</v>
      </c>
      <c r="D5" s="3" t="str">
        <f t="shared" si="0"/>
        <v>FAIL</v>
      </c>
      <c r="E5" t="e">
        <f ca="1">_xll.qlSimpleQuoteReset(F5)</f>
        <v>#NAME?</v>
      </c>
      <c r="F5" t="e">
        <f ca="1">_xll.qlSimpleQuote(,123)</f>
        <v>#NAME?</v>
      </c>
    </row>
    <row r="6" spans="1:8" x14ac:dyDescent="0.25">
      <c r="A6" t="s">
        <v>11</v>
      </c>
      <c r="B6">
        <v>0</v>
      </c>
      <c r="D6" s="3" t="str">
        <f t="shared" si="0"/>
        <v>PASS</v>
      </c>
      <c r="E6" t="e">
        <f ca="1">_xll.qlSimpleQuoteSetValue(F6,123)</f>
        <v>#NAME?</v>
      </c>
      <c r="F6" t="e">
        <f ca="1">_xll.qlSimpleQuote(,123)</f>
        <v>#NAME?</v>
      </c>
    </row>
    <row r="7" spans="1:8" x14ac:dyDescent="0.25">
      <c r="A7" t="s">
        <v>12</v>
      </c>
      <c r="B7" t="b">
        <v>1</v>
      </c>
      <c r="D7" s="3" t="str">
        <f t="shared" si="0"/>
        <v>FAIL</v>
      </c>
      <c r="E7" t="e">
        <f ca="1">_xll.qlSimpleQuoteSetTickValue(F7,123)</f>
        <v>#NAME?</v>
      </c>
      <c r="F7" t="e">
        <f ca="1">_xll.qlSimpleQuote(,123)</f>
        <v>#NAME?</v>
      </c>
    </row>
    <row r="8" spans="1:8" x14ac:dyDescent="0.25">
      <c r="A8" t="s">
        <v>13</v>
      </c>
      <c r="B8">
        <v>456</v>
      </c>
      <c r="D8" s="3" t="str">
        <f t="shared" si="0"/>
        <v>FAIL</v>
      </c>
      <c r="E8" t="e">
        <f ca="1">_xll.qlSimpleQuoteTickValue(F12)</f>
        <v>#NAME?</v>
      </c>
    </row>
    <row r="9" spans="1:8" x14ac:dyDescent="0.25">
      <c r="A9" t="s">
        <v>14</v>
      </c>
      <c r="D9" s="3" t="str">
        <f t="shared" si="0"/>
        <v>PASS</v>
      </c>
    </row>
    <row r="10" spans="1:8" x14ac:dyDescent="0.25">
      <c r="A10" t="s">
        <v>15</v>
      </c>
      <c r="D10" s="3" t="str">
        <f t="shared" si="0"/>
        <v>PASS</v>
      </c>
    </row>
    <row r="11" spans="1:8" x14ac:dyDescent="0.25">
      <c r="A11" t="s">
        <v>16</v>
      </c>
      <c r="D11" s="3" t="str">
        <f t="shared" si="0"/>
        <v>PASS</v>
      </c>
    </row>
    <row r="12" spans="1:8" x14ac:dyDescent="0.25">
      <c r="A12" t="s">
        <v>17</v>
      </c>
      <c r="B12" t="b">
        <v>0</v>
      </c>
      <c r="D12" s="3" t="str">
        <f t="shared" si="0"/>
        <v>PASS</v>
      </c>
      <c r="E12" t="b">
        <f ca="1">ISERROR(F12)</f>
        <v>1</v>
      </c>
      <c r="F12" t="e">
        <f ca="1">_xll.qlSimpleQuote(,123,456)</f>
        <v>#NAME?</v>
      </c>
      <c r="H12" t="e">
        <f ca="1">_xll.qlIborIndex(,"euribor","1y",2,"eur","target","Modified Following",TRUE,"Actual/360")</f>
        <v>#NAME?</v>
      </c>
    </row>
    <row r="13" spans="1:8" x14ac:dyDescent="0.25">
      <c r="A13" t="s">
        <v>18</v>
      </c>
      <c r="B13" t="b">
        <v>0</v>
      </c>
      <c r="D13" s="3" t="str">
        <f t="shared" si="0"/>
        <v>PASS</v>
      </c>
      <c r="E13" t="b">
        <f t="shared" ref="E13:E18" ca="1" si="1">ISERROR(F13)</f>
        <v>1</v>
      </c>
      <c r="F13" t="e">
        <f ca="1">_xll.qlForwardValueQuote(,H12,H13)</f>
        <v>#NAME?</v>
      </c>
      <c r="H13" s="4">
        <v>25569</v>
      </c>
    </row>
    <row r="14" spans="1:8" x14ac:dyDescent="0.25">
      <c r="A14" t="s">
        <v>19</v>
      </c>
      <c r="B14" t="b">
        <v>0</v>
      </c>
      <c r="D14" s="3" t="str">
        <f t="shared" si="0"/>
        <v>PASS</v>
      </c>
      <c r="E14" t="b">
        <f t="shared" ca="1" si="1"/>
        <v>1</v>
      </c>
      <c r="F14" t="e">
        <f ca="1">_xll.qlForwardSwapQuote(,H14,123,"1y")</f>
        <v>#NAME?</v>
      </c>
      <c r="H14" t="e">
        <f ca="1">_xll.qlSwapIndex(,"euribor","1y",2,"eur","target","1y","Modified Following","Actual/360",H12)</f>
        <v>#NAME?</v>
      </c>
    </row>
    <row r="15" spans="1:8" x14ac:dyDescent="0.25">
      <c r="A15" t="s">
        <v>20</v>
      </c>
      <c r="B15" t="b">
        <v>0</v>
      </c>
      <c r="D15" s="3" t="str">
        <f t="shared" si="0"/>
        <v>PASS</v>
      </c>
      <c r="E15" t="b">
        <f t="shared" ca="1" si="1"/>
        <v>1</v>
      </c>
      <c r="F15" t="e">
        <f ca="1">_xll.qlImpliedStdDevQuote(,"Call",123,456,789)</f>
        <v>#NAME?</v>
      </c>
    </row>
    <row r="16" spans="1:8" x14ac:dyDescent="0.25">
      <c r="A16" t="s">
        <v>21</v>
      </c>
      <c r="B16" t="b">
        <v>0</v>
      </c>
      <c r="D16" s="3" t="str">
        <f t="shared" si="0"/>
        <v>PASS</v>
      </c>
      <c r="E16" t="b">
        <f t="shared" ca="1" si="1"/>
        <v>1</v>
      </c>
      <c r="F16" t="e">
        <f ca="1">_xll.qlEurodollarFuturesImpliedStdDevQuote(,123,456,F6,123)</f>
        <v>#NAME?</v>
      </c>
    </row>
    <row r="17" spans="1:6" x14ac:dyDescent="0.25">
      <c r="A17" t="s">
        <v>22</v>
      </c>
      <c r="B17" t="b">
        <v>0</v>
      </c>
      <c r="D17" s="3" t="str">
        <f t="shared" si="0"/>
        <v>PASS</v>
      </c>
      <c r="E17" t="b">
        <f t="shared" ca="1" si="1"/>
        <v>1</v>
      </c>
      <c r="F17" t="e">
        <f ca="1">_xll.qlCompositeQuote(,1,2,"+")</f>
        <v>#NAME?</v>
      </c>
    </row>
    <row r="18" spans="1:6" x14ac:dyDescent="0.25">
      <c r="A18" t="s">
        <v>23</v>
      </c>
      <c r="B18" t="b">
        <v>0</v>
      </c>
      <c r="D18" s="3" t="str">
        <f t="shared" si="0"/>
        <v>PASS</v>
      </c>
      <c r="E18" t="b">
        <f t="shared" ca="1" si="1"/>
        <v>1</v>
      </c>
      <c r="F18" t="e">
        <f ca="1">_xll.qlFuturesConvAdjustmentQuote(,H12,"H9",123,456,789)</f>
        <v>#NAME?</v>
      </c>
    </row>
    <row r="19" spans="1:6" x14ac:dyDescent="0.25">
      <c r="A19" t="s">
        <v>24</v>
      </c>
      <c r="B19">
        <v>456</v>
      </c>
      <c r="D19" s="3" t="str">
        <f t="shared" si="0"/>
        <v>FAIL</v>
      </c>
      <c r="E19" t="e">
        <f ca="1">_xll.qlFuturesConvAdjustmentQuoteVolatility(F18)</f>
        <v>#NAME?</v>
      </c>
    </row>
    <row r="20" spans="1:6" x14ac:dyDescent="0.25">
      <c r="A20" t="s">
        <v>25</v>
      </c>
      <c r="B20">
        <v>789</v>
      </c>
      <c r="D20" s="3" t="str">
        <f t="shared" si="0"/>
        <v>FAIL</v>
      </c>
      <c r="E20" t="e">
        <f ca="1">_xll.qlFuturesConvAdjustmentQuoteMeanReversion(F18)</f>
        <v>#NAME?</v>
      </c>
    </row>
    <row r="21" spans="1:6" x14ac:dyDescent="0.25">
      <c r="A21" t="s">
        <v>26</v>
      </c>
      <c r="B21">
        <v>43544</v>
      </c>
      <c r="D21" s="3" t="str">
        <f t="shared" si="0"/>
        <v>FAIL</v>
      </c>
      <c r="E21" t="e">
        <f ca="1">_xll.qlFuturesConvAdjustmentQuoteImmDate(F18)</f>
        <v>#NAME?</v>
      </c>
    </row>
    <row r="22" spans="1:6" x14ac:dyDescent="0.25">
      <c r="A22" t="s">
        <v>27</v>
      </c>
      <c r="B22">
        <v>123</v>
      </c>
      <c r="D22" s="3" t="str">
        <f t="shared" si="0"/>
        <v>FAIL</v>
      </c>
      <c r="E22" t="e">
        <f ca="1">_xll.qlFuturesConvAdjustmentQuoteFuturesValue(F18)</f>
        <v>#NAME?</v>
      </c>
    </row>
    <row r="23" spans="1:6" x14ac:dyDescent="0.25">
      <c r="A23" t="s">
        <v>28</v>
      </c>
      <c r="B23" t="b">
        <v>0</v>
      </c>
      <c r="D23" s="3" t="str">
        <f t="shared" si="0"/>
        <v>PASS</v>
      </c>
      <c r="E23" t="b">
        <f t="shared" ref="E23" ca="1" si="2">ISERROR(F23)</f>
        <v>1</v>
      </c>
      <c r="F23" t="e">
        <f ca="1">_xll.qlLastFixingQuote(,H12)</f>
        <v>#NAME?</v>
      </c>
    </row>
    <row r="24" spans="1:6" x14ac:dyDescent="0.25">
      <c r="A24" t="s">
        <v>29</v>
      </c>
      <c r="B24" t="e">
        <v>#NUM!</v>
      </c>
      <c r="D24" s="3" t="str">
        <f t="shared" si="0"/>
        <v>ERROR</v>
      </c>
      <c r="E24" t="e">
        <f ca="1">_xll.qlLastFixingQuoteReferenceDate(F23)</f>
        <v>#NAME?</v>
      </c>
    </row>
    <row r="25" spans="1:6" x14ac:dyDescent="0.25">
      <c r="A25" t="s">
        <v>30</v>
      </c>
      <c r="B25" t="b">
        <v>0</v>
      </c>
      <c r="D25" s="3" t="str">
        <f t="shared" si="0"/>
        <v>PASS</v>
      </c>
      <c r="E25" t="b">
        <f t="shared" ref="E25" ca="1" si="3">ISERROR(F25)</f>
        <v>1</v>
      </c>
      <c r="F25" t="e">
        <f ca="1">_xll.qlRelinkableHandleQuote()</f>
        <v>#NAME?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spams</cp:lastModifiedBy>
  <dcterms:created xsi:type="dcterms:W3CDTF">2016-10-24T12:17:17Z</dcterms:created>
  <dcterms:modified xsi:type="dcterms:W3CDTF">2017-12-30T14:42:59Z</dcterms:modified>
</cp:coreProperties>
</file>