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firstSheet="17" activeTab="2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J3" i="47"/>
  <c r="Q328" i="69"/>
  <c r="Q320" i="69"/>
  <c r="Q312" i="69"/>
  <c r="Q304" i="69"/>
  <c r="Q296" i="69"/>
  <c r="Q288" i="69"/>
  <c r="Q280" i="69"/>
  <c r="Q272" i="69"/>
  <c r="Q264" i="69"/>
  <c r="Q256" i="69"/>
  <c r="Q248" i="69"/>
  <c r="Q240" i="69"/>
  <c r="Q232" i="69"/>
  <c r="Q224" i="69"/>
  <c r="Q216" i="69"/>
  <c r="Q208" i="69"/>
  <c r="Q200" i="69"/>
  <c r="Q192" i="69"/>
  <c r="Q184" i="69"/>
  <c r="Q176" i="69"/>
  <c r="Q168" i="69"/>
  <c r="Q160" i="69"/>
  <c r="Q152" i="69"/>
  <c r="Q144" i="69"/>
  <c r="Q136" i="69"/>
  <c r="Q128" i="69"/>
  <c r="Q120" i="69"/>
  <c r="Q112" i="69"/>
  <c r="Q104" i="69"/>
  <c r="Q96" i="69"/>
  <c r="Q88" i="69"/>
  <c r="Q80" i="69"/>
  <c r="Q72" i="69"/>
  <c r="Q64" i="69"/>
  <c r="Q56" i="69"/>
  <c r="Q48" i="69"/>
  <c r="Q40" i="69"/>
  <c r="Q32" i="69"/>
  <c r="Q24" i="69"/>
  <c r="Q16" i="69"/>
  <c r="Q8" i="69"/>
  <c r="Q327" i="69"/>
  <c r="Q319" i="69"/>
  <c r="Q311" i="69"/>
  <c r="Q303" i="69"/>
  <c r="Q295" i="69"/>
  <c r="Q287" i="69"/>
  <c r="Q279" i="69"/>
  <c r="Q271" i="69"/>
  <c r="Q263" i="69"/>
  <c r="Q255" i="69"/>
  <c r="Q247" i="69"/>
  <c r="Q239" i="69"/>
  <c r="Q231" i="69"/>
  <c r="Q223" i="69"/>
  <c r="Q215" i="69"/>
  <c r="Q207" i="69"/>
  <c r="Q199" i="69"/>
  <c r="Q191" i="69"/>
  <c r="Q183" i="69"/>
  <c r="Q175" i="69"/>
  <c r="Q167" i="69"/>
  <c r="Q159" i="69"/>
  <c r="Q151" i="69"/>
  <c r="Q143" i="69"/>
  <c r="Q135" i="69"/>
  <c r="Q127" i="69"/>
  <c r="Q119" i="69"/>
  <c r="Q111" i="69"/>
  <c r="Q103" i="69"/>
  <c r="Q95" i="69"/>
  <c r="Q87" i="69"/>
  <c r="Q79" i="69"/>
  <c r="Q71" i="69"/>
  <c r="Q63" i="69"/>
  <c r="Q55" i="69"/>
  <c r="Q47" i="69"/>
  <c r="Q39" i="69"/>
  <c r="Q31" i="69"/>
  <c r="Q23" i="69"/>
  <c r="Q15" i="69"/>
  <c r="Q7" i="69"/>
  <c r="Q157" i="69"/>
  <c r="Q133" i="69"/>
  <c r="Q109" i="69"/>
  <c r="Q93" i="69"/>
  <c r="Q77" i="69"/>
  <c r="Q61" i="69"/>
  <c r="Q53" i="69"/>
  <c r="Q37" i="69"/>
  <c r="Q21" i="69"/>
  <c r="Q25" i="69"/>
  <c r="Q326" i="69"/>
  <c r="Q318" i="69"/>
  <c r="Q310" i="69"/>
  <c r="Q302" i="69"/>
  <c r="Q294" i="69"/>
  <c r="Q286" i="69"/>
  <c r="Q278" i="69"/>
  <c r="Q270" i="69"/>
  <c r="Q262" i="69"/>
  <c r="Q254" i="69"/>
  <c r="Q246" i="69"/>
  <c r="Q238" i="69"/>
  <c r="Q230" i="69"/>
  <c r="Q222" i="69"/>
  <c r="Q214" i="69"/>
  <c r="Q206" i="69"/>
  <c r="Q198" i="69"/>
  <c r="Q190" i="69"/>
  <c r="Q182" i="69"/>
  <c r="Q174" i="69"/>
  <c r="Q166" i="69"/>
  <c r="Q158" i="69"/>
  <c r="Q150" i="69"/>
  <c r="Q142" i="69"/>
  <c r="Q134" i="69"/>
  <c r="Q126" i="69"/>
  <c r="Q118" i="69"/>
  <c r="Q110" i="69"/>
  <c r="Q102" i="69"/>
  <c r="Q94" i="69"/>
  <c r="Q86" i="69"/>
  <c r="Q78" i="69"/>
  <c r="Q70" i="69"/>
  <c r="Q62" i="69"/>
  <c r="Q54" i="69"/>
  <c r="Q46" i="69"/>
  <c r="Q38" i="69"/>
  <c r="Q30" i="69"/>
  <c r="Q22" i="69"/>
  <c r="Q14" i="69"/>
  <c r="Q6" i="69"/>
  <c r="Q325" i="69"/>
  <c r="Q317" i="69"/>
  <c r="Q309" i="69"/>
  <c r="Q301" i="69"/>
  <c r="Q293" i="69"/>
  <c r="Q285" i="69"/>
  <c r="Q277" i="69"/>
  <c r="Q269" i="69"/>
  <c r="Q261" i="69"/>
  <c r="Q253" i="69"/>
  <c r="Q245" i="69"/>
  <c r="Q237" i="69"/>
  <c r="Q229" i="69"/>
  <c r="Q221" i="69"/>
  <c r="Q213" i="69"/>
  <c r="Q205" i="69"/>
  <c r="Q197" i="69"/>
  <c r="Q189" i="69"/>
  <c r="Q181" i="69"/>
  <c r="Q173" i="69"/>
  <c r="Q165" i="69"/>
  <c r="Q149" i="69"/>
  <c r="Q141" i="69"/>
  <c r="Q125" i="69"/>
  <c r="Q117" i="69"/>
  <c r="Q101" i="69"/>
  <c r="Q85" i="69"/>
  <c r="Q69" i="69"/>
  <c r="Q45" i="69"/>
  <c r="Q29" i="69"/>
  <c r="Q13" i="69"/>
  <c r="Q33" i="69"/>
  <c r="Q324" i="69"/>
  <c r="Q316" i="69"/>
  <c r="Q308" i="69"/>
  <c r="Q300" i="69"/>
  <c r="Q292" i="69"/>
  <c r="Q284" i="69"/>
  <c r="Q276" i="69"/>
  <c r="Q268" i="69"/>
  <c r="Q260" i="69"/>
  <c r="Q252" i="69"/>
  <c r="Q244" i="69"/>
  <c r="Q236" i="69"/>
  <c r="Q228" i="69"/>
  <c r="Q220" i="69"/>
  <c r="Q212" i="69"/>
  <c r="Q204" i="69"/>
  <c r="Q196" i="69"/>
  <c r="Q188" i="69"/>
  <c r="Q180" i="69"/>
  <c r="Q172" i="69"/>
  <c r="Q164" i="69"/>
  <c r="Q156" i="69"/>
  <c r="Q148" i="69"/>
  <c r="Q140" i="69"/>
  <c r="Q132" i="69"/>
  <c r="Q124" i="69"/>
  <c r="Q116" i="69"/>
  <c r="Q108" i="69"/>
  <c r="Q100" i="69"/>
  <c r="Q92" i="69"/>
  <c r="Q84" i="69"/>
  <c r="Q76" i="69"/>
  <c r="Q68" i="69"/>
  <c r="Q60" i="69"/>
  <c r="Q52" i="69"/>
  <c r="Q44" i="69"/>
  <c r="Q36" i="69"/>
  <c r="Q28" i="69"/>
  <c r="Q20" i="69"/>
  <c r="Q12" i="69"/>
  <c r="Q314" i="69"/>
  <c r="Q290" i="69"/>
  <c r="Q274" i="69"/>
  <c r="Q258" i="69"/>
  <c r="Q242" i="69"/>
  <c r="Q226" i="69"/>
  <c r="Q210" i="69"/>
  <c r="Q194" i="69"/>
  <c r="Q178" i="69"/>
  <c r="Q162" i="69"/>
  <c r="Q146" i="69"/>
  <c r="Q130" i="69"/>
  <c r="Q114" i="69"/>
  <c r="Q98" i="69"/>
  <c r="Q82" i="69"/>
  <c r="Q66" i="69"/>
  <c r="Q50" i="69"/>
  <c r="Q34" i="69"/>
  <c r="Q18" i="69"/>
  <c r="Q321" i="69"/>
  <c r="Q305" i="69"/>
  <c r="Q289" i="69"/>
  <c r="Q273" i="69"/>
  <c r="Q257" i="69"/>
  <c r="Q241" i="69"/>
  <c r="Q225" i="69"/>
  <c r="Q209" i="69"/>
  <c r="Q193" i="69"/>
  <c r="Q177" i="69"/>
  <c r="Q161" i="69"/>
  <c r="Q137" i="69"/>
  <c r="Q121" i="69"/>
  <c r="Q105" i="69"/>
  <c r="Q89" i="69"/>
  <c r="Q73" i="69"/>
  <c r="Q57" i="69"/>
  <c r="Q41" i="69"/>
  <c r="Q9" i="69"/>
  <c r="Q323" i="69"/>
  <c r="Q315" i="69"/>
  <c r="Q307" i="69"/>
  <c r="Q299" i="69"/>
  <c r="Q291" i="69"/>
  <c r="Q283" i="69"/>
  <c r="Q275" i="69"/>
  <c r="Q267" i="69"/>
  <c r="Q259" i="69"/>
  <c r="Q251" i="69"/>
  <c r="Q243" i="69"/>
  <c r="Q235" i="69"/>
  <c r="Q227" i="69"/>
  <c r="Q219" i="69"/>
  <c r="Q211" i="69"/>
  <c r="Q203" i="69"/>
  <c r="Q195" i="69"/>
  <c r="Q187" i="69"/>
  <c r="Q179" i="69"/>
  <c r="Q171" i="69"/>
  <c r="Q163" i="69"/>
  <c r="Q155" i="69"/>
  <c r="Q147" i="69"/>
  <c r="Q139" i="69"/>
  <c r="Q131" i="69"/>
  <c r="Q123" i="69"/>
  <c r="Q115" i="69"/>
  <c r="Q107" i="69"/>
  <c r="Q99" i="69"/>
  <c r="Q91" i="69"/>
  <c r="Q83" i="69"/>
  <c r="Q75" i="69"/>
  <c r="Q67" i="69"/>
  <c r="Q59" i="69"/>
  <c r="Q51" i="69"/>
  <c r="Q43" i="69"/>
  <c r="Q35" i="69"/>
  <c r="Q27" i="69"/>
  <c r="Q19" i="69"/>
  <c r="Q11" i="69"/>
  <c r="Q322" i="69"/>
  <c r="Q306" i="69"/>
  <c r="Q298" i="69"/>
  <c r="Q282" i="69"/>
  <c r="Q266" i="69"/>
  <c r="Q250" i="69"/>
  <c r="Q234" i="69"/>
  <c r="Q218" i="69"/>
  <c r="Q202" i="69"/>
  <c r="Q186" i="69"/>
  <c r="Q170" i="69"/>
  <c r="Q154" i="69"/>
  <c r="Q138" i="69"/>
  <c r="Q122" i="69"/>
  <c r="Q106" i="69"/>
  <c r="Q90" i="69"/>
  <c r="Q74" i="69"/>
  <c r="Q58" i="69"/>
  <c r="Q42" i="69"/>
  <c r="Q26" i="69"/>
  <c r="Q10" i="69"/>
  <c r="Q313" i="69"/>
  <c r="Q297" i="69"/>
  <c r="Q281" i="69"/>
  <c r="Q265" i="69"/>
  <c r="Q249" i="69"/>
  <c r="Q233" i="69"/>
  <c r="Q217" i="69"/>
  <c r="Q201" i="69"/>
  <c r="Q185" i="69"/>
  <c r="Q169" i="69"/>
  <c r="Q153" i="69"/>
  <c r="Q145" i="69"/>
  <c r="Q129" i="69"/>
  <c r="Q113" i="69"/>
  <c r="Q97" i="69"/>
  <c r="Q81" i="69"/>
  <c r="Q65" i="69"/>
  <c r="Q49" i="69"/>
  <c r="Q17" i="69"/>
  <c r="Q5" i="69"/>
  <c r="E328" i="69"/>
  <c r="E320" i="69"/>
  <c r="E312" i="69"/>
  <c r="E304" i="69"/>
  <c r="E296" i="69"/>
  <c r="E288" i="69"/>
  <c r="E280" i="69"/>
  <c r="E272" i="69"/>
  <c r="E264" i="69"/>
  <c r="E256" i="69"/>
  <c r="E248" i="69"/>
  <c r="E240" i="69"/>
  <c r="E232" i="69"/>
  <c r="E224" i="69"/>
  <c r="E216" i="69"/>
  <c r="E208" i="69"/>
  <c r="E200" i="69"/>
  <c r="E192" i="69"/>
  <c r="E184" i="69"/>
  <c r="E176" i="69"/>
  <c r="E168" i="69"/>
  <c r="E160" i="69"/>
  <c r="E152" i="69"/>
  <c r="E144" i="69"/>
  <c r="E136" i="69"/>
  <c r="E128" i="69"/>
  <c r="E120" i="69"/>
  <c r="E112" i="69"/>
  <c r="E104" i="69"/>
  <c r="E96" i="69"/>
  <c r="E88" i="69"/>
  <c r="E80" i="69"/>
  <c r="E72" i="69"/>
  <c r="E64" i="69"/>
  <c r="E56" i="69"/>
  <c r="E48" i="69"/>
  <c r="E40" i="69"/>
  <c r="E32" i="69"/>
  <c r="E24" i="69"/>
  <c r="E16" i="69"/>
  <c r="E8" i="69"/>
  <c r="E327" i="69"/>
  <c r="E319" i="69"/>
  <c r="E311" i="69"/>
  <c r="E303" i="69"/>
  <c r="E295" i="69"/>
  <c r="E287" i="69"/>
  <c r="E279" i="69"/>
  <c r="E271" i="69"/>
  <c r="E263" i="69"/>
  <c r="E255" i="69"/>
  <c r="E247" i="69"/>
  <c r="E239" i="69"/>
  <c r="E231" i="69"/>
  <c r="E223" i="69"/>
  <c r="E215" i="69"/>
  <c r="E207" i="69"/>
  <c r="E199" i="69"/>
  <c r="E191" i="69"/>
  <c r="E183" i="69"/>
  <c r="E175" i="69"/>
  <c r="E167" i="69"/>
  <c r="E159" i="69"/>
  <c r="E151" i="69"/>
  <c r="E143" i="69"/>
  <c r="E135" i="69"/>
  <c r="E127" i="69"/>
  <c r="E119" i="69"/>
  <c r="E111" i="69"/>
  <c r="E103" i="69"/>
  <c r="E95" i="69"/>
  <c r="E87" i="69"/>
  <c r="E79" i="69"/>
  <c r="E71" i="69"/>
  <c r="E63" i="69"/>
  <c r="E55" i="69"/>
  <c r="E47" i="69"/>
  <c r="E39" i="69"/>
  <c r="E31" i="69"/>
  <c r="E23" i="69"/>
  <c r="E15" i="69"/>
  <c r="E7" i="69"/>
  <c r="E326" i="69"/>
  <c r="E318" i="69"/>
  <c r="E310" i="69"/>
  <c r="E302" i="69"/>
  <c r="E294" i="69"/>
  <c r="E262" i="69"/>
  <c r="E254" i="69"/>
  <c r="E246" i="69"/>
  <c r="E214" i="69"/>
  <c r="E198" i="69"/>
  <c r="E174" i="69"/>
  <c r="E142" i="69"/>
  <c r="E118" i="69"/>
  <c r="E102" i="69"/>
  <c r="E70" i="69"/>
  <c r="E46" i="69"/>
  <c r="E14" i="69"/>
  <c r="E325" i="69"/>
  <c r="E317" i="69"/>
  <c r="E309" i="69"/>
  <c r="E301" i="69"/>
  <c r="E293" i="69"/>
  <c r="E285" i="69"/>
  <c r="E277" i="69"/>
  <c r="E269" i="69"/>
  <c r="E261" i="69"/>
  <c r="E253" i="69"/>
  <c r="E245" i="69"/>
  <c r="E237" i="69"/>
  <c r="E229" i="69"/>
  <c r="E221" i="69"/>
  <c r="E213" i="69"/>
  <c r="E205" i="69"/>
  <c r="E197" i="69"/>
  <c r="E189" i="69"/>
  <c r="E181" i="69"/>
  <c r="E173" i="69"/>
  <c r="E165" i="69"/>
  <c r="E157" i="69"/>
  <c r="E149" i="69"/>
  <c r="E141" i="69"/>
  <c r="E133" i="69"/>
  <c r="E125" i="69"/>
  <c r="E117" i="69"/>
  <c r="E109" i="69"/>
  <c r="E101" i="69"/>
  <c r="E93" i="69"/>
  <c r="E85" i="69"/>
  <c r="E77" i="69"/>
  <c r="E69" i="69"/>
  <c r="E61" i="69"/>
  <c r="E53" i="69"/>
  <c r="E45" i="69"/>
  <c r="E37" i="69"/>
  <c r="E29" i="69"/>
  <c r="E21" i="69"/>
  <c r="E13" i="69"/>
  <c r="E106" i="69"/>
  <c r="E82" i="69"/>
  <c r="E58" i="69"/>
  <c r="E34" i="69"/>
  <c r="E10" i="69"/>
  <c r="E305" i="69"/>
  <c r="E289" i="69"/>
  <c r="E265" i="69"/>
  <c r="E241" i="69"/>
  <c r="E217" i="69"/>
  <c r="E193" i="69"/>
  <c r="E177" i="69"/>
  <c r="E153" i="69"/>
  <c r="E129" i="69"/>
  <c r="E113" i="69"/>
  <c r="E89" i="69"/>
  <c r="E65" i="69"/>
  <c r="E41" i="69"/>
  <c r="E17" i="69"/>
  <c r="E278" i="69"/>
  <c r="E230" i="69"/>
  <c r="E190" i="69"/>
  <c r="E158" i="69"/>
  <c r="E126" i="69"/>
  <c r="E94" i="69"/>
  <c r="E62" i="69"/>
  <c r="E30" i="69"/>
  <c r="E324" i="69"/>
  <c r="E316" i="69"/>
  <c r="E308" i="69"/>
  <c r="E300" i="69"/>
  <c r="E292" i="69"/>
  <c r="E284" i="69"/>
  <c r="E276" i="69"/>
  <c r="E268" i="69"/>
  <c r="E260" i="69"/>
  <c r="E252" i="69"/>
  <c r="E244" i="69"/>
  <c r="E236" i="69"/>
  <c r="E228" i="69"/>
  <c r="E220" i="69"/>
  <c r="E212" i="69"/>
  <c r="E204" i="69"/>
  <c r="E196" i="69"/>
  <c r="E188" i="69"/>
  <c r="E180" i="69"/>
  <c r="E172" i="69"/>
  <c r="E164" i="69"/>
  <c r="E156" i="69"/>
  <c r="E148" i="69"/>
  <c r="E140" i="69"/>
  <c r="E132" i="69"/>
  <c r="E124" i="69"/>
  <c r="E116" i="69"/>
  <c r="E108" i="69"/>
  <c r="E100" i="69"/>
  <c r="E92" i="69"/>
  <c r="E84" i="69"/>
  <c r="E76" i="69"/>
  <c r="E68" i="69"/>
  <c r="E60" i="69"/>
  <c r="E52" i="69"/>
  <c r="E44" i="69"/>
  <c r="E36" i="69"/>
  <c r="E28" i="69"/>
  <c r="E20" i="69"/>
  <c r="E12" i="69"/>
  <c r="E146" i="69"/>
  <c r="E122" i="69"/>
  <c r="E98" i="69"/>
  <c r="E66" i="69"/>
  <c r="E42" i="69"/>
  <c r="E18" i="69"/>
  <c r="E313" i="69"/>
  <c r="E281" i="69"/>
  <c r="E257" i="69"/>
  <c r="E233" i="69"/>
  <c r="E209" i="69"/>
  <c r="E185" i="69"/>
  <c r="E161" i="69"/>
  <c r="E137" i="69"/>
  <c r="E105" i="69"/>
  <c r="E73" i="69"/>
  <c r="E49" i="69"/>
  <c r="E25" i="69"/>
  <c r="E286" i="69"/>
  <c r="E222" i="69"/>
  <c r="E182" i="69"/>
  <c r="E150" i="69"/>
  <c r="E110" i="69"/>
  <c r="E78" i="69"/>
  <c r="E38" i="69"/>
  <c r="E6" i="69"/>
  <c r="E323" i="69"/>
  <c r="E315" i="69"/>
  <c r="E307" i="69"/>
  <c r="E299" i="69"/>
  <c r="E291" i="69"/>
  <c r="E283" i="69"/>
  <c r="E275" i="69"/>
  <c r="E267" i="69"/>
  <c r="E259" i="69"/>
  <c r="E251" i="69"/>
  <c r="E243" i="69"/>
  <c r="E235" i="69"/>
  <c r="E227" i="69"/>
  <c r="E219" i="69"/>
  <c r="E211" i="69"/>
  <c r="E203" i="69"/>
  <c r="E195" i="69"/>
  <c r="E187" i="69"/>
  <c r="E179" i="69"/>
  <c r="E171" i="69"/>
  <c r="E163" i="69"/>
  <c r="E155" i="69"/>
  <c r="E147" i="69"/>
  <c r="E139" i="69"/>
  <c r="E131" i="69"/>
  <c r="E123" i="69"/>
  <c r="E115" i="69"/>
  <c r="E107" i="69"/>
  <c r="E99" i="69"/>
  <c r="E91" i="69"/>
  <c r="E83" i="69"/>
  <c r="E75" i="69"/>
  <c r="E67" i="69"/>
  <c r="E59" i="69"/>
  <c r="E51" i="69"/>
  <c r="E43" i="69"/>
  <c r="E35" i="69"/>
  <c r="E27" i="69"/>
  <c r="E19" i="69"/>
  <c r="E11" i="69"/>
  <c r="E322" i="69"/>
  <c r="E314" i="69"/>
  <c r="E306" i="69"/>
  <c r="E298" i="69"/>
  <c r="E290" i="69"/>
  <c r="E282" i="69"/>
  <c r="E274" i="69"/>
  <c r="E266" i="69"/>
  <c r="E258" i="69"/>
  <c r="E250" i="69"/>
  <c r="E242" i="69"/>
  <c r="E234" i="69"/>
  <c r="E226" i="69"/>
  <c r="E218" i="69"/>
  <c r="E210" i="69"/>
  <c r="E202" i="69"/>
  <c r="E194" i="69"/>
  <c r="E186" i="69"/>
  <c r="E178" i="69"/>
  <c r="E170" i="69"/>
  <c r="E162" i="69"/>
  <c r="E154" i="69"/>
  <c r="E138" i="69"/>
  <c r="E130" i="69"/>
  <c r="E114" i="69"/>
  <c r="E90" i="69"/>
  <c r="E74" i="69"/>
  <c r="E50" i="69"/>
  <c r="E26" i="69"/>
  <c r="E321" i="69"/>
  <c r="E297" i="69"/>
  <c r="E273" i="69"/>
  <c r="E249" i="69"/>
  <c r="E225" i="69"/>
  <c r="E201" i="69"/>
  <c r="E169" i="69"/>
  <c r="E145" i="69"/>
  <c r="E121" i="69"/>
  <c r="E97" i="69"/>
  <c r="E81" i="69"/>
  <c r="E57" i="69"/>
  <c r="E33" i="69"/>
  <c r="E9" i="69"/>
  <c r="E270" i="69"/>
  <c r="E238" i="69"/>
  <c r="E206" i="69"/>
  <c r="E166" i="69"/>
  <c r="E134" i="69"/>
  <c r="E86" i="69"/>
  <c r="E54" i="69"/>
  <c r="E22" i="69"/>
  <c r="E5" i="69"/>
  <c r="AC40" i="32"/>
  <c r="AC32" i="32"/>
  <c r="AC24" i="32"/>
  <c r="AC16" i="32"/>
  <c r="AC8" i="32"/>
  <c r="AC39" i="32"/>
  <c r="AC31" i="32"/>
  <c r="AC23" i="32"/>
  <c r="AC15" i="32"/>
  <c r="AC7" i="32"/>
  <c r="AC6" i="32"/>
  <c r="AC38" i="32"/>
  <c r="AC30" i="32"/>
  <c r="AC22" i="32"/>
  <c r="AC14" i="32"/>
  <c r="AC37" i="32"/>
  <c r="AC29" i="32"/>
  <c r="AC21" i="32"/>
  <c r="AC13" i="32"/>
  <c r="AC36" i="32"/>
  <c r="AC28" i="32"/>
  <c r="AC20" i="32"/>
  <c r="AC12" i="32"/>
  <c r="AC34" i="32"/>
  <c r="AC18" i="32"/>
  <c r="AC41" i="32"/>
  <c r="AC25" i="32"/>
  <c r="AC35" i="32"/>
  <c r="AC27" i="32"/>
  <c r="AC19" i="32"/>
  <c r="AC11" i="32"/>
  <c r="AC42" i="32"/>
  <c r="AC26" i="32"/>
  <c r="AC10" i="32"/>
  <c r="AC33" i="32"/>
  <c r="AC17" i="32"/>
  <c r="AC9" i="32"/>
  <c r="AC5" i="32"/>
  <c r="AC40" i="31"/>
  <c r="AC32" i="31"/>
  <c r="AC24" i="31"/>
  <c r="AC16" i="31"/>
  <c r="AC8" i="31"/>
  <c r="AC39" i="31"/>
  <c r="AC31" i="31"/>
  <c r="AC23" i="31"/>
  <c r="AC15" i="31"/>
  <c r="AC14" i="31"/>
  <c r="AC38" i="31"/>
  <c r="AC30" i="31"/>
  <c r="AC22" i="31"/>
  <c r="AC6" i="31"/>
  <c r="AC37" i="31"/>
  <c r="AC29" i="31"/>
  <c r="AC21" i="31"/>
  <c r="AC13" i="31"/>
  <c r="AC36" i="31"/>
  <c r="AC28" i="31"/>
  <c r="AC20" i="31"/>
  <c r="AC12" i="31"/>
  <c r="AC42" i="31"/>
  <c r="AC26" i="31"/>
  <c r="AC18" i="31"/>
  <c r="AC41" i="31"/>
  <c r="AC25" i="31"/>
  <c r="AC9" i="31"/>
  <c r="AC35" i="31"/>
  <c r="AC27" i="31"/>
  <c r="AC19" i="31"/>
  <c r="AC11" i="31"/>
  <c r="AC34" i="31"/>
  <c r="AC10" i="31"/>
  <c r="AC33" i="31"/>
  <c r="AC17" i="31"/>
  <c r="AC7" i="31"/>
  <c r="AC5" i="31"/>
  <c r="F40" i="31"/>
  <c r="F32" i="31"/>
  <c r="F24" i="31"/>
  <c r="F16" i="31"/>
  <c r="F8" i="31"/>
  <c r="F39" i="31"/>
  <c r="F31" i="31"/>
  <c r="F23" i="31"/>
  <c r="F15" i="31"/>
  <c r="F7" i="31"/>
  <c r="F9" i="31"/>
  <c r="F38" i="31"/>
  <c r="F30" i="31"/>
  <c r="F22" i="31"/>
  <c r="F14" i="31"/>
  <c r="F12" i="31"/>
  <c r="F33" i="31"/>
  <c r="F37" i="31"/>
  <c r="F29" i="31"/>
  <c r="F21" i="31"/>
  <c r="F13" i="31"/>
  <c r="F36" i="31"/>
  <c r="F28" i="31"/>
  <c r="F20" i="31"/>
  <c r="F18" i="31"/>
  <c r="F25" i="31"/>
  <c r="F35" i="31"/>
  <c r="F27" i="31"/>
  <c r="F19" i="31"/>
  <c r="F11" i="31"/>
  <c r="F42" i="31"/>
  <c r="F34" i="31"/>
  <c r="F26" i="31"/>
  <c r="F10" i="31"/>
  <c r="F41" i="31"/>
  <c r="F17" i="31"/>
  <c r="F6" i="31"/>
  <c r="F9" i="30"/>
  <c r="F8" i="30"/>
  <c r="F7" i="30"/>
  <c r="F6" i="30"/>
  <c r="F10" i="30"/>
  <c r="F11" i="30"/>
  <c r="F5" i="30"/>
  <c r="F40" i="81"/>
  <c r="F32" i="81"/>
  <c r="F24" i="81"/>
  <c r="F16" i="81"/>
  <c r="F8" i="81"/>
  <c r="F14" i="81"/>
  <c r="F29" i="81"/>
  <c r="F36" i="81"/>
  <c r="F12" i="81"/>
  <c r="F18" i="81"/>
  <c r="F25" i="81"/>
  <c r="F39" i="81"/>
  <c r="F31" i="81"/>
  <c r="F23" i="81"/>
  <c r="F15" i="81"/>
  <c r="F7" i="81"/>
  <c r="F30" i="81"/>
  <c r="F6" i="81"/>
  <c r="F21" i="81"/>
  <c r="F28" i="81"/>
  <c r="F26" i="81"/>
  <c r="F33" i="81"/>
  <c r="F38" i="81"/>
  <c r="F22" i="81"/>
  <c r="F37" i="81"/>
  <c r="F13" i="81"/>
  <c r="F20" i="81"/>
  <c r="F41" i="81"/>
  <c r="F9" i="81"/>
  <c r="F35" i="81"/>
  <c r="F27" i="81"/>
  <c r="F19" i="81"/>
  <c r="F11" i="81"/>
  <c r="F42" i="81"/>
  <c r="F34" i="81"/>
  <c r="F10" i="81"/>
  <c r="F17" i="81"/>
  <c r="F5" i="81"/>
  <c r="F13" i="29"/>
  <c r="F11" i="29"/>
  <c r="F9" i="29"/>
  <c r="F14" i="29"/>
  <c r="F10" i="29"/>
  <c r="F7" i="29"/>
  <c r="F12" i="29"/>
  <c r="F8" i="29"/>
  <c r="F15" i="29"/>
  <c r="F6" i="29"/>
  <c r="F5" i="29"/>
  <c r="G7" i="79"/>
  <c r="G8" i="79"/>
  <c r="G6" i="79"/>
  <c r="G5" i="79"/>
  <c r="G4" i="79"/>
  <c r="G13" i="72"/>
  <c r="G5" i="72"/>
  <c r="G11" i="72"/>
  <c r="G12" i="72"/>
  <c r="G10" i="72"/>
  <c r="G9" i="72"/>
  <c r="G15" i="72"/>
  <c r="G7" i="72"/>
  <c r="G14" i="72"/>
  <c r="G8" i="72"/>
  <c r="G6" i="72"/>
  <c r="G4" i="72"/>
  <c r="F38" i="28"/>
  <c r="F30" i="28"/>
  <c r="F22" i="28"/>
  <c r="F14" i="28"/>
  <c r="F6" i="28"/>
  <c r="F11" i="28"/>
  <c r="F18" i="28"/>
  <c r="F16" i="28"/>
  <c r="F23" i="28"/>
  <c r="F37" i="28"/>
  <c r="F29" i="28"/>
  <c r="F21" i="28"/>
  <c r="F13" i="28"/>
  <c r="F20" i="28"/>
  <c r="F35" i="28"/>
  <c r="F19" i="28"/>
  <c r="F26" i="28"/>
  <c r="F8" i="28"/>
  <c r="F15" i="28"/>
  <c r="F36" i="28"/>
  <c r="F28" i="28"/>
  <c r="F12" i="28"/>
  <c r="F27" i="28"/>
  <c r="F34" i="28"/>
  <c r="F10" i="28"/>
  <c r="F31" i="28"/>
  <c r="F33" i="28"/>
  <c r="F25" i="28"/>
  <c r="F17" i="28"/>
  <c r="F9" i="28"/>
  <c r="F40" i="28"/>
  <c r="F32" i="28"/>
  <c r="F24" i="28"/>
  <c r="F39" i="28"/>
  <c r="F7" i="28"/>
  <c r="F5" i="28"/>
  <c r="F123" i="25"/>
  <c r="F115" i="25"/>
  <c r="F107" i="25"/>
  <c r="F99" i="25"/>
  <c r="F91" i="25"/>
  <c r="F83" i="25"/>
  <c r="F75" i="25"/>
  <c r="F67" i="25"/>
  <c r="F59" i="25"/>
  <c r="F51" i="25"/>
  <c r="F43" i="25"/>
  <c r="F35" i="25"/>
  <c r="F27" i="25"/>
  <c r="F19" i="25"/>
  <c r="F11" i="25"/>
  <c r="F96" i="25"/>
  <c r="F72" i="25"/>
  <c r="F48" i="25"/>
  <c r="F24" i="25"/>
  <c r="F8" i="25"/>
  <c r="F111" i="25"/>
  <c r="F87" i="25"/>
  <c r="F63" i="25"/>
  <c r="F39" i="25"/>
  <c r="F23" i="25"/>
  <c r="F7" i="25"/>
  <c r="F102" i="25"/>
  <c r="F78" i="25"/>
  <c r="F62" i="25"/>
  <c r="F46" i="25"/>
  <c r="F30" i="25"/>
  <c r="F125" i="25"/>
  <c r="F101" i="25"/>
  <c r="F77" i="25"/>
  <c r="F53" i="25"/>
  <c r="F37" i="25"/>
  <c r="F21" i="25"/>
  <c r="F116" i="25"/>
  <c r="F92" i="25"/>
  <c r="F68" i="25"/>
  <c r="F52" i="25"/>
  <c r="F28" i="25"/>
  <c r="F12" i="25"/>
  <c r="F122" i="25"/>
  <c r="F114" i="25"/>
  <c r="F106" i="25"/>
  <c r="F98" i="25"/>
  <c r="F90" i="25"/>
  <c r="F82" i="25"/>
  <c r="F74" i="25"/>
  <c r="F66" i="25"/>
  <c r="F58" i="25"/>
  <c r="F50" i="25"/>
  <c r="F42" i="25"/>
  <c r="F34" i="25"/>
  <c r="F26" i="25"/>
  <c r="F18" i="25"/>
  <c r="F10" i="25"/>
  <c r="F65" i="25"/>
  <c r="F49" i="25"/>
  <c r="F33" i="25"/>
  <c r="F17" i="25"/>
  <c r="F120" i="25"/>
  <c r="F104" i="25"/>
  <c r="F80" i="25"/>
  <c r="F56" i="25"/>
  <c r="F40" i="25"/>
  <c r="F16" i="25"/>
  <c r="F103" i="25"/>
  <c r="F79" i="25"/>
  <c r="F55" i="25"/>
  <c r="F31" i="25"/>
  <c r="F118" i="25"/>
  <c r="F94" i="25"/>
  <c r="F70" i="25"/>
  <c r="F38" i="25"/>
  <c r="F14" i="25"/>
  <c r="F109" i="25"/>
  <c r="F85" i="25"/>
  <c r="F69" i="25"/>
  <c r="F45" i="25"/>
  <c r="F13" i="25"/>
  <c r="F108" i="25"/>
  <c r="F84" i="25"/>
  <c r="F60" i="25"/>
  <c r="F36" i="25"/>
  <c r="F121" i="25"/>
  <c r="F113" i="25"/>
  <c r="F105" i="25"/>
  <c r="F97" i="25"/>
  <c r="F89" i="25"/>
  <c r="F81" i="25"/>
  <c r="F73" i="25"/>
  <c r="F57" i="25"/>
  <c r="F41" i="25"/>
  <c r="F25" i="25"/>
  <c r="F9" i="25"/>
  <c r="F112" i="25"/>
  <c r="F88" i="25"/>
  <c r="F64" i="25"/>
  <c r="F32" i="25"/>
  <c r="F119" i="25"/>
  <c r="F95" i="25"/>
  <c r="F71" i="25"/>
  <c r="F47" i="25"/>
  <c r="F15" i="25"/>
  <c r="F110" i="25"/>
  <c r="F86" i="25"/>
  <c r="F54" i="25"/>
  <c r="F22" i="25"/>
  <c r="F117" i="25"/>
  <c r="F93" i="25"/>
  <c r="F61" i="25"/>
  <c r="F29" i="25"/>
  <c r="F124" i="25"/>
  <c r="F100" i="25"/>
  <c r="F76" i="25"/>
  <c r="F44" i="25"/>
  <c r="F20" i="25"/>
  <c r="F6" i="25"/>
  <c r="F48" i="24"/>
  <c r="F40" i="24"/>
  <c r="F32" i="24"/>
  <c r="F24" i="24"/>
  <c r="F16" i="24"/>
  <c r="F8" i="24"/>
  <c r="F47" i="24"/>
  <c r="F39" i="24"/>
  <c r="F31" i="24"/>
  <c r="F23" i="24"/>
  <c r="F15" i="24"/>
  <c r="F30" i="24"/>
  <c r="F14" i="24"/>
  <c r="F29" i="24"/>
  <c r="F21" i="24"/>
  <c r="F46" i="24"/>
  <c r="F44" i="24"/>
  <c r="F36" i="24"/>
  <c r="F28" i="24"/>
  <c r="F20" i="24"/>
  <c r="F12" i="24"/>
  <c r="F45" i="24"/>
  <c r="F43" i="24"/>
  <c r="F35" i="24"/>
  <c r="F27" i="24"/>
  <c r="F19" i="24"/>
  <c r="F11" i="24"/>
  <c r="F42" i="24"/>
  <c r="F34" i="24"/>
  <c r="F26" i="24"/>
  <c r="F18" i="24"/>
  <c r="F10" i="24"/>
  <c r="F41" i="24"/>
  <c r="F33" i="24"/>
  <c r="F25" i="24"/>
  <c r="F17" i="24"/>
  <c r="F9" i="24"/>
  <c r="F38" i="24"/>
  <c r="F22" i="24"/>
  <c r="F37" i="24"/>
  <c r="F13" i="24"/>
  <c r="F7" i="24"/>
  <c r="F125" i="23"/>
  <c r="F117" i="23"/>
  <c r="F109" i="23"/>
  <c r="F101" i="23"/>
  <c r="F93" i="23"/>
  <c r="F85" i="23"/>
  <c r="F77" i="23"/>
  <c r="F69" i="23"/>
  <c r="F61" i="23"/>
  <c r="F53" i="23"/>
  <c r="F45" i="23"/>
  <c r="F37" i="23"/>
  <c r="F29" i="23"/>
  <c r="F21" i="23"/>
  <c r="F13" i="23"/>
  <c r="F20" i="23"/>
  <c r="F80" i="23"/>
  <c r="F48" i="23"/>
  <c r="F24" i="23"/>
  <c r="F119" i="23"/>
  <c r="F95" i="23"/>
  <c r="F71" i="23"/>
  <c r="F39" i="23"/>
  <c r="F15" i="23"/>
  <c r="F110" i="23"/>
  <c r="F86" i="23"/>
  <c r="F62" i="23"/>
  <c r="F38" i="23"/>
  <c r="F14" i="23"/>
  <c r="F124" i="23"/>
  <c r="F116" i="23"/>
  <c r="F108" i="23"/>
  <c r="F100" i="23"/>
  <c r="F92" i="23"/>
  <c r="F84" i="23"/>
  <c r="F76" i="23"/>
  <c r="F68" i="23"/>
  <c r="F60" i="23"/>
  <c r="F52" i="23"/>
  <c r="F44" i="23"/>
  <c r="F36" i="23"/>
  <c r="F28" i="23"/>
  <c r="F12" i="23"/>
  <c r="F64" i="23"/>
  <c r="F40" i="23"/>
  <c r="F16" i="23"/>
  <c r="F111" i="23"/>
  <c r="F87" i="23"/>
  <c r="F55" i="23"/>
  <c r="F31" i="23"/>
  <c r="F7" i="23"/>
  <c r="F102" i="23"/>
  <c r="F78" i="23"/>
  <c r="F46" i="23"/>
  <c r="F22" i="23"/>
  <c r="F123" i="23"/>
  <c r="F115" i="23"/>
  <c r="F107" i="23"/>
  <c r="F99" i="23"/>
  <c r="F91" i="23"/>
  <c r="F83" i="23"/>
  <c r="F75" i="23"/>
  <c r="F67" i="23"/>
  <c r="F59" i="23"/>
  <c r="F51" i="23"/>
  <c r="F43" i="23"/>
  <c r="F35" i="23"/>
  <c r="F27" i="23"/>
  <c r="F19" i="23"/>
  <c r="F11" i="23"/>
  <c r="F122" i="23"/>
  <c r="F114" i="23"/>
  <c r="F106" i="23"/>
  <c r="F98" i="23"/>
  <c r="F90" i="23"/>
  <c r="F82" i="23"/>
  <c r="F74" i="23"/>
  <c r="F66" i="23"/>
  <c r="F58" i="23"/>
  <c r="F50" i="23"/>
  <c r="F42" i="23"/>
  <c r="F34" i="23"/>
  <c r="F26" i="23"/>
  <c r="F18" i="23"/>
  <c r="F10" i="23"/>
  <c r="F121" i="23"/>
  <c r="F113" i="23"/>
  <c r="F105" i="23"/>
  <c r="F97" i="23"/>
  <c r="F89" i="23"/>
  <c r="F81" i="23"/>
  <c r="F73" i="23"/>
  <c r="F65" i="23"/>
  <c r="F57" i="23"/>
  <c r="F49" i="23"/>
  <c r="F41" i="23"/>
  <c r="F33" i="23"/>
  <c r="F25" i="23"/>
  <c r="F17" i="23"/>
  <c r="F9" i="23"/>
  <c r="F120" i="23"/>
  <c r="F112" i="23"/>
  <c r="F104" i="23"/>
  <c r="F96" i="23"/>
  <c r="F88" i="23"/>
  <c r="F72" i="23"/>
  <c r="F56" i="23"/>
  <c r="F32" i="23"/>
  <c r="F8" i="23"/>
  <c r="F103" i="23"/>
  <c r="F79" i="23"/>
  <c r="F63" i="23"/>
  <c r="F47" i="23"/>
  <c r="F23" i="23"/>
  <c r="F118" i="23"/>
  <c r="F94" i="23"/>
  <c r="F70" i="23"/>
  <c r="F54" i="23"/>
  <c r="F30" i="23"/>
  <c r="F6" i="23"/>
  <c r="E58" i="22"/>
  <c r="E56" i="22"/>
  <c r="E48" i="22"/>
  <c r="E40" i="22"/>
  <c r="E32" i="22"/>
  <c r="E24" i="22"/>
  <c r="E16" i="22"/>
  <c r="E8" i="22"/>
  <c r="E55" i="22"/>
  <c r="E23" i="22"/>
  <c r="E54" i="22"/>
  <c r="E46" i="22"/>
  <c r="E38" i="22"/>
  <c r="E30" i="22"/>
  <c r="E22" i="22"/>
  <c r="E14" i="22"/>
  <c r="E6" i="22"/>
  <c r="E47" i="22"/>
  <c r="E15" i="22"/>
  <c r="E53" i="22"/>
  <c r="E45" i="22"/>
  <c r="E37" i="22"/>
  <c r="E29" i="22"/>
  <c r="E21" i="22"/>
  <c r="E13" i="22"/>
  <c r="E52" i="22"/>
  <c r="E44" i="22"/>
  <c r="E36" i="22"/>
  <c r="E28" i="22"/>
  <c r="E20" i="22"/>
  <c r="E12" i="22"/>
  <c r="E49" i="22"/>
  <c r="E33" i="22"/>
  <c r="E17" i="22"/>
  <c r="E39" i="22"/>
  <c r="E7" i="22"/>
  <c r="E51" i="22"/>
  <c r="E43" i="22"/>
  <c r="E35" i="22"/>
  <c r="E27" i="22"/>
  <c r="E19" i="22"/>
  <c r="E11" i="22"/>
  <c r="E50" i="22"/>
  <c r="E42" i="22"/>
  <c r="E34" i="22"/>
  <c r="E26" i="22"/>
  <c r="E18" i="22"/>
  <c r="E10" i="22"/>
  <c r="E57" i="22"/>
  <c r="E41" i="22"/>
  <c r="E25" i="22"/>
  <c r="E9" i="22"/>
  <c r="E31" i="22"/>
  <c r="E5" i="22"/>
  <c r="D20" i="21"/>
  <c r="D12" i="21"/>
  <c r="D18" i="21"/>
  <c r="D10" i="21"/>
  <c r="D17" i="21"/>
  <c r="D9" i="21"/>
  <c r="D16" i="21"/>
  <c r="D8" i="21"/>
  <c r="D7" i="21"/>
  <c r="D22" i="21"/>
  <c r="D14" i="21"/>
  <c r="D6" i="21"/>
  <c r="D21" i="21"/>
  <c r="D13" i="21"/>
  <c r="D11" i="21"/>
  <c r="D15" i="21"/>
  <c r="D19" i="21"/>
  <c r="D5" i="21"/>
  <c r="F25" i="19"/>
  <c r="F9" i="19"/>
  <c r="F16" i="19"/>
  <c r="F39" i="19"/>
  <c r="F23" i="19"/>
  <c r="F38" i="19"/>
  <c r="F22" i="19"/>
  <c r="F6" i="19"/>
  <c r="F21" i="19"/>
  <c r="F36" i="19"/>
  <c r="F20" i="19"/>
  <c r="F40" i="19"/>
  <c r="F32" i="19"/>
  <c r="F24" i="19"/>
  <c r="F8" i="19"/>
  <c r="F31" i="19"/>
  <c r="F15" i="19"/>
  <c r="F7" i="19"/>
  <c r="F30" i="19"/>
  <c r="F14" i="19"/>
  <c r="F29" i="19"/>
  <c r="F13" i="19"/>
  <c r="F28" i="19"/>
  <c r="F12" i="19"/>
  <c r="F37" i="19"/>
  <c r="F35" i="19"/>
  <c r="F27" i="19"/>
  <c r="F19" i="19"/>
  <c r="F11" i="19"/>
  <c r="F42" i="19"/>
  <c r="F34" i="19"/>
  <c r="F26" i="19"/>
  <c r="F18" i="19"/>
  <c r="F10" i="19"/>
  <c r="F41" i="19"/>
  <c r="F33" i="19"/>
  <c r="F17" i="19"/>
  <c r="F5" i="19"/>
  <c r="F40" i="76"/>
  <c r="F32" i="76"/>
  <c r="F24" i="76"/>
  <c r="F16" i="76"/>
  <c r="F8" i="76"/>
  <c r="F30" i="76"/>
  <c r="F6" i="76"/>
  <c r="F29" i="76"/>
  <c r="F36" i="76"/>
  <c r="F12" i="76"/>
  <c r="F41" i="76"/>
  <c r="F17" i="76"/>
  <c r="F39" i="76"/>
  <c r="F31" i="76"/>
  <c r="F23" i="76"/>
  <c r="F15" i="76"/>
  <c r="F7" i="76"/>
  <c r="F22" i="76"/>
  <c r="F37" i="76"/>
  <c r="F13" i="76"/>
  <c r="F20" i="76"/>
  <c r="F10" i="76"/>
  <c r="F9" i="76"/>
  <c r="F38" i="76"/>
  <c r="F14" i="76"/>
  <c r="F21" i="76"/>
  <c r="F28" i="76"/>
  <c r="F18" i="76"/>
  <c r="F25" i="76"/>
  <c r="F35" i="76"/>
  <c r="F27" i="76"/>
  <c r="F19" i="76"/>
  <c r="F11" i="76"/>
  <c r="F42" i="76"/>
  <c r="F34" i="76"/>
  <c r="F26" i="76"/>
  <c r="F33" i="76"/>
  <c r="F5" i="76"/>
  <c r="F40" i="18"/>
  <c r="F32" i="18"/>
  <c r="F24" i="18"/>
  <c r="F16" i="18"/>
  <c r="F8" i="18"/>
  <c r="F34" i="18"/>
  <c r="F41" i="18"/>
  <c r="F9" i="18"/>
  <c r="F39" i="18"/>
  <c r="F31" i="18"/>
  <c r="F23" i="18"/>
  <c r="F15" i="18"/>
  <c r="F7" i="18"/>
  <c r="F30" i="18"/>
  <c r="F22" i="18"/>
  <c r="F14" i="18"/>
  <c r="F6" i="18"/>
  <c r="F37" i="18"/>
  <c r="F21" i="18"/>
  <c r="F13" i="18"/>
  <c r="F28" i="18"/>
  <c r="F12" i="18"/>
  <c r="F10" i="18"/>
  <c r="F17" i="18"/>
  <c r="F38" i="18"/>
  <c r="F29" i="18"/>
  <c r="F36" i="18"/>
  <c r="F20" i="18"/>
  <c r="F26" i="18"/>
  <c r="F33" i="18"/>
  <c r="F35" i="18"/>
  <c r="F27" i="18"/>
  <c r="F19" i="18"/>
  <c r="F11" i="18"/>
  <c r="F42" i="18"/>
  <c r="F18" i="18"/>
  <c r="F25" i="18"/>
  <c r="F5" i="18"/>
  <c r="F40" i="17"/>
  <c r="F32" i="17"/>
  <c r="F24" i="17"/>
  <c r="F16" i="17"/>
  <c r="F8" i="17"/>
  <c r="F12" i="17"/>
  <c r="F39" i="17"/>
  <c r="F31" i="17"/>
  <c r="F23" i="17"/>
  <c r="F15" i="17"/>
  <c r="F7" i="17"/>
  <c r="F30" i="17"/>
  <c r="F22" i="17"/>
  <c r="F14" i="17"/>
  <c r="F6" i="17"/>
  <c r="F29" i="17"/>
  <c r="F13" i="17"/>
  <c r="F36" i="17"/>
  <c r="F20" i="17"/>
  <c r="F9" i="17"/>
  <c r="F38" i="17"/>
  <c r="F37" i="17"/>
  <c r="F21" i="17"/>
  <c r="F28" i="17"/>
  <c r="F25" i="17"/>
  <c r="F35" i="17"/>
  <c r="F27" i="17"/>
  <c r="F19" i="17"/>
  <c r="F11" i="17"/>
  <c r="F42" i="17"/>
  <c r="F34" i="17"/>
  <c r="F26" i="17"/>
  <c r="F18" i="17"/>
  <c r="F10" i="17"/>
  <c r="F41" i="17"/>
  <c r="F33" i="17"/>
  <c r="F17" i="17"/>
  <c r="F5" i="17"/>
  <c r="F40" i="32"/>
  <c r="F32" i="32"/>
  <c r="F24" i="32"/>
  <c r="F16" i="32"/>
  <c r="F8" i="32"/>
  <c r="F29" i="32"/>
  <c r="F13" i="32"/>
  <c r="F28" i="32"/>
  <c r="F42" i="32"/>
  <c r="F10" i="32"/>
  <c r="F17" i="32"/>
  <c r="F39" i="32"/>
  <c r="F31" i="32"/>
  <c r="F23" i="32"/>
  <c r="F15" i="32"/>
  <c r="F7" i="32"/>
  <c r="F21" i="32"/>
  <c r="F20" i="32"/>
  <c r="F26" i="32"/>
  <c r="F33" i="32"/>
  <c r="F38" i="32"/>
  <c r="F30" i="32"/>
  <c r="F22" i="32"/>
  <c r="F14" i="32"/>
  <c r="F37" i="32"/>
  <c r="F36" i="32"/>
  <c r="F12" i="32"/>
  <c r="F18" i="32"/>
  <c r="F25" i="32"/>
  <c r="F35" i="32"/>
  <c r="F27" i="32"/>
  <c r="F19" i="32"/>
  <c r="F11" i="32"/>
  <c r="F34" i="32"/>
  <c r="F41" i="32"/>
  <c r="F9" i="32"/>
  <c r="F6" i="32"/>
  <c r="D4" i="34"/>
  <c r="D3" i="34"/>
  <c r="D6" i="79"/>
  <c r="U13" i="24"/>
  <c r="V28" i="18"/>
  <c r="V11" i="17"/>
  <c r="V40" i="18"/>
  <c r="V39" i="17"/>
  <c r="V30" i="19"/>
  <c r="V7" i="17"/>
  <c r="U41" i="24"/>
  <c r="U17" i="24"/>
  <c r="V23" i="18"/>
  <c r="R8" i="76"/>
  <c r="R31" i="76"/>
  <c r="V25" i="17"/>
  <c r="V18" i="19"/>
  <c r="V33" i="17"/>
  <c r="V36" i="19"/>
  <c r="V15" i="19"/>
  <c r="V6" i="17"/>
  <c r="V21" i="19"/>
  <c r="R32" i="76"/>
  <c r="V28" i="17"/>
  <c r="V12" i="19"/>
  <c r="U40" i="24"/>
  <c r="V14" i="19"/>
  <c r="V22" i="19"/>
  <c r="U31" i="24"/>
  <c r="V11" i="19"/>
  <c r="R22" i="76"/>
  <c r="V29" i="18"/>
  <c r="U7" i="24"/>
  <c r="V32" i="19"/>
  <c r="V38" i="19"/>
  <c r="V13" i="17"/>
  <c r="U18" i="24"/>
  <c r="V10" i="17"/>
  <c r="V40" i="17"/>
  <c r="V34" i="19"/>
  <c r="R10" i="76"/>
  <c r="U24" i="24"/>
  <c r="U35" i="24"/>
  <c r="V23" i="17"/>
  <c r="R6" i="76"/>
  <c r="R5" i="76"/>
  <c r="N6" i="23" a="1"/>
  <c r="U20" i="24"/>
  <c r="V20" i="17"/>
  <c r="V7" i="19"/>
  <c r="D5" i="79"/>
  <c r="V33" i="18"/>
  <c r="V41" i="19"/>
  <c r="V27" i="17"/>
  <c r="V17" i="18"/>
  <c r="U48" i="24"/>
  <c r="V17" i="19"/>
  <c r="D8" i="79"/>
  <c r="U28" i="24"/>
  <c r="V16" i="18"/>
  <c r="V30" i="17"/>
  <c r="U46" i="24"/>
  <c r="U11" i="24"/>
  <c r="U16" i="24"/>
  <c r="R30" i="76"/>
  <c r="U19" i="24"/>
  <c r="R24" i="76"/>
  <c r="U14" i="24"/>
  <c r="V35" i="19"/>
  <c r="V26" i="18"/>
  <c r="V29" i="19"/>
  <c r="U34" i="24"/>
  <c r="V25" i="19"/>
  <c r="V9" i="17"/>
  <c r="V7" i="18"/>
  <c r="U38" i="24"/>
  <c r="N4" i="25"/>
  <c r="R41" i="76"/>
  <c r="V31" i="19"/>
  <c r="R20" i="76"/>
  <c r="D4" i="79"/>
  <c r="V19" i="17"/>
  <c r="R19" i="76"/>
  <c r="V5" i="19"/>
  <c r="R33" i="76"/>
  <c r="V20" i="18"/>
  <c r="V13" i="18"/>
  <c r="U8" i="24"/>
  <c r="V18" i="17"/>
  <c r="V20" i="19"/>
  <c r="U30" i="24"/>
  <c r="V38" i="18"/>
  <c r="V11" i="18"/>
  <c r="V16" i="19"/>
  <c r="V19" i="19"/>
  <c r="V8" i="18"/>
  <c r="V37" i="17"/>
  <c r="V39" i="18"/>
  <c r="V24" i="17"/>
  <c r="V10" i="18"/>
  <c r="U27" i="24"/>
  <c r="V42" i="18"/>
  <c r="M13" i="25"/>
  <c r="V8" i="19"/>
  <c r="R12" i="76"/>
  <c r="R42" i="76"/>
  <c r="R35" i="76"/>
  <c r="V25" i="18"/>
  <c r="R40" i="76"/>
  <c r="V31" i="17"/>
  <c r="V12" i="17"/>
  <c r="V16" i="17"/>
  <c r="V22" i="18"/>
  <c r="U12" i="24"/>
  <c r="R14" i="76"/>
  <c r="U32" i="24"/>
  <c r="V9" i="18"/>
  <c r="V8" i="17"/>
  <c r="U42" i="24"/>
  <c r="U44" i="24"/>
  <c r="V28" i="19"/>
  <c r="V29" i="17"/>
  <c r="V10" i="19"/>
  <c r="V5" i="17"/>
  <c r="I6" i="6"/>
  <c r="D6" i="25" a="1"/>
  <c r="U37" i="24"/>
  <c r="V30" i="18"/>
  <c r="V27" i="18"/>
  <c r="V27" i="19"/>
  <c r="V5" i="18"/>
  <c r="V41" i="18"/>
  <c r="U23" i="24"/>
  <c r="E4" i="72"/>
  <c r="V19" i="18"/>
  <c r="R34" i="76"/>
  <c r="N7" i="24" a="1"/>
  <c r="V23" i="19"/>
  <c r="D7" i="79"/>
  <c r="U36" i="24"/>
  <c r="V14" i="18"/>
  <c r="V42" i="19"/>
  <c r="V32" i="18"/>
  <c r="V42" i="17"/>
  <c r="U47" i="24"/>
  <c r="R25" i="76"/>
  <c r="V41" i="17"/>
  <c r="R28" i="76"/>
  <c r="U33" i="24"/>
  <c r="R29" i="76"/>
  <c r="V35" i="18"/>
  <c r="U15" i="24"/>
  <c r="V14" i="17"/>
  <c r="U6" i="25"/>
  <c r="V12" i="18"/>
  <c r="V37" i="18"/>
  <c r="U21" i="24"/>
  <c r="V6" i="18"/>
  <c r="D12" i="67"/>
  <c r="V24" i="18"/>
  <c r="R26" i="76"/>
  <c r="V24" i="19"/>
  <c r="V33" i="19"/>
  <c r="U39" i="24"/>
  <c r="V9" i="19"/>
  <c r="R21" i="76"/>
  <c r="R38" i="76"/>
  <c r="R36" i="76"/>
  <c r="U45" i="24"/>
  <c r="R18" i="76"/>
  <c r="U25" i="24"/>
  <c r="V22" i="17"/>
  <c r="V21" i="18"/>
  <c r="R11" i="76"/>
  <c r="V34" i="17"/>
  <c r="R16" i="76"/>
  <c r="V37" i="19"/>
  <c r="V39" i="19"/>
  <c r="R15" i="76"/>
  <c r="V6" i="19"/>
  <c r="V36" i="18"/>
  <c r="R23" i="76"/>
  <c r="U26" i="24"/>
  <c r="V36" i="17"/>
  <c r="D6" i="23" a="1"/>
  <c r="V15" i="18"/>
  <c r="V26" i="17"/>
  <c r="R7" i="76"/>
  <c r="V26" i="19"/>
  <c r="V32" i="17"/>
  <c r="V17" i="17"/>
  <c r="R27" i="76"/>
  <c r="V31" i="18"/>
  <c r="U29" i="24"/>
  <c r="U10" i="24"/>
  <c r="R13" i="76"/>
  <c r="R37" i="76"/>
  <c r="R39" i="76"/>
  <c r="V18" i="18"/>
  <c r="V21" i="17"/>
  <c r="R9" i="76"/>
  <c r="U22" i="24"/>
  <c r="V35" i="17"/>
  <c r="U43" i="24"/>
  <c r="V15" i="17"/>
  <c r="V13" i="19"/>
  <c r="U9" i="24"/>
  <c r="V38" i="17"/>
  <c r="V40" i="19"/>
  <c r="V34" i="18"/>
  <c r="R17" i="76"/>
  <c r="J4" i="21"/>
  <c r="T18" i="21"/>
  <c r="E7" i="79" l="1"/>
  <c r="D23" i="25"/>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B4" i="72"/>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E5"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B5" i="72"/>
  <c r="E5" i="81" l="1"/>
  <c r="F47" i="22"/>
  <c r="E6" i="72"/>
  <c r="F49" i="22"/>
  <c r="F31" i="22"/>
  <c r="F51" i="22"/>
  <c r="F34" i="22"/>
  <c r="F37" i="22"/>
  <c r="F33" i="22"/>
  <c r="F53" i="22"/>
  <c r="F58" i="22"/>
  <c r="F56" i="22"/>
  <c r="F18" i="22"/>
  <c r="F26" i="22"/>
  <c r="F40" i="22"/>
  <c r="F27" i="22"/>
  <c r="F42" i="22"/>
  <c r="F35" i="22"/>
  <c r="F32" i="22"/>
  <c r="F38" i="22"/>
  <c r="F46" i="22"/>
  <c r="F48" i="22"/>
  <c r="F29" i="22"/>
  <c r="F54" i="22"/>
  <c r="F22" i="22"/>
  <c r="F45" i="22"/>
  <c r="F21" i="22"/>
  <c r="F16" i="22"/>
  <c r="F28" i="22"/>
  <c r="F23" i="22"/>
  <c r="F43" i="22"/>
  <c r="F36" i="22"/>
  <c r="F57" i="22"/>
  <c r="F50" i="22"/>
  <c r="F44" i="22"/>
  <c r="F19" i="22"/>
  <c r="F55" i="22"/>
  <c r="F52" i="22"/>
  <c r="F39" i="22"/>
  <c r="F30" i="22"/>
  <c r="F17" i="22"/>
  <c r="F20" i="22"/>
  <c r="F41" i="22"/>
  <c r="F25" i="22"/>
  <c r="F24"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2" i="22"/>
  <c r="F11" i="22"/>
  <c r="F15" i="22"/>
  <c r="G4" i="81"/>
  <c r="F13" i="22"/>
  <c r="F14"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G17" i="81"/>
  <c r="G38" i="81"/>
  <c r="B6" i="72"/>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11" i="81"/>
  <c r="Y22" i="81"/>
  <c r="Y38" i="81"/>
  <c r="Y42" i="81"/>
  <c r="Y40" i="81"/>
  <c r="G14" i="81"/>
  <c r="G12" i="81"/>
  <c r="G7" i="81"/>
  <c r="Y41" i="81"/>
  <c r="Y21" i="81"/>
  <c r="Y25" i="81"/>
  <c r="Y34" i="81"/>
  <c r="E7" i="72"/>
  <c r="G31" i="81"/>
  <c r="G16" i="81"/>
  <c r="G33" i="81"/>
  <c r="G22" i="81"/>
  <c r="Y12" i="81"/>
  <c r="Y19" i="81"/>
  <c r="G9" i="81"/>
  <c r="Y10" i="81"/>
  <c r="Y6" i="81"/>
  <c r="G30" i="81"/>
  <c r="Y15" i="81"/>
  <c r="Y31" i="81"/>
  <c r="G23" i="81"/>
  <c r="Y27" i="81"/>
  <c r="G36" i="81"/>
  <c r="G41" i="81"/>
  <c r="Y8" i="81"/>
  <c r="Y35" i="81"/>
  <c r="Y33" i="81"/>
  <c r="Y36" i="81"/>
  <c r="Y17" i="81"/>
  <c r="B7" i="72"/>
  <c r="Y29" i="81"/>
  <c r="Y28" i="81"/>
  <c r="G28" i="81"/>
  <c r="Y9" i="81"/>
  <c r="Y26" i="81"/>
  <c r="G40" i="81"/>
  <c r="G8" i="81"/>
  <c r="G24" i="81"/>
  <c r="Y23" i="81"/>
  <c r="Y24" i="81"/>
  <c r="Y30" i="81"/>
  <c r="Y32" i="81"/>
  <c r="G6" i="81"/>
  <c r="G39" i="81"/>
  <c r="G13" i="81"/>
  <c r="Y7" i="81"/>
  <c r="Y20" i="81"/>
  <c r="Y37" i="81"/>
  <c r="Y14" i="81"/>
  <c r="G32" i="81"/>
  <c r="G20" i="81"/>
  <c r="G29" i="81"/>
  <c r="Y5" i="81"/>
  <c r="Y18" i="81"/>
  <c r="Y16" i="81"/>
  <c r="Y39" i="81"/>
  <c r="O5" i="81" l="1" a="1"/>
  <c r="G25" i="81"/>
  <c r="G27" i="81"/>
  <c r="G11" i="81"/>
  <c r="G18" i="81"/>
  <c r="G21" i="81"/>
  <c r="G19" i="81"/>
  <c r="G15" i="81"/>
  <c r="E8" i="72"/>
  <c r="G42" i="81"/>
  <c r="G34" i="81"/>
  <c r="G10" i="81"/>
  <c r="G26" i="81"/>
  <c r="G37" i="81"/>
  <c r="G3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8" i="72"/>
  <c r="V8" i="79" l="1"/>
  <c r="P8" i="79"/>
  <c r="V7" i="79"/>
  <c r="P7" i="79"/>
  <c r="V6" i="79"/>
  <c r="P6" i="79"/>
  <c r="V5" i="79"/>
  <c r="P5" i="79"/>
  <c r="V4" i="79"/>
  <c r="P4" i="79"/>
  <c r="E9" i="72"/>
  <c r="Z4" i="79" l="1" a="1"/>
  <c r="Z7" i="79" s="1"/>
  <c r="Q4" i="79" a="1"/>
  <c r="Q4" i="79" s="1"/>
  <c r="F4" i="79"/>
  <c r="F8" i="79"/>
  <c r="F7" i="79"/>
  <c r="F6" i="79"/>
  <c r="F5" i="79"/>
  <c r="E8" i="79"/>
  <c r="E6" i="79"/>
  <c r="E5" i="79"/>
  <c r="E4" i="79"/>
  <c r="AA7" i="79"/>
  <c r="B9" i="72"/>
  <c r="H5" i="79"/>
  <c r="H6" i="79"/>
  <c r="H4" i="79"/>
  <c r="Q8" i="79" l="1"/>
  <c r="Q6" i="79"/>
  <c r="Z6" i="79"/>
  <c r="Q7" i="79"/>
  <c r="Z8" i="79"/>
  <c r="Z5" i="79"/>
  <c r="Z4" i="79"/>
  <c r="Q5" i="79"/>
  <c r="R5" i="22"/>
  <c r="E10" i="72"/>
  <c r="B10" i="72"/>
  <c r="AA6" i="79"/>
  <c r="AA8" i="79"/>
  <c r="AA5" i="79"/>
  <c r="AA4" i="79"/>
  <c r="I4" i="79"/>
  <c r="I5" i="79"/>
  <c r="I6"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E11" i="72"/>
  <c r="J2" i="77"/>
  <c r="B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12" i="22"/>
  <c r="W30" i="22"/>
  <c r="W54" i="22"/>
  <c r="W57" i="22"/>
  <c r="W56" i="22"/>
  <c r="W41" i="22"/>
  <c r="W53" i="22"/>
  <c r="W42" i="22"/>
  <c r="W21" i="22"/>
  <c r="W20" i="22"/>
  <c r="G4" i="76"/>
  <c r="E12" i="72"/>
  <c r="W18" i="22"/>
  <c r="W19" i="22"/>
  <c r="W29" i="22"/>
  <c r="W32" i="22"/>
  <c r="W15" i="22"/>
  <c r="W11" i="22"/>
  <c r="G41" i="76"/>
  <c r="W50" i="22"/>
  <c r="W40" i="22"/>
  <c r="W16" i="22"/>
  <c r="W14" i="22"/>
  <c r="W23" i="22"/>
  <c r="W45" i="22"/>
  <c r="W13" i="22"/>
  <c r="W48" i="22"/>
  <c r="W31" i="22"/>
  <c r="W17" i="22"/>
  <c r="W49" i="22"/>
  <c r="W39" i="22"/>
  <c r="W46" i="22"/>
  <c r="W34" i="22"/>
  <c r="W22" i="22"/>
  <c r="W37" i="22"/>
  <c r="W33" i="22"/>
  <c r="W44" i="22"/>
  <c r="W38" i="22"/>
  <c r="W58" i="22"/>
  <c r="W55" i="22"/>
  <c r="W36" i="22"/>
  <c r="W26" i="22"/>
  <c r="W52" i="22"/>
  <c r="W35" i="22"/>
  <c r="W24" i="22"/>
  <c r="W43" i="22"/>
  <c r="W47" i="22"/>
  <c r="W28" i="22"/>
  <c r="W51" i="22"/>
  <c r="W25" i="22"/>
  <c r="W27" i="22"/>
  <c r="AN14" i="31"/>
  <c r="AM14" i="31"/>
  <c r="AN16" i="31"/>
  <c r="AM16"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W41" i="76"/>
  <c r="B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G6" i="76"/>
  <c r="W6" i="76"/>
  <c r="E13" i="72"/>
  <c r="G5" i="76"/>
  <c r="W5" i="76"/>
  <c r="O5" i="76" l="1" a="1"/>
  <c r="O21" i="76" s="1"/>
  <c r="G5" i="77"/>
  <c r="G4" i="77"/>
  <c r="E9" i="76"/>
  <c r="B13" i="72"/>
  <c r="G8" i="76"/>
  <c r="G7" i="76"/>
  <c r="W8" i="76"/>
  <c r="W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W9" i="76"/>
  <c r="E14" i="72"/>
  <c r="G9" i="76"/>
  <c r="G7" i="77" l="1"/>
  <c r="E11" i="76"/>
  <c r="W10" i="76"/>
  <c r="G10" i="76"/>
  <c r="B14" i="72"/>
  <c r="G8" i="77" l="1"/>
  <c r="E12" i="76"/>
  <c r="W11" i="76"/>
  <c r="E15" i="72"/>
  <c r="G11" i="76"/>
  <c r="G9" i="77" l="1"/>
  <c r="E13" i="76"/>
  <c r="B15" i="72"/>
  <c r="G12" i="76"/>
  <c r="W12" i="76"/>
  <c r="G10" i="77" l="1"/>
  <c r="E14" i="76"/>
  <c r="G13" i="76"/>
  <c r="W13" i="76"/>
  <c r="G11" i="77" l="1"/>
  <c r="E15" i="76"/>
  <c r="G14" i="76"/>
  <c r="W14" i="76"/>
  <c r="G12" i="77" l="1"/>
  <c r="E16" i="76"/>
  <c r="G15" i="76"/>
  <c r="W15" i="76"/>
  <c r="G13" i="77" l="1"/>
  <c r="E17" i="76"/>
  <c r="G16" i="76"/>
  <c r="W16" i="76"/>
  <c r="G14" i="77" l="1"/>
  <c r="E18" i="76"/>
  <c r="G17" i="76"/>
  <c r="W17" i="76"/>
  <c r="G15" i="77" l="1"/>
  <c r="E19" i="76"/>
  <c r="W18" i="76"/>
  <c r="G18" i="76"/>
  <c r="G16" i="77" l="1"/>
  <c r="E20" i="76"/>
  <c r="G19" i="76"/>
  <c r="W19" i="76"/>
  <c r="G17" i="77" l="1"/>
  <c r="E21" i="76"/>
  <c r="G20" i="76"/>
  <c r="W20" i="76"/>
  <c r="G18" i="77" l="1"/>
  <c r="E22" i="76"/>
  <c r="G21" i="76"/>
  <c r="W21" i="76"/>
  <c r="G19" i="77" l="1"/>
  <c r="E23" i="76"/>
  <c r="W22" i="76"/>
  <c r="G22" i="76"/>
  <c r="G20" i="77" l="1"/>
  <c r="E24" i="76"/>
  <c r="G23" i="76"/>
  <c r="W23" i="76"/>
  <c r="G21" i="77" l="1"/>
  <c r="E25" i="76"/>
  <c r="W24" i="76"/>
  <c r="G24" i="76"/>
  <c r="G22" i="77" l="1"/>
  <c r="E26" i="76"/>
  <c r="G25" i="76"/>
  <c r="W25" i="76"/>
  <c r="G23" i="77" l="1"/>
  <c r="E27" i="76"/>
  <c r="W26" i="76"/>
  <c r="G26" i="76"/>
  <c r="G24" i="77" l="1"/>
  <c r="E28" i="76"/>
  <c r="G27" i="76"/>
  <c r="W27" i="76"/>
  <c r="G25" i="77" l="1"/>
  <c r="E29" i="76"/>
  <c r="G28" i="76"/>
  <c r="W28" i="76"/>
  <c r="G26" i="77" l="1"/>
  <c r="E30" i="76"/>
  <c r="G29" i="76"/>
  <c r="W29" i="76"/>
  <c r="G27" i="77" l="1"/>
  <c r="E31" i="76"/>
  <c r="G30" i="76"/>
  <c r="W30" i="76"/>
  <c r="G28" i="77" l="1"/>
  <c r="E32" i="76"/>
  <c r="G31" i="76"/>
  <c r="W31" i="76"/>
  <c r="G29" i="77" l="1"/>
  <c r="E33" i="76"/>
  <c r="G32" i="76"/>
  <c r="W32" i="76"/>
  <c r="G30" i="77" l="1"/>
  <c r="E34" i="76"/>
  <c r="W33" i="76"/>
  <c r="G33" i="76"/>
  <c r="G31" i="77" l="1"/>
  <c r="E35" i="76"/>
  <c r="G34" i="76"/>
  <c r="W34" i="76"/>
  <c r="G32" i="77" l="1"/>
  <c r="E36" i="76"/>
  <c r="W35" i="76"/>
  <c r="G35" i="76"/>
  <c r="G33" i="77" l="1"/>
  <c r="E37" i="76"/>
  <c r="W36" i="76"/>
  <c r="G36" i="76"/>
  <c r="G34" i="77" l="1"/>
  <c r="E38" i="76"/>
  <c r="G37" i="76"/>
  <c r="W37" i="76"/>
  <c r="G35" i="77" l="1"/>
  <c r="E39" i="76"/>
  <c r="W38" i="76"/>
  <c r="G38" i="76"/>
  <c r="G36" i="77" l="1"/>
  <c r="E40" i="76"/>
  <c r="W39" i="76"/>
  <c r="G39" i="76"/>
  <c r="G37" i="77" l="1"/>
  <c r="E42" i="76"/>
  <c r="W40" i="76"/>
  <c r="G40" i="76"/>
  <c r="G39" i="77" l="1"/>
  <c r="G42" i="76"/>
  <c r="W42" i="76"/>
  <c r="F5" i="75" l="1"/>
  <c r="F6" i="75"/>
  <c r="F7" i="75"/>
  <c r="F8" i="75"/>
  <c r="F9" i="75"/>
  <c r="F10" i="75"/>
  <c r="F11" i="75"/>
  <c r="F12" i="75"/>
  <c r="F13" i="75"/>
  <c r="F14" i="75"/>
  <c r="F15" i="75"/>
  <c r="F16" i="75"/>
  <c r="F17" i="75"/>
  <c r="F4" i="75"/>
  <c r="F201" i="74"/>
  <c r="F211" i="74"/>
  <c r="F194" i="74"/>
  <c r="F7" i="74"/>
  <c r="F196" i="74"/>
  <c r="F13" i="74"/>
  <c r="F243" i="74"/>
  <c r="F179" i="74"/>
  <c r="F70" i="74"/>
  <c r="F34" i="74"/>
  <c r="F162" i="74"/>
  <c r="F93" i="74"/>
  <c r="F64" i="74"/>
  <c r="F197" i="74"/>
  <c r="F105" i="74"/>
  <c r="F6" i="74"/>
  <c r="F167" i="74"/>
  <c r="F175" i="74"/>
  <c r="F153" i="74"/>
  <c r="F62" i="74"/>
  <c r="F89" i="74"/>
  <c r="F102" i="74"/>
  <c r="F48" i="74"/>
  <c r="F33" i="74"/>
  <c r="F228" i="74"/>
  <c r="F161" i="74"/>
  <c r="F50" i="74"/>
  <c r="F195" i="74"/>
  <c r="F85" i="74"/>
  <c r="F44" i="74"/>
  <c r="F15" i="74"/>
  <c r="F30" i="74"/>
  <c r="F214" i="74"/>
  <c r="F14" i="74"/>
  <c r="F233" i="74"/>
  <c r="F52" i="74"/>
  <c r="F61" i="74"/>
  <c r="F216" i="74"/>
  <c r="F72" i="74"/>
  <c r="F69" i="74"/>
  <c r="F98" i="74"/>
  <c r="F112" i="74"/>
  <c r="F9" i="74"/>
  <c r="F193" i="74"/>
  <c r="F115" i="74"/>
  <c r="F21" i="74"/>
  <c r="F8" i="74"/>
  <c r="F128" i="74"/>
  <c r="F42" i="74"/>
  <c r="F185" i="74"/>
  <c r="F225" i="74"/>
  <c r="F244" i="74"/>
  <c r="F240" i="74"/>
  <c r="F25" i="74"/>
  <c r="F163" i="74"/>
  <c r="F229" i="74"/>
  <c r="F47" i="74"/>
  <c r="F220" i="74"/>
  <c r="F140" i="74"/>
  <c r="F108" i="74"/>
  <c r="F38" i="74"/>
  <c r="F141" i="74"/>
  <c r="F189" i="74"/>
  <c r="F36" i="74"/>
  <c r="F12" i="74"/>
  <c r="F219" i="74"/>
  <c r="F130" i="74"/>
  <c r="F260" i="74"/>
  <c r="F22" i="74"/>
  <c r="F84" i="74"/>
  <c r="F181" i="74"/>
  <c r="F95" i="74"/>
  <c r="F56" i="74"/>
  <c r="F248" i="74"/>
  <c r="F208" i="74"/>
  <c r="F83" i="74"/>
  <c r="F150" i="74"/>
  <c r="F164" i="74"/>
  <c r="F20" i="74"/>
  <c r="F97" i="74"/>
  <c r="F88" i="74"/>
  <c r="F155" i="74"/>
  <c r="F187" i="74"/>
  <c r="F86" i="74"/>
  <c r="F71" i="74"/>
  <c r="F251" i="74"/>
  <c r="F178" i="74"/>
  <c r="F135" i="74"/>
  <c r="F31" i="74"/>
  <c r="F96" i="74"/>
  <c r="F212" i="74"/>
  <c r="F258" i="74"/>
  <c r="F125" i="74"/>
  <c r="F40" i="74"/>
  <c r="F41" i="74"/>
  <c r="F203" i="74"/>
  <c r="F202" i="74"/>
  <c r="F180" i="74"/>
  <c r="F198" i="74"/>
  <c r="F68" i="74"/>
  <c r="F63" i="74"/>
  <c r="F239" i="74"/>
  <c r="F65" i="74"/>
  <c r="F19" i="74"/>
  <c r="F77" i="74"/>
  <c r="F174" i="74"/>
  <c r="F218" i="74"/>
  <c r="F39" i="74"/>
  <c r="F131" i="74"/>
  <c r="F24" i="74"/>
  <c r="F139" i="74"/>
  <c r="F177" i="74"/>
  <c r="F58" i="74"/>
  <c r="F241" i="74"/>
  <c r="F144" i="74"/>
  <c r="F146" i="74"/>
  <c r="F249" i="74"/>
  <c r="F184" i="74"/>
  <c r="F205" i="74"/>
  <c r="F160" i="74"/>
  <c r="F152" i="74"/>
  <c r="F169" i="74"/>
  <c r="F82" i="74"/>
  <c r="F60" i="74"/>
  <c r="F53" i="74"/>
  <c r="F192" i="74"/>
  <c r="F238" i="74"/>
  <c r="F143" i="74"/>
  <c r="F147" i="74"/>
  <c r="F159" i="74"/>
  <c r="F104" i="74"/>
  <c r="F110" i="74"/>
  <c r="F166" i="74"/>
  <c r="F173" i="74"/>
  <c r="F234" i="74"/>
  <c r="F23" i="74"/>
  <c r="F207" i="74"/>
  <c r="F235" i="74"/>
  <c r="F236" i="74"/>
  <c r="F103" i="74"/>
  <c r="F226" i="74"/>
  <c r="F245" i="74"/>
  <c r="B5" i="74"/>
  <c r="F137" i="74"/>
  <c r="F27" i="74"/>
  <c r="F123" i="74"/>
  <c r="F138" i="74"/>
  <c r="F114" i="74"/>
  <c r="F126" i="74"/>
  <c r="F206" i="74"/>
  <c r="F26" i="74"/>
  <c r="F172" i="74"/>
  <c r="F45" i="74"/>
  <c r="F231" i="74"/>
  <c r="F134" i="74"/>
  <c r="F210" i="74"/>
  <c r="F190" i="74"/>
  <c r="F92" i="74"/>
  <c r="F217" i="74"/>
  <c r="F171" i="74"/>
  <c r="F247" i="74"/>
  <c r="F107" i="74"/>
  <c r="F204" i="74"/>
  <c r="F246" i="74"/>
  <c r="F67" i="74"/>
  <c r="F149" i="74"/>
  <c r="F28" i="74"/>
  <c r="F183" i="74"/>
  <c r="F37" i="74"/>
  <c r="F256" i="74"/>
  <c r="F250" i="74"/>
  <c r="F242" i="74"/>
  <c r="F199" i="74"/>
  <c r="F73" i="74"/>
  <c r="F165" i="74"/>
  <c r="F66" i="74"/>
  <c r="F157" i="74"/>
  <c r="F255" i="74"/>
  <c r="F100" i="74"/>
  <c r="F106" i="74"/>
  <c r="F113" i="74"/>
  <c r="F10" i="74"/>
  <c r="F122" i="74"/>
  <c r="F57" i="74"/>
  <c r="F148" i="74"/>
  <c r="F54" i="74"/>
  <c r="F257" i="74"/>
  <c r="F237" i="74"/>
  <c r="F221" i="74"/>
  <c r="F121" i="74"/>
  <c r="F222" i="74"/>
  <c r="F17" i="74"/>
  <c r="F16" i="74"/>
  <c r="F74" i="74"/>
  <c r="F43" i="74"/>
  <c r="F156" i="74"/>
  <c r="F79" i="74"/>
  <c r="F200" i="74"/>
  <c r="F191" i="74"/>
  <c r="F133" i="74"/>
  <c r="F29" i="74"/>
  <c r="F111" i="74"/>
  <c r="F91" i="74"/>
  <c r="F120" i="74"/>
  <c r="F252" i="74"/>
  <c r="F109" i="74"/>
  <c r="F129" i="74"/>
  <c r="F101" i="74"/>
  <c r="F230" i="74"/>
  <c r="F35" i="74"/>
  <c r="F224" i="74"/>
  <c r="F136" i="74"/>
  <c r="F90" i="74"/>
  <c r="F132" i="74"/>
  <c r="F32" i="74"/>
  <c r="F232" i="74"/>
  <c r="F51" i="74"/>
  <c r="F46" i="74"/>
  <c r="F75" i="74"/>
  <c r="F186" i="74"/>
  <c r="F168" i="74"/>
  <c r="F55" i="74"/>
  <c r="F87" i="74"/>
  <c r="F151" i="74"/>
  <c r="F116" i="74"/>
  <c r="F49" i="74"/>
  <c r="F76" i="74"/>
  <c r="F254" i="74"/>
  <c r="F119" i="74"/>
  <c r="F127" i="74"/>
  <c r="F253" i="74"/>
  <c r="F182" i="74"/>
  <c r="F145" i="74"/>
  <c r="F158" i="74"/>
  <c r="F227" i="74"/>
  <c r="F170" i="74"/>
  <c r="F117" i="74"/>
  <c r="F209" i="74"/>
  <c r="F142" i="74"/>
  <c r="F188" i="74"/>
  <c r="F213" i="74"/>
  <c r="F18" i="74"/>
  <c r="F124" i="74"/>
  <c r="F99" i="74"/>
  <c r="F118" i="74"/>
  <c r="F81" i="74"/>
  <c r="F78" i="74"/>
  <c r="F215" i="74"/>
  <c r="F80" i="74"/>
  <c r="F59" i="74"/>
  <c r="F11" i="74"/>
  <c r="F154" i="74"/>
  <c r="F94" i="74"/>
  <c r="F176" i="74"/>
  <c r="F259" i="74"/>
  <c r="F223" i="74"/>
  <c r="U15" i="72" l="1"/>
  <c r="O15" i="72"/>
  <c r="U14" i="72"/>
  <c r="O14" i="72"/>
  <c r="U13" i="72"/>
  <c r="O13" i="72"/>
  <c r="U12" i="72"/>
  <c r="O12" i="72"/>
  <c r="U11" i="72"/>
  <c r="O11" i="72"/>
  <c r="U10" i="72"/>
  <c r="O10" i="72"/>
  <c r="U9" i="72"/>
  <c r="O9" i="72"/>
  <c r="U8" i="72"/>
  <c r="O8" i="72"/>
  <c r="U7" i="72"/>
  <c r="O7" i="72"/>
  <c r="U6" i="72"/>
  <c r="O6" i="72"/>
  <c r="U5" i="72"/>
  <c r="O5" i="72"/>
  <c r="U4" i="72"/>
  <c r="O4" i="72"/>
  <c r="B4" i="74"/>
  <c r="D3" i="74"/>
  <c r="B6" i="74" l="1"/>
  <c r="Y4" i="72" a="1"/>
  <c r="Y4" i="72" s="1"/>
  <c r="P4" i="72" a="1"/>
  <c r="P4" i="72" s="1"/>
  <c r="Z4" i="72"/>
  <c r="Y14" i="72" l="1"/>
  <c r="Y6" i="72"/>
  <c r="Y13" i="72"/>
  <c r="Y9" i="72"/>
  <c r="Y15" i="72"/>
  <c r="Y5" i="72"/>
  <c r="Y11" i="72"/>
  <c r="Y12" i="72"/>
  <c r="Y7" i="72"/>
  <c r="Y8" i="72"/>
  <c r="Y10" i="72"/>
  <c r="P5" i="72"/>
  <c r="P11" i="72"/>
  <c r="P14" i="72"/>
  <c r="P7" i="72"/>
  <c r="P10" i="72"/>
  <c r="P13" i="72"/>
  <c r="P6" i="72"/>
  <c r="P15" i="72"/>
  <c r="P8" i="72"/>
  <c r="P12" i="72"/>
  <c r="P9" i="72"/>
  <c r="F4" i="72"/>
  <c r="Z7" i="72"/>
  <c r="Z11" i="72"/>
  <c r="Z15" i="72"/>
  <c r="Z5" i="72"/>
  <c r="Z12" i="72"/>
  <c r="Z6" i="72"/>
  <c r="Z13" i="72"/>
  <c r="Z14" i="72"/>
  <c r="Z8" i="72"/>
  <c r="Z10" i="72"/>
  <c r="Z9" i="72"/>
  <c r="P3"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F4" i="69"/>
  <c r="B4" i="70"/>
  <c r="B4"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Y5" i="30"/>
  <c r="Y20" i="28"/>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Y9" i="30"/>
  <c r="F132" i="71"/>
  <c r="F90" i="71"/>
  <c r="F29" i="70"/>
  <c r="F202" i="70"/>
  <c r="F233" i="71"/>
  <c r="F68" i="71"/>
  <c r="F59" i="70"/>
  <c r="F189" i="70"/>
  <c r="F43" i="71"/>
  <c r="F255" i="71"/>
  <c r="F53" i="70"/>
  <c r="F232" i="71"/>
  <c r="F31" i="70"/>
  <c r="F43" i="70"/>
  <c r="F128" i="70"/>
  <c r="F36" i="70"/>
  <c r="F151" i="71"/>
  <c r="F255" i="70"/>
  <c r="F249" i="70"/>
  <c r="F47" i="70"/>
  <c r="F185" i="70"/>
  <c r="F139" i="70"/>
  <c r="F59" i="71"/>
  <c r="F19" i="71"/>
  <c r="F199" i="70"/>
  <c r="F247" i="70"/>
  <c r="F161" i="71"/>
  <c r="F142" i="70"/>
  <c r="F201" i="71"/>
  <c r="F224" i="71"/>
  <c r="F239" i="70"/>
  <c r="F208" i="71"/>
  <c r="F86" i="70"/>
  <c r="F63" i="71"/>
  <c r="F228" i="70"/>
  <c r="F44" i="70"/>
  <c r="F239" i="71"/>
  <c r="F61" i="71"/>
  <c r="F58" i="71"/>
  <c r="F107" i="71"/>
  <c r="F104" i="71"/>
  <c r="F250" i="71"/>
  <c r="F147" i="70"/>
  <c r="F72" i="70"/>
  <c r="F69" i="71"/>
  <c r="F148" i="70"/>
  <c r="F257" i="71"/>
  <c r="F141" i="70"/>
  <c r="F259" i="70"/>
  <c r="F85" i="71"/>
  <c r="F256" i="70"/>
  <c r="F8" i="70"/>
  <c r="E12" i="6"/>
  <c r="F168" i="70"/>
  <c r="F116" i="70"/>
  <c r="F237" i="70"/>
  <c r="F74" i="71"/>
  <c r="F138" i="71"/>
  <c r="F68" i="70"/>
  <c r="F9" i="71"/>
  <c r="F153" i="71"/>
  <c r="F109" i="70"/>
  <c r="F108" i="70"/>
  <c r="F28" i="70"/>
  <c r="F199" i="71"/>
  <c r="F105" i="70"/>
  <c r="F191" i="70"/>
  <c r="F100" i="70"/>
  <c r="F131" i="70"/>
  <c r="F103" i="71"/>
  <c r="F176" i="70"/>
  <c r="F214" i="71"/>
  <c r="F157" i="70"/>
  <c r="F182" i="70"/>
  <c r="F251" i="70"/>
  <c r="F209" i="71"/>
  <c r="F135" i="71"/>
  <c r="F65" i="70"/>
  <c r="F109" i="71"/>
  <c r="F75" i="71"/>
  <c r="F7" i="70"/>
  <c r="F97" i="71"/>
  <c r="Y25" i="28"/>
  <c r="F210" i="70"/>
  <c r="Y11" i="30"/>
  <c r="F11" i="71"/>
  <c r="F64" i="70"/>
  <c r="F93" i="71"/>
  <c r="F150" i="70"/>
  <c r="F206" i="70"/>
  <c r="F161" i="70"/>
  <c r="F175" i="71"/>
  <c r="F218" i="70"/>
  <c r="F84" i="71"/>
  <c r="F215" i="70"/>
  <c r="F92" i="70"/>
  <c r="F232" i="70"/>
  <c r="F24" i="70"/>
  <c r="F140" i="71"/>
  <c r="F147" i="71"/>
  <c r="F130" i="71"/>
  <c r="F220" i="70"/>
  <c r="F217" i="71"/>
  <c r="F155" i="71"/>
  <c r="F200" i="70"/>
  <c r="F205" i="70"/>
  <c r="F201" i="70"/>
  <c r="F236" i="70"/>
  <c r="F189" i="71"/>
  <c r="F80" i="71"/>
  <c r="F113" i="70"/>
  <c r="F56" i="71"/>
  <c r="F9" i="70"/>
  <c r="F12" i="70"/>
  <c r="F187" i="70"/>
  <c r="F112" i="70"/>
  <c r="F87" i="71"/>
  <c r="F131" i="71"/>
  <c r="F7" i="71"/>
  <c r="F126" i="71"/>
  <c r="F133" i="70"/>
  <c r="F87" i="70"/>
  <c r="F203" i="70"/>
  <c r="F190" i="70"/>
  <c r="F46" i="71"/>
  <c r="F14" i="71"/>
  <c r="F55" i="70"/>
  <c r="F22" i="70"/>
  <c r="F187" i="71"/>
  <c r="F227" i="70"/>
  <c r="F253" i="70"/>
  <c r="F99" i="70"/>
  <c r="F50" i="70"/>
  <c r="F156" i="71"/>
  <c r="F23" i="70"/>
  <c r="F172" i="71"/>
  <c r="F27" i="70"/>
  <c r="F212" i="70"/>
  <c r="Y21" i="28"/>
  <c r="F186" i="71"/>
  <c r="F192" i="71"/>
  <c r="F54" i="70"/>
  <c r="F50" i="71"/>
  <c r="F196" i="70"/>
  <c r="F79" i="71"/>
  <c r="F13" i="71"/>
  <c r="F88" i="70"/>
  <c r="F80" i="70"/>
  <c r="F159" i="70"/>
  <c r="F111" i="70"/>
  <c r="F185" i="71"/>
  <c r="F211" i="70"/>
  <c r="F38" i="71"/>
  <c r="Y17" i="28"/>
  <c r="F169" i="70"/>
  <c r="Y6" i="30"/>
  <c r="F221" i="71"/>
  <c r="F33" i="71"/>
  <c r="F258" i="70"/>
  <c r="F178" i="70"/>
  <c r="F190" i="71"/>
  <c r="F28" i="71"/>
  <c r="F211" i="71"/>
  <c r="F207" i="71"/>
  <c r="F136" i="71"/>
  <c r="F249" i="71"/>
  <c r="F229" i="71"/>
  <c r="F101" i="70"/>
  <c r="F122" i="70"/>
  <c r="F246" i="70"/>
  <c r="F235" i="71"/>
  <c r="F60" i="70"/>
  <c r="F194" i="70"/>
  <c r="F10" i="70"/>
  <c r="F244" i="71"/>
  <c r="Y9" i="28"/>
  <c r="F81" i="70"/>
  <c r="F163" i="70"/>
  <c r="F160" i="70"/>
  <c r="F125" i="70"/>
  <c r="F51" i="70"/>
  <c r="F47" i="71"/>
  <c r="F234" i="71"/>
  <c r="F44" i="71"/>
  <c r="F19" i="70"/>
  <c r="F240" i="70"/>
  <c r="F35" i="70"/>
  <c r="F76" i="70"/>
  <c r="Y19" i="28"/>
  <c r="F212" i="71"/>
  <c r="F129" i="70"/>
  <c r="F18" i="70"/>
  <c r="F181" i="70"/>
  <c r="F180" i="70"/>
  <c r="F231" i="71"/>
  <c r="F245" i="71"/>
  <c r="F257" i="70"/>
  <c r="F194" i="71"/>
  <c r="F236" i="71"/>
  <c r="F238" i="71"/>
  <c r="F21" i="71"/>
  <c r="F53" i="71"/>
  <c r="F250" i="70"/>
  <c r="F184" i="70"/>
  <c r="F165" i="71"/>
  <c r="F146" i="70"/>
  <c r="F225" i="71"/>
  <c r="F82" i="71"/>
  <c r="F96" i="70"/>
  <c r="F242" i="70"/>
  <c r="F23" i="71"/>
  <c r="F104" i="70"/>
  <c r="F175" i="70"/>
  <c r="F17" i="71"/>
  <c r="F26" i="71"/>
  <c r="Y16" i="28"/>
  <c r="F12" i="71"/>
  <c r="F219" i="70"/>
  <c r="F70" i="71"/>
  <c r="F223" i="71"/>
  <c r="F16" i="70"/>
  <c r="F245" i="70"/>
  <c r="F14" i="70"/>
  <c r="F8" i="71"/>
  <c r="F95" i="71"/>
  <c r="F17" i="70"/>
  <c r="F164" i="70"/>
  <c r="F60" i="71"/>
  <c r="F200" i="71"/>
  <c r="F144" i="71"/>
  <c r="F52" i="71"/>
  <c r="F41" i="71"/>
  <c r="F179" i="70"/>
  <c r="F78" i="70"/>
  <c r="F155" i="70"/>
  <c r="F38" i="70"/>
  <c r="F144" i="70"/>
  <c r="F36" i="71"/>
  <c r="F22" i="71"/>
  <c r="F220" i="71"/>
  <c r="F150" i="71"/>
  <c r="F213" i="70"/>
  <c r="F243" i="70"/>
  <c r="F48" i="70"/>
  <c r="Y12" i="28"/>
  <c r="F124" i="71"/>
  <c r="F111" i="71"/>
  <c r="F165" i="70"/>
  <c r="F6" i="70"/>
  <c r="F100" i="71"/>
  <c r="F193" i="71"/>
  <c r="F106" i="70"/>
  <c r="F241" i="70"/>
  <c r="Y30" i="28"/>
  <c r="F98" i="70"/>
  <c r="F57" i="71"/>
  <c r="Y34" i="28"/>
  <c r="F216" i="71"/>
  <c r="F166" i="70"/>
  <c r="F112" i="71"/>
  <c r="F136" i="70"/>
  <c r="F160" i="71"/>
  <c r="F63" i="70"/>
  <c r="F66" i="70"/>
  <c r="F162" i="70"/>
  <c r="F202" i="71"/>
  <c r="F226" i="71"/>
  <c r="F39" i="70"/>
  <c r="F247" i="71"/>
  <c r="F204" i="71"/>
  <c r="F129" i="71"/>
  <c r="F223" i="70"/>
  <c r="F238" i="70"/>
  <c r="F141" i="71"/>
  <c r="F85" i="70"/>
  <c r="F140" i="70"/>
  <c r="F148" i="71"/>
  <c r="Y37" i="28"/>
  <c r="F55" i="71"/>
  <c r="F172" i="70"/>
  <c r="F120" i="70"/>
  <c r="F96" i="71"/>
  <c r="F21" i="70"/>
  <c r="F122" i="71"/>
  <c r="F18" i="71"/>
  <c r="F169" i="71"/>
  <c r="F89" i="71"/>
  <c r="F241" i="71"/>
  <c r="F168" i="71"/>
  <c r="Y28" i="28"/>
  <c r="F78" i="71"/>
  <c r="F91" i="71"/>
  <c r="F39" i="71"/>
  <c r="F88" i="71"/>
  <c r="F233" i="70"/>
  <c r="F214" i="70"/>
  <c r="F170" i="70"/>
  <c r="Y10" i="30"/>
  <c r="F52" i="70"/>
  <c r="F228" i="71"/>
  <c r="F75" i="70"/>
  <c r="F127" i="70"/>
  <c r="F177" i="71"/>
  <c r="F217" i="70"/>
  <c r="F226" i="70"/>
  <c r="F67" i="71"/>
  <c r="F121" i="70"/>
  <c r="F258" i="71"/>
  <c r="F167" i="70"/>
  <c r="F71" i="70"/>
  <c r="F94" i="70"/>
  <c r="F251" i="71"/>
  <c r="F106" i="71"/>
  <c r="F77" i="71"/>
  <c r="F173" i="71"/>
  <c r="F105" i="71"/>
  <c r="F42" i="70"/>
  <c r="F70" i="70"/>
  <c r="F135" i="70"/>
  <c r="F162" i="71"/>
  <c r="F146" i="71"/>
  <c r="F82" i="70"/>
  <c r="F33" i="70"/>
  <c r="F243" i="71"/>
  <c r="F99" i="71"/>
  <c r="F203" i="71"/>
  <c r="F174" i="70"/>
  <c r="F256" i="71"/>
  <c r="F84" i="70"/>
  <c r="F152" i="70"/>
  <c r="F24" i="71"/>
  <c r="F138" i="70"/>
  <c r="F32" i="70"/>
  <c r="F242" i="71"/>
  <c r="F25" i="71"/>
  <c r="F205" i="71"/>
  <c r="F95" i="70"/>
  <c r="F73" i="71"/>
  <c r="F183" i="71"/>
  <c r="F57" i="70"/>
  <c r="F174" i="71"/>
  <c r="F45" i="71"/>
  <c r="F107" i="70"/>
  <c r="F213" i="71"/>
  <c r="F254" i="70"/>
  <c r="F230" i="70"/>
  <c r="Y35" i="28"/>
  <c r="F149" i="70"/>
  <c r="F134" i="70"/>
  <c r="F15" i="70"/>
  <c r="F71" i="71"/>
  <c r="F10" i="71"/>
  <c r="F196" i="71"/>
  <c r="F137" i="70"/>
  <c r="F61" i="70"/>
  <c r="F83" i="71"/>
  <c r="F108" i="71"/>
  <c r="F133" i="71"/>
  <c r="F180" i="71"/>
  <c r="F6" i="71"/>
  <c r="F188" i="71"/>
  <c r="F91" i="70"/>
  <c r="F143" i="70"/>
  <c r="Y6" i="28"/>
  <c r="F37" i="70"/>
  <c r="F90" i="70"/>
  <c r="F119" i="71"/>
  <c r="F115" i="71"/>
  <c r="F208" i="70"/>
  <c r="F30" i="70"/>
  <c r="F222" i="71"/>
  <c r="F182" i="71"/>
  <c r="F252" i="71"/>
  <c r="F114" i="71"/>
  <c r="F123" i="70"/>
  <c r="F171" i="71"/>
  <c r="F89" i="70"/>
  <c r="F254" i="71"/>
  <c r="F29" i="71"/>
  <c r="F227" i="71"/>
  <c r="F259" i="71"/>
  <c r="F66" i="71"/>
  <c r="F64" i="71"/>
  <c r="F45" i="70"/>
  <c r="F145" i="71"/>
  <c r="F191" i="71"/>
  <c r="E11" i="6"/>
  <c r="F166" i="71"/>
  <c r="F134" i="71"/>
  <c r="F206" i="71"/>
  <c r="F183" i="70"/>
  <c r="F123" i="71"/>
  <c r="F158" i="70"/>
  <c r="F20" i="70"/>
  <c r="F69" i="70"/>
  <c r="F154" i="70"/>
  <c r="F124" i="70"/>
  <c r="F32" i="71"/>
  <c r="Y29" i="28"/>
  <c r="F225" i="70"/>
  <c r="F210" i="71"/>
  <c r="F130" i="70"/>
  <c r="F117" i="71"/>
  <c r="F145" i="70"/>
  <c r="F204" i="70"/>
  <c r="F252" i="70"/>
  <c r="F195" i="70"/>
  <c r="Y31" i="28"/>
  <c r="Y18" i="28"/>
  <c r="F157" i="71"/>
  <c r="F41" i="70"/>
  <c r="F181" i="71"/>
  <c r="F179" i="71"/>
  <c r="F30" i="71"/>
  <c r="F92" i="71"/>
  <c r="F81" i="71"/>
  <c r="F237" i="71"/>
  <c r="F216" i="70"/>
  <c r="F253" i="71"/>
  <c r="F127" i="71"/>
  <c r="Y33" i="28"/>
  <c r="Y40" i="28"/>
  <c r="F170" i="71"/>
  <c r="F164" i="71"/>
  <c r="F192" i="70"/>
  <c r="F102" i="71"/>
  <c r="F173" i="70"/>
  <c r="F79" i="70"/>
  <c r="F177" i="70"/>
  <c r="F56" i="70"/>
  <c r="F151" i="70"/>
  <c r="F37" i="71"/>
  <c r="F101" i="71"/>
  <c r="F198" i="70"/>
  <c r="F219" i="71"/>
  <c r="F46" i="70"/>
  <c r="F152" i="71"/>
  <c r="Y22" i="28"/>
  <c r="Y5" i="28"/>
  <c r="F248" i="71"/>
  <c r="F35" i="71"/>
  <c r="F65" i="71"/>
  <c r="F5" i="71"/>
  <c r="F114" i="70"/>
  <c r="F15" i="71"/>
  <c r="Y15" i="28"/>
  <c r="Y39" i="28"/>
  <c r="F207" i="70"/>
  <c r="F11" i="70"/>
  <c r="F218" i="71"/>
  <c r="F195" i="71"/>
  <c r="Y10" i="28"/>
  <c r="F149" i="71"/>
  <c r="F158" i="71"/>
  <c r="F118" i="71"/>
  <c r="F62" i="71"/>
  <c r="F186" i="70"/>
  <c r="F103" i="70"/>
  <c r="F118" i="70"/>
  <c r="F119" i="70"/>
  <c r="F121" i="71"/>
  <c r="F25" i="70"/>
  <c r="F137" i="71"/>
  <c r="F244" i="70"/>
  <c r="Y24" i="28"/>
  <c r="F72" i="71"/>
  <c r="F51" i="71"/>
  <c r="F126" i="70"/>
  <c r="Y26" i="28"/>
  <c r="F20" i="71"/>
  <c r="F153" i="70"/>
  <c r="F198" i="71"/>
  <c r="F142" i="71"/>
  <c r="F197" i="71"/>
  <c r="F62" i="70"/>
  <c r="F159" i="71"/>
  <c r="F193" i="70"/>
  <c r="F94" i="71"/>
  <c r="Y38" i="28"/>
  <c r="F16" i="71"/>
  <c r="F188" i="70"/>
  <c r="Y7" i="28"/>
  <c r="Y8" i="28"/>
  <c r="F83" i="70"/>
  <c r="F113" i="71"/>
  <c r="F54" i="71"/>
  <c r="F224" i="70"/>
  <c r="F27" i="71"/>
  <c r="F234" i="70"/>
  <c r="F231" i="70"/>
  <c r="F40" i="71"/>
  <c r="F143" i="71"/>
  <c r="F58" i="70"/>
  <c r="F73" i="70"/>
  <c r="F230" i="71"/>
  <c r="F110" i="71"/>
  <c r="F176" i="71"/>
  <c r="F178" i="71"/>
  <c r="F171" i="70"/>
  <c r="F154" i="71"/>
  <c r="Y27" i="28"/>
  <c r="F34" i="71"/>
  <c r="F248" i="70"/>
  <c r="F74" i="70"/>
  <c r="F128" i="71"/>
  <c r="F86" i="71"/>
  <c r="F167" i="71"/>
  <c r="F102" i="70"/>
  <c r="F31" i="71"/>
  <c r="F49" i="70"/>
  <c r="Y36" i="28"/>
  <c r="Y7" i="30"/>
  <c r="Y8" i="30"/>
  <c r="Y23" i="28"/>
  <c r="F156" i="70"/>
  <c r="F49" i="71"/>
  <c r="F125" i="71"/>
  <c r="F209" i="70"/>
  <c r="F5" i="70"/>
  <c r="F197" i="70"/>
  <c r="F235" i="70"/>
  <c r="F215" i="71"/>
  <c r="F34" i="70"/>
  <c r="F120" i="71"/>
  <c r="F221" i="70"/>
  <c r="F48" i="71"/>
  <c r="F184" i="71"/>
  <c r="F110" i="70"/>
  <c r="F97" i="70"/>
  <c r="F77" i="70"/>
  <c r="Y14" i="28"/>
  <c r="F139" i="71"/>
  <c r="F163" i="71"/>
  <c r="F98" i="71"/>
  <c r="F26" i="70"/>
  <c r="Y32" i="28"/>
  <c r="F222" i="70"/>
  <c r="F76" i="71"/>
  <c r="F67" i="70"/>
  <c r="F13" i="70"/>
  <c r="F246" i="71"/>
  <c r="F117" i="70"/>
  <c r="Y11" i="28"/>
  <c r="F115" i="70"/>
  <c r="F132" i="70"/>
  <c r="F40" i="70"/>
  <c r="F116" i="71"/>
  <c r="F229" i="70"/>
  <c r="F93" i="70"/>
  <c r="F240" i="71"/>
  <c r="F42" i="71"/>
  <c r="Y13" i="28"/>
  <c r="D16" i="75" l="1"/>
  <c r="D14" i="75"/>
  <c r="D17" i="75"/>
  <c r="D8" i="75"/>
  <c r="D12" i="75"/>
  <c r="D11" i="75"/>
  <c r="D7" i="75"/>
  <c r="D6" i="75"/>
  <c r="D10" i="75"/>
  <c r="D9" i="75"/>
  <c r="D5" i="75"/>
  <c r="D13" i="75"/>
  <c r="D15" i="75"/>
  <c r="Z5" i="18" a="1"/>
  <c r="Z37" i="18" s="1"/>
  <c r="AF38" i="32"/>
  <c r="AH38" i="32" s="1"/>
  <c r="P6" i="26"/>
  <c r="F15" i="72"/>
  <c r="D5" i="6"/>
  <c r="D7" i="6"/>
  <c r="D8" i="6"/>
  <c r="D9" i="6"/>
  <c r="D10" i="6"/>
  <c r="H8" i="72"/>
  <c r="E9" i="6"/>
  <c r="H7" i="72"/>
  <c r="B3" i="71"/>
  <c r="E10" i="6"/>
  <c r="H5" i="72"/>
  <c r="E8" i="6"/>
  <c r="E7" i="6"/>
  <c r="H4" i="72"/>
  <c r="H6" i="72"/>
  <c r="B3" i="70"/>
  <c r="F187" i="69"/>
  <c r="F127" i="69"/>
  <c r="F216" i="69"/>
  <c r="F54" i="69"/>
  <c r="F42" i="69"/>
  <c r="F49" i="69"/>
  <c r="F149" i="69"/>
  <c r="F10" i="69"/>
  <c r="F239" i="69"/>
  <c r="F298" i="69"/>
  <c r="F167" i="69"/>
  <c r="F142" i="69"/>
  <c r="F160" i="69"/>
  <c r="F133" i="69"/>
  <c r="F119" i="69"/>
  <c r="F256" i="69"/>
  <c r="F203" i="69"/>
  <c r="F151" i="69"/>
  <c r="F193" i="69"/>
  <c r="F57" i="69"/>
  <c r="F146" i="69"/>
  <c r="F320" i="69"/>
  <c r="F184" i="69"/>
  <c r="F296" i="69"/>
  <c r="F163" i="69"/>
  <c r="F207" i="69"/>
  <c r="F266" i="69"/>
  <c r="F264" i="69"/>
  <c r="F37" i="69"/>
  <c r="F293" i="69"/>
  <c r="F35" i="69"/>
  <c r="F205" i="69"/>
  <c r="F260" i="69"/>
  <c r="F236" i="69"/>
  <c r="F235" i="69"/>
  <c r="F13" i="69"/>
  <c r="F254" i="69"/>
  <c r="F121" i="69"/>
  <c r="F40" i="69"/>
  <c r="F241" i="69"/>
  <c r="F103" i="69"/>
  <c r="F263" i="69"/>
  <c r="F88" i="69"/>
  <c r="F25" i="69"/>
  <c r="D2" i="71"/>
  <c r="F8" i="69"/>
  <c r="F118" i="69"/>
  <c r="F250" i="69"/>
  <c r="F189" i="69"/>
  <c r="F126" i="69"/>
  <c r="F299" i="69"/>
  <c r="F323" i="69"/>
  <c r="F233" i="69"/>
  <c r="F212" i="69"/>
  <c r="F134" i="69"/>
  <c r="F67" i="69"/>
  <c r="F287" i="69"/>
  <c r="F165" i="69"/>
  <c r="F78" i="69"/>
  <c r="F326" i="69"/>
  <c r="F322" i="69"/>
  <c r="F177" i="69"/>
  <c r="F267" i="69"/>
  <c r="F62" i="69"/>
  <c r="F204" i="69"/>
  <c r="F82" i="69"/>
  <c r="F244" i="69"/>
  <c r="F66" i="69"/>
  <c r="F206" i="69"/>
  <c r="F45" i="69"/>
  <c r="F59" i="69"/>
  <c r="F272" i="69"/>
  <c r="F199" i="69"/>
  <c r="F65" i="69"/>
  <c r="F182" i="69"/>
  <c r="F210" i="69"/>
  <c r="F7" i="69"/>
  <c r="F274" i="69"/>
  <c r="F71" i="69"/>
  <c r="F178" i="69"/>
  <c r="F145" i="69"/>
  <c r="F33" i="69"/>
  <c r="F237" i="69"/>
  <c r="F156" i="69"/>
  <c r="F284" i="69"/>
  <c r="H12" i="72"/>
  <c r="F314" i="69"/>
  <c r="F31" i="69"/>
  <c r="F19" i="69"/>
  <c r="F219" i="69"/>
  <c r="F300" i="69"/>
  <c r="F114" i="69"/>
  <c r="F209" i="69"/>
  <c r="F64" i="69"/>
  <c r="F246" i="69"/>
  <c r="F122" i="69"/>
  <c r="F157" i="69"/>
  <c r="F86" i="69"/>
  <c r="F275" i="69"/>
  <c r="F41" i="69"/>
  <c r="F202" i="69"/>
  <c r="F315" i="69"/>
  <c r="F180" i="69"/>
  <c r="F46" i="69"/>
  <c r="F93" i="69"/>
  <c r="F69" i="69"/>
  <c r="F34" i="69"/>
  <c r="F76" i="69"/>
  <c r="F282" i="69"/>
  <c r="F213" i="69"/>
  <c r="F297" i="69"/>
  <c r="F168" i="69"/>
  <c r="F308" i="69"/>
  <c r="F161" i="69"/>
  <c r="F289" i="69"/>
  <c r="F316" i="69"/>
  <c r="F245" i="69"/>
  <c r="F176" i="69"/>
  <c r="F179" i="69"/>
  <c r="F154" i="69"/>
  <c r="F26" i="69"/>
  <c r="F181" i="69"/>
  <c r="F97" i="69"/>
  <c r="F44" i="69"/>
  <c r="F50" i="69"/>
  <c r="F173" i="69"/>
  <c r="F292" i="69"/>
  <c r="F105" i="69"/>
  <c r="F231" i="69"/>
  <c r="F73" i="69"/>
  <c r="F318" i="69"/>
  <c r="F295" i="69"/>
  <c r="F174" i="69"/>
  <c r="F132" i="69"/>
  <c r="F171" i="69"/>
  <c r="F95" i="69"/>
  <c r="F317" i="69"/>
  <c r="F100" i="69"/>
  <c r="F278" i="69"/>
  <c r="F240" i="69"/>
  <c r="F192" i="69"/>
  <c r="F111" i="69"/>
  <c r="F32" i="69"/>
  <c r="F261" i="69"/>
  <c r="F110" i="69"/>
  <c r="F183" i="69"/>
  <c r="F281" i="69"/>
  <c r="F166" i="69"/>
  <c r="F115" i="69"/>
  <c r="F197" i="69"/>
  <c r="F75" i="69"/>
  <c r="F139" i="69"/>
  <c r="F164" i="69"/>
  <c r="F12" i="69"/>
  <c r="F87" i="69"/>
  <c r="F255" i="69"/>
  <c r="F20" i="69"/>
  <c r="F288" i="69"/>
  <c r="F294" i="69"/>
  <c r="F14" i="69"/>
  <c r="F191" i="69"/>
  <c r="F258" i="69"/>
  <c r="F84" i="69"/>
  <c r="F28" i="69"/>
  <c r="F220" i="69"/>
  <c r="F208" i="69"/>
  <c r="F273" i="69"/>
  <c r="F304" i="69"/>
  <c r="F74" i="69"/>
  <c r="F301" i="69"/>
  <c r="F11" i="69"/>
  <c r="F27" i="69"/>
  <c r="F328" i="69"/>
  <c r="F247" i="69"/>
  <c r="F277" i="69"/>
  <c r="F130" i="69"/>
  <c r="F51" i="69"/>
  <c r="F253" i="69"/>
  <c r="F30" i="69"/>
  <c r="F312" i="69"/>
  <c r="F147" i="69"/>
  <c r="F150" i="69"/>
  <c r="F63" i="69"/>
  <c r="F252" i="69"/>
  <c r="F120" i="69"/>
  <c r="F269" i="69"/>
  <c r="F81" i="69"/>
  <c r="F24" i="69"/>
  <c r="F226" i="69"/>
  <c r="F196" i="69"/>
  <c r="F307" i="69"/>
  <c r="F257" i="69"/>
  <c r="F324" i="69"/>
  <c r="F68" i="69"/>
  <c r="F303" i="69"/>
  <c r="F38" i="69"/>
  <c r="F60" i="69"/>
  <c r="F47" i="69"/>
  <c r="F227" i="69"/>
  <c r="F83" i="69"/>
  <c r="F52" i="69"/>
  <c r="F271" i="69"/>
  <c r="F53" i="69"/>
  <c r="F276" i="69"/>
  <c r="F186" i="69"/>
  <c r="F286" i="69"/>
  <c r="F190" i="69"/>
  <c r="F43" i="69"/>
  <c r="F22" i="69"/>
  <c r="F325" i="69"/>
  <c r="F17" i="69"/>
  <c r="F16" i="69"/>
  <c r="F225" i="69"/>
  <c r="F321" i="69"/>
  <c r="F221" i="69"/>
  <c r="F108" i="69"/>
  <c r="F198" i="69"/>
  <c r="F143" i="69"/>
  <c r="F90" i="69"/>
  <c r="F291" i="69"/>
  <c r="F107" i="69"/>
  <c r="H13" i="72"/>
  <c r="F6" i="69"/>
  <c r="F138" i="69"/>
  <c r="F29" i="69"/>
  <c r="F141" i="69"/>
  <c r="F56" i="69"/>
  <c r="F112" i="69"/>
  <c r="F242" i="69"/>
  <c r="F185" i="69"/>
  <c r="F106" i="69"/>
  <c r="F79" i="69"/>
  <c r="F175" i="69"/>
  <c r="F214" i="69"/>
  <c r="F140" i="69"/>
  <c r="F70" i="69"/>
  <c r="F18" i="69"/>
  <c r="F268" i="69"/>
  <c r="F251" i="69"/>
  <c r="F319" i="69"/>
  <c r="F313" i="69"/>
  <c r="F211" i="69"/>
  <c r="F262" i="69"/>
  <c r="F194" i="69"/>
  <c r="F170" i="69"/>
  <c r="F55" i="69"/>
  <c r="F94" i="69"/>
  <c r="F327" i="69"/>
  <c r="F265" i="69"/>
  <c r="F85" i="69"/>
  <c r="F117" i="69"/>
  <c r="F188" i="69"/>
  <c r="F99" i="69"/>
  <c r="F61" i="69"/>
  <c r="F98" i="69"/>
  <c r="F123" i="69"/>
  <c r="F195" i="69"/>
  <c r="F5" i="69"/>
  <c r="F222" i="69"/>
  <c r="F283" i="69"/>
  <c r="F72" i="69"/>
  <c r="F243" i="69"/>
  <c r="F228" i="69"/>
  <c r="F39" i="69"/>
  <c r="F234" i="69"/>
  <c r="F218" i="69"/>
  <c r="F311" i="69"/>
  <c r="F172" i="69"/>
  <c r="F96" i="69"/>
  <c r="F217" i="69"/>
  <c r="F135" i="69"/>
  <c r="F101" i="69"/>
  <c r="F152" i="69"/>
  <c r="F249" i="69"/>
  <c r="F36" i="69"/>
  <c r="F9" i="69"/>
  <c r="F104" i="69"/>
  <c r="F159" i="69"/>
  <c r="F230" i="69"/>
  <c r="F128" i="69"/>
  <c r="F113" i="69"/>
  <c r="F89" i="69"/>
  <c r="F129" i="69"/>
  <c r="D2" i="70"/>
  <c r="F131" i="69"/>
  <c r="F109" i="69"/>
  <c r="F309" i="69"/>
  <c r="H14" i="72"/>
  <c r="F280" i="69"/>
  <c r="F169" i="69"/>
  <c r="F285" i="69"/>
  <c r="F238" i="69"/>
  <c r="F302" i="69"/>
  <c r="F21" i="69"/>
  <c r="F116" i="69"/>
  <c r="F290" i="69"/>
  <c r="F48" i="69"/>
  <c r="F77" i="69"/>
  <c r="F248" i="69"/>
  <c r="F91" i="69"/>
  <c r="F158" i="69"/>
  <c r="F215" i="69"/>
  <c r="F155" i="69"/>
  <c r="F153" i="69"/>
  <c r="F102" i="69"/>
  <c r="F92" i="69"/>
  <c r="F305" i="69"/>
  <c r="F125" i="69"/>
  <c r="F306" i="69"/>
  <c r="F80" i="69"/>
  <c r="F148" i="69"/>
  <c r="F136" i="69"/>
  <c r="F310" i="69"/>
  <c r="F201" i="69"/>
  <c r="F144" i="69"/>
  <c r="F124" i="69"/>
  <c r="F23" i="69"/>
  <c r="F224" i="69"/>
  <c r="F162" i="69"/>
  <c r="F259" i="69"/>
  <c r="F137" i="69"/>
  <c r="F270" i="69"/>
  <c r="F279" i="69"/>
  <c r="F58" i="69"/>
  <c r="F229" i="69"/>
  <c r="F232" i="69"/>
  <c r="F200" i="69"/>
  <c r="F15" i="69"/>
  <c r="F223" i="69"/>
  <c r="B5" i="70" l="1"/>
  <c r="B5" i="71"/>
  <c r="Z35" i="18"/>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F14" i="6"/>
  <c r="G5" i="75"/>
  <c r="G11" i="75"/>
  <c r="G6" i="75"/>
  <c r="F12" i="6"/>
  <c r="F7" i="6"/>
  <c r="G14" i="75"/>
  <c r="F6" i="6"/>
  <c r="G16" i="75"/>
  <c r="H9" i="72"/>
  <c r="G10" i="75"/>
  <c r="G15" i="75"/>
  <c r="I7" i="6"/>
  <c r="F8" i="6"/>
  <c r="G8" i="75"/>
  <c r="H10" i="72"/>
  <c r="F9" i="6"/>
  <c r="F11" i="6"/>
  <c r="F15" i="6"/>
  <c r="F13" i="6"/>
  <c r="G12" i="75"/>
  <c r="U8" i="6"/>
  <c r="F10" i="6"/>
  <c r="G9" i="75"/>
  <c r="G17" i="75"/>
  <c r="G13" i="75"/>
  <c r="G7" i="75"/>
  <c r="G4" i="75"/>
  <c r="H15" i="72"/>
  <c r="H11" i="72"/>
  <c r="R9" i="6" l="1"/>
  <c r="H8" i="75"/>
  <c r="H6" i="75"/>
  <c r="H11" i="75"/>
  <c r="H10" i="75"/>
  <c r="J7" i="6"/>
  <c r="H12" i="75"/>
  <c r="H9" i="75"/>
  <c r="H7" i="75"/>
  <c r="H15" i="75"/>
  <c r="U9" i="6"/>
  <c r="H4" i="75"/>
  <c r="H14" i="75"/>
  <c r="H17" i="75"/>
  <c r="H5" i="75"/>
  <c r="H13" i="75"/>
  <c r="H16"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2" i="23"/>
  <c r="U17" i="23"/>
  <c r="U11" i="23"/>
  <c r="U15" i="23"/>
  <c r="U16" i="23"/>
  <c r="U13" i="23"/>
  <c r="U14"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N6" i="25" l="1"/>
  <c r="N7" i="25"/>
  <c r="N8" i="25"/>
  <c r="N9" i="25"/>
  <c r="Y6" i="25"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l="1" a="1"/>
  <c r="S42" i="31" s="1"/>
  <c r="P5" i="32" a="1"/>
  <c r="P5" i="32" s="1"/>
  <c r="Q5" i="32" a="1"/>
  <c r="Q5" i="32" s="1"/>
  <c r="S38" i="31" l="1"/>
  <c r="S30" i="31"/>
  <c r="S35" i="31"/>
  <c r="S23" i="31"/>
  <c r="S12" i="31"/>
  <c r="S31" i="31"/>
  <c r="S13" i="31"/>
  <c r="S16" i="31"/>
  <c r="S19" i="31"/>
  <c r="S22" i="31"/>
  <c r="S9" i="31"/>
  <c r="S14" i="31"/>
  <c r="S27" i="31"/>
  <c r="S25" i="31"/>
  <c r="S7" i="31"/>
  <c r="S10" i="31"/>
  <c r="S15" i="31"/>
  <c r="S20" i="31"/>
  <c r="S17" i="31"/>
  <c r="S41" i="31"/>
  <c r="S5" i="31"/>
  <c r="S39" i="31"/>
  <c r="S18" i="31"/>
  <c r="S26" i="31"/>
  <c r="S28" i="31"/>
  <c r="S8" i="31"/>
  <c r="S21" i="31"/>
  <c r="S40" i="31"/>
  <c r="S34" i="31"/>
  <c r="S36" i="31"/>
  <c r="S24" i="31"/>
  <c r="S29" i="31"/>
  <c r="S11" i="31"/>
  <c r="S6" i="31"/>
  <c r="S32" i="31"/>
  <c r="S37" i="31"/>
  <c r="S33" i="3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R37" i="32" s="1"/>
  <c r="Q37" i="32"/>
  <c r="AJ37" i="32" l="1"/>
  <c r="P38" i="32"/>
  <c r="Q38" i="32"/>
  <c r="R38" i="32" l="1"/>
  <c r="AJ38" i="32"/>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39" i="49"/>
  <c r="J38" i="49"/>
  <c r="J20" i="49"/>
  <c r="J37" i="49"/>
  <c r="J14" i="49"/>
  <c r="J19" i="49"/>
  <c r="J10" i="49"/>
  <c r="J21" i="49"/>
  <c r="J24" i="49"/>
  <c r="J9" i="49"/>
  <c r="J34" i="49"/>
  <c r="J15" i="49"/>
  <c r="J29" i="49"/>
  <c r="J3" i="49"/>
  <c r="J12" i="49"/>
  <c r="J35" i="49"/>
  <c r="J28" i="49"/>
  <c r="J36" i="49"/>
  <c r="J11" i="49"/>
  <c r="J13" i="49"/>
  <c r="J22" i="49"/>
  <c r="J5" i="49"/>
  <c r="J17" i="49"/>
  <c r="J30" i="49"/>
  <c r="J7" i="49"/>
  <c r="J8" i="49"/>
  <c r="J4" i="49"/>
  <c r="J32" i="49"/>
  <c r="J23" i="49"/>
  <c r="J31" i="49"/>
  <c r="J6" i="49"/>
  <c r="J33" i="49"/>
  <c r="J27" i="49"/>
  <c r="J16" i="49"/>
  <c r="J26" i="49"/>
  <c r="J18" i="49"/>
  <c r="J25" i="49"/>
  <c r="C2" i="34" l="1"/>
  <c r="C3" i="34"/>
  <c r="C4" i="34"/>
  <c r="D2" i="34"/>
  <c r="K12" i="49"/>
  <c r="K6" i="49"/>
  <c r="K24" i="49"/>
  <c r="K23" i="49"/>
  <c r="K14" i="49"/>
  <c r="K27" i="49"/>
  <c r="K25" i="49"/>
  <c r="K10" i="49"/>
  <c r="K17" i="49"/>
  <c r="K3" i="49"/>
  <c r="K31" i="49"/>
  <c r="K29" i="49"/>
  <c r="K36" i="49"/>
  <c r="K13" i="49"/>
  <c r="K26" i="49"/>
  <c r="K16" i="49"/>
  <c r="K37" i="49"/>
  <c r="K19" i="49"/>
  <c r="K5" i="49"/>
  <c r="K35" i="49"/>
  <c r="K9" i="49"/>
  <c r="K33" i="49"/>
  <c r="K39" i="49"/>
  <c r="K18" i="49"/>
  <c r="K11" i="49"/>
  <c r="K4" i="49"/>
  <c r="K28" i="49"/>
  <c r="K32" i="49"/>
  <c r="K8" i="49"/>
  <c r="K20" i="49"/>
  <c r="K22" i="49"/>
  <c r="K34" i="49"/>
  <c r="K30" i="49"/>
  <c r="K21" i="49"/>
  <c r="K38" i="49"/>
  <c r="K15" i="49"/>
  <c r="K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2" i="34"/>
  <c r="Y12" i="29"/>
  <c r="Y10" i="29"/>
  <c r="Y5" i="29"/>
  <c r="Y13" i="29"/>
  <c r="Y15" i="29"/>
  <c r="Y7" i="29"/>
  <c r="Y14" i="29"/>
  <c r="Y9" i="29"/>
  <c r="Y11" i="29"/>
  <c r="Y6" i="29"/>
  <c r="Y8" i="29"/>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G10" i="30"/>
  <c r="G13" i="28"/>
  <c r="G32" i="28"/>
  <c r="G25" i="28"/>
  <c r="G8" i="28"/>
  <c r="G6" i="28"/>
  <c r="G26" i="28"/>
  <c r="G11" i="30"/>
  <c r="G6" i="29"/>
  <c r="G31" i="28"/>
  <c r="G5" i="28"/>
  <c r="G9" i="28"/>
  <c r="G33" i="28"/>
  <c r="G6" i="30"/>
  <c r="G11" i="29"/>
  <c r="G15" i="28"/>
  <c r="G36" i="28"/>
  <c r="G29" i="28"/>
  <c r="G38" i="28"/>
  <c r="G14" i="29"/>
  <c r="G9" i="29"/>
  <c r="G10" i="29"/>
  <c r="G8" i="29"/>
  <c r="G7" i="29"/>
  <c r="G20" i="28"/>
  <c r="G10" i="28"/>
  <c r="G39" i="28"/>
  <c r="G19" i="28"/>
  <c r="G18" i="28"/>
  <c r="G14" i="28"/>
  <c r="G7" i="28"/>
  <c r="G15" i="29"/>
  <c r="G12" i="28"/>
  <c r="G16" i="28"/>
  <c r="G22" i="28"/>
  <c r="G35" i="28"/>
  <c r="G9" i="30"/>
  <c r="G12" i="29"/>
  <c r="G7" i="30"/>
  <c r="G24" i="28"/>
  <c r="G23" i="28"/>
  <c r="G28" i="28"/>
  <c r="G5" i="30"/>
  <c r="G8" i="30"/>
  <c r="G40" i="28"/>
  <c r="G11" i="28"/>
  <c r="G17" i="28"/>
  <c r="G37" i="28"/>
  <c r="G34" i="28"/>
  <c r="G21" i="28"/>
  <c r="G13" i="29"/>
  <c r="G27" i="28"/>
  <c r="G30" i="28"/>
  <c r="G5" i="29"/>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G38" i="32"/>
  <c r="G35" i="31"/>
  <c r="I13" i="77"/>
  <c r="G22" i="31"/>
  <c r="I27" i="77"/>
  <c r="I35" i="77"/>
  <c r="I29" i="77"/>
  <c r="I19" i="77"/>
  <c r="G27" i="31"/>
  <c r="G32" i="31"/>
  <c r="I24" i="77"/>
  <c r="G35" i="32"/>
  <c r="G27" i="32"/>
  <c r="I21" i="77"/>
  <c r="G16" i="31"/>
  <c r="G30" i="32"/>
  <c r="G19" i="31"/>
  <c r="G38" i="31"/>
  <c r="I16" i="77"/>
  <c r="G19" i="32"/>
  <c r="G30" i="31"/>
  <c r="G22" i="32"/>
  <c r="G11" i="32"/>
  <c r="G24" i="31"/>
  <c r="I32"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30" i="77"/>
  <c r="I20" i="77"/>
  <c r="G40" i="32"/>
  <c r="G36" i="32"/>
  <c r="G12" i="31"/>
  <c r="G7" i="31"/>
  <c r="G17" i="31"/>
  <c r="G14" i="32"/>
  <c r="I11" i="77"/>
  <c r="G37" i="32"/>
  <c r="G26" i="32"/>
  <c r="G42" i="32"/>
  <c r="G26" i="31"/>
  <c r="G8" i="31"/>
  <c r="G15" i="31"/>
  <c r="G42" i="31"/>
  <c r="G39" i="31"/>
  <c r="G36" i="31"/>
  <c r="I39" i="77"/>
  <c r="G8" i="32"/>
  <c r="I28" i="77"/>
  <c r="G12" i="32"/>
  <c r="I7" i="77"/>
  <c r="G29" i="31"/>
  <c r="G25" i="31"/>
  <c r="G15" i="32"/>
  <c r="G13" i="32"/>
  <c r="G34" i="32"/>
  <c r="I3" i="77"/>
  <c r="G37" i="31"/>
  <c r="G41" i="31"/>
  <c r="I15" i="77"/>
  <c r="I23" i="77"/>
  <c r="G23" i="31"/>
  <c r="G10" i="32"/>
  <c r="G41" i="32"/>
  <c r="I34" i="77"/>
  <c r="I26" i="77"/>
  <c r="G6" i="31"/>
  <c r="G13" i="31"/>
  <c r="G31" i="32"/>
  <c r="I25" i="77"/>
  <c r="G31" i="31"/>
  <c r="G28" i="32"/>
  <c r="G24" i="32"/>
  <c r="I10" i="77"/>
  <c r="G21" i="31"/>
  <c r="G18" i="32"/>
  <c r="G6" i="32"/>
  <c r="G23" i="32"/>
  <c r="I6" i="77"/>
  <c r="G28" i="31"/>
  <c r="I38" i="77"/>
  <c r="G21" i="32"/>
  <c r="G33" i="32"/>
  <c r="G17" i="32"/>
  <c r="I36" i="77"/>
  <c r="G9" i="32"/>
  <c r="G14" i="31"/>
  <c r="G40" i="31"/>
  <c r="I37" i="77"/>
  <c r="I17" i="77"/>
  <c r="G39" i="32"/>
  <c r="I5" i="77"/>
  <c r="G20" i="32"/>
  <c r="I33" i="77"/>
  <c r="G29" i="32"/>
  <c r="I18" i="77"/>
  <c r="G25" i="32"/>
  <c r="I14" i="77"/>
  <c r="G9" i="31"/>
  <c r="I31" i="77"/>
  <c r="G34" i="31"/>
  <c r="I12" i="77"/>
  <c r="G11" i="31"/>
  <c r="I4" i="77"/>
  <c r="G18" i="31"/>
  <c r="G33" i="31"/>
  <c r="I9" i="77"/>
  <c r="G32" i="32"/>
  <c r="I8" i="77"/>
  <c r="G10" i="31"/>
  <c r="I22" i="77"/>
  <c r="G20" i="31"/>
  <c r="G7" i="32"/>
  <c r="G16"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2"/>
  <c r="C6" i="26"/>
  <c r="C5" i="26"/>
  <c r="G4" i="29"/>
  <c r="G5" i="31"/>
  <c r="G4" i="30"/>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9" i="22"/>
  <c r="E18" i="21"/>
  <c r="P13" i="21"/>
  <c r="E7" i="21"/>
  <c r="E9" i="21"/>
  <c r="E10" i="21"/>
  <c r="E14" i="21"/>
  <c r="E17" i="21"/>
  <c r="P15" i="21"/>
  <c r="P8" i="21"/>
  <c r="P16" i="21"/>
  <c r="E12" i="21"/>
  <c r="E8" i="21"/>
  <c r="P10" i="21"/>
  <c r="W7" i="22"/>
  <c r="E15" i="21"/>
  <c r="E13" i="21"/>
  <c r="P21" i="21"/>
  <c r="E20" i="21"/>
  <c r="P20" i="21"/>
  <c r="E19" i="21"/>
  <c r="D6" i="26"/>
  <c r="P12" i="21"/>
  <c r="F8" i="22"/>
  <c r="E21" i="21"/>
  <c r="Q6" i="26"/>
  <c r="P19" i="21"/>
  <c r="Q5" i="26"/>
  <c r="W9" i="22"/>
  <c r="P17" i="21"/>
  <c r="P22" i="21"/>
  <c r="W6" i="22"/>
  <c r="W5" i="22"/>
  <c r="P6" i="21"/>
  <c r="P5" i="21"/>
  <c r="P9" i="21"/>
  <c r="P11" i="21"/>
  <c r="F7" i="22"/>
  <c r="E22" i="21"/>
  <c r="P14" i="21"/>
  <c r="W8" i="22"/>
  <c r="E11" i="21"/>
  <c r="F6" i="22"/>
  <c r="W10" i="22"/>
  <c r="P18" i="21"/>
  <c r="E5" i="21"/>
  <c r="P7" i="21"/>
  <c r="F5" i="22"/>
  <c r="E6" i="21"/>
  <c r="F10" i="22"/>
  <c r="E16" i="21"/>
  <c r="D5" i="26"/>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1" i="23"/>
  <c r="Z7" i="23"/>
  <c r="Z9" i="23"/>
  <c r="Z9" i="25"/>
  <c r="Z12" i="23"/>
  <c r="G5" i="25"/>
  <c r="Z15" i="23"/>
  <c r="Z8" i="25"/>
  <c r="D4" i="26"/>
  <c r="F4" i="22"/>
  <c r="Z16" i="23"/>
  <c r="Z14" i="23"/>
  <c r="Z6" i="23"/>
  <c r="Z7" i="25"/>
  <c r="Z6" i="25"/>
  <c r="Z10" i="23"/>
  <c r="G5" i="23"/>
  <c r="Z13" i="23"/>
  <c r="Z8" i="23"/>
  <c r="Z17" i="23"/>
  <c r="E4" i="21"/>
  <c r="E5" i="17" l="1"/>
  <c r="E5" i="19"/>
  <c r="C6" i="19"/>
  <c r="E5" i="18"/>
  <c r="E4" i="18"/>
  <c r="C7" i="18"/>
  <c r="E6" i="18"/>
  <c r="C6" i="17"/>
  <c r="H3" i="48" l="1"/>
  <c r="C7" i="19"/>
  <c r="E6" i="19"/>
  <c r="E7" i="18"/>
  <c r="C8" i="18"/>
  <c r="E4" i="17"/>
  <c r="C7" i="17"/>
  <c r="E6" i="17"/>
  <c r="G5" i="18"/>
  <c r="G97" i="25"/>
  <c r="G55" i="25"/>
  <c r="G68" i="23"/>
  <c r="G29" i="25"/>
  <c r="G78" i="23"/>
  <c r="G65" i="25"/>
  <c r="G66" i="25"/>
  <c r="G96" i="23"/>
  <c r="G110" i="25"/>
  <c r="G75" i="23"/>
  <c r="G98" i="25"/>
  <c r="G30" i="25"/>
  <c r="G111" i="23"/>
  <c r="G9" i="23"/>
  <c r="G16" i="25"/>
  <c r="G23" i="25"/>
  <c r="G113" i="25"/>
  <c r="G44" i="25"/>
  <c r="G59" i="25"/>
  <c r="G107" i="23"/>
  <c r="G105" i="23"/>
  <c r="G92" i="23"/>
  <c r="G91" i="23"/>
  <c r="G50" i="23"/>
  <c r="G72" i="25"/>
  <c r="G53" i="25"/>
  <c r="G29" i="23"/>
  <c r="G96" i="25"/>
  <c r="G108" i="25"/>
  <c r="G88" i="23"/>
  <c r="G28" i="23"/>
  <c r="G38" i="25"/>
  <c r="G118" i="23"/>
  <c r="G106" i="23"/>
  <c r="G45" i="25"/>
  <c r="G113" i="23"/>
  <c r="G97" i="23"/>
  <c r="G72" i="23"/>
  <c r="G14" i="23"/>
  <c r="G71" i="23"/>
  <c r="G111" i="25"/>
  <c r="G9" i="25"/>
  <c r="G108" i="23"/>
  <c r="AA5" i="19"/>
  <c r="G17" i="25"/>
  <c r="G62" i="23"/>
  <c r="G100" i="23"/>
  <c r="G60" i="25"/>
  <c r="G73" i="23"/>
  <c r="G49" i="25"/>
  <c r="G103" i="25"/>
  <c r="G125" i="23"/>
  <c r="G50" i="25"/>
  <c r="G27" i="23"/>
  <c r="G107" i="25"/>
  <c r="G80" i="23"/>
  <c r="G53" i="23"/>
  <c r="G100" i="25"/>
  <c r="G56" i="23"/>
  <c r="G120" i="25"/>
  <c r="G121" i="25"/>
  <c r="G95" i="25"/>
  <c r="G82" i="25"/>
  <c r="G24" i="23"/>
  <c r="G61" i="25"/>
  <c r="G47" i="25"/>
  <c r="G120" i="23"/>
  <c r="G25" i="25"/>
  <c r="G103" i="23"/>
  <c r="G13" i="23"/>
  <c r="G119" i="25"/>
  <c r="Q3" i="26"/>
  <c r="G123" i="25"/>
  <c r="G8" i="23"/>
  <c r="G112" i="23"/>
  <c r="G116" i="25"/>
  <c r="G42" i="23"/>
  <c r="G101" i="23"/>
  <c r="G34" i="25"/>
  <c r="G119" i="23"/>
  <c r="G69" i="23"/>
  <c r="G31" i="25"/>
  <c r="G51" i="23"/>
  <c r="G99" i="25"/>
  <c r="G121" i="23"/>
  <c r="G36" i="25"/>
  <c r="G82" i="23"/>
  <c r="G22" i="23"/>
  <c r="G26" i="25"/>
  <c r="G117" i="23"/>
  <c r="G77" i="25"/>
  <c r="G5" i="19"/>
  <c r="G43" i="25"/>
  <c r="G77" i="23"/>
  <c r="G86" i="23"/>
  <c r="G84" i="23"/>
  <c r="G57" i="25"/>
  <c r="G114" i="23"/>
  <c r="G30" i="23"/>
  <c r="G88" i="25"/>
  <c r="G71" i="25"/>
  <c r="G94" i="25"/>
  <c r="G44" i="23"/>
  <c r="G117" i="25"/>
  <c r="G109" i="23"/>
  <c r="G10" i="25"/>
  <c r="G109" i="25"/>
  <c r="G67" i="25"/>
  <c r="G115" i="23"/>
  <c r="G92" i="25"/>
  <c r="G57" i="23"/>
  <c r="G24" i="25"/>
  <c r="G74" i="25"/>
  <c r="G102" i="23"/>
  <c r="G49" i="23"/>
  <c r="G84" i="25"/>
  <c r="G35" i="23"/>
  <c r="G19" i="23"/>
  <c r="G80" i="25"/>
  <c r="G11" i="25"/>
  <c r="G28" i="25"/>
  <c r="G12" i="23"/>
  <c r="G86" i="25"/>
  <c r="G114" i="25"/>
  <c r="G41" i="25"/>
  <c r="AA5" i="17"/>
  <c r="G122" i="25"/>
  <c r="G22" i="25"/>
  <c r="G115" i="25"/>
  <c r="G34" i="23"/>
  <c r="G76" i="25"/>
  <c r="G17" i="23"/>
  <c r="G85" i="25"/>
  <c r="G32" i="25"/>
  <c r="G65" i="23"/>
  <c r="G122" i="23"/>
  <c r="G18" i="25"/>
  <c r="G15" i="25"/>
  <c r="G54" i="25"/>
  <c r="G13" i="25"/>
  <c r="G104" i="23"/>
  <c r="G93" i="23"/>
  <c r="G89" i="25"/>
  <c r="G87" i="25"/>
  <c r="G118" i="25"/>
  <c r="G20" i="23"/>
  <c r="G74" i="23"/>
  <c r="G112" i="25"/>
  <c r="G5" i="17"/>
  <c r="G15" i="23"/>
  <c r="G102" i="25"/>
  <c r="G26" i="23"/>
  <c r="G6" i="18"/>
  <c r="G61" i="23"/>
  <c r="G83" i="23"/>
  <c r="G58" i="25"/>
  <c r="G66" i="23"/>
  <c r="G95" i="23"/>
  <c r="G62" i="25"/>
  <c r="G33" i="25"/>
  <c r="G6" i="25"/>
  <c r="G21" i="23"/>
  <c r="G110" i="23"/>
  <c r="G8" i="25"/>
  <c r="G10" i="23"/>
  <c r="G56" i="25"/>
  <c r="G31" i="23"/>
  <c r="G70" i="23"/>
  <c r="G101" i="25"/>
  <c r="G87" i="23"/>
  <c r="G7" i="23"/>
  <c r="G67" i="23"/>
  <c r="G93" i="25"/>
  <c r="G39" i="23"/>
  <c r="G106" i="25"/>
  <c r="G37" i="25"/>
  <c r="G47" i="23"/>
  <c r="G37" i="23"/>
  <c r="G27" i="25"/>
  <c r="G89" i="23"/>
  <c r="G45" i="23"/>
  <c r="G46" i="23"/>
  <c r="G94" i="23"/>
  <c r="G55" i="23"/>
  <c r="G64" i="25"/>
  <c r="G90" i="25"/>
  <c r="G64" i="23"/>
  <c r="G60" i="23"/>
  <c r="G23" i="23"/>
  <c r="G81" i="25"/>
  <c r="G32" i="23"/>
  <c r="G12" i="25"/>
  <c r="G98" i="23"/>
  <c r="G20" i="25"/>
  <c r="G7" i="25"/>
  <c r="G90" i="23"/>
  <c r="G41" i="23"/>
  <c r="G48" i="25"/>
  <c r="G125" i="25"/>
  <c r="G79" i="23"/>
  <c r="G48" i="23"/>
  <c r="G40" i="25"/>
  <c r="G14" i="25"/>
  <c r="G63" i="25"/>
  <c r="G46" i="25"/>
  <c r="G81" i="23"/>
  <c r="G35" i="25"/>
  <c r="G42" i="25"/>
  <c r="G25" i="23"/>
  <c r="G52" i="25"/>
  <c r="G78" i="25"/>
  <c r="G68" i="25"/>
  <c r="G59" i="23"/>
  <c r="G69" i="25"/>
  <c r="G116" i="23"/>
  <c r="G43" i="23"/>
  <c r="G39" i="25"/>
  <c r="G36" i="23"/>
  <c r="G38" i="23"/>
  <c r="G51" i="25"/>
  <c r="G40" i="23"/>
  <c r="G79" i="25"/>
  <c r="G76" i="23"/>
  <c r="G33" i="23"/>
  <c r="G21" i="25"/>
  <c r="G6" i="23"/>
  <c r="G18" i="23"/>
  <c r="G104" i="25"/>
  <c r="G19" i="25"/>
  <c r="G83" i="25"/>
  <c r="G73" i="25"/>
  <c r="G124" i="25"/>
  <c r="G85" i="23"/>
  <c r="G16" i="23"/>
  <c r="G52" i="23"/>
  <c r="G91" i="25"/>
  <c r="G11" i="23"/>
  <c r="G123" i="23"/>
  <c r="G63" i="23"/>
  <c r="G54" i="23"/>
  <c r="G99" i="23"/>
  <c r="G105" i="25"/>
  <c r="G70" i="25"/>
  <c r="G58" i="23"/>
  <c r="G124" i="23"/>
  <c r="G75" i="25"/>
  <c r="J3" i="77"/>
  <c r="J3" i="48"/>
  <c r="H3" i="50" l="1"/>
  <c r="H4" i="48"/>
  <c r="H3" i="47"/>
  <c r="E7" i="19"/>
  <c r="C8" i="19"/>
  <c r="E8" i="18"/>
  <c r="C9" i="18"/>
  <c r="C8" i="17"/>
  <c r="E7" i="17"/>
  <c r="G6" i="17"/>
  <c r="G6" i="19"/>
  <c r="AA6" i="17"/>
  <c r="G7" i="18"/>
  <c r="AA6" i="19"/>
  <c r="K3" i="48"/>
  <c r="K3" i="47"/>
  <c r="J3" i="50"/>
  <c r="J4" i="48"/>
  <c r="J4" i="77"/>
  <c r="H4" i="50" l="1"/>
  <c r="H5" i="48"/>
  <c r="H4" i="47"/>
  <c r="E8" i="19"/>
  <c r="C9" i="19"/>
  <c r="C10" i="18"/>
  <c r="E9" i="18"/>
  <c r="E8" i="17"/>
  <c r="C9" i="17"/>
  <c r="G7" i="17"/>
  <c r="AA7" i="19"/>
  <c r="AA7" i="17"/>
  <c r="G8" i="18"/>
  <c r="G7" i="19"/>
  <c r="K3" i="50"/>
  <c r="J4" i="47"/>
  <c r="J5" i="77"/>
  <c r="J5" i="48"/>
  <c r="K4" i="48"/>
  <c r="J4" i="50"/>
  <c r="H5" i="50" l="1"/>
  <c r="H6" i="48"/>
  <c r="H5" i="47"/>
  <c r="E4" i="19"/>
  <c r="C10" i="19"/>
  <c r="E9" i="19"/>
  <c r="E10" i="18"/>
  <c r="C11" i="18"/>
  <c r="C10" i="17"/>
  <c r="E9" i="17"/>
  <c r="G8" i="19"/>
  <c r="G8" i="17"/>
  <c r="AA8" i="17"/>
  <c r="G9" i="18"/>
  <c r="AA8" i="19"/>
  <c r="K4" i="50"/>
  <c r="J5" i="47"/>
  <c r="J6" i="77"/>
  <c r="J6" i="48"/>
  <c r="J5" i="50"/>
  <c r="K4" i="47"/>
  <c r="K5" i="48"/>
  <c r="H6" i="50" l="1"/>
  <c r="H7" i="48"/>
  <c r="H6" i="47"/>
  <c r="E10" i="19"/>
  <c r="C11" i="19"/>
  <c r="E11" i="18"/>
  <c r="C12" i="18"/>
  <c r="E10" i="17"/>
  <c r="C11" i="17"/>
  <c r="AA9" i="19"/>
  <c r="G10" i="18"/>
  <c r="G9" i="17"/>
  <c r="AA9" i="17"/>
  <c r="G9" i="19"/>
  <c r="J7" i="48"/>
  <c r="K6" i="48"/>
  <c r="J6" i="50"/>
  <c r="J7" i="77"/>
  <c r="K5" i="47"/>
  <c r="J6" i="47"/>
  <c r="K5" i="50"/>
  <c r="H7" i="50" l="1"/>
  <c r="H8" i="48"/>
  <c r="H7" i="47"/>
  <c r="C12" i="19"/>
  <c r="E11" i="19"/>
  <c r="C13" i="18"/>
  <c r="E12" i="18"/>
  <c r="C12" i="17"/>
  <c r="E11" i="17"/>
  <c r="G11" i="18"/>
  <c r="AA10" i="19"/>
  <c r="G10" i="17"/>
  <c r="G10" i="19"/>
  <c r="AA10" i="17"/>
  <c r="K7" i="48"/>
  <c r="J8" i="48"/>
  <c r="J7" i="50"/>
  <c r="J7" i="47"/>
  <c r="K6" i="50"/>
  <c r="K6" i="47"/>
  <c r="J8" i="77"/>
  <c r="H8" i="50" l="1"/>
  <c r="H9" i="48"/>
  <c r="H8" i="47"/>
  <c r="E12" i="19"/>
  <c r="C13" i="19"/>
  <c r="E13" i="18"/>
  <c r="C14" i="18"/>
  <c r="E12" i="17"/>
  <c r="C13" i="17"/>
  <c r="G11" i="19"/>
  <c r="G12" i="18"/>
  <c r="AA11" i="17"/>
  <c r="AA11" i="19"/>
  <c r="G11" i="17"/>
  <c r="K8" i="48"/>
  <c r="J9" i="48"/>
  <c r="J9" i="77"/>
  <c r="J8" i="50"/>
  <c r="K7" i="50"/>
  <c r="J8" i="47"/>
  <c r="K7" i="47"/>
  <c r="H9" i="50" l="1"/>
  <c r="H10" i="48"/>
  <c r="H9" i="47"/>
  <c r="E13" i="19"/>
  <c r="C14" i="19"/>
  <c r="C15" i="18"/>
  <c r="E14" i="18"/>
  <c r="E13" i="17"/>
  <c r="C14" i="17"/>
  <c r="AA12" i="17"/>
  <c r="AA12" i="19"/>
  <c r="G12" i="17"/>
  <c r="G13" i="18"/>
  <c r="G12" i="19"/>
  <c r="K8" i="47"/>
  <c r="J9" i="47"/>
  <c r="K8" i="50"/>
  <c r="K9" i="48"/>
  <c r="J9" i="50"/>
  <c r="J10" i="77"/>
  <c r="J10" i="48"/>
  <c r="H10" i="50" l="1"/>
  <c r="H11" i="48"/>
  <c r="H10" i="47"/>
  <c r="C15" i="19"/>
  <c r="E14" i="19"/>
  <c r="C16" i="18"/>
  <c r="E15" i="18"/>
  <c r="C15" i="17"/>
  <c r="E14" i="17"/>
  <c r="G13" i="17"/>
  <c r="AA13" i="19"/>
  <c r="AA13" i="17"/>
  <c r="G14" i="18"/>
  <c r="G13" i="19"/>
  <c r="J10" i="47"/>
  <c r="J11" i="48"/>
  <c r="K9" i="47"/>
  <c r="K10" i="48"/>
  <c r="J11" i="77"/>
  <c r="K9" i="50"/>
  <c r="J10" i="50"/>
  <c r="H11" i="50" l="1"/>
  <c r="H12" i="48"/>
  <c r="H11" i="47"/>
  <c r="E15" i="19"/>
  <c r="C16" i="19"/>
  <c r="C17" i="18"/>
  <c r="E16" i="18"/>
  <c r="E15" i="17"/>
  <c r="C16" i="17"/>
  <c r="AA14" i="17"/>
  <c r="G14" i="19"/>
  <c r="G14" i="17"/>
  <c r="G15" i="18"/>
  <c r="AA14" i="19"/>
  <c r="J11" i="50"/>
  <c r="J12" i="48"/>
  <c r="J11" i="47"/>
  <c r="K11" i="48"/>
  <c r="K10" i="50"/>
  <c r="K10" i="47"/>
  <c r="J12" i="77"/>
  <c r="H12" i="50" l="1"/>
  <c r="H13" i="48"/>
  <c r="H12" i="47"/>
  <c r="E16" i="19"/>
  <c r="C17" i="19"/>
  <c r="C18" i="18"/>
  <c r="E17" i="18"/>
  <c r="E16" i="17"/>
  <c r="C17" i="17"/>
  <c r="AA15" i="19"/>
  <c r="AA15" i="17"/>
  <c r="G15" i="19"/>
  <c r="G15" i="17"/>
  <c r="G16" i="18"/>
  <c r="K12" i="48"/>
  <c r="K11" i="47"/>
  <c r="J13" i="48"/>
  <c r="K11" i="50"/>
  <c r="J13" i="77"/>
  <c r="J12" i="47"/>
  <c r="J12" i="50"/>
  <c r="H13" i="50" l="1"/>
  <c r="H14" i="48"/>
  <c r="H13" i="47"/>
  <c r="C18" i="19"/>
  <c r="E17" i="19"/>
  <c r="E18" i="18"/>
  <c r="C19" i="18"/>
  <c r="C18" i="17"/>
  <c r="E17" i="17"/>
  <c r="F4" i="28"/>
  <c r="G16" i="19"/>
  <c r="AA16" i="17"/>
  <c r="G16" i="17"/>
  <c r="G17" i="18"/>
  <c r="AA16" i="19"/>
  <c r="K12" i="47"/>
  <c r="J14" i="77"/>
  <c r="J13" i="47"/>
  <c r="K12" i="50"/>
  <c r="K13" i="48"/>
  <c r="J13" i="50"/>
  <c r="J14" i="48"/>
  <c r="H14" i="50" l="1"/>
  <c r="H15" i="48"/>
  <c r="H14" i="47"/>
  <c r="E18" i="19"/>
  <c r="C19" i="19"/>
  <c r="E19" i="18"/>
  <c r="C20" i="18"/>
  <c r="E18" i="17"/>
  <c r="C19" i="17"/>
  <c r="AA17" i="19"/>
  <c r="G17" i="17"/>
  <c r="AA17" i="17"/>
  <c r="G18" i="18"/>
  <c r="G17" i="19"/>
  <c r="G4" i="28"/>
  <c r="J14" i="47"/>
  <c r="K14" i="48"/>
  <c r="K13" i="47"/>
  <c r="J14" i="50"/>
  <c r="J15" i="77"/>
  <c r="K13" i="50"/>
  <c r="J15" i="48"/>
  <c r="H15" i="50" l="1"/>
  <c r="H16" i="48"/>
  <c r="H15" i="47"/>
  <c r="C20" i="19"/>
  <c r="E19" i="19"/>
  <c r="C21" i="18"/>
  <c r="E20" i="18"/>
  <c r="C20" i="17"/>
  <c r="E19" i="17"/>
  <c r="G18" i="19"/>
  <c r="AA18" i="19"/>
  <c r="G18" i="17"/>
  <c r="G19" i="18"/>
  <c r="AA18" i="17"/>
  <c r="J16" i="77"/>
  <c r="J16" i="48"/>
  <c r="K14" i="50"/>
  <c r="K14" i="47"/>
  <c r="K15" i="48"/>
  <c r="J15" i="50"/>
  <c r="J15" i="47"/>
  <c r="H16" i="50" l="1"/>
  <c r="H17" i="48"/>
  <c r="H16" i="47"/>
  <c r="E20" i="19"/>
  <c r="C21" i="19"/>
  <c r="C22" i="18"/>
  <c r="E21" i="18"/>
  <c r="E20" i="17"/>
  <c r="C21" i="17"/>
  <c r="AA19" i="17"/>
  <c r="AA19" i="19"/>
  <c r="G19" i="17"/>
  <c r="G20" i="18"/>
  <c r="G19" i="19"/>
  <c r="K15" i="47"/>
  <c r="K15" i="50"/>
  <c r="J16" i="50"/>
  <c r="J17" i="48"/>
  <c r="J16" i="47"/>
  <c r="J17" i="77"/>
  <c r="K16" i="48"/>
  <c r="H17" i="50" l="1"/>
  <c r="H18" i="48"/>
  <c r="H17" i="47"/>
  <c r="E21" i="19"/>
  <c r="C22" i="19"/>
  <c r="E22" i="18"/>
  <c r="C23" i="18"/>
  <c r="E21" i="17"/>
  <c r="C22" i="17"/>
  <c r="G20" i="19"/>
  <c r="G21" i="18"/>
  <c r="AA20" i="17"/>
  <c r="AA20" i="19"/>
  <c r="G20" i="17"/>
  <c r="K16" i="50"/>
  <c r="J17" i="50"/>
  <c r="J18" i="48"/>
  <c r="J17" i="47"/>
  <c r="J18" i="77"/>
  <c r="K16" i="47"/>
  <c r="K17" i="48"/>
  <c r="H18" i="50" l="1"/>
  <c r="H19" i="48"/>
  <c r="H18" i="47"/>
  <c r="C23" i="19"/>
  <c r="E22" i="19"/>
  <c r="C24" i="18"/>
  <c r="E23" i="18"/>
  <c r="C23" i="17"/>
  <c r="E22" i="17"/>
  <c r="G22" i="18"/>
  <c r="G21" i="19"/>
  <c r="G21" i="17"/>
  <c r="AA21" i="17"/>
  <c r="AA21" i="19"/>
  <c r="J19" i="77"/>
  <c r="K18" i="48"/>
  <c r="J18" i="50"/>
  <c r="K17" i="50"/>
  <c r="J19" i="48"/>
  <c r="K17" i="47"/>
  <c r="J18" i="47"/>
  <c r="H19" i="50" l="1"/>
  <c r="H20" i="48"/>
  <c r="H19" i="47"/>
  <c r="E23" i="19"/>
  <c r="C24" i="19"/>
  <c r="C25" i="18"/>
  <c r="E24" i="18"/>
  <c r="E23" i="17"/>
  <c r="C24" i="17"/>
  <c r="G23" i="18"/>
  <c r="AA22" i="17"/>
  <c r="G22" i="19"/>
  <c r="G22" i="17"/>
  <c r="AA22" i="19"/>
  <c r="J19" i="47"/>
  <c r="K19" i="48"/>
  <c r="J20" i="48"/>
  <c r="J19" i="50"/>
  <c r="K18" i="50"/>
  <c r="K18" i="47"/>
  <c r="J20" i="77"/>
  <c r="H20" i="50" l="1"/>
  <c r="H21" i="48"/>
  <c r="H20" i="47"/>
  <c r="E24" i="19"/>
  <c r="C25" i="19"/>
  <c r="C26" i="18"/>
  <c r="E25" i="18"/>
  <c r="E24" i="17"/>
  <c r="C25" i="17"/>
  <c r="G23" i="19"/>
  <c r="G24" i="18"/>
  <c r="AA23" i="19"/>
  <c r="AA23" i="17"/>
  <c r="G23" i="17"/>
  <c r="J21" i="77"/>
  <c r="K20" i="48"/>
  <c r="J20" i="47"/>
  <c r="J21" i="48"/>
  <c r="K19" i="47"/>
  <c r="K19" i="50"/>
  <c r="J20" i="50"/>
  <c r="H21" i="50" l="1"/>
  <c r="H22" i="48"/>
  <c r="H21" i="47"/>
  <c r="C26" i="19"/>
  <c r="E25" i="19"/>
  <c r="E26" i="18"/>
  <c r="C27" i="18"/>
  <c r="C26" i="17"/>
  <c r="E25" i="17"/>
  <c r="G25" i="18"/>
  <c r="AA24" i="17"/>
  <c r="G24" i="19"/>
  <c r="G24" i="17"/>
  <c r="AA24" i="19"/>
  <c r="K20" i="50"/>
  <c r="K21" i="48"/>
  <c r="K20" i="47"/>
  <c r="J22" i="77"/>
  <c r="J21" i="47"/>
  <c r="J22" i="48"/>
  <c r="J21" i="50"/>
  <c r="H22" i="50" l="1"/>
  <c r="H23" i="48"/>
  <c r="H22" i="47"/>
  <c r="E26" i="19"/>
  <c r="C27" i="19"/>
  <c r="E27" i="18"/>
  <c r="C28" i="18"/>
  <c r="E26" i="17"/>
  <c r="C27" i="17"/>
  <c r="G25" i="19"/>
  <c r="G25" i="17"/>
  <c r="G26" i="18"/>
  <c r="AA25" i="19"/>
  <c r="AA25" i="17"/>
  <c r="J22" i="47"/>
  <c r="K21" i="47"/>
  <c r="J23" i="77"/>
  <c r="J23" i="48"/>
  <c r="K21" i="50"/>
  <c r="K22" i="48"/>
  <c r="J22" i="50"/>
  <c r="H23" i="50" l="1"/>
  <c r="H24" i="48"/>
  <c r="H23" i="47"/>
  <c r="C28" i="19"/>
  <c r="E27" i="19"/>
  <c r="C29" i="18"/>
  <c r="E28" i="18"/>
  <c r="C28" i="17"/>
  <c r="E27" i="17"/>
  <c r="G27" i="18"/>
  <c r="G26" i="17"/>
  <c r="AA26" i="17"/>
  <c r="AA26" i="19"/>
  <c r="G26" i="19"/>
  <c r="J24" i="48"/>
  <c r="K22" i="47"/>
  <c r="K22" i="50"/>
  <c r="K23" i="48"/>
  <c r="J23" i="50"/>
  <c r="J23" i="47"/>
  <c r="J24" i="77"/>
  <c r="H24" i="50" l="1"/>
  <c r="H25" i="48"/>
  <c r="H24" i="47"/>
  <c r="E28" i="19"/>
  <c r="C29" i="19"/>
  <c r="C30" i="18"/>
  <c r="E29" i="18"/>
  <c r="E28" i="17"/>
  <c r="C29" i="17"/>
  <c r="G27" i="19"/>
  <c r="G27" i="17"/>
  <c r="AA27" i="17"/>
  <c r="G28" i="18"/>
  <c r="AA27" i="19"/>
  <c r="J24" i="47"/>
  <c r="K24" i="48"/>
  <c r="J24" i="50"/>
  <c r="J25" i="77"/>
  <c r="K23" i="47"/>
  <c r="K23" i="50"/>
  <c r="J25" i="48"/>
  <c r="H25" i="50" l="1"/>
  <c r="H26" i="48"/>
  <c r="H25" i="47"/>
  <c r="E29" i="19"/>
  <c r="C30" i="19"/>
  <c r="E30" i="18"/>
  <c r="C31" i="18"/>
  <c r="E29" i="17"/>
  <c r="C30" i="17"/>
  <c r="G29" i="18"/>
  <c r="G28" i="17"/>
  <c r="G28" i="19"/>
  <c r="AA28" i="19"/>
  <c r="AA28" i="17"/>
  <c r="K25" i="48"/>
  <c r="K24" i="47"/>
  <c r="J26" i="77"/>
  <c r="J25" i="50"/>
  <c r="K24" i="50"/>
  <c r="J25" i="47"/>
  <c r="J26" i="48"/>
  <c r="H26" i="50" l="1"/>
  <c r="H27" i="48"/>
  <c r="H26" i="47"/>
  <c r="C31" i="19"/>
  <c r="E30" i="19"/>
  <c r="E31" i="18"/>
  <c r="C32" i="18"/>
  <c r="C31" i="17"/>
  <c r="E30" i="17"/>
  <c r="AA29" i="17"/>
  <c r="G30" i="18"/>
  <c r="AA29" i="19"/>
  <c r="G29" i="19"/>
  <c r="G29" i="17"/>
  <c r="J26" i="50"/>
  <c r="K25" i="47"/>
  <c r="K25" i="50"/>
  <c r="J27" i="77"/>
  <c r="J26" i="47"/>
  <c r="J27" i="48"/>
  <c r="K26" i="48"/>
  <c r="H27" i="50" l="1"/>
  <c r="H28" i="48"/>
  <c r="H27" i="47"/>
  <c r="E31" i="19"/>
  <c r="C32" i="19"/>
  <c r="C33" i="18"/>
  <c r="E32" i="18"/>
  <c r="C32" i="17"/>
  <c r="E31" i="17"/>
  <c r="G30" i="19"/>
  <c r="AA30" i="19"/>
  <c r="G31" i="18"/>
  <c r="AA30" i="17"/>
  <c r="G30" i="17"/>
  <c r="K27" i="48"/>
  <c r="K26" i="50"/>
  <c r="K26" i="47"/>
  <c r="J28" i="77"/>
  <c r="J28" i="48"/>
  <c r="J27" i="50"/>
  <c r="J27" i="47"/>
  <c r="H28" i="50" l="1"/>
  <c r="H29" i="48"/>
  <c r="H28" i="47"/>
  <c r="E32" i="19"/>
  <c r="C33" i="19"/>
  <c r="C34" i="18"/>
  <c r="E33" i="18"/>
  <c r="E32" i="17"/>
  <c r="C33" i="17"/>
  <c r="G31" i="19"/>
  <c r="G32" i="18"/>
  <c r="G31" i="17"/>
  <c r="AA31" i="17"/>
  <c r="AA31" i="19"/>
  <c r="J28" i="50"/>
  <c r="K27" i="47"/>
  <c r="J29" i="48"/>
  <c r="K28" i="48"/>
  <c r="J28" i="47"/>
  <c r="K27" i="50"/>
  <c r="J29" i="77"/>
  <c r="H29" i="50" l="1"/>
  <c r="H30" i="48"/>
  <c r="H29" i="47"/>
  <c r="C34" i="19"/>
  <c r="E33" i="19"/>
  <c r="E34" i="18"/>
  <c r="C35" i="18"/>
  <c r="C34" i="17"/>
  <c r="E33" i="17"/>
  <c r="AA32" i="19"/>
  <c r="AA32" i="17"/>
  <c r="G32" i="17"/>
  <c r="G33" i="18"/>
  <c r="G32" i="19"/>
  <c r="J30" i="77"/>
  <c r="J29" i="47"/>
  <c r="J29" i="50"/>
  <c r="K28" i="50"/>
  <c r="K28" i="47"/>
  <c r="K29" i="48"/>
  <c r="J30" i="48"/>
  <c r="H30" i="50" l="1"/>
  <c r="H31" i="48"/>
  <c r="H30" i="47"/>
  <c r="E34" i="19"/>
  <c r="C35" i="19"/>
  <c r="E35" i="18"/>
  <c r="C36" i="18"/>
  <c r="E34" i="17"/>
  <c r="C35" i="17"/>
  <c r="G33" i="19"/>
  <c r="G34" i="18"/>
  <c r="G33" i="17"/>
  <c r="AA33" i="19"/>
  <c r="AA33" i="17"/>
  <c r="K29" i="50"/>
  <c r="K29" i="47"/>
  <c r="J30" i="47"/>
  <c r="J30" i="50"/>
  <c r="J31" i="77"/>
  <c r="K30" i="48"/>
  <c r="J31" i="48"/>
  <c r="H31" i="50" l="1"/>
  <c r="H32" i="48"/>
  <c r="H31" i="47"/>
  <c r="C36" i="19"/>
  <c r="E35" i="19"/>
  <c r="C37" i="18"/>
  <c r="E36" i="18"/>
  <c r="C36" i="17"/>
  <c r="E35" i="17"/>
  <c r="G34" i="17"/>
  <c r="G34" i="19"/>
  <c r="AA34" i="19"/>
  <c r="G35" i="18"/>
  <c r="AA34" i="17"/>
  <c r="J32" i="77"/>
  <c r="J32" i="48"/>
  <c r="K30" i="47"/>
  <c r="J31" i="47"/>
  <c r="K30" i="50"/>
  <c r="K31" i="48"/>
  <c r="J31" i="50"/>
  <c r="H32" i="50" l="1"/>
  <c r="H33" i="48"/>
  <c r="H32" i="47"/>
  <c r="E36" i="19"/>
  <c r="C37" i="19"/>
  <c r="E37" i="18"/>
  <c r="C38" i="18"/>
  <c r="E36" i="17"/>
  <c r="C37" i="17"/>
  <c r="G35" i="17"/>
  <c r="AA35" i="17"/>
  <c r="AA35" i="19"/>
  <c r="G35" i="19"/>
  <c r="G36" i="18"/>
  <c r="J33" i="48"/>
  <c r="J33" i="77"/>
  <c r="K31" i="47"/>
  <c r="J32" i="47"/>
  <c r="K32" i="48"/>
  <c r="J32" i="50"/>
  <c r="K31" i="50"/>
  <c r="H33" i="50" l="1"/>
  <c r="H34" i="48"/>
  <c r="H33" i="47"/>
  <c r="E37" i="19"/>
  <c r="C38" i="19"/>
  <c r="E38" i="18"/>
  <c r="C39" i="18"/>
  <c r="E37" i="17"/>
  <c r="C38" i="17"/>
  <c r="AA36" i="17"/>
  <c r="G36" i="19"/>
  <c r="AA36" i="19"/>
  <c r="G37" i="18"/>
  <c r="G36" i="17"/>
  <c r="K33" i="48"/>
  <c r="K32" i="47"/>
  <c r="J34" i="48"/>
  <c r="J33" i="50"/>
  <c r="K32" i="50"/>
  <c r="J34" i="77"/>
  <c r="J33" i="47"/>
  <c r="H34" i="50" l="1"/>
  <c r="H35" i="48"/>
  <c r="H34" i="47"/>
  <c r="C39" i="19"/>
  <c r="E38" i="19"/>
  <c r="E39" i="18"/>
  <c r="C40" i="18"/>
  <c r="C39" i="17"/>
  <c r="E38" i="17"/>
  <c r="AA37" i="19"/>
  <c r="G37" i="17"/>
  <c r="G37" i="19"/>
  <c r="G38" i="18"/>
  <c r="AA37" i="17"/>
  <c r="K33" i="50"/>
  <c r="J35" i="77"/>
  <c r="J34" i="47"/>
  <c r="K34" i="48"/>
  <c r="J34" i="50"/>
  <c r="J35" i="48"/>
  <c r="K33" i="47"/>
  <c r="H35" i="50" l="1"/>
  <c r="H36" i="48"/>
  <c r="H35" i="47"/>
  <c r="E39" i="19"/>
  <c r="C40" i="19"/>
  <c r="E40" i="18"/>
  <c r="C41" i="18"/>
  <c r="C40" i="17"/>
  <c r="E39" i="17"/>
  <c r="AA38" i="17"/>
  <c r="AA38" i="19"/>
  <c r="G39" i="18"/>
  <c r="G38" i="17"/>
  <c r="G38" i="19"/>
  <c r="K34" i="50"/>
  <c r="J36" i="77"/>
  <c r="J35" i="50"/>
  <c r="K35" i="48"/>
  <c r="K34" i="47"/>
  <c r="J35" i="47"/>
  <c r="J36" i="48"/>
  <c r="H36" i="50" l="1"/>
  <c r="H37" i="48"/>
  <c r="H36" i="47"/>
  <c r="C41" i="19"/>
  <c r="E40" i="19"/>
  <c r="E41" i="18"/>
  <c r="C42" i="18"/>
  <c r="E42" i="18" s="1"/>
  <c r="E40" i="17"/>
  <c r="C41" i="17"/>
  <c r="F4" i="18"/>
  <c r="G39" i="17"/>
  <c r="AA39" i="17"/>
  <c r="AA39" i="19"/>
  <c r="G40" i="18"/>
  <c r="G39" i="19"/>
  <c r="J36" i="50"/>
  <c r="J37" i="48"/>
  <c r="J36" i="47"/>
  <c r="K35" i="50"/>
  <c r="J37" i="77"/>
  <c r="K35" i="47"/>
  <c r="K36" i="48"/>
  <c r="H37" i="50" l="1"/>
  <c r="H38" i="48"/>
  <c r="H39" i="48"/>
  <c r="H37" i="47"/>
  <c r="C42" i="19"/>
  <c r="E42" i="19" s="1"/>
  <c r="E41" i="19"/>
  <c r="C42" i="17"/>
  <c r="E42" i="17" s="1"/>
  <c r="E41" i="17"/>
  <c r="F4" i="19"/>
  <c r="F4" i="17"/>
  <c r="AA40" i="19"/>
  <c r="G42" i="18"/>
  <c r="G40" i="17"/>
  <c r="G40" i="19"/>
  <c r="G4" i="18"/>
  <c r="AA40" i="17"/>
  <c r="G41" i="18"/>
  <c r="J39" i="48"/>
  <c r="K36" i="50"/>
  <c r="J37" i="47"/>
  <c r="J37" i="50"/>
  <c r="J38" i="77"/>
  <c r="J39" i="77"/>
  <c r="K37" i="48"/>
  <c r="K36" i="47"/>
  <c r="J38" i="48"/>
  <c r="H39" i="50" l="1"/>
  <c r="H38" i="50"/>
  <c r="H38" i="47"/>
  <c r="H39" i="47"/>
  <c r="H5" i="6"/>
  <c r="H8" i="6"/>
  <c r="H9" i="6"/>
  <c r="H10" i="6"/>
  <c r="H11" i="6"/>
  <c r="H12" i="6"/>
  <c r="H13" i="6"/>
  <c r="H14" i="6"/>
  <c r="H15" i="6"/>
  <c r="G42" i="17"/>
  <c r="G41" i="17"/>
  <c r="AA41" i="17"/>
  <c r="L6" i="6"/>
  <c r="Y3" i="28"/>
  <c r="I13" i="6"/>
  <c r="G42" i="19"/>
  <c r="I15" i="6"/>
  <c r="I10" i="6"/>
  <c r="AA42" i="19"/>
  <c r="K6" i="6"/>
  <c r="G4" i="17"/>
  <c r="I11" i="6"/>
  <c r="G41" i="19"/>
  <c r="I12" i="6"/>
  <c r="AA42" i="17"/>
  <c r="I9" i="6"/>
  <c r="G4" i="19"/>
  <c r="I8" i="6"/>
  <c r="I14" i="6"/>
  <c r="AA41" i="19"/>
  <c r="J38" i="47"/>
  <c r="K38" i="48"/>
  <c r="J39" i="47"/>
  <c r="K39" i="48"/>
  <c r="K37" i="47"/>
  <c r="J38" i="50"/>
  <c r="K37" i="50"/>
  <c r="J39" i="50"/>
  <c r="X9" i="6" l="1"/>
  <c r="V9" i="6"/>
  <c r="Z9" i="6" s="1"/>
  <c r="Y9" i="6"/>
  <c r="AB9" i="6"/>
  <c r="J8" i="6"/>
  <c r="J13" i="6"/>
  <c r="J10" i="6"/>
  <c r="K9" i="6"/>
  <c r="J15" i="6"/>
  <c r="J14" i="6"/>
  <c r="J12" i="6"/>
  <c r="J11" i="6"/>
  <c r="K7" i="6"/>
  <c r="K14" i="6"/>
  <c r="K12" i="6"/>
  <c r="K10" i="6"/>
  <c r="J9" i="6"/>
  <c r="K38" i="47"/>
  <c r="K38" i="50"/>
  <c r="K39" i="47"/>
  <c r="K39" i="50"/>
  <c r="X15" i="6" l="1"/>
  <c r="X12" i="6"/>
  <c r="X14" i="6"/>
  <c r="X8" i="6"/>
  <c r="X10" i="6"/>
  <c r="X11" i="6"/>
  <c r="X13" i="6"/>
  <c r="I5" i="6"/>
  <c r="V12" i="6"/>
  <c r="Z12" i="6" s="1"/>
  <c r="Y12" i="6"/>
  <c r="AB12" i="6"/>
  <c r="V11" i="6"/>
  <c r="Z11" i="6" s="1"/>
  <c r="Y11" i="6"/>
  <c r="AB11" i="6"/>
  <c r="V14" i="6"/>
  <c r="Z14" i="6" s="1"/>
  <c r="Y14" i="6"/>
  <c r="AB14" i="6"/>
  <c r="V8" i="6"/>
  <c r="Z8" i="6" s="1"/>
  <c r="Y8" i="6"/>
  <c r="AB8" i="6"/>
  <c r="V15" i="6"/>
  <c r="Z15" i="6" s="1"/>
  <c r="Y15" i="6"/>
  <c r="AB15" i="6"/>
  <c r="V10" i="6"/>
  <c r="Z10" i="6" s="1"/>
  <c r="Y10" i="6"/>
  <c r="AB10" i="6"/>
  <c r="V13" i="6"/>
  <c r="Z13" i="6" s="1"/>
  <c r="Y13" i="6"/>
  <c r="AB13" i="6"/>
  <c r="K8" i="6"/>
  <c r="AA42" i="18"/>
  <c r="AA22" i="18"/>
  <c r="L10" i="6"/>
  <c r="AA26" i="18"/>
  <c r="AA33" i="18"/>
  <c r="AA28" i="18"/>
  <c r="L7" i="6"/>
  <c r="Y3" i="29"/>
  <c r="AA20" i="18"/>
  <c r="AA37" i="18"/>
  <c r="K13" i="6"/>
  <c r="AA13" i="18"/>
  <c r="K5" i="6"/>
  <c r="AA18" i="18"/>
  <c r="AA31" i="18"/>
  <c r="AC3" i="32"/>
  <c r="AA23" i="18"/>
  <c r="AA25" i="18"/>
  <c r="AC3" i="31"/>
  <c r="AA8" i="18"/>
  <c r="AA32" i="18"/>
  <c r="AA41" i="18"/>
  <c r="L9" i="6"/>
  <c r="AA7" i="18"/>
  <c r="L14" i="6"/>
  <c r="AA12" i="18"/>
  <c r="AA10" i="18"/>
  <c r="AA36" i="18"/>
  <c r="K11" i="6"/>
  <c r="AA21" i="18"/>
  <c r="AA27" i="18"/>
  <c r="AA34" i="18"/>
  <c r="AA35" i="18"/>
  <c r="AA5" i="18"/>
  <c r="L12" i="6"/>
  <c r="AA19" i="18"/>
  <c r="AA17" i="18"/>
  <c r="AA15" i="18"/>
  <c r="AA40" i="18"/>
  <c r="AA24" i="18"/>
  <c r="Y3" i="30"/>
  <c r="AA9" i="18"/>
  <c r="AA38" i="18"/>
  <c r="AA29" i="18"/>
  <c r="AA14" i="18"/>
  <c r="AA16" i="18"/>
  <c r="AA30" i="18"/>
  <c r="AA39" i="18"/>
  <c r="AA11" i="18"/>
  <c r="AA6" i="18"/>
  <c r="K15" i="6"/>
  <c r="L15" i="6"/>
  <c r="L8" i="6"/>
  <c r="L11" i="6"/>
  <c r="AA3" i="18"/>
  <c r="L13" i="6"/>
  <c r="AA9" i="6" l="1"/>
  <c r="AC9" i="6" s="1"/>
  <c r="AA3" i="17"/>
  <c r="AA12" i="6" l="1"/>
  <c r="AC12" i="6" s="1"/>
  <c r="AA10" i="6"/>
  <c r="AC10" i="6" s="1"/>
  <c r="AA13" i="6"/>
  <c r="AC13" i="6" s="1"/>
  <c r="AA11" i="6"/>
  <c r="AC11" i="6" s="1"/>
  <c r="AA8" i="6"/>
  <c r="AC8" i="6" s="1"/>
  <c r="AA15" i="6"/>
  <c r="AC15" i="6" s="1"/>
  <c r="AA14" i="6"/>
  <c r="AC14" i="6" s="1"/>
  <c r="Z4" i="25"/>
  <c r="AA6" i="6" l="1"/>
  <c r="D10" i="67"/>
  <c r="F6" i="24" l="1"/>
  <c r="W3" i="22"/>
  <c r="G6" i="24"/>
  <c r="P3" i="21"/>
  <c r="AN6" i="24" l="1"/>
  <c r="J2" i="47"/>
  <c r="J2" i="50"/>
  <c r="J2" i="48"/>
  <c r="Z4" i="23"/>
  <c r="K2" i="47"/>
  <c r="K2" i="50"/>
  <c r="M6" i="23" a="1"/>
  <c r="Z2" i="72"/>
  <c r="Y3" i="81"/>
  <c r="W3" i="76"/>
  <c r="D7" i="67"/>
  <c r="K2" i="48"/>
  <c r="AA3" i="19"/>
  <c r="AA2" i="79"/>
  <c r="AO6" i="24"/>
  <c r="O4" i="76"/>
  <c r="O5" i="23"/>
  <c r="S4" i="19"/>
  <c r="O4" i="28"/>
  <c r="O5" i="25"/>
  <c r="S4" i="31"/>
  <c r="K4" i="69"/>
  <c r="Q3" i="79"/>
  <c r="O4" i="29"/>
  <c r="O4" i="81"/>
  <c r="O6" i="24"/>
  <c r="S4" i="32"/>
  <c r="S4" i="17"/>
  <c r="M4" i="22"/>
  <c r="S4" i="18"/>
  <c r="O4" i="30"/>
  <c r="M16" i="23" l="1"/>
  <c r="M10" i="23"/>
  <c r="M13" i="23"/>
  <c r="M8" i="23"/>
  <c r="M6" i="23"/>
  <c r="M9" i="23"/>
  <c r="M11" i="23"/>
  <c r="M17" i="23"/>
  <c r="M15" i="23"/>
  <c r="M7" i="23"/>
  <c r="M12" i="23"/>
  <c r="M14" i="23"/>
  <c r="M7" i="24" a="1"/>
  <c r="D7" i="24" a="1"/>
  <c r="D8" i="67"/>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E45" i="24" s="1"/>
  <c r="D23" i="24"/>
  <c r="E23" i="24" s="1"/>
  <c r="D26" i="24"/>
  <c r="E26" i="24" s="1"/>
  <c r="D39" i="24"/>
  <c r="E39" i="24" s="1"/>
  <c r="D29" i="24"/>
  <c r="E29" i="24" s="1"/>
  <c r="D9" i="24"/>
  <c r="E9" i="24" s="1"/>
  <c r="D19" i="24"/>
  <c r="E19" i="24" s="1"/>
  <c r="D18" i="24"/>
  <c r="E18" i="24" s="1"/>
  <c r="D40" i="24"/>
  <c r="E40" i="24" s="1"/>
  <c r="D34" i="24"/>
  <c r="E34" i="24" s="1"/>
  <c r="D47" i="24"/>
  <c r="E47" i="24" s="1"/>
  <c r="D13" i="24"/>
  <c r="E13" i="24" s="1"/>
  <c r="D24" i="24"/>
  <c r="E24" i="24" s="1"/>
  <c r="D12" i="24"/>
  <c r="E12" i="24" s="1"/>
  <c r="D43" i="24"/>
  <c r="E43" i="24" s="1"/>
  <c r="D17" i="24"/>
  <c r="E17" i="24" s="1"/>
  <c r="D38" i="24"/>
  <c r="E38" i="24" s="1"/>
  <c r="D41" i="24"/>
  <c r="E41" i="24" s="1"/>
  <c r="D37" i="24"/>
  <c r="E37" i="24" s="1"/>
  <c r="D28" i="24"/>
  <c r="E28" i="24" s="1"/>
  <c r="D42" i="24"/>
  <c r="E42" i="24" s="1"/>
  <c r="D8" i="24"/>
  <c r="E8" i="24" s="1"/>
  <c r="D27" i="24"/>
  <c r="E27" i="24" s="1"/>
  <c r="D15" i="24"/>
  <c r="E15" i="24" s="1"/>
  <c r="D14" i="24"/>
  <c r="E14" i="24" s="1"/>
  <c r="D25" i="24"/>
  <c r="E25" i="24" s="1"/>
  <c r="D21" i="24"/>
  <c r="E21" i="24" s="1"/>
  <c r="D32" i="24"/>
  <c r="E32" i="24" s="1"/>
  <c r="D20" i="24"/>
  <c r="E20" i="24" s="1"/>
  <c r="D48" i="24"/>
  <c r="E48" i="24" s="1"/>
  <c r="D22" i="24"/>
  <c r="E22" i="24" s="1"/>
  <c r="D16" i="24"/>
  <c r="E16" i="24" s="1"/>
  <c r="D35" i="24"/>
  <c r="E35" i="24" s="1"/>
  <c r="D44" i="24"/>
  <c r="E44" i="24" s="1"/>
  <c r="D33" i="24"/>
  <c r="E33" i="24" s="1"/>
  <c r="D30" i="24"/>
  <c r="E30" i="24" s="1"/>
  <c r="D7" i="24"/>
  <c r="E7" i="24" s="1"/>
  <c r="O6" i="23" a="1"/>
  <c r="G14" i="24"/>
  <c r="G42" i="24"/>
  <c r="G32" i="24"/>
  <c r="G13" i="24"/>
  <c r="Z41" i="24"/>
  <c r="G29" i="24"/>
  <c r="G33" i="24"/>
  <c r="G20" i="24"/>
  <c r="G37" i="24"/>
  <c r="Z13" i="24"/>
  <c r="Z26" i="24"/>
  <c r="G38" i="24"/>
  <c r="G47" i="24"/>
  <c r="Z28" i="24"/>
  <c r="G23" i="24"/>
  <c r="G28" i="24"/>
  <c r="Z45" i="24"/>
  <c r="H7" i="79"/>
  <c r="H8" i="79"/>
  <c r="Z18" i="24"/>
  <c r="Z27" i="24"/>
  <c r="G27" i="24"/>
  <c r="O12" i="23" l="1"/>
  <c r="O17" i="23"/>
  <c r="O15" i="23"/>
  <c r="O6" i="23"/>
  <c r="O11" i="23"/>
  <c r="O8" i="23"/>
  <c r="O7" i="23"/>
  <c r="O14" i="23"/>
  <c r="O13" i="23"/>
  <c r="O16" i="23"/>
  <c r="O9" i="23"/>
  <c r="O10" i="23"/>
  <c r="O7" i="24" a="1"/>
  <c r="Z32" i="24"/>
  <c r="G9" i="24"/>
  <c r="Z12" i="24"/>
  <c r="G43" i="24"/>
  <c r="Z36" i="24"/>
  <c r="G21" i="24"/>
  <c r="Z15" i="24"/>
  <c r="Z9" i="24"/>
  <c r="Z24" i="24"/>
  <c r="G18" i="24"/>
  <c r="G44" i="24"/>
  <c r="G11" i="24"/>
  <c r="G35" i="24"/>
  <c r="G17" i="24"/>
  <c r="Z16" i="24"/>
  <c r="Z25" i="24"/>
  <c r="G31" i="24"/>
  <c r="G12" i="24"/>
  <c r="Z20" i="24"/>
  <c r="G39" i="24"/>
  <c r="Z38" i="24"/>
  <c r="G41" i="24"/>
  <c r="G30" i="24"/>
  <c r="G10" i="24"/>
  <c r="Z7" i="24"/>
  <c r="G16" i="24"/>
  <c r="G15" i="24"/>
  <c r="G26" i="24"/>
  <c r="Z17" i="24"/>
  <c r="Z37" i="24"/>
  <c r="Z47" i="24"/>
  <c r="Z22" i="24"/>
  <c r="G48" i="24"/>
  <c r="Z35" i="24"/>
  <c r="G7" i="24"/>
  <c r="Z33" i="24"/>
  <c r="Z43" i="24"/>
  <c r="G25" i="24"/>
  <c r="G22" i="24"/>
  <c r="G36" i="24"/>
  <c r="G24" i="24"/>
  <c r="G19" i="24"/>
  <c r="Z34" i="24"/>
  <c r="G34" i="24"/>
  <c r="Z42" i="24"/>
  <c r="G45" i="24"/>
  <c r="Z48" i="24"/>
  <c r="G40" i="24"/>
  <c r="Z8" i="24"/>
  <c r="Z44" i="24"/>
  <c r="Z29" i="24"/>
  <c r="Z39" i="24"/>
  <c r="Z10" i="24"/>
  <c r="G46" i="24"/>
  <c r="Z21" i="24"/>
  <c r="Z14" i="24"/>
  <c r="Z23" i="24"/>
  <c r="Z46" i="24"/>
  <c r="G8" i="24"/>
  <c r="Z31" i="24"/>
  <c r="Z40" i="24"/>
  <c r="Z11" i="24"/>
  <c r="Z30" i="24"/>
  <c r="Z19" i="24"/>
  <c r="I7" i="79"/>
  <c r="I8" i="79"/>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Z5" i="24"/>
  <c r="D6" i="67"/>
  <c r="AK7" i="24" a="1"/>
  <c r="AK10" i="24" l="1"/>
  <c r="AL10" i="24" s="1"/>
  <c r="AK20" i="24"/>
  <c r="AL20" i="24" s="1"/>
  <c r="AK34" i="24"/>
  <c r="AM34" i="24" s="1"/>
  <c r="AK11" i="24"/>
  <c r="AL11" i="24" s="1"/>
  <c r="AK7" i="24"/>
  <c r="AL7" i="24" s="1"/>
  <c r="AK12" i="24"/>
  <c r="AL12" i="24" s="1"/>
  <c r="AK19" i="24"/>
  <c r="AK40" i="24"/>
  <c r="AM40" i="24" s="1"/>
  <c r="AK8" i="24"/>
  <c r="AM8" i="24" s="1"/>
  <c r="AK37" i="24"/>
  <c r="AK31" i="24"/>
  <c r="AK22" i="24"/>
  <c r="AK38" i="24"/>
  <c r="AK41" i="24"/>
  <c r="AK43" i="24"/>
  <c r="AK26" i="24"/>
  <c r="AK47" i="24"/>
  <c r="AK16" i="24"/>
  <c r="AK35" i="24"/>
  <c r="AK48" i="24"/>
  <c r="AK17" i="24"/>
  <c r="AM17" i="24" s="1"/>
  <c r="AK28" i="24"/>
  <c r="AK44" i="24"/>
  <c r="AK33" i="24"/>
  <c r="AL33" i="24" s="1"/>
  <c r="AK29" i="24"/>
  <c r="AK42" i="24"/>
  <c r="AL42" i="24" s="1"/>
  <c r="AK14" i="24"/>
  <c r="AK30" i="24"/>
  <c r="AM30" i="24" s="1"/>
  <c r="AK27" i="24"/>
  <c r="AK15" i="24"/>
  <c r="AL15" i="24" s="1"/>
  <c r="AK21" i="24"/>
  <c r="AM21" i="24" s="1"/>
  <c r="AK32" i="24"/>
  <c r="AL32" i="24" s="1"/>
  <c r="AK18" i="24"/>
  <c r="AL18" i="24" s="1"/>
  <c r="AK9" i="24"/>
  <c r="AL9" i="24" s="1"/>
  <c r="AK25" i="24"/>
  <c r="AM25" i="24" s="1"/>
  <c r="AK46" i="24"/>
  <c r="AL46" i="24" s="1"/>
  <c r="AK45" i="24"/>
  <c r="AM45" i="24" s="1"/>
  <c r="AK36" i="24"/>
  <c r="AK13" i="24"/>
  <c r="AL13" i="24" s="1"/>
  <c r="AK24" i="24"/>
  <c r="AM24" i="24" s="1"/>
  <c r="AK23" i="24"/>
  <c r="AL23" i="24" s="1"/>
  <c r="AK39" i="24"/>
  <c r="AL39" i="24" s="1"/>
  <c r="AL25" i="24"/>
  <c r="AL34" i="24"/>
  <c r="M6" i="25" a="1"/>
  <c r="AN25" i="24"/>
  <c r="AN34" i="24"/>
  <c r="AM39" i="24" l="1"/>
  <c r="AM42" i="24"/>
  <c r="AL24" i="24"/>
  <c r="AM10" i="24"/>
  <c r="AL8" i="24"/>
  <c r="AL45" i="24"/>
  <c r="AL40" i="24"/>
  <c r="AL30" i="24"/>
  <c r="AM33" i="24"/>
  <c r="AM7" i="24"/>
  <c r="AM32" i="24"/>
  <c r="AM11" i="24"/>
  <c r="AM9" i="24"/>
  <c r="AM19" i="24"/>
  <c r="AL19" i="24"/>
  <c r="AM12" i="24"/>
  <c r="AM15" i="24"/>
  <c r="AM46" i="24"/>
  <c r="AM18" i="24"/>
  <c r="AM26" i="24"/>
  <c r="AL26" i="24"/>
  <c r="AM43" i="24"/>
  <c r="AL43" i="24"/>
  <c r="AL21" i="24"/>
  <c r="AM13" i="24"/>
  <c r="AL17" i="24"/>
  <c r="AM48" i="24"/>
  <c r="AL48" i="24"/>
  <c r="AL22" i="24"/>
  <c r="AM22" i="24"/>
  <c r="AM20" i="24"/>
  <c r="AM23" i="24"/>
  <c r="AL14" i="24"/>
  <c r="AM14" i="24"/>
  <c r="AM35" i="24"/>
  <c r="AL35" i="24"/>
  <c r="AL31" i="24"/>
  <c r="AM31" i="24"/>
  <c r="AL28" i="24"/>
  <c r="AM28" i="24"/>
  <c r="AL16" i="24"/>
  <c r="AM16" i="24"/>
  <c r="AM37" i="24"/>
  <c r="AL37" i="24"/>
  <c r="AM44" i="24"/>
  <c r="AL44" i="24"/>
  <c r="AM36" i="24"/>
  <c r="AL36" i="24"/>
  <c r="AM41" i="24"/>
  <c r="AL41" i="24"/>
  <c r="AL27" i="24"/>
  <c r="AM27" i="24"/>
  <c r="AL38" i="24"/>
  <c r="AM38" i="24"/>
  <c r="AL29" i="24"/>
  <c r="AM29" i="24"/>
  <c r="AM47" i="24"/>
  <c r="AL47" i="24"/>
  <c r="M8" i="25"/>
  <c r="M6" i="25"/>
  <c r="M7" i="25"/>
  <c r="M9" i="25"/>
  <c r="AN35" i="24"/>
  <c r="AN9" i="24"/>
  <c r="AN39" i="24"/>
  <c r="AN48" i="24"/>
  <c r="AN27" i="24"/>
  <c r="AN43" i="24"/>
  <c r="AN7" i="24"/>
  <c r="AO9" i="24"/>
  <c r="AN20" i="24"/>
  <c r="AN22" i="24"/>
  <c r="AO22" i="24" s="1"/>
  <c r="AN18" i="24"/>
  <c r="AN41" i="24"/>
  <c r="AO41" i="24" s="1"/>
  <c r="AN32" i="24"/>
  <c r="AN26" i="24"/>
  <c r="AN47" i="24"/>
  <c r="AO25" i="24"/>
  <c r="AN38" i="24"/>
  <c r="AN29" i="24"/>
  <c r="AO34" i="24"/>
  <c r="AO43" i="24"/>
  <c r="AN17" i="24"/>
  <c r="AN16" i="24"/>
  <c r="AO26" i="24"/>
  <c r="AO38" i="24"/>
  <c r="AO35" i="24"/>
  <c r="AN45" i="24"/>
  <c r="AO45" i="24" s="1"/>
  <c r="AN30" i="24"/>
  <c r="AN24" i="24"/>
  <c r="AN12" i="24"/>
  <c r="AO12" i="24" s="1"/>
  <c r="AO32" i="24"/>
  <c r="AN19" i="24"/>
  <c r="AO27" i="24"/>
  <c r="AO47" i="24"/>
  <c r="AN10" i="24"/>
  <c r="AN23" i="24"/>
  <c r="AN8" i="24"/>
  <c r="AN44" i="24"/>
  <c r="AO44" i="24" s="1"/>
  <c r="AN36" i="24"/>
  <c r="AN13" i="24"/>
  <c r="AN28" i="24"/>
  <c r="AO28" i="24" s="1"/>
  <c r="AO13" i="24"/>
  <c r="AN15" i="24"/>
  <c r="AO15" i="24" s="1"/>
  <c r="AN33" i="24"/>
  <c r="AN11" i="24"/>
  <c r="AO11" i="24" s="1"/>
  <c r="AN42" i="24"/>
  <c r="AN46" i="24"/>
  <c r="AO46" i="24" s="1"/>
  <c r="AO29" i="24"/>
  <c r="AO30" i="24"/>
  <c r="AO10" i="24"/>
  <c r="AN31" i="24"/>
  <c r="AO31" i="24" s="1"/>
  <c r="AO19" i="24"/>
  <c r="AO7" i="24"/>
  <c r="AN37" i="24"/>
  <c r="AO37" i="24" s="1"/>
  <c r="AN14" i="24"/>
  <c r="AO20" i="24"/>
  <c r="AO42" i="24"/>
  <c r="AN40" i="24"/>
  <c r="AO40" i="24" s="1"/>
  <c r="AO23" i="24"/>
  <c r="AN21" i="24"/>
  <c r="AO21" i="24" s="1"/>
  <c r="AO16" i="24"/>
  <c r="AO17" i="24"/>
  <c r="AO18" i="24"/>
  <c r="AO14" i="24"/>
  <c r="AO48" i="24"/>
  <c r="AO33" i="24"/>
  <c r="AO39" i="24"/>
  <c r="AO36" i="24"/>
  <c r="AO8" i="24"/>
  <c r="AO24"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<sst xmlns="http://schemas.openxmlformats.org/spreadsheetml/2006/main" count="3819" uniqueCount="280">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</sst>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31</v>
      </c>
      <c r="E6" s="326"/>
      <c r="F6" s="320"/>
      <c r="H6" s="9"/>
      <c r="I6" s="15" t="s">
        <v>5</v>
      </c>
      <c r="J6" s="14" t="b">
        <v>0</v>
      </c>
      <c r="K6" s="13"/>
    </row>
    <row r="7" spans="1:11" x14ac:dyDescent="0.2">
      <c r="B7" s="319"/>
      <c r="C7" s="384" t="s">
        <v>223</v>
      </c>
      <c r="D7" s="388">
        <f>_xll.ohTrigger(Euribor!V8:V15)</f>
        <v>4</v>
      </c>
      <c r="E7" s="326"/>
      <c r="F7" s="320"/>
      <c r="H7" s="9"/>
      <c r="I7" s="15" t="s">
        <v>4</v>
      </c>
      <c r="J7" s="14" t="b">
        <v>0</v>
      </c>
      <c r="K7" s="13"/>
    </row>
    <row r="8" spans="1:11" x14ac:dyDescent="0.2">
      <c r="B8" s="319"/>
      <c r="C8" s="384" t="s">
        <v>224</v>
      </c>
      <c r="D8" s="396">
        <f>_xll.ohTrigger(ISERROR(Deposits!K10),ISERROR('Swaps1M(&lt;1Y)'!Y3),ISERROR(Futures1M!Z4))</f>
        <v>6</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4</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42240</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EoniaLastFixing_Quote#0002</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EuriborSWLastFixing_Quote#0002</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IF($U8,_xll.qlIndexAddFixings(Trigger,$X8,$S8,$T8/100,TRUE),NA())</f>
        <v>1</v>
      </c>
      <c r="W8" s="357"/>
      <c r="X8" s="365" t="str">
        <f>I8</f>
        <v>EuriborSW#0002</v>
      </c>
      <c r="Y8" s="364">
        <f>_xll.qlIndexFixing(Trigger,$X8,$S8)</f>
        <v>-1.1100000000000001E-3</v>
      </c>
      <c r="Z8" s="364">
        <f>IF($V8,_xll.qlIndexFixing(Trigger,$X8,$S8),"-")</f>
        <v>-1.1100000000000001E-3</v>
      </c>
      <c r="AA8" s="364">
        <f t="shared" ref="AA8:AA15" si="3">Y8-Z8</f>
        <v>0</v>
      </c>
      <c r="AB8" s="363">
        <f>_xll.qlIndexFixing(Trigger,$X8,$S8)</f>
        <v>-1.1100000000000001E-3</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Euribor2WLastFixing_Quote#0002</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IF($U9,_xll.qlIndexAddFixings(Trigger,$X9,$S9,$T9/100,TRUE),NA())</f>
        <v>1</v>
      </c>
      <c r="W9" s="357"/>
      <c r="X9" s="365" t="str">
        <f t="shared" ref="X9:X15" si="5">I9</f>
        <v>Euribor2W#0002</v>
      </c>
      <c r="Y9" s="364">
        <f>_xll.qlIndexFixing(Trigger,$X9,$S9)</f>
        <v>-9.7000000000000005E-4</v>
      </c>
      <c r="Z9" s="364">
        <f>IF($V9,_xll.qlIndexFixing(Trigger,$X9,$S9),"-")</f>
        <v>-9.7000000000000005E-4</v>
      </c>
      <c r="AA9" s="364">
        <f t="shared" si="3"/>
        <v>0</v>
      </c>
      <c r="AB9" s="363">
        <f>_xll.qlIndexFixing(Trigger,$X9,$S9)</f>
        <v>-9.7000000000000005E-4</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Euribor1MLastFixing_Quote#0002</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IF($U10,_xll.qlIndexAddFixings(Trigger,$X10,$S10,$T10/100,TRUE),NA())</f>
        <v>1</v>
      </c>
      <c r="W10" s="357"/>
      <c r="X10" s="365" t="str">
        <f t="shared" si="5"/>
        <v>Euribor1M#0002</v>
      </c>
      <c r="Y10" s="364">
        <f>_xll.qlIndexFixing(Trigger,$X10,$S10)</f>
        <v>-4.8000000000000001E-4</v>
      </c>
      <c r="Z10" s="364">
        <f>IF($V10,_xll.qlIndexFixing(Trigger,$X10,$S10),"-")</f>
        <v>-4.8000000000000001E-4</v>
      </c>
      <c r="AA10" s="364">
        <f t="shared" si="3"/>
        <v>0</v>
      </c>
      <c r="AB10" s="363">
        <f>_xll.qlIndexFixing(Trigger,$X10,$S10)</f>
        <v>-4.8000000000000001E-4</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Euribor2MLastFixing_Quote#0002</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IF($U11,_xll.qlIndexAddFixings(Trigger,$X11,$S11,$T11/100,TRUE),NA())</f>
        <v>1</v>
      </c>
      <c r="W11" s="357"/>
      <c r="X11" s="365" t="str">
        <f t="shared" si="5"/>
        <v>Euribor2M#0002</v>
      </c>
      <c r="Y11" s="364">
        <f>_xll.qlIndexFixing(Trigger,$X11,$S11)</f>
        <v>-2.7999999999999998E-4</v>
      </c>
      <c r="Z11" s="364">
        <f>IF($V11,_xll.qlIndexFixing(Trigger,$X11,$S11),"-")</f>
        <v>-2.7999999999999998E-4</v>
      </c>
      <c r="AA11" s="364">
        <f t="shared" si="3"/>
        <v>0</v>
      </c>
      <c r="AB11" s="363">
        <f>_xll.qlIndexFixing(Trigger,$X11,$S11)</f>
        <v>-2.7999999999999998E-4</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Euribor3MLastFixing_Quote#0002</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IF($U12,_xll.qlIndexAddFixings(Trigger,$X12,$S12,$T12/100,TRUE),NA())</f>
        <v>1</v>
      </c>
      <c r="W12" s="357"/>
      <c r="X12" s="365" t="str">
        <f t="shared" si="5"/>
        <v>Euribor3M#0002</v>
      </c>
      <c r="Y12" s="364">
        <f>_xll.qlIndexFixing(Trigger,$X12,$S12)</f>
        <v>-8.9999999999999992E-5</v>
      </c>
      <c r="Z12" s="364">
        <f>IF($V12,_xll.qlIndexFixing(Trigger,$X12,$S12),"-")</f>
        <v>-8.9999999999999992E-5</v>
      </c>
      <c r="AA12" s="364">
        <f t="shared" si="3"/>
        <v>0</v>
      </c>
      <c r="AB12" s="363">
        <f>_xll.qlIndexFixing(Trigger,$X12,$S12)</f>
        <v>-8.9999999999999992E-5</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Euribor6MLastFixing_Quote#0002</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IF($U13,_xll.qlIndexAddFixings(Trigger,$X13,$S13,$T13/100,TRUE),NA())</f>
        <v>1</v>
      </c>
      <c r="W13" s="357"/>
      <c r="X13" s="365" t="str">
        <f t="shared" si="5"/>
        <v>Euribor6M#0002</v>
      </c>
      <c r="Y13" s="364">
        <f>_xll.qlIndexFixing(Trigger,$X13,$S13)</f>
        <v>5.9999999999999995E-4</v>
      </c>
      <c r="Z13" s="364">
        <f>IF($V13,_xll.qlIndexFixing(Trigger,$X13,$S13),"-")</f>
        <v>5.9999999999999995E-4</v>
      </c>
      <c r="AA13" s="364">
        <f t="shared" si="3"/>
        <v>0</v>
      </c>
      <c r="AB13" s="363">
        <f>_xll.qlIndexFixing(Trigger,$X13,$S13)</f>
        <v>5.9999999999999995E-4</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Euribor9MLastFixing_Quote#0002</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IF($U14,_xll.qlIndexAddFixings(Trigger,$X14,$S14,$T14/100,TRUE),NA())</f>
        <v>1</v>
      </c>
      <c r="W14" s="357"/>
      <c r="X14" s="365" t="str">
        <f t="shared" si="5"/>
        <v>Euribor9M#0002</v>
      </c>
      <c r="Y14" s="364">
        <f>_xll.qlIndexFixing(Trigger,$X14,$S14)</f>
        <v>1.0800000000000002E-3</v>
      </c>
      <c r="Z14" s="364">
        <f>IF($V14,_xll.qlIndexFixing(Trigger,$X14,$S14),"-")</f>
        <v>1.0800000000000002E-3</v>
      </c>
      <c r="AA14" s="364">
        <f t="shared" si="3"/>
        <v>0</v>
      </c>
      <c r="AB14" s="363">
        <f>_xll.qlIndexFixing(Trigger,$X14,$S14)</f>
        <v>1.0800000000000002E-3</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Euribor1YLastFixing_Quote#0002</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IF($U15,_xll.qlIndexAddFixings(Trigger,$X15,$S15,$T15/100,TRUE),NA())</f>
        <v>1</v>
      </c>
      <c r="W15" s="357"/>
      <c r="X15" s="356" t="str">
        <f t="shared" si="5"/>
        <v>Euribor1Y#0002</v>
      </c>
      <c r="Y15" s="364">
        <f>_xll.qlIndexFixing(Trigger,$X15,$S15)</f>
        <v>1.6899999999999999E-3</v>
      </c>
      <c r="Z15" s="364">
        <f>IF($V15,_xll.qlIndexFixing(Trigger,$X15,$S15),"-")</f>
        <v>1.6899999999999999E-3</v>
      </c>
      <c r="AA15" s="355">
        <f t="shared" si="3"/>
        <v>0</v>
      </c>
      <c r="AB15" s="363">
        <f>_xll.qlIndexFixing(Trigger,$X15,$S15)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EUR3M#0002</v>
      </c>
      <c r="E4" s="455" t="str">
        <f>Euribor!$E$8</f>
        <v>EURON#0002</v>
      </c>
      <c r="F4" s="449" t="str">
        <f t="shared" ref="F4:F17" si="0">PROPER(Currency)&amp;FamilyName&amp;"Swap"&amp;FixingType&amp;C4</f>
        <v>EuriborSwapIsdaFixA1Y</v>
      </c>
      <c r="G4" s="443" t="str">
        <f>_xll.qlEuriborSwapIsdaFixA(Trigger,F4,ObjectOverwrite,Permanent,C4,D4,E4)</f>
        <v>EuriborSwapIsdaFixA1Y#0002</v>
      </c>
      <c r="H4" s="443" t="str">
        <f>_xll.ohRangeRetrieveError(G4)</f>
        <v/>
      </c>
      <c r="I4" s="450"/>
    </row>
    <row r="5" spans="2:9" x14ac:dyDescent="0.2">
      <c r="B5" s="448"/>
      <c r="C5" s="449" t="s">
        <v>61</v>
      </c>
      <c r="D5" s="449" t="str">
        <f>Euribor!$E$11</f>
        <v>EUR6M#0002</v>
      </c>
      <c r="E5" s="455" t="str">
        <f>Euribor!$E$8</f>
        <v>EURON#0002</v>
      </c>
      <c r="F5" s="449" t="str">
        <f t="shared" si="0"/>
        <v>EuriborSwapIsdaFixA2Y</v>
      </c>
      <c r="G5" s="443" t="str">
        <f>_xll.qlEuriborSwapIsdaFixA(Trigger,F5,ObjectOverwrite,Permanent,C5,D5,E5)</f>
        <v>EuriborSwapIsdaFixA2Y#0002</v>
      </c>
      <c r="H5" s="443" t="str">
        <f>_xll.ohRangeRetrieveError(G5)</f>
        <v/>
      </c>
      <c r="I5" s="450"/>
    </row>
    <row r="6" spans="2:9" x14ac:dyDescent="0.2">
      <c r="B6" s="448"/>
      <c r="C6" s="449" t="s">
        <v>60</v>
      </c>
      <c r="D6" s="449" t="str">
        <f>Euribor!$E$11</f>
        <v>EUR6M#0002</v>
      </c>
      <c r="E6" s="455" t="str">
        <f>Euribor!$E$8</f>
        <v>EURON#0002</v>
      </c>
      <c r="F6" s="449" t="str">
        <f t="shared" si="0"/>
        <v>EuriborSwapIsdaFixA3Y</v>
      </c>
      <c r="G6" s="443" t="str">
        <f>_xll.qlEuriborSwapIsdaFixA(Trigger,F6,ObjectOverwrite,Permanent,C6,D6,E6)</f>
        <v>EuriborSwapIsdaFixA3Y#0002</v>
      </c>
      <c r="H6" s="443" t="str">
        <f>_xll.ohRangeRetrieveError(G6)</f>
        <v/>
      </c>
      <c r="I6" s="450"/>
    </row>
    <row r="7" spans="2:9" x14ac:dyDescent="0.2">
      <c r="B7" s="448"/>
      <c r="C7" s="449" t="s">
        <v>59</v>
      </c>
      <c r="D7" s="449" t="str">
        <f>Euribor!$E$11</f>
        <v>EUR6M#0002</v>
      </c>
      <c r="E7" s="455" t="str">
        <f>Euribor!$E$8</f>
        <v>EURON#0002</v>
      </c>
      <c r="F7" s="449" t="str">
        <f t="shared" si="0"/>
        <v>EuriborSwapIsdaFixA4Y</v>
      </c>
      <c r="G7" s="443" t="str">
        <f>_xll.qlEuriborSwapIsdaFixA(Trigger,F7,ObjectOverwrite,Permanent,C7,D7,E7)</f>
        <v>EuriborSwapIsdaFixA4Y#0002</v>
      </c>
      <c r="H7" s="443" t="str">
        <f>_xll.ohRangeRetrieveError(G7)</f>
        <v/>
      </c>
      <c r="I7" s="450"/>
    </row>
    <row r="8" spans="2:9" x14ac:dyDescent="0.2">
      <c r="B8" s="448"/>
      <c r="C8" s="449" t="s">
        <v>58</v>
      </c>
      <c r="D8" s="449" t="str">
        <f>Euribor!$E$11</f>
        <v>EUR6M#0002</v>
      </c>
      <c r="E8" s="455" t="str">
        <f>Euribor!$E$8</f>
        <v>EURON#0002</v>
      </c>
      <c r="F8" s="449" t="str">
        <f t="shared" si="0"/>
        <v>EuriborSwapIsdaFixA5Y</v>
      </c>
      <c r="G8" s="443" t="str">
        <f>_xll.qlEuriborSwapIsdaFixA(Trigger,F8,ObjectOverwrite,Permanent,C8,D8,E8)</f>
        <v>EuriborSwapIsdaFixA5Y#0002</v>
      </c>
      <c r="H8" s="443" t="str">
        <f>_xll.ohRangeRetrieveError(G8)</f>
        <v/>
      </c>
      <c r="I8" s="450"/>
    </row>
    <row r="9" spans="2:9" x14ac:dyDescent="0.2">
      <c r="B9" s="448"/>
      <c r="C9" s="449" t="s">
        <v>57</v>
      </c>
      <c r="D9" s="449" t="str">
        <f>Euribor!$E$11</f>
        <v>EUR6M#0002</v>
      </c>
      <c r="E9" s="455" t="str">
        <f>Euribor!$E$8</f>
        <v>EURON#0002</v>
      </c>
      <c r="F9" s="449" t="str">
        <f t="shared" si="0"/>
        <v>EuriborSwapIsdaFixA6Y</v>
      </c>
      <c r="G9" s="443" t="str">
        <f>_xll.qlEuriborSwapIsdaFixA(Trigger,F9,ObjectOverwrite,Permanent,C9,D9,E9)</f>
        <v>EuriborSwapIsdaFixA6Y#0002</v>
      </c>
      <c r="H9" s="443" t="str">
        <f>_xll.ohRangeRetrieveError(G9)</f>
        <v/>
      </c>
      <c r="I9" s="450"/>
    </row>
    <row r="10" spans="2:9" x14ac:dyDescent="0.2">
      <c r="B10" s="448"/>
      <c r="C10" s="449" t="s">
        <v>56</v>
      </c>
      <c r="D10" s="449" t="str">
        <f>Euribor!$E$11</f>
        <v>EUR6M#0002</v>
      </c>
      <c r="E10" s="455" t="str">
        <f>Euribor!$E$8</f>
        <v>EURON#0002</v>
      </c>
      <c r="F10" s="449" t="str">
        <f t="shared" si="0"/>
        <v>EuriborSwapIsdaFixA7Y</v>
      </c>
      <c r="G10" s="443" t="str">
        <f>_xll.qlEuriborSwapIsdaFixA(Trigger,F10,ObjectOverwrite,Permanent,C10,D10,E10)</f>
        <v>EuriborSwapIsdaFixA7Y#0002</v>
      </c>
      <c r="H10" s="443" t="str">
        <f>_xll.ohRangeRetrieveError(G10)</f>
        <v/>
      </c>
      <c r="I10" s="450"/>
    </row>
    <row r="11" spans="2:9" x14ac:dyDescent="0.2">
      <c r="B11" s="448"/>
      <c r="C11" s="449" t="s">
        <v>55</v>
      </c>
      <c r="D11" s="449" t="str">
        <f>Euribor!$E$11</f>
        <v>EUR6M#0002</v>
      </c>
      <c r="E11" s="455" t="str">
        <f>Euribor!$E$8</f>
        <v>EURON#0002</v>
      </c>
      <c r="F11" s="449" t="str">
        <f t="shared" si="0"/>
        <v>EuriborSwapIsdaFixA8Y</v>
      </c>
      <c r="G11" s="443" t="str">
        <f>_xll.qlEuriborSwapIsdaFixA(Trigger,F11,ObjectOverwrite,Permanent,C11,D11,E11)</f>
        <v>EuriborSwapIsdaFixA8Y#0002</v>
      </c>
      <c r="H11" s="443" t="str">
        <f>_xll.ohRangeRetrieveError(G11)</f>
        <v/>
      </c>
      <c r="I11" s="450"/>
    </row>
    <row r="12" spans="2:9" x14ac:dyDescent="0.2">
      <c r="B12" s="448"/>
      <c r="C12" s="449" t="s">
        <v>54</v>
      </c>
      <c r="D12" s="449" t="str">
        <f>Euribor!$E$11</f>
        <v>EUR6M#0002</v>
      </c>
      <c r="E12" s="455" t="str">
        <f>Euribor!$E$8</f>
        <v>EURON#0002</v>
      </c>
      <c r="F12" s="449" t="str">
        <f t="shared" si="0"/>
        <v>EuriborSwapIsdaFixA9Y</v>
      </c>
      <c r="G12" s="443" t="str">
        <f>_xll.qlEuriborSwapIsdaFixA(Trigger,F12,ObjectOverwrite,Permanent,C12,D12,E12)</f>
        <v>EuriborSwapIsdaFixA9Y#0002</v>
      </c>
      <c r="H12" s="443" t="str">
        <f>_xll.ohRangeRetrieveError(G12)</f>
        <v/>
      </c>
      <c r="I12" s="450"/>
    </row>
    <row r="13" spans="2:9" x14ac:dyDescent="0.2">
      <c r="B13" s="448"/>
      <c r="C13" s="449" t="s">
        <v>53</v>
      </c>
      <c r="D13" s="449" t="str">
        <f>Euribor!$E$11</f>
        <v>EUR6M#0002</v>
      </c>
      <c r="E13" s="455" t="str">
        <f>Euribor!$E$8</f>
        <v>EURON#0002</v>
      </c>
      <c r="F13" s="449" t="str">
        <f t="shared" si="0"/>
        <v>EuriborSwapIsdaFixA10Y</v>
      </c>
      <c r="G13" s="443" t="str">
        <f>_xll.qlEuriborSwapIsdaFixA(Trigger,F13,ObjectOverwrite,Permanent,C13,D13,E13)</f>
        <v>EuriborSwapIsdaFixA10Y#0002</v>
      </c>
      <c r="H13" s="443" t="str">
        <f>_xll.ohRangeRetrieveError(G13)</f>
        <v/>
      </c>
      <c r="I13" s="450"/>
    </row>
    <row r="14" spans="2:9" x14ac:dyDescent="0.2">
      <c r="B14" s="448"/>
      <c r="C14" s="449" t="s">
        <v>51</v>
      </c>
      <c r="D14" s="449" t="str">
        <f>Euribor!$E$11</f>
        <v>EUR6M#0002</v>
      </c>
      <c r="E14" s="455" t="str">
        <f>Euribor!$E$8</f>
        <v>EURON#0002</v>
      </c>
      <c r="F14" s="449" t="str">
        <f t="shared" si="0"/>
        <v>EuriborSwapIsdaFixA12Y</v>
      </c>
      <c r="G14" s="443" t="str">
        <f>_xll.qlEuriborSwapIsdaFixA(Trigger,F14,ObjectOverwrite,Permanent,C14,D14,E14)</f>
        <v>EuriborSwapIsdaFixA12Y#0002</v>
      </c>
      <c r="H14" s="443" t="str">
        <f>_xll.ohRangeRetrieveError(G14)</f>
        <v/>
      </c>
      <c r="I14" s="450"/>
    </row>
    <row r="15" spans="2:9" x14ac:dyDescent="0.2">
      <c r="B15" s="448"/>
      <c r="C15" s="449" t="s">
        <v>43</v>
      </c>
      <c r="D15" s="449" t="str">
        <f>Euribor!$E$11</f>
        <v>EUR6M#0002</v>
      </c>
      <c r="E15" s="455" t="str">
        <f>Euribor!$E$8</f>
        <v>EURON#0002</v>
      </c>
      <c r="F15" s="449" t="str">
        <f t="shared" si="0"/>
        <v>EuriborSwapIsdaFixA20Y</v>
      </c>
      <c r="G15" s="443" t="str">
        <f>_xll.qlEuriborSwapIsdaFixA(Trigger,F15,ObjectOverwrite,Permanent,C15,D15,E15)</f>
        <v>EuriborSwapIsdaFixA20Y#0002</v>
      </c>
      <c r="H15" s="443" t="str">
        <f>_xll.ohRangeRetrieveError(G15)</f>
        <v/>
      </c>
      <c r="I15" s="450"/>
    </row>
    <row r="16" spans="2:9" x14ac:dyDescent="0.2">
      <c r="B16" s="448"/>
      <c r="C16" s="449" t="s">
        <v>38</v>
      </c>
      <c r="D16" s="449" t="str">
        <f>Euribor!$E$11</f>
        <v>EUR6M#0002</v>
      </c>
      <c r="E16" s="455" t="str">
        <f>Euribor!$E$8</f>
        <v>EURON#0002</v>
      </c>
      <c r="F16" s="449" t="str">
        <f t="shared" si="0"/>
        <v>EuriborSwapIsdaFixA25Y</v>
      </c>
      <c r="G16" s="443" t="str">
        <f>_xll.qlEuriborSwapIsdaFixA(Trigger,F16,ObjectOverwrite,Permanent,C16,D16,E16)</f>
        <v>EuriborSwapIsdaFixA25Y#0002</v>
      </c>
      <c r="H16" s="443" t="str">
        <f>_xll.ohRangeRetrieveError(G16)</f>
        <v/>
      </c>
      <c r="I16" s="450"/>
    </row>
    <row r="17" spans="2:9" x14ac:dyDescent="0.2">
      <c r="B17" s="448"/>
      <c r="C17" s="449" t="s">
        <v>33</v>
      </c>
      <c r="D17" s="449" t="str">
        <f>Euribor!$E$11</f>
        <v>EUR6M#0002</v>
      </c>
      <c r="E17" s="455" t="str">
        <f>Euribor!$E$8</f>
        <v>EURON#0002</v>
      </c>
      <c r="F17" s="449" t="str">
        <f t="shared" si="0"/>
        <v>EuriborSwapIsdaFixA30Y</v>
      </c>
      <c r="G17" s="443" t="str">
        <f>_xll.qlEuriborSwapIsdaFixA(Trigger,F17,ObjectOverwrite,Permanent,C17,D17,E17)</f>
        <v>EuriborSwapIsdaFixA30Y#0002</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f>
        <v>EUR1E6E6M_Quote#0003</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f>
        <v>EUR1E6E1Y_Quote#0003</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1.34E-3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f>
        <v>EUR1E6E15M_Quote#0003</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f>
        <v>EUR1E6E18M_Quote#0003</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f>
        <v>EUR1E6E21M_Quote#0003</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f>
        <v>EUR1E6E2Y_Quote#0003</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1.4400000000000001E-3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f>
        <v>EUR1E6E3Y_Quote#0003</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1.5200000000000001E-3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f>
        <v>EUR1E6E4Y_Quote#0003</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1.6199999999999999E-3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f>
        <v>EUR1E6E5Y_Quote#0003</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1.6999999999999999E-3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f>
        <v>EUR1E6E6Y_Quote#0003</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1.74E-3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f>
        <v>EUR1E6E7Y_Quote#0003</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1.7600000000000001E-3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f>
        <v>EUR1E6E8Y_Quote#0003</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1.7600000000000001E-3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f>
        <v>EUR1E6E9Y_Quote#0003</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1.75E-3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f>
        <v>EUR1E6E10Y_Quote#0003</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1.74E-3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f>
        <v>EUR1E6E11Y_Quote#0003</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1.72E-3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f>
        <v>EUR1E6E12Y_Quote#0003</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1.6800000000000001E-3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f>
        <v>EUR1E6E13Y_Quote#0003</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f>
        <v>EUR1E6E14Y_Quote#0003</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f>
        <v>EUR1E6E15Y_Quote#0003</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1.5499999999999999E-3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f>
        <v>EUR1E6E16Y_Quote#0003</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f>
        <v>EUR1E6E17Y_Quote#0003</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f>
        <v>EUR1E6E18Y_Quote#0003</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f>
        <v>EUR1E6E19Y_Quote#0003</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f>
        <v>EUR1E6E20Y_Quote#0003</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1.3500000000000001E-3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f>
        <v>EUR1E6E21Y_Quote#0003</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f>
        <v>EUR1E6E22Y_Quote#0003</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f>
        <v>EUR1E6E23Y_Quote#0003</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f>
        <v>EUR1E6E24Y_Quote#0003</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f>
        <v>EUR1E6E25Y_Quote#0003</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1.1999999999999999E-3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f>
        <v>EUR1E6E26Y_Quote#0003</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f>
        <v>EUR1E6E27Y_Quote#0003</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f>
        <v>EUR1E6E28Y_Quote#0003</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f>
        <v>EUR1E6E29Y_Quote#0003</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f>
        <v>EUR1E6E30Y_Quote#0003</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1.09E-3</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f>
        <v>EUR1E6E35Y_Quote#0003</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f>
        <v>EUR1E6E40Y_Quote#0003</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9.3999999999999997E-4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f>
        <v>EUR1E6E50Y_Quote#0003</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8.5999999999999998E-4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f>
        <v>EUR1E6E60Y_Quote#0003</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7.9000000000000001E-4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f>
        <v>EUR3E6E6M_Quote#0003</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f>
        <v>EUR3E6E1Y_Quote#0003</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f>
        <v>EUR3E6E15M_Quote#0003</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f>
        <v>EUR3E6E18M_Quote#0003</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f>
        <v>EUR3E6E21M_Quote#0003</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f>
        <v>EUR3E6E2Y_Quote#0003</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f>
        <v>EUR3E6E3Y_Quote#0003</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f>
        <v>EUR3E6E4Y_Quote#0003</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f>
        <v>EUR3E6E5Y_Quote#0003</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f>
        <v>EUR3E6E6Y_Quote#0003</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f>
        <v>EUR3E6E7Y_Quote#0003</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f>
        <v>EUR3E6E8Y_Quote#0003</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f>
        <v>EUR3E6E9Y_Quote#0003</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f>
        <v>EUR3E6E10Y_Quote#0003</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f>
        <v>EUR3E6E11Y_Quote#0003</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f>
        <v>EUR3E6E12Y_Quote#0003</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f>
        <v>EUR3E6E13Y_Quote#0003</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f>
        <v>EUR3E6E14Y_Quote#0003</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f>
        <v>EUR3E6E15Y_Quote#0003</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f>
        <v>EUR3E6E16Y_Quote#0003</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f>
        <v>EUR3E6E17Y_Quote#0003</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f>
        <v>EUR3E6E18Y_Quote#0003</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f>
        <v>EUR3E6E19Y_Quote#0003</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f>
        <v>EUR3E6E20Y_Quote#0003</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f>
        <v>EUR3E6E21Y_Quote#0003</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f>
        <v>EUR3E6E22Y_Quote#0003</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f>
        <v>EUR3E6E23Y_Quote#0003</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f>
        <v>EUR3E6E24Y_Quote#0003</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f>
        <v>EUR3E6E25Y_Quote#0003</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f>
        <v>EUR3E6E26Y_Quote#0003</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f>
        <v>EUR3E6E27Y_Quote#0003</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f>
        <v>EUR3E6E28Y_Quote#0003</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f>
        <v>EUR3E6E29Y_Quote#0003</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f>
        <v>EUR3E6E30Y_Quote#0003</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f>
        <v>EUR3E6E35Y_Quote#0003</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f>
        <v>EUR3E6E40Y_Quote#0003</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f>
        <v>EUR3E6E50Y_Quote#0003</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f>
        <v>EUR3E6E60Y_Quote#0003</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f>
        <v>EUREON3E6M_Quote#0003</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f>
        <v>EUREON3E1Y_Quote#0003</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1.17E-3</v>
      </c>
      <c r="X6" s="178"/>
      <c r="Y6" s="17"/>
    </row>
    <row r="7" spans="1:25" x14ac:dyDescent="0.2">
      <c r="A7" s="56"/>
      <c r="B7" s="66" t="s">
        <v>79</v>
      </c>
      <c r="C7" s="54" t="s">
        <v>116</v>
      </c>
      <c r="D7" s="53" t="s">
        <v>81</v>
      </c>
      <c r="E7" s="52" t="str">
        <f t="shared" si="0"/>
        <v>EUREON3E15M_Quote</v>
      </c>
      <c r="F7" s="52" t="str">
        <f>_xll.qlSimpleQuote(Trigger,E7,ObjectOverwrite,Permanent)</f>
        <v>EUREON3E15M_Quote#0003</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f>
        <v>EUREON3E18M_Quote#0003</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1.23E-3</v>
      </c>
      <c r="X8" s="178"/>
      <c r="Y8" s="17"/>
    </row>
    <row r="9" spans="1:25" x14ac:dyDescent="0.2">
      <c r="A9" s="56"/>
      <c r="B9" s="66" t="s">
        <v>77</v>
      </c>
      <c r="C9" s="54" t="s">
        <v>116</v>
      </c>
      <c r="D9" s="53" t="s">
        <v>81</v>
      </c>
      <c r="E9" s="52" t="str">
        <f t="shared" si="0"/>
        <v>EUREON3E21M_Quote</v>
      </c>
      <c r="F9" s="52" t="str">
        <f>_xll.qlSimpleQuote(Trigger,E9,ObjectOverwrite,Permanent)</f>
        <v>EUREON3E21M_Quote#0003</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f>
        <v>EUREON3E2Y_Quote#0003</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1.2800000000000001E-3</v>
      </c>
      <c r="X10" s="178"/>
      <c r="Y10" s="17"/>
    </row>
    <row r="11" spans="1:25" x14ac:dyDescent="0.2">
      <c r="A11" s="56"/>
      <c r="B11" s="55" t="s">
        <v>60</v>
      </c>
      <c r="C11" s="54" t="s">
        <v>116</v>
      </c>
      <c r="D11" s="53" t="s">
        <v>81</v>
      </c>
      <c r="E11" s="52" t="str">
        <f t="shared" si="0"/>
        <v>EUREON3E3Y_Quote</v>
      </c>
      <c r="F11" s="52" t="str">
        <f>_xll.qlSimpleQuote(Trigger,E11,ObjectOverwrite,Permanent)</f>
        <v>EUREON3E3Y_Quote#0003</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1.3500000000000001E-3</v>
      </c>
      <c r="X11" s="178"/>
      <c r="Y11" s="17"/>
    </row>
    <row r="12" spans="1:25" x14ac:dyDescent="0.2">
      <c r="A12" s="56"/>
      <c r="B12" s="55" t="s">
        <v>59</v>
      </c>
      <c r="C12" s="54" t="s">
        <v>116</v>
      </c>
      <c r="D12" s="53" t="s">
        <v>81</v>
      </c>
      <c r="E12" s="52" t="str">
        <f t="shared" si="0"/>
        <v>EUREON3E4Y_Quote</v>
      </c>
      <c r="F12" s="52" t="str">
        <f>_xll.qlSimpleQuote(Trigger,E12,ObjectOverwrite,Permanent)</f>
        <v>EUREON3E4Y_Quote#0003</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1.39E-3</v>
      </c>
      <c r="X12" s="178"/>
      <c r="Y12" s="17"/>
    </row>
    <row r="13" spans="1:25" x14ac:dyDescent="0.2">
      <c r="A13" s="56"/>
      <c r="B13" s="55" t="s">
        <v>58</v>
      </c>
      <c r="C13" s="54" t="s">
        <v>116</v>
      </c>
      <c r="D13" s="53" t="s">
        <v>81</v>
      </c>
      <c r="E13" s="52" t="str">
        <f t="shared" si="0"/>
        <v>EUREON3E5Y_Quote</v>
      </c>
      <c r="F13" s="52" t="str">
        <f>_xll.qlSimpleQuote(Trigger,E13,ObjectOverwrite,Permanent)</f>
        <v>EUREON3E5Y_Quote#0003</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1.4300000000000001E-3</v>
      </c>
      <c r="X13" s="178"/>
      <c r="Y13" s="17"/>
    </row>
    <row r="14" spans="1:25" x14ac:dyDescent="0.2">
      <c r="A14" s="56"/>
      <c r="B14" s="55" t="s">
        <v>57</v>
      </c>
      <c r="C14" s="54" t="s">
        <v>116</v>
      </c>
      <c r="D14" s="53" t="s">
        <v>81</v>
      </c>
      <c r="E14" s="52" t="str">
        <f t="shared" si="0"/>
        <v>EUREON3E6Y_Quote</v>
      </c>
      <c r="F14" s="52" t="str">
        <f>_xll.qlSimpleQuote(Trigger,E14,ObjectOverwrite,Permanent)</f>
        <v>EUREON3E6Y_Quote#0003</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1.42E-3</v>
      </c>
      <c r="X14" s="178"/>
      <c r="Y14" s="17"/>
    </row>
    <row r="15" spans="1:25" x14ac:dyDescent="0.2">
      <c r="A15" s="56"/>
      <c r="B15" s="55" t="s">
        <v>56</v>
      </c>
      <c r="C15" s="54" t="s">
        <v>116</v>
      </c>
      <c r="D15" s="53" t="s">
        <v>81</v>
      </c>
      <c r="E15" s="52" t="str">
        <f t="shared" si="0"/>
        <v>EUREON3E7Y_Quote</v>
      </c>
      <c r="F15" s="52" t="str">
        <f>_xll.qlSimpleQuote(Trigger,E15,ObjectOverwrite,Permanent)</f>
        <v>EUREON3E7Y_Quote#0003</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1.39E-3</v>
      </c>
      <c r="X15" s="178"/>
      <c r="Y15" s="17"/>
    </row>
    <row r="16" spans="1:25" x14ac:dyDescent="0.2">
      <c r="A16" s="56"/>
      <c r="B16" s="55" t="s">
        <v>55</v>
      </c>
      <c r="C16" s="54" t="s">
        <v>116</v>
      </c>
      <c r="D16" s="53" t="s">
        <v>81</v>
      </c>
      <c r="E16" s="52" t="str">
        <f t="shared" si="0"/>
        <v>EUREON3E8Y_Quote</v>
      </c>
      <c r="F16" s="52" t="str">
        <f>_xll.qlSimpleQuote(Trigger,E16,ObjectOverwrite,Permanent)</f>
        <v>EUREON3E8Y_Quote#0003</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1.3699999999999999E-3</v>
      </c>
      <c r="X16" s="178"/>
      <c r="Y16" s="17"/>
    </row>
    <row r="17" spans="1:25" x14ac:dyDescent="0.2">
      <c r="A17" s="56"/>
      <c r="B17" s="55" t="s">
        <v>54</v>
      </c>
      <c r="C17" s="54" t="s">
        <v>116</v>
      </c>
      <c r="D17" s="53" t="s">
        <v>81</v>
      </c>
      <c r="E17" s="52" t="str">
        <f t="shared" si="0"/>
        <v>EUREON3E9Y_Quote</v>
      </c>
      <c r="F17" s="52" t="str">
        <f>_xll.qlSimpleQuote(Trigger,E17,ObjectOverwrite,Permanent)</f>
        <v>EUREON3E9Y_Quote#0003</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1.3600000000000001E-3</v>
      </c>
      <c r="X17" s="178"/>
      <c r="Y17" s="17"/>
    </row>
    <row r="18" spans="1:25" x14ac:dyDescent="0.2">
      <c r="A18" s="56"/>
      <c r="B18" s="55" t="s">
        <v>53</v>
      </c>
      <c r="C18" s="54" t="s">
        <v>116</v>
      </c>
      <c r="D18" s="53" t="s">
        <v>81</v>
      </c>
      <c r="E18" s="52" t="str">
        <f t="shared" si="0"/>
        <v>EUREON3E10Y_Quote</v>
      </c>
      <c r="F18" s="52" t="str">
        <f>_xll.qlSimpleQuote(Trigger,E18,ObjectOverwrite,Permanent)</f>
        <v>EUREON3E10Y_Quote#0003</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1.3500000000000001E-3</v>
      </c>
      <c r="X18" s="178"/>
      <c r="Y18" s="17"/>
    </row>
    <row r="19" spans="1:25" x14ac:dyDescent="0.2">
      <c r="A19" s="56"/>
      <c r="B19" s="55" t="s">
        <v>52</v>
      </c>
      <c r="C19" s="54" t="s">
        <v>116</v>
      </c>
      <c r="D19" s="53" t="s">
        <v>81</v>
      </c>
      <c r="E19" s="52" t="str">
        <f t="shared" si="0"/>
        <v>EUREON3E11Y_Quote</v>
      </c>
      <c r="F19" s="52" t="str">
        <f>_xll.qlSimpleQuote(Trigger,E19,ObjectOverwrite,Permanent)</f>
        <v>EUREON3E11Y_Quote#0003</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1.33E-3</v>
      </c>
      <c r="X19" s="178"/>
      <c r="Y19" s="17"/>
    </row>
    <row r="20" spans="1:25" x14ac:dyDescent="0.2">
      <c r="A20" s="56"/>
      <c r="B20" s="55" t="s">
        <v>51</v>
      </c>
      <c r="C20" s="54" t="s">
        <v>116</v>
      </c>
      <c r="D20" s="53" t="s">
        <v>81</v>
      </c>
      <c r="E20" s="52" t="str">
        <f t="shared" si="0"/>
        <v>EUREON3E12Y_Quote</v>
      </c>
      <c r="F20" s="52" t="str">
        <f>_xll.qlSimpleQuote(Trigger,E20,ObjectOverwrite,Permanent)</f>
        <v>EUREON3E12Y_Quote#0003</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1.32E-3</v>
      </c>
      <c r="X20" s="178"/>
      <c r="Y20" s="17"/>
    </row>
    <row r="21" spans="1:25" x14ac:dyDescent="0.2">
      <c r="A21" s="56"/>
      <c r="B21" s="55" t="s">
        <v>50</v>
      </c>
      <c r="C21" s="54" t="s">
        <v>116</v>
      </c>
      <c r="D21" s="53" t="s">
        <v>81</v>
      </c>
      <c r="E21" s="52" t="str">
        <f t="shared" si="0"/>
        <v>EUREON3E13Y_Quote</v>
      </c>
      <c r="F21" s="52" t="str">
        <f>_xll.qlSimpleQuote(Trigger,E21,ObjectOverwrite,Permanent)</f>
        <v>EUREON3E13Y_Quote#0003</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f>
        <v>EUREON3E14Y_Quote#0003</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f>
        <v>EUREON3E15Y_Quote#0003</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1.2899999999999999E-3</v>
      </c>
      <c r="X23" s="178"/>
      <c r="Y23" s="17"/>
    </row>
    <row r="24" spans="1:25" x14ac:dyDescent="0.2">
      <c r="A24" s="56"/>
      <c r="B24" s="55" t="s">
        <v>47</v>
      </c>
      <c r="C24" s="54" t="s">
        <v>116</v>
      </c>
      <c r="D24" s="53" t="s">
        <v>81</v>
      </c>
      <c r="E24" s="52" t="str">
        <f t="shared" si="0"/>
        <v>EUREON3E16Y_Quote</v>
      </c>
      <c r="F24" s="52" t="str">
        <f>_xll.qlSimpleQuote(Trigger,E24,ObjectOverwrite,Permanent)</f>
        <v>EUREON3E16Y_Quote#0003</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f>
        <v>EUREON3E17Y_Quote#0003</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f>
        <v>EUREON3E18Y_Quote#0003</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f>
        <v>EUREON3E19Y_Quote#0003</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f>
        <v>EUREON3E20Y_Quote#0003</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1.14E-3</v>
      </c>
      <c r="X28" s="178"/>
      <c r="Y28" s="17"/>
    </row>
    <row r="29" spans="1:25" x14ac:dyDescent="0.2">
      <c r="A29" s="56"/>
      <c r="B29" s="55" t="s">
        <v>42</v>
      </c>
      <c r="C29" s="54" t="s">
        <v>116</v>
      </c>
      <c r="D29" s="53" t="s">
        <v>81</v>
      </c>
      <c r="E29" s="52" t="str">
        <f t="shared" si="0"/>
        <v>EUREON3E21Y_Quote</v>
      </c>
      <c r="F29" s="52" t="str">
        <f>_xll.qlSimpleQuote(Trigger,E29,ObjectOverwrite,Permanent)</f>
        <v>EUREON3E21Y_Quote#0003</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f>
        <v>EUREON3E22Y_Quote#0003</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f>
        <v>EUREON3E23Y_Quote#0003</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f>
        <v>EUREON3E24Y_Quote#0003</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f>
        <v>EUREON3E25Y_Quote#0003</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1.0399999999999999E-3</v>
      </c>
      <c r="X33" s="178"/>
      <c r="Y33" s="17"/>
    </row>
    <row r="34" spans="1:25" x14ac:dyDescent="0.2">
      <c r="A34" s="56"/>
      <c r="B34" s="55" t="s">
        <v>37</v>
      </c>
      <c r="C34" s="54" t="s">
        <v>116</v>
      </c>
      <c r="D34" s="53" t="s">
        <v>81</v>
      </c>
      <c r="E34" s="52" t="str">
        <f t="shared" si="0"/>
        <v>EUREON3E26Y_Quote</v>
      </c>
      <c r="F34" s="52" t="str">
        <f>_xll.qlSimpleQuote(Trigger,E34,ObjectOverwrite,Permanent)</f>
        <v>EUREON3E26Y_Quote#0003</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f>
        <v>EUREON3E27Y_Quote#0003</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f>
        <v>EUREON3E28Y_Quote#0003</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f>
        <v>EUREON3E29Y_Quote#0003</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f>
        <v>EUREON3E30Y_Quote#0003</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9.3000000000000005E-4</v>
      </c>
      <c r="X38" s="178"/>
      <c r="Y38" s="17"/>
    </row>
    <row r="39" spans="1:25" x14ac:dyDescent="0.2">
      <c r="A39" s="56"/>
      <c r="B39" s="55" t="s">
        <v>32</v>
      </c>
      <c r="C39" s="54" t="s">
        <v>116</v>
      </c>
      <c r="D39" s="53" t="s">
        <v>81</v>
      </c>
      <c r="E39" s="52" t="str">
        <f t="shared" si="0"/>
        <v>EUREON3E35Y_Quote</v>
      </c>
      <c r="F39" s="52" t="str">
        <f>_xll.qlSimpleQuote(Trigger,E39,ObjectOverwrite,Permanent)</f>
        <v>EUREON3E35Y_Quote#0003</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f>
        <v>EUREON3E40Y_Quote#0003</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7.9000000000000001E-4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f>
        <v>EUREON3E50Y_Quote#0003</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6.9999999999999999E-4</v>
      </c>
      <c r="X41" s="178"/>
      <c r="Y41" s="17"/>
    </row>
    <row r="42" spans="1:25" x14ac:dyDescent="0.2">
      <c r="A42" s="56"/>
      <c r="B42" s="55" t="s">
        <v>29</v>
      </c>
      <c r="C42" s="54" t="s">
        <v>116</v>
      </c>
      <c r="D42" s="53" t="s">
        <v>81</v>
      </c>
      <c r="E42" s="52" t="str">
        <f t="shared" si="0"/>
        <v>EUREON3E60Y_Quote</v>
      </c>
      <c r="F42" s="52" t="str">
        <f>_xll.qlSimpleQuote(Trigger,E42,ObjectOverwrite,Permanent)</f>
        <v>EUREON3E60Y_Quote#0003</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6.3000000000000003E-4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f>
        <v>EUR6E12E6M_Quote#0003</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f>
        <v>EUR6E12E1Y_Quote#0003</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1E-3</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f>
        <v>EUR6E12E15M_Quote#0003</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f>
        <v>EUR6E12E18M_Quote#0003</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f>
        <v>EUR6E12E21M_Quote#0003</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f>
        <v>EUR6E12E2Y_Quote#0003</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f>
        <v>EUR6E12E3Y_Quote#0003</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9.6000000000000002E-4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f>
        <v>EUR6E12E4Y_Quote#0003</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9.7000000000000005E-4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f>
        <v>EUR6E12E5Y_Quote#0003</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9.7999999999999997E-4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f>
        <v>EUR6E12E6Y_Quote#0003</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9.7999999999999997E-4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f>
        <v>EUR6E12E7Y_Quote#0003</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9.7999999999999997E-4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f>
        <v>EUR6E12E8Y_Quote#0003</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9.7999999999999997E-4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f>
        <v>EUR6E12E9Y_Quote#0003</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9.7000000000000005E-4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f>
        <v>EUR6E12E10Y_Quote#0003</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f>
        <v>EUR6E12E11Y_Quote#0003</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9.3000000000000005E-4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f>
        <v>EUR6E12E12Y_Quote#0003</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8.9999999999999998E-4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f>
        <v>EUR6E12E13Y_Quote#0003</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f>
        <v>EUR6E12E14Y_Quote#0003</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f>
        <v>EUR6E12E15Y_Quote#0003</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8.0999999999999996E-4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f>
        <v>EUR6E12E16Y_Quote#0003</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f>
        <v>EUR6E12E17Y_Quote#0003</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f>
        <v>EUR6E12E18Y_Quote#0003</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f>
        <v>EUR6E12E19Y_Quote#0003</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f>
        <v>EUR6E12E20Y_Quote#0003</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7.2999999999999996E-4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f>
        <v>EUR6E12E21Y_Quote#0003</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f>
        <v>EUR6E12E22Y_Quote#0003</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f>
        <v>EUR6E12E23Y_Quote#0003</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f>
        <v>EUR6E12E24Y_Quote#0003</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f>
        <v>EUR6E12E25Y_Quote#0003</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6.8000000000000005E-4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f>
        <v>EUR6E12E26Y_Quote#0003</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f>
        <v>EUR6E12E27Y_Quote#0003</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f>
        <v>EUR6E12E28Y_Quote#0003</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f>
        <v>EUR6E12E29Y_Quote#0003</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f>
        <v>EUR6E12E30Y_Quote#0003</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6.4000000000000005E-4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f>
        <v>EUR6E12E35Y_Quote#0003</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f>
        <v>EUR6E12E40Y_Quote#0003</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5.8E-4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f>
        <v>EUR6E12E50Y_Quote#0003</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5.4000000000000001E-4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f>
        <v>EUR6E12E60Y_Quote#0003</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5.1000000000000004E-4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4</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f>
        <v>EUROND_Quote#0003</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f>
        <v>EURTND_Quote#0003</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f>
        <v>EURSND_Quote#0003</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f>
        <v>EURSWD_Quote#0003</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-1.1100000000000001E-3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f>
        <v>EUR2WD_Quote#0003</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-9.7000000000000005E-4</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f>
        <v>EUR3WD_Quote#0003</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f>
        <v>EUR1MD_Quote#0003</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-4.8000000000000001E-4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f>
        <v>EUR2MD_Quote#0003</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-2.7999999999999998E-4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f>
        <v>EUR3MD_Quote#0003</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-8.9999999999999992E-5</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f>
        <v>EUR4MD_Quote#0003</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0</v>
      </c>
      <c r="Q14" s="178"/>
      <c r="R14" s="17"/>
      <c r="S14" s="17"/>
      <c r="T14" s="17"/>
      <c r="U14" s="17"/>
      <c r="V14" s="17"/>
      <c r="W14" s="17"/>
    </row>
    <row r="15" spans="1:23" x14ac:dyDescent="0.2">
      <c r="A15" s="56"/>
      <c r="B15" s="83" t="s">
        <v>97</v>
      </c>
      <c r="C15" s="82" t="str">
        <f t="shared" si="0"/>
        <v>EUR5MD_Quote</v>
      </c>
      <c r="D15" s="82" t="str">
        <f>_xll.qlSimpleQuote(Trigger,C15,ObjectOverwrite,Permanent)</f>
        <v>EUR5MD_Quote#0003</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0</v>
      </c>
      <c r="Q15" s="178"/>
      <c r="R15" s="17"/>
      <c r="S15" s="17"/>
      <c r="T15" s="17"/>
      <c r="U15" s="17"/>
      <c r="V15" s="17"/>
      <c r="W15" s="17"/>
    </row>
    <row r="16" spans="1:23" x14ac:dyDescent="0.2">
      <c r="A16" s="56"/>
      <c r="B16" s="83" t="s">
        <v>96</v>
      </c>
      <c r="C16" s="82" t="str">
        <f t="shared" si="0"/>
        <v>EUR6MD_Quote</v>
      </c>
      <c r="D16" s="82" t="str">
        <f>_xll.qlSimpleQuote(Trigger,C16,ObjectOverwrite,Permanent)</f>
        <v>EUR6MD_Quote#0003</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5.9999999999999995E-4</v>
      </c>
      <c r="Q16" s="178"/>
      <c r="R16" s="17"/>
      <c r="S16" s="17"/>
      <c r="T16" s="17"/>
      <c r="U16" s="17"/>
      <c r="V16" s="17"/>
      <c r="W16" s="17"/>
    </row>
    <row r="17" spans="1:23" x14ac:dyDescent="0.2">
      <c r="A17" s="56"/>
      <c r="B17" s="83" t="s">
        <v>95</v>
      </c>
      <c r="C17" s="82" t="str">
        <f t="shared" si="0"/>
        <v>EUR7MD_Quote</v>
      </c>
      <c r="D17" s="82" t="str">
        <f>_xll.qlSimpleQuote(Trigger,C17,ObjectOverwrite,Permanent)</f>
        <v>EUR7MD_Quote#0003</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0</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f>
        <v>EUR8MD_Quote#0003</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0</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f>
        <v>EUR9MD_Quote#0003</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1.0800000000000002E-3</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f>
        <v>EUR10MD_Quote#0003</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0</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f>
        <v>EUR11MD_Quote#0003</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0</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f>
        <v>EUR1YD_Quote#0003</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1.6899999999999999E-3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4</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f>
        <v>EUR1x4F_Quote#0003</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-9.9999999999999991E-5</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f>
        <v>EUR2x5F_Quote#0003</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-7.0000000000000007E-5</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f>
        <v>EUR3x6F_Quote#0003</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-3.9999999999999983E-5</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f>
        <v>EUR4x7F_Quote#0003</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-1.0000000000000009E-5</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f>
        <v>EUR5x8F_Quote#0003</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2.0000000000000019E-5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f>
        <v>EUR6x9F_Quote#0003</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3.9999999999999983E-5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f>
        <v>EUR7x10F_Quote#0003</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7.0000000000000007E-5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f>
        <v>EUR8x11F_Quote#0003</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1.0999999999999999E-4</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f>
        <v>EUR9x12F_Quote#0003</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1.4999999999999999E-4</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f>
        <v>EUR10x13F_Quote#0003</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2.0000000000000001E-4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f>
        <v>EUR11x14F_Quote#0003</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2.6000000000000003E-4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f>
        <v>EUR12x15F_Quote#0003</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3.3E-4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f>
        <v>EUR1x7F_Quote#0003</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6.4000000000000005E-4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f>
        <v>EUR2x8F_Quote#0003</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6.7000000000000002E-4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f>
        <v>EUR3x9F_Quote#0003</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7.000000000000001E-4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f>
        <v>EUR4x10F_Quote#0003</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7.400000000000001E-4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f>
        <v>EUR5x11F_Quote#0003</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7.8000000000000009E-4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f>
        <v>EUR6x12F_Quote#0003</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8.1000000000000006E-4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f>
        <v>EUR7x13F_Quote#0003</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8.6000000000000009E-4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f>
        <v>EUR8x14F_Quote#0003</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9.1E-4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f>
        <v>EUR9x15F_Quote#0003</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9.7000000000000005E-4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f>
        <v>EUR10x16F_Quote#0003</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1.0400000000000001E-3</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f>
        <v>EUR11x17F_Quote#0003</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1.1099999999999999E-3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f>
        <v>EUR12x18F_Quote#0003</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1.1999999999999999E-3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f>
        <v>EUR13x19F_Quote#0003</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1.2900000000000001E-3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f>
        <v>EUR14x20F_Quote#0003</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1.3999999999999998E-3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f>
        <v>EUR15x21F_Quote#0003</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1.5199999999999999E-3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f>
        <v>EUR16x22F_Quote#0003</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1.6299999999999997E-3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f>
        <v>EUR17x23F_Quote#0003</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1.7699999999999999E-3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f>
        <v>EUR18x24F_Quote#0003</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1.92E-3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f>
        <v>EUR1x13F_Quote#0003</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1.7799999999999999E-3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f>
        <v>EUR2x14F_Quote#0003</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1.82E-3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f>
        <v>EUR3x15F_Quote#0003</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1.8500000000000001E-3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f>
        <v>EUR4x16F_Quote#0003</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1.9E-3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f>
        <v>EUR5x17F_Quote#0003</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1.9400000000000001E-3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f>
        <v>EUR6x18F_Quote#0003</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2E-3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f>
        <v>EUR7x19F_Quote#0003</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2.0499999999999997E-3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f>
        <v>EUR8x20F_Quote#0003</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2.1200000000000004E-3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f>
        <v>EUR9x21F_Quote#0003</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2.1900000000000001E-3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f>
        <v>EUR10x22F_Quote#0003</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2.2599999999999999E-3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f>
        <v>EUR11x23F_Quote#0003</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2.3500000000000001E-3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f>
        <v>EUR12x24F_Quote#0003</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2.4500000000000004E-3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f>
        <v>EUR13x25F_Quote#0003</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f>
        <v>EUR14x26F_Quote#0003</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f>
        <v>EUR15x27F_Quote#0003</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f>
        <v>EUR16x28F_Quote#0003</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f>
        <v>EUR17x29F_Quote#0003</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f>
        <v>EUR18x30F_Quote#0003</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f>
        <v>EUR19x31F_Quote#0003</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f>
        <v>EUR20x32F_Quote#0003</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f>
        <v>EUR21x33F_Quote#0003</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f>
        <v>EUR22x34F_Quote#0003</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f>
        <v>EUR23x35F_Quote#0003</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f>
        <v>EUR24x36F_Quote#0003</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4.2800000000000008E-3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4</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f>
        <v>EURFUT1MU5_Quote#0003</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f>
        <v>EURFUT1MV5_Quote#0003</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f>
        <v>EURFUT1MX5_Quote#0003</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f>
        <v>EURFUT1MZ5_Quote#0003</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f>
        <v>EURFUT1MF6_Quote#0003</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f>
        <v>EURFUT1MG6_Quote#0003</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f>
        <v>EURFUT1MH6_Quote#0003</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f>
        <v>EURFUT1MJ6_Quote#0003</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f>
        <v>EURFUT1MK6_Quote#0003</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f>
        <v>EURFUT1MM6_Quote#0003</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f>
        <v>EURFUT1MN6_Quote#0003</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f>
        <v>EURFUT1MQ6_Quote#0003</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f>
        <v>EURFUT1MU6_Quote#0003</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f>
        <v>EURFUT1MV6_Quote#0003</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f>
        <v>EURFUT1MX6_Quote#0003</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f>
        <v>EURFUT1MZ6_Quote#0003</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f>
        <v>EURFUT1MF7_Quote#0003</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f>
        <v>EURFUT1MG7_Quote#0003</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f>
        <v>EURFUT1MH7_Quote#0003</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f>
        <v>EURFUT1MJ7_Quote#0003</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f>
        <v>EURFUT1MK7_Quote#0003</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f>
        <v>EURFUT1MM7_Quote#0003</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f>
        <v>EURFUT1MN7_Quote#0003</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f>
        <v>EURFUT1MQ7_Quote#0003</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f>
        <v>EURFUT1MU7_Quote#0003</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f>
        <v>EURFUT1MV7_Quote#0003</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f>
        <v>EURFUT1MX7_Quote#0003</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f>
        <v>EURFUT1MZ7_Quote#0003</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f>
        <v>EURFUT1MF8_Quote#0003</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f>
        <v>EURFUT1MG8_Quote#0003</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f>
        <v>EURFUT1MH8_Quote#0003</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f>
        <v>EURFUT1MJ8_Quote#0003</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f>
        <v>EURFUT1MK8_Quote#0003</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f>
        <v>EURFUT1MM8_Quote#0003</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f>
        <v>EURFUT1MN8_Quote#0003</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f>
        <v>EURFUT1MQ8_Quote#0003</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f>
        <v>EURFUT1MU8_Quote#0003</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f>
        <v>EURFUT1MV8_Quote#0003</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f>
        <v>EURFUT1MX8_Quote#0003</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f>
        <v>EURFUT1MZ8_Quote#0003</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f>
        <v>EURFUT1MF9_Quote#0003</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f>
        <v>EURFUT1MG9_Quote#0003</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f>
        <v>EURFUT1MH9_Quote#0003</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f>
        <v>EURFUT1MJ9_Quote#0003</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f>
        <v>EURFUT1MK9_Quote#0003</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f>
        <v>EURFUT1MM9_Quote#0003</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f>
        <v>EURFUT1MN9_Quote#0003</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f>
        <v>EURFUT1MQ9_Quote#0003</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f>
        <v>EURFUT1MU9_Quote#0003</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f>
        <v>EURFUT1MV9_Quote#0003</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f>
        <v>EURFUT1MX9_Quote#0003</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f>
        <v>EURFUT1MZ9_Quote#0003</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f>
        <v>EURFUT1MF0_Quote#0003</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f>
        <v>EURFUT1MG0_Quote#0003</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f>
        <v>EURFUT1MH0_Quote#0003</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f>
        <v>EURFUT1MJ0_Quote#0003</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f>
        <v>EURFUT1MK0_Quote#0003</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f>
        <v>EURFUT1MM0_Quote#0003</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f>
        <v>EURFUT1MN0_Quote#0003</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f>
        <v>EURFUT1MQ0_Quote#0003</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f>
        <v>EURFUT1MU0_Quote#0003</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f>
        <v>EURFUT1MV0_Quote#0003</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f>
        <v>EURFUT1MX0_Quote#0003</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f>
        <v>EURFUT1MZ0_Quote#0003</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f>
        <v>EURFUT1MF1_Quote#0003</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f>
        <v>EURFUT1MG1_Quote#0003</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f>
        <v>EURFUT1MH1_Quote#0003</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f>
        <v>EURFUT1MJ1_Quote#0003</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f>
        <v>EURFUT1MK1_Quote#0003</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f>
        <v>EURFUT1MM1_Quote#0003</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f>
        <v>EURFUT1MN1_Quote#0003</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f>
        <v>EURFUT1MQ1_Quote#0003</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f>
        <v>EURFUT1MU1_Quote#0003</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f>
        <v>EURFUT1MV1_Quote#0003</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f>
        <v>EURFUT1MX1_Quote#0003</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f>
        <v>EURFUT1MZ1_Quote#0003</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f>
        <v>EURFUT1MF2_Quote#0003</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f>
        <v>EURFUT1MG2_Quote#0003</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f>
        <v>EURFUT1MH2_Quote#0003</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f>
        <v>EURFUT1MJ2_Quote#0003</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f>
        <v>EURFUT1MK2_Quote#0003</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f>
        <v>EURFUT1MM2_Quote#0003</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f>
        <v>EURFUT1MN2_Quote#0003</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f>
        <v>EURFUT1MQ2_Quote#0003</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f>
        <v>EURFUT1MU2_Quote#0003</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f>
        <v>EURFUT1MV2_Quote#0003</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f>
        <v>EURFUT1MX2_Quote#0003</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f>
        <v>EURFUT1MZ2_Quote#0003</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f>
        <v>EURFUT1MF3_Quote#0003</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f>
        <v>EURFUT1MG3_Quote#0003</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f>
        <v>EURFUT1MH3_Quote#0003</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f>
        <v>EURFUT1MJ3_Quote#0003</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f>
        <v>EURFUT1MK3_Quote#0003</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f>
        <v>EURFUT1MM3_Quote#0003</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f>
        <v>EURFUT1MN3_Quote#0003</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f>
        <v>EURFUT1MQ3_Quote#0003</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f>
        <v>EURFUT1MU3_Quote#0003</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f>
        <v>EURFUT1MV3_Quote#0003</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f>
        <v>EURFUT1MX3_Quote#0003</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f>
        <v>EURFUT1MZ3_Quote#0003</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f>
        <v>EURFUT1MF4_Quote#0003</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f>
        <v>EURFUT1MG4_Quote#0003</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f>
        <v>EURFUT1MH4_Quote#0003</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f>
        <v>EURFUT1MJ4_Quote#0003</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f>
        <v>EURFUT1MK4_Quote#0003</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f>
        <v>EURFUT1MM4_Quote#0003</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f>
        <v>EURFUT1MN4_Quote#0003</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f>
        <v>EURFUT1MQ4_Quote#0003</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f>
        <v>EURFUT1MU4_Quote#0003</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f>
        <v>EURFUT1MV4_Quote#0003</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f>
        <v>EURFUT1MX4_Quote#0003</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f>
        <v>EURFUT1MZ4_Quote#0003</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f>
        <v>EURFUT1MF5_Quote#0003</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f>
        <v>EURFUT1MG5_Quote#0003</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f>
        <v>EURFUT1MH5_Quote#0003</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f>
        <v>EURFUT1MJ5_Quote#0003</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f>
        <v>EURFUT1MK5_Quote#0003</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f>
        <v>EURFUT1MM5_Quote#0003</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f>
        <v>EURFUT1MN5_Quote#0003</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f>
        <v>EURFUT1MQ5_Quote#0003</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4</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f>
        <v>EURFUT3MU5_Quote#0003</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100.0125</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_xll.qlFuturesConvAdjustmentQuote(Trigger,$AM7,ObjectOverwrite,Permanent,IborIndex,$AK7,$AL7,Volatility,MeanReversion)</f>
        <v>EURFUT3MU5ConvAdj_Quote#0002</v>
      </c>
      <c r="AO7" s="51" t="str">
        <f>_xll.ohRangeRetrieveError(AN7)</f>
        <v/>
      </c>
      <c r="AP7" s="43"/>
    </row>
    <row r="8" spans="1:43" x14ac:dyDescent="0.2">
      <c r="A8" s="114"/>
      <c r="B8" s="83">
        <v>2</v>
      </c>
      <c r="C8" s="113" t="b">
        <v>0</v>
      </c>
      <c r="D8" s="112" t="str">
        <v>V5</v>
      </c>
      <c r="E8" s="111" t="str">
        <f t="shared" si="0"/>
        <v>EURFUT3MV5_Quote</v>
      </c>
      <c r="F8" s="110" t="str">
        <f>_xll.qlSimpleQuote(Trigger,E8,ObjectOverwrite,Permanent)</f>
        <v>EURFUT3MV5_Quote#0003</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100.00749999999999</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_xll.qlFuturesConvAdjustmentQuote(Trigger,$AM8,ObjectOverwrite,Permanent,IborIndex,$AK8,$AL8,Volatility,MeanReversion)</f>
        <v>EURFUT3MV5ConvAdj_Quote#0002</v>
      </c>
      <c r="AO8" s="51" t="str">
        <f>_xll.ohRangeRetrieveError(AN8)</f>
        <v/>
      </c>
      <c r="AP8" s="43"/>
    </row>
    <row r="9" spans="1:43" x14ac:dyDescent="0.2">
      <c r="A9" s="114"/>
      <c r="B9" s="83">
        <v>3</v>
      </c>
      <c r="C9" s="113" t="b">
        <v>0</v>
      </c>
      <c r="D9" s="112" t="str">
        <v>X5</v>
      </c>
      <c r="E9" s="111" t="str">
        <f t="shared" si="0"/>
        <v>EURFUT3MX5_Quote</v>
      </c>
      <c r="F9" s="110" t="str">
        <f>_xll.qlSimpleQuote(Trigger,E9,ObjectOverwrite,Permanent)</f>
        <v>EURFUT3MX5_Quote#0003</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_xll.qlFuturesConvAdjustmentQuote(Trigger,$AM9,ObjectOverwrite,Permanent,IborIndex,$AK9,$AL9,Volatility,MeanReversion)</f>
        <v>EURFUT3MX5ConvAdj_Quote#0002</v>
      </c>
      <c r="AO9" s="51" t="str">
        <f>_xll.ohRangeRetrieveError(AN9)</f>
        <v/>
      </c>
      <c r="AP9" s="43"/>
    </row>
    <row r="10" spans="1:43" x14ac:dyDescent="0.2">
      <c r="A10" s="114"/>
      <c r="B10" s="83">
        <v>4</v>
      </c>
      <c r="C10" s="113" t="b">
        <v>0</v>
      </c>
      <c r="D10" s="112" t="str">
        <v>Z5</v>
      </c>
      <c r="E10" s="111" t="str">
        <f t="shared" si="0"/>
        <v>EURFUT3MZ5_Quote</v>
      </c>
      <c r="F10" s="110" t="str">
        <f>_xll.qlSimpleQuote(Trigger,E10,ObjectOverwrite,Permanent)</f>
        <v>EURFUT3MZ5_Quote#0003</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str">
        <f>_xll.qlFuturesConvAdjustmentQuote(Trigger,$AM10,ObjectOverwrite,Permanent,IborIndex,$AK10,$AL10,Volatility,MeanReversion)</f>
        <v>EURFUT3MZ5ConvAdj_Quote#0002</v>
      </c>
      <c r="AO10" s="51" t="str">
        <f>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f>
        <v>EURFUT3MF6_Quote#0003</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100.0025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str">
        <f>_xll.qlFuturesConvAdjustmentQuote(Trigger,$AM11,ObjectOverwrite,Permanent,IborIndex,$AK11,$AL11,Volatility,MeanReversion)</f>
        <v>EURFUT3MF6ConvAdj_Quote#0002</v>
      </c>
      <c r="AO11" s="51" t="str">
        <f>_xll.ohRangeRetrieveError(AN11)</f>
        <v/>
      </c>
      <c r="AP11" s="43"/>
    </row>
    <row r="12" spans="1:43" x14ac:dyDescent="0.2">
      <c r="A12" s="114"/>
      <c r="B12" s="83">
        <v>6</v>
      </c>
      <c r="C12" s="113" t="b">
        <v>0</v>
      </c>
      <c r="D12" s="112" t="str">
        <v>G6</v>
      </c>
      <c r="E12" s="111" t="str">
        <f t="shared" si="0"/>
        <v>EURFUT3MG6_Quote</v>
      </c>
      <c r="F12" s="110" t="str">
        <f>_xll.qlSimpleQuote(Trigger,E12,ObjectOverwrite,Permanent)</f>
        <v>EURFUT3MG6_Quote#0003</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_xll.qlFuturesConvAdjustmentQuote(Trigger,$AM12,ObjectOverwrite,Permanent,IborIndex,$AK12,$AL12,Volatility,MeanReversion)</f>
        <v>EURFUT3MG6ConvAdj_Quote#0002</v>
      </c>
      <c r="AO12" s="51" t="str">
        <f>_xll.ohRangeRetrieveError(AN12)</f>
        <v/>
      </c>
      <c r="AP12" s="43"/>
    </row>
    <row r="13" spans="1:43" x14ac:dyDescent="0.2">
      <c r="A13" s="114"/>
      <c r="B13" s="83">
        <v>7</v>
      </c>
      <c r="C13" s="113" t="b">
        <v>0</v>
      </c>
      <c r="D13" s="112" t="str">
        <v>H6</v>
      </c>
      <c r="E13" s="111" t="str">
        <f t="shared" si="0"/>
        <v>EURFUT3MH6_Quote</v>
      </c>
      <c r="F13" s="110" t="str">
        <f>_xll.qlSimpleQuote(Trigger,E13,ObjectOverwrite,Permanent)</f>
        <v>EURFUT3MH6_Quote#0003</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str">
        <f>_xll.qlFuturesConvAdjustmentQuote(Trigger,$AM13,ObjectOverwrite,Permanent,IborIndex,$AK13,$AL13,Volatility,MeanReversion)</f>
        <v>EURFUT3MH6ConvAdj_Quote#0002</v>
      </c>
      <c r="AO13" s="51" t="str">
        <f>_xll.ohRangeRetrieveError(AN13)</f>
        <v/>
      </c>
      <c r="AP13" s="43"/>
    </row>
    <row r="14" spans="1:43" x14ac:dyDescent="0.2">
      <c r="A14" s="114"/>
      <c r="B14" s="83">
        <v>8</v>
      </c>
      <c r="C14" s="113" t="b">
        <v>0</v>
      </c>
      <c r="D14" s="112" t="str">
        <v>J6</v>
      </c>
      <c r="E14" s="111" t="str">
        <f t="shared" si="0"/>
        <v>EURFUT3MJ6_Quote</v>
      </c>
      <c r="F14" s="110" t="str">
        <f>_xll.qlSimpleQuote(Trigger,E14,ObjectOverwrite,Permanent)</f>
        <v>EURFUT3MJ6_Quote#0003</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99.992500000000007</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str">
        <f>_xll.qlFuturesConvAdjustmentQuote(Trigger,$AM14,ObjectOverwrite,Permanent,IborIndex,$AK14,$AL14,Volatility,MeanReversion)</f>
        <v>EURFUT3MJ6ConvAdj_Quote#0002</v>
      </c>
      <c r="AO14" s="51" t="str">
        <f>_xll.ohRangeRetrieveError(AN14)</f>
        <v/>
      </c>
      <c r="AP14" s="43"/>
    </row>
    <row r="15" spans="1:43" x14ac:dyDescent="0.2">
      <c r="A15" s="114"/>
      <c r="B15" s="83">
        <v>9</v>
      </c>
      <c r="C15" s="113" t="b">
        <v>0</v>
      </c>
      <c r="D15" s="112" t="str">
        <v>K6</v>
      </c>
      <c r="E15" s="111" t="str">
        <f t="shared" si="0"/>
        <v>EURFUT3MK6_Quote</v>
      </c>
      <c r="F15" s="110" t="str">
        <f>_xll.qlSimpleQuote(Trigger,E15,ObjectOverwrite,Permanent)</f>
        <v>EURFUT3MK6_Quote#0003</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_xll.qlFuturesConvAdjustmentQuote(Trigger,$AM15,ObjectOverwrite,Permanent,IborIndex,$AK15,$AL15,Volatility,MeanReversion)</f>
        <v>EURFUT3MK6ConvAdj_Quote#0002</v>
      </c>
      <c r="AO15" s="51" t="str">
        <f>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f>
        <v>EURFUT3MM6_Quote#0003</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str">
        <f>_xll.qlFuturesConvAdjustmentQuote(Trigger,$AM16,ObjectOverwrite,Permanent,IborIndex,$AK16,$AL16,Volatility,MeanReversion)</f>
        <v>EURFUT3MM6ConvAdj_Quote#0002</v>
      </c>
      <c r="AO16" s="51" t="str">
        <f>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f>
        <v>EURFUT3MN6_Quote#0003</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99.977499999999992</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str">
        <f>_xll.qlFuturesConvAdjustmentQuote(Trigger,$AM17,ObjectOverwrite,Permanent,IborIndex,$AK17,$AL17,Volatility,MeanReversion)</f>
        <v>EURFUT3MN6ConvAdj_Quote#0002</v>
      </c>
      <c r="AO17" s="51" t="str">
        <f>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f>
        <v>EURFUT3MQ6_Quote#0003</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_xll.qlFuturesConvAdjustmentQuote(Trigger,$AM18,ObjectOverwrite,Permanent,IborIndex,$AK18,$AL18,Volatility,MeanReversion)</f>
        <v>EURFUT3MQ6ConvAdj_Quote#0002</v>
      </c>
      <c r="AO18" s="51" t="str">
        <f>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f>
        <v>EURFUT3MU6_Quote#0003</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99.962500000000006</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_xll.qlFuturesConvAdjustmentQuote(Trigger,$AM19,ObjectOverwrite,Permanent,IborIndex,$AK19,$AL19,Volatility,MeanReversion)</f>
        <v>EURFUT3MU6ConvAdj_Quote#0002</v>
      </c>
      <c r="AO19" s="51" t="str">
        <f>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f>
        <v>EURFUT3MZ6_Quote#0003</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99.932500000000005</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_xll.qlFuturesConvAdjustmentQuote(Trigger,$AM20,ObjectOverwrite,Permanent,IborIndex,$AK20,$AL20,Volatility,MeanReversion)</f>
        <v>EURFUT3MZ6ConvAdj_Quote#0002</v>
      </c>
      <c r="AO20" s="51" t="str">
        <f>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f>
        <v>EURFUT3MH7_Quote#0003</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99.892499999999998</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_xll.qlFuturesConvAdjustmentQuote(Trigger,$AM21,ObjectOverwrite,Permanent,IborIndex,$AK21,$AL21,Volatility,MeanReversion)</f>
        <v>EURFUT3MH7ConvAdj_Quote#0002</v>
      </c>
      <c r="AO21" s="51" t="str">
        <f>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f>
        <v>EURFUT3MM7_Quote#0003</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99.847499999999997</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_xll.qlFuturesConvAdjustmentQuote(Trigger,$AM22,ObjectOverwrite,Permanent,IborIndex,$AK22,$AL22,Volatility,MeanReversion)</f>
        <v>EURFUT3MM7ConvAdj_Quote#0002</v>
      </c>
      <c r="AO22" s="51" t="str">
        <f>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f>
        <v>EURFUT3MU7_Quote#0003</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99.797499999999999</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_xll.qlFuturesConvAdjustmentQuote(Trigger,$AM23,ObjectOverwrite,Permanent,IborIndex,$AK23,$AL23,Volatility,MeanReversion)</f>
        <v>EURFUT3MU7ConvAdj_Quote#0002</v>
      </c>
      <c r="AO23" s="51" t="str">
        <f>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f>
        <v>EURFUT3MZ7_Quote#0003</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99.742500000000007</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_xll.qlFuturesConvAdjustmentQuote(Trigger,$AM24,ObjectOverwrite,Permanent,IborIndex,$AK24,$AL24,Volatility,MeanReversion)</f>
        <v>EURFUT3MZ7ConvAdj_Quote#0002</v>
      </c>
      <c r="AO24" s="51" t="str">
        <f>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f>
        <v>EURFUT3MH8_Quote#0003</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99.682500000000005</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_xll.qlFuturesConvAdjustmentQuote(Trigger,$AM25,ObjectOverwrite,Permanent,IborIndex,$AK25,$AL25,Volatility,MeanReversion)</f>
        <v>EURFUT3MH8ConvAdj_Quote#0002</v>
      </c>
      <c r="AO25" s="51" t="str">
        <f>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f>
        <v>EURFUT3MM8_Quote#0003</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99.617500000000007</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_xll.qlFuturesConvAdjustmentQuote(Trigger,$AM26,ObjectOverwrite,Permanent,IborIndex,$AK26,$AL26,Volatility,MeanReversion)</f>
        <v>EURFUT3MM8ConvAdj_Quote#0002</v>
      </c>
      <c r="AO26" s="51" t="str">
        <f>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f>
        <v>EURFUT3MU8_Quote#0003</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99.547499999999999</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_xll.qlFuturesConvAdjustmentQuote(Trigger,$AM27,ObjectOverwrite,Permanent,IborIndex,$AK27,$AL27,Volatility,MeanReversion)</f>
        <v>EURFUT3MU8ConvAdj_Quote#0002</v>
      </c>
      <c r="AO27" s="51" t="str">
        <f>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f>
        <v>EURFUT3MZ8_Quote#0003</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99.477499999999992</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_xll.qlFuturesConvAdjustmentQuote(Trigger,$AM28,ObjectOverwrite,Permanent,IborIndex,$AK28,$AL28,Volatility,MeanReversion)</f>
        <v>EURFUT3MZ8ConvAdj_Quote#0002</v>
      </c>
      <c r="AO28" s="51" t="str">
        <f>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f>
        <v>EURFUT3MH9_Quote#0003</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99.405000000000001</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_xll.qlFuturesConvAdjustmentQuote(Trigger,$AM29,ObjectOverwrite,Permanent,IborIndex,$AK29,$AL29,Volatility,MeanReversion)</f>
        <v>EURFUT3MH9ConvAdj_Quote#0002</v>
      </c>
      <c r="AO29" s="51" t="str">
        <f>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f>
        <v>EURFUT3MM9_Quote#0003</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99.335000000000008</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_xll.qlFuturesConvAdjustmentQuote(Trigger,$AM30,ObjectOverwrite,Permanent,IborIndex,$AK30,$AL30,Volatility,MeanReversion)</f>
        <v>EURFUT3MM9ConvAdj_Quote#0002</v>
      </c>
      <c r="AO30" s="51" t="str">
        <f>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f>
        <v>EURFUT3MU9_Quote#0003</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99.259999999999991</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_xll.qlFuturesConvAdjustmentQuote(Trigger,$AM31,ObjectOverwrite,Permanent,IborIndex,$AK31,$AL31,Volatility,MeanReversion)</f>
        <v>EURFUT3MU9ConvAdj_Quote#0002</v>
      </c>
      <c r="AO31" s="51" t="str">
        <f>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f>
        <v>EURFUT3MZ9_Quote#0003</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99.1875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_xll.qlFuturesConvAdjustmentQuote(Trigger,$AM32,ObjectOverwrite,Permanent,IborIndex,$AK32,$AL32,Volatility,MeanReversion)</f>
        <v>EURFUT3MZ9ConvAdj_Quote#0002</v>
      </c>
      <c r="AO32" s="51" t="str">
        <f>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f>
        <v>EURFUT3MH0_Quote#0003</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99.11</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_xll.qlFuturesConvAdjustmentQuote(Trigger,$AM33,ObjectOverwrite,Permanent,IborIndex,$AK33,$AL33,Volatility,MeanReversion)</f>
        <v>EURFUT3MH0ConvAdj_Quote#0002</v>
      </c>
      <c r="AO33" s="51" t="str">
        <f>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f>
        <v>EURFUT3MM0_Quote#0003</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99.034999999999997</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_xll.qlFuturesConvAdjustmentQuote(Trigger,$AM34,ObjectOverwrite,Permanent,IborIndex,$AK34,$AL34,Volatility,MeanReversion)</f>
        <v>EURFUT3MM0ConvAdj_Quote#0002</v>
      </c>
      <c r="AO34" s="51" t="str">
        <f>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f>
        <v>EURFUT3MU0_Quote#0003</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98.962500000000006</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_xll.qlFuturesConvAdjustmentQuote(Trigger,$AM35,ObjectOverwrite,Permanent,IborIndex,$AK35,$AL35,Volatility,MeanReversion)</f>
        <v>EURFUT3MU0ConvAdj_Quote#0002</v>
      </c>
      <c r="AO35" s="51" t="str">
        <f>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f>
        <v>EURFUT3MZ0_Quote#0003</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98.887500000000003</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str">
        <f>_xll.qlFuturesConvAdjustmentQuote(Trigger,$AM36,ObjectOverwrite,Permanent,IborIndex,$AK36,$AL36,Volatility,MeanReversion)</f>
        <v>EURFUT3MZ0ConvAdj_Quote#0002</v>
      </c>
      <c r="AO36" s="51" t="str">
        <f>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f>
        <v>EURFUT3MH1_Quote#0003</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98.817499999999995</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str">
        <f>_xll.qlFuturesConvAdjustmentQuote(Trigger,$AM37,ObjectOverwrite,Permanent,IborIndex,$AK37,$AL37,Volatility,MeanReversion)</f>
        <v>EURFUT3MH1ConvAdj_Quote#0002</v>
      </c>
      <c r="AO37" s="51" t="str">
        <f>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f>
        <v>EURFUT3MM1_Quote#0003</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98.75</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_xll.qlFuturesConvAdjustmentQuote(Trigger,$AM38,ObjectOverwrite,Permanent,IborIndex,$AK38,$AL38,Volatility,MeanReversion)</f>
        <v>EURFUT3MM1ConvAdj_Quote#0002</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f>
        <v>EURFUT3MU1_Quote#0003</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_xll.qlFuturesConvAdjustmentQuote(Trigger,$AM39,ObjectOverwrite,Permanent,IborIndex,$AK39,$AL39,Volatility,MeanReversion)</f>
        <v>EURFUT3MU1ConvAdj_Quote#0002</v>
      </c>
      <c r="AO39" s="51" t="str">
        <f>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f>
        <v>EURFUT3MZ1_Quote#0003</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_xll.qlFuturesConvAdjustmentQuote(Trigger,$AM40,ObjectOverwrite,Permanent,IborIndex,$AK40,$AL40,Volatility,MeanReversion)</f>
        <v>EURFUT3MZ1ConvAdj_Quote#0002</v>
      </c>
      <c r="AO40" s="51" t="str">
        <f>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f>
        <v>EURFUT3MH2_Quote#0003</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_xll.qlFuturesConvAdjustmentQuote(Trigger,$AM41,ObjectOverwrite,Permanent,IborIndex,$AK41,$AL41,Volatility,MeanReversion)</f>
        <v>EURFUT3MH2ConvAdj_Quote#0002</v>
      </c>
      <c r="AO41" s="51" t="str">
        <f>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f>
        <v>EURFUT3MM2_Quote#0003</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_xll.qlFuturesConvAdjustmentQuote(Trigger,$AM42,ObjectOverwrite,Permanent,IborIndex,$AK42,$AL42,Volatility,MeanReversion)</f>
        <v>EURFUT3MM2ConvAdj_Quote#0002</v>
      </c>
      <c r="AO42" s="51" t="str">
        <f>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f>
        <v>EURFUT3MU2_Quote#0003</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_xll.qlFuturesConvAdjustmentQuote(Trigger,$AM43,ObjectOverwrite,Permanent,IborIndex,$AK43,$AL43,Volatility,MeanReversion)</f>
        <v>EURFUT3MU2ConvAdj_Quote#0002</v>
      </c>
      <c r="AO43" s="51" t="str">
        <f>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f>
        <v>EURFUT3MZ2_Quote#0003</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_xll.qlFuturesConvAdjustmentQuote(Trigger,$AM44,ObjectOverwrite,Permanent,IborIndex,$AK44,$AL44,Volatility,MeanReversion)</f>
        <v>EURFUT3MZ2ConvAdj_Quote#0002</v>
      </c>
      <c r="AO44" s="51" t="str">
        <f>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f>
        <v>EURFUT3MH3_Quote#0003</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_xll.qlFuturesConvAdjustmentQuote(Trigger,$AM45,ObjectOverwrite,Permanent,IborIndex,$AK45,$AL45,Volatility,MeanReversion)</f>
        <v>EURFUT3MH3ConvAdj_Quote#0002</v>
      </c>
      <c r="AO45" s="51" t="str">
        <f>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f>
        <v>EURFUT3MM3_Quote#0003</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_xll.qlFuturesConvAdjustmentQuote(Trigger,$AM46,ObjectOverwrite,Permanent,IborIndex,$AK46,$AL46,Volatility,MeanReversion)</f>
        <v>EURFUT3MM3ConvAdj_Quote#0002</v>
      </c>
      <c r="AO46" s="51" t="str">
        <f>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f>
        <v>EURFUT3MU3_Quote#0003</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_xll.qlFuturesConvAdjustmentQuote(Trigger,$AM47,ObjectOverwrite,Permanent,IborIndex,$AK47,$AL47,Volatility,MeanReversion)</f>
        <v>EURFUT3MU3ConvAdj_Quote#0002</v>
      </c>
      <c r="AO47" s="51" t="str">
        <f>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f>
        <v>EURFUT3MZ3_Quote#0003</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_xll.qlFuturesConvAdjustmentQuote(Trigger,$AM48,ObjectOverwrite,Permanent,IborIndex,$AK48,$AL48,Volatility,MeanReversion)</f>
        <v>EURFUT3MZ3ConvAdj_Quote#0002</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_xll.qlCalendarEndOfMonth(Trigger,"TARGET",_xll.qlCalendarAdvance(Trigger,"TARGET",_xll.qlSettingsEvaluationDate(Trigger),"2d","Following"))</f>
        <v>42247</v>
      </c>
      <c r="O4" s="105"/>
      <c r="P4" s="105"/>
      <c r="Q4" s="105"/>
      <c r="R4" s="105"/>
      <c r="S4" s="105"/>
      <c r="T4" s="105"/>
      <c r="U4" s="105"/>
      <c r="V4" s="201"/>
      <c r="W4" s="201"/>
      <c r="X4" s="105"/>
      <c r="Y4" s="105"/>
      <c r="Z4" s="232">
        <f>_xll.ohTrigger(Z6:Z9)</f>
        <v>4</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U5</v>
      </c>
      <c r="E6" s="111" t="str">
        <f t="shared" ref="E6:E37" si="0">Currency&amp;$D$4&amp;$E$4&amp;$D6&amp;QuoteSuffix</f>
        <v>EURIMMFRA6MU5_Quote</v>
      </c>
      <c r="F6" s="116" t="str">
        <f>_xll.qlSimpleQuote(Trigger,E6,ObjectOverwrite,Permanent)</f>
        <v>EURIMMFRA6MU5_Quote#0003</v>
      </c>
      <c r="G6" s="115" t="str">
        <f>_xll.ohRangeRetrieveError(F6)</f>
        <v/>
      </c>
      <c r="H6" s="109"/>
      <c r="J6" s="259"/>
      <c r="K6" s="272">
        <v>1</v>
      </c>
      <c r="L6" s="271" t="b">
        <v>0</v>
      </c>
      <c r="M6" s="219" t="str">
        <f t="array" ref="M6:M9">_xll.qlIMMcode(Trigger,FuturesDates)</f>
        <v>U5</v>
      </c>
      <c r="N6" s="270">
        <f t="array" ref="N6:N9">_xll.qlIMMNextDates(Trigger,N4,$L6:$L9)</f>
        <v>42263</v>
      </c>
      <c r="O6" s="219" t="str">
        <f t="array" ref="O6:O9">Currency&amp;"6F"&amp;K6:K9&amp;"="&amp;VLOOKUP(Contributor,ContributorTable,2,FALSE)</f>
        <v>EUR6F1=ICAP</v>
      </c>
      <c r="P6" s="269" t="s">
        <v>278</v>
      </c>
      <c r="Q6" s="219">
        <v>3.7999999999999999E-2</v>
      </c>
      <c r="R6" s="219">
        <v>8.8000000000000009E-2</v>
      </c>
      <c r="S6" s="219">
        <v>0</v>
      </c>
      <c r="T6" s="219">
        <v>0</v>
      </c>
      <c r="U6" s="222">
        <f>100-_xll.qlMidSafe(Trigger,$Q6,$R6)</f>
        <v>99.936999999999998</v>
      </c>
      <c r="V6" s="201"/>
      <c r="W6" s="268">
        <v>99.936999999999998</v>
      </c>
      <c r="X6" s="201"/>
      <c r="Y6" s="267">
        <f t="array" ref="Y6:Y9">QuoteLive</f>
        <v>99.936999999999998</v>
      </c>
      <c r="Z6" s="222">
        <f>_xll.qlSimpleQuoteSetValue(Trigger,F6,Y6)</f>
        <v>99.936999999999998</v>
      </c>
      <c r="AA6" s="43"/>
      <c r="AB6" s="17"/>
      <c r="AC6" s="238">
        <f>(R6-Q6)/100</f>
        <v>5.0000000000000012E-4</v>
      </c>
    </row>
    <row r="7" spans="1:29" x14ac:dyDescent="0.2">
      <c r="A7" s="114"/>
      <c r="B7" s="83">
        <v>2</v>
      </c>
      <c r="C7" s="113" t="b">
        <v>0</v>
      </c>
      <c r="D7" s="112" t="str">
        <v>V5</v>
      </c>
      <c r="E7" s="111" t="str">
        <f t="shared" si="0"/>
        <v>EURIMMFRA6MV5_Quote</v>
      </c>
      <c r="F7" s="110" t="str">
        <f>_xll.qlSimpleQuote(Trigger,E7,ObjectOverwrite,Permanent)</f>
        <v>EURIMMFRA6MV5_Quote#0003</v>
      </c>
      <c r="G7" s="81" t="str">
        <f>_xll.ohRangeRetrieveError(F7)</f>
        <v/>
      </c>
      <c r="H7" s="109"/>
      <c r="J7" s="259"/>
      <c r="K7" s="265">
        <v>2</v>
      </c>
      <c r="L7" s="264" t="b">
        <v>0</v>
      </c>
      <c r="M7" s="207" t="str">
        <v>V5</v>
      </c>
      <c r="N7" s="263">
        <v>42298</v>
      </c>
      <c r="O7" s="207" t="str">
        <v>EUR6F2=ICAP</v>
      </c>
      <c r="P7" s="262" t="s">
        <v>278</v>
      </c>
      <c r="Q7" s="207">
        <v>4.2000000000000003E-2</v>
      </c>
      <c r="R7" s="207">
        <v>9.1999999999999998E-2</v>
      </c>
      <c r="S7" s="207">
        <v>0</v>
      </c>
      <c r="T7" s="207">
        <v>0</v>
      </c>
      <c r="U7" s="210">
        <v>99.936999999999998</v>
      </c>
      <c r="V7" s="201"/>
      <c r="W7" s="266">
        <v>99.936000000000007</v>
      </c>
      <c r="X7" s="201"/>
      <c r="Y7" s="260">
        <v>99.936999999999998</v>
      </c>
      <c r="Z7" s="210">
        <f>_xll.qlSimpleQuoteSetValue(Trigger,F7,Y7)</f>
        <v>99.936999999999998</v>
      </c>
      <c r="AA7" s="43"/>
      <c r="AB7" s="17"/>
      <c r="AC7" s="238">
        <f>(R7-Q7)/100</f>
        <v>5.0000000000000001E-4</v>
      </c>
    </row>
    <row r="8" spans="1:29" x14ac:dyDescent="0.2">
      <c r="A8" s="114"/>
      <c r="B8" s="83">
        <v>3</v>
      </c>
      <c r="C8" s="113" t="b">
        <v>0</v>
      </c>
      <c r="D8" s="112" t="str">
        <v>X5</v>
      </c>
      <c r="E8" s="111" t="str">
        <f t="shared" si="0"/>
        <v>EURIMMFRA6MX5_Quote</v>
      </c>
      <c r="F8" s="110" t="str">
        <f>_xll.qlSimpleQuote(Trigger,E8,ObjectOverwrite,Permanent)</f>
        <v>EURIMMFRA6MX5_Quote#0003</v>
      </c>
      <c r="G8" s="81" t="str">
        <f>_xll.ohRangeRetrieveError(F8)</f>
        <v/>
      </c>
      <c r="H8" s="109"/>
      <c r="J8" s="259"/>
      <c r="K8" s="265">
        <v>3</v>
      </c>
      <c r="L8" s="264" t="b">
        <v>0</v>
      </c>
      <c r="M8" s="207" t="str">
        <v>X5</v>
      </c>
      <c r="N8" s="263">
        <v>42326</v>
      </c>
      <c r="O8" s="207" t="str">
        <v>EUR6F3=ICAP</v>
      </c>
      <c r="P8" s="262" t="s">
        <v>278</v>
      </c>
      <c r="Q8" s="207">
        <v>4.4999999999999998E-2</v>
      </c>
      <c r="R8" s="207">
        <v>9.5000000000000001E-2</v>
      </c>
      <c r="S8" s="207">
        <v>0</v>
      </c>
      <c r="T8" s="207">
        <v>0</v>
      </c>
      <c r="U8" s="210">
        <v>99.936999999999998</v>
      </c>
      <c r="V8" s="201"/>
      <c r="W8" s="266">
        <v>99.935000000000002</v>
      </c>
      <c r="X8" s="201"/>
      <c r="Y8" s="260">
        <v>99.936999999999998</v>
      </c>
      <c r="Z8" s="210">
        <f>_xll.qlSimpleQuoteSetValue(Trigger,F8,Y8)</f>
        <v>99.936999999999998</v>
      </c>
      <c r="AA8" s="43"/>
      <c r="AB8" s="17"/>
      <c r="AC8" s="238">
        <f>(R8-Q8)/100</f>
        <v>5.0000000000000001E-4</v>
      </c>
    </row>
    <row r="9" spans="1:29" x14ac:dyDescent="0.2">
      <c r="A9" s="114"/>
      <c r="B9" s="83">
        <v>4</v>
      </c>
      <c r="C9" s="113" t="b">
        <v>0</v>
      </c>
      <c r="D9" s="112" t="str">
        <v>Z5</v>
      </c>
      <c r="E9" s="111" t="str">
        <f t="shared" si="0"/>
        <v>EURIMMFRA6MZ5_Quote</v>
      </c>
      <c r="F9" s="110" t="str">
        <f>_xll.qlSimpleQuote(Trigger,E9,ObjectOverwrite,Permanent)</f>
        <v>EURIMMFRA6MZ5_Quote#0003</v>
      </c>
      <c r="G9" s="81" t="str">
        <f>_xll.ohRangeRetrieveError(F9)</f>
        <v/>
      </c>
      <c r="H9" s="109"/>
      <c r="J9" s="259"/>
      <c r="K9" s="258">
        <v>4</v>
      </c>
      <c r="L9" s="257" t="b">
        <v>0</v>
      </c>
      <c r="M9" s="199" t="str">
        <v>Z5</v>
      </c>
      <c r="N9" s="256">
        <v>42354</v>
      </c>
      <c r="O9" s="199" t="str">
        <v>EUR6F4=ICAP</v>
      </c>
      <c r="P9" s="255" t="s">
        <v>278</v>
      </c>
      <c r="Q9" s="199">
        <v>4.9000000000000002E-2</v>
      </c>
      <c r="R9" s="199">
        <v>9.9000000000000005E-2</v>
      </c>
      <c r="S9" s="199">
        <v>0</v>
      </c>
      <c r="T9" s="199">
        <v>0</v>
      </c>
      <c r="U9" s="203">
        <v>99.936999999999998</v>
      </c>
      <c r="V9" s="201"/>
      <c r="W9" s="283">
        <v>99.933999999999997</v>
      </c>
      <c r="X9" s="201"/>
      <c r="Y9" s="253">
        <v>99.936999999999998</v>
      </c>
      <c r="Z9" s="203">
        <f>_xll.qlSimpleQuoteSetValue(Trigger,F9,Y9)</f>
        <v>99.936999999999998</v>
      </c>
      <c r="AA9" s="43"/>
      <c r="AB9" s="17"/>
      <c r="AC9" s="238">
        <f>(R9-Q9)/100</f>
        <v>5.0000000000000001E-4</v>
      </c>
    </row>
    <row r="10" spans="1:29" ht="12" thickBot="1" x14ac:dyDescent="0.25">
      <c r="A10" s="114"/>
      <c r="B10" s="83">
        <v>5</v>
      </c>
      <c r="C10" s="113" t="b">
        <v>0</v>
      </c>
      <c r="D10" s="112" t="str">
        <v>F6</v>
      </c>
      <c r="E10" s="111" t="str">
        <f t="shared" si="0"/>
        <v>EURIMMFRA6MF6_Quote</v>
      </c>
      <c r="F10" s="110" t="str">
        <f>_xll.qlSimpleQuote(Trigger,E10,ObjectOverwrite,Permanent)</f>
        <v>EURIMMFRA6MF6_Quote#0003</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G6</v>
      </c>
      <c r="E11" s="111" t="str">
        <f t="shared" si="0"/>
        <v>EURIMMFRA6MG6_Quote</v>
      </c>
      <c r="F11" s="110" t="str">
        <f>_xll.qlSimpleQuote(Trigger,E11,ObjectOverwrite,Permanent)</f>
        <v>EURIMMFRA6MG6_Quote#0003</v>
      </c>
      <c r="G11" s="81" t="str">
        <f>_xll.ohRangeRetrieveError(F11)</f>
        <v/>
      </c>
      <c r="H11" s="109"/>
    </row>
    <row r="12" spans="1:29" x14ac:dyDescent="0.2">
      <c r="A12" s="114"/>
      <c r="B12" s="83">
        <v>7</v>
      </c>
      <c r="C12" s="113" t="b">
        <v>0</v>
      </c>
      <c r="D12" s="112" t="str">
        <v>H6</v>
      </c>
      <c r="E12" s="111" t="str">
        <f t="shared" si="0"/>
        <v>EURIMMFRA6MH6_Quote</v>
      </c>
      <c r="F12" s="110" t="str">
        <f>_xll.qlSimpleQuote(Trigger,E12,ObjectOverwrite,Permanent)</f>
        <v>EURIMMFRA6MH6_Quote#0003</v>
      </c>
      <c r="G12" s="81" t="str">
        <f>_xll.ohRangeRetrieveError(F12)</f>
        <v/>
      </c>
      <c r="H12" s="109"/>
      <c r="L12" s="17"/>
    </row>
    <row r="13" spans="1:29" x14ac:dyDescent="0.2">
      <c r="A13" s="114"/>
      <c r="B13" s="83">
        <v>8</v>
      </c>
      <c r="C13" s="113" t="b">
        <v>0</v>
      </c>
      <c r="D13" s="112" t="str">
        <v>J6</v>
      </c>
      <c r="E13" s="111" t="str">
        <f t="shared" si="0"/>
        <v>EURIMMFRA6MJ6_Quote</v>
      </c>
      <c r="F13" s="110" t="str">
        <f>_xll.qlSimpleQuote(Trigger,E13,ObjectOverwrite,Permanent)</f>
        <v>EURIMMFRA6MJ6_Quote#0003</v>
      </c>
      <c r="G13" s="81" t="str">
        <f>_xll.ohRangeRetrieveError(F13)</f>
        <v/>
      </c>
      <c r="H13" s="109"/>
      <c r="M13" s="44" t="str">
        <f>_xll.ohRangeRetrieveError(L13)</f>
        <v/>
      </c>
    </row>
    <row r="14" spans="1:29" x14ac:dyDescent="0.2">
      <c r="A14" s="114"/>
      <c r="B14" s="83">
        <v>9</v>
      </c>
      <c r="C14" s="113" t="b">
        <v>0</v>
      </c>
      <c r="D14" s="112" t="str">
        <v>K6</v>
      </c>
      <c r="E14" s="111" t="str">
        <f t="shared" si="0"/>
        <v>EURIMMFRA6MK6_Quote</v>
      </c>
      <c r="F14" s="110" t="str">
        <f>_xll.qlSimpleQuote(Trigger,E14,ObjectOverwrite,Permanent)</f>
        <v>EURIMMFRA6MK6_Quote#0003</v>
      </c>
      <c r="G14" s="81" t="str">
        <f>_xll.ohRangeRetrieveError(F14)</f>
        <v/>
      </c>
      <c r="H14" s="109"/>
    </row>
    <row r="15" spans="1:29" x14ac:dyDescent="0.2">
      <c r="A15" s="114"/>
      <c r="B15" s="83">
        <v>10</v>
      </c>
      <c r="C15" s="113" t="b">
        <v>0</v>
      </c>
      <c r="D15" s="112" t="str">
        <v>M6</v>
      </c>
      <c r="E15" s="111" t="str">
        <f t="shared" si="0"/>
        <v>EURIMMFRA6MM6_Quote</v>
      </c>
      <c r="F15" s="110" t="str">
        <f>_xll.qlSimpleQuote(Trigger,E15,ObjectOverwrite,Permanent)</f>
        <v>EURIMMFRA6MM6_Quote#0003</v>
      </c>
      <c r="G15" s="81" t="str">
        <f>_xll.ohRangeRetrieveError(F15)</f>
        <v/>
      </c>
      <c r="H15" s="109"/>
    </row>
    <row r="16" spans="1:29" x14ac:dyDescent="0.2">
      <c r="A16" s="114"/>
      <c r="B16" s="83">
        <v>11</v>
      </c>
      <c r="C16" s="113" t="b">
        <v>0</v>
      </c>
      <c r="D16" s="112" t="str">
        <v>N6</v>
      </c>
      <c r="E16" s="111" t="str">
        <f t="shared" si="0"/>
        <v>EURIMMFRA6MN6_Quote</v>
      </c>
      <c r="F16" s="110" t="str">
        <f>_xll.qlSimpleQuote(Trigger,E16,ObjectOverwrite,Permanent)</f>
        <v>EURIMMFRA6MN6_Quote#0003</v>
      </c>
      <c r="G16" s="81" t="str">
        <f>_xll.ohRangeRetrieveError(F16)</f>
        <v/>
      </c>
      <c r="H16" s="109"/>
    </row>
    <row r="17" spans="1:8" x14ac:dyDescent="0.2">
      <c r="A17" s="114"/>
      <c r="B17" s="83">
        <v>12</v>
      </c>
      <c r="C17" s="113" t="b">
        <v>0</v>
      </c>
      <c r="D17" s="112" t="str">
        <v>Q6</v>
      </c>
      <c r="E17" s="111" t="str">
        <f t="shared" si="0"/>
        <v>EURIMMFRA6MQ6_Quote</v>
      </c>
      <c r="F17" s="110" t="str">
        <f>_xll.qlSimpleQuote(Trigger,E17,ObjectOverwrite,Permanent)</f>
        <v>EURIMMFRA6MQ6_Quote#0003</v>
      </c>
      <c r="G17" s="81" t="str">
        <f>_xll.ohRangeRetrieveError(F17)</f>
        <v/>
      </c>
      <c r="H17" s="109"/>
    </row>
    <row r="18" spans="1:8" x14ac:dyDescent="0.2">
      <c r="A18" s="114"/>
      <c r="B18" s="83">
        <v>13</v>
      </c>
      <c r="C18" s="113" t="b">
        <v>0</v>
      </c>
      <c r="D18" s="112" t="str">
        <v>U6</v>
      </c>
      <c r="E18" s="111" t="str">
        <f t="shared" si="0"/>
        <v>EURIMMFRA6MU6_Quote</v>
      </c>
      <c r="F18" s="110" t="str">
        <f>_xll.qlSimpleQuote(Trigger,E18,ObjectOverwrite,Permanent)</f>
        <v>EURIMMFRA6MU6_Quote#0003</v>
      </c>
      <c r="G18" s="81" t="str">
        <f>_xll.ohRangeRetrieveError(F18)</f>
        <v/>
      </c>
      <c r="H18" s="109"/>
    </row>
    <row r="19" spans="1:8" x14ac:dyDescent="0.2">
      <c r="A19" s="114"/>
      <c r="B19" s="83">
        <v>14</v>
      </c>
      <c r="C19" s="113" t="b">
        <v>0</v>
      </c>
      <c r="D19" s="112" t="str">
        <v>V6</v>
      </c>
      <c r="E19" s="111" t="str">
        <f t="shared" si="0"/>
        <v>EURIMMFRA6MV6_Quote</v>
      </c>
      <c r="F19" s="110" t="str">
        <f>_xll.qlSimpleQuote(Trigger,E19,ObjectOverwrite,Permanent)</f>
        <v>EURIMMFRA6MV6_Quote#0003</v>
      </c>
      <c r="G19" s="81" t="str">
        <f>_xll.ohRangeRetrieveError(F19)</f>
        <v/>
      </c>
      <c r="H19" s="109"/>
    </row>
    <row r="20" spans="1:8" x14ac:dyDescent="0.2">
      <c r="A20" s="114"/>
      <c r="B20" s="83">
        <v>15</v>
      </c>
      <c r="C20" s="113" t="b">
        <v>0</v>
      </c>
      <c r="D20" s="112" t="str">
        <v>X6</v>
      </c>
      <c r="E20" s="111" t="str">
        <f t="shared" si="0"/>
        <v>EURIMMFRA6MX6_Quote</v>
      </c>
      <c r="F20" s="110" t="str">
        <f>_xll.qlSimpleQuote(Trigger,E20,ObjectOverwrite,Permanent)</f>
        <v>EURIMMFRA6MX6_Quote#0003</v>
      </c>
      <c r="G20" s="81" t="str">
        <f>_xll.ohRangeRetrieveError(F20)</f>
        <v/>
      </c>
      <c r="H20" s="109"/>
    </row>
    <row r="21" spans="1:8" x14ac:dyDescent="0.2">
      <c r="A21" s="114"/>
      <c r="B21" s="83">
        <v>16</v>
      </c>
      <c r="C21" s="113" t="b">
        <v>0</v>
      </c>
      <c r="D21" s="112" t="str">
        <v>Z6</v>
      </c>
      <c r="E21" s="111" t="str">
        <f t="shared" si="0"/>
        <v>EURIMMFRA6MZ6_Quote</v>
      </c>
      <c r="F21" s="110" t="str">
        <f>_xll.qlSimpleQuote(Trigger,E21,ObjectOverwrite,Permanent)</f>
        <v>EURIMMFRA6MZ6_Quote#0003</v>
      </c>
      <c r="G21" s="81" t="str">
        <f>_xll.ohRangeRetrieveError(F21)</f>
        <v/>
      </c>
      <c r="H21" s="109"/>
    </row>
    <row r="22" spans="1:8" x14ac:dyDescent="0.2">
      <c r="A22" s="114"/>
      <c r="B22" s="83">
        <v>17</v>
      </c>
      <c r="C22" s="113" t="b">
        <v>0</v>
      </c>
      <c r="D22" s="112" t="str">
        <v>F7</v>
      </c>
      <c r="E22" s="111" t="str">
        <f t="shared" si="0"/>
        <v>EURIMMFRA6MF7_Quote</v>
      </c>
      <c r="F22" s="110" t="str">
        <f>_xll.qlSimpleQuote(Trigger,E22,ObjectOverwrite,Permanent)</f>
        <v>EURIMMFRA6MF7_Quote#0003</v>
      </c>
      <c r="G22" s="81" t="str">
        <f>_xll.ohRangeRetrieveError(F22)</f>
        <v/>
      </c>
      <c r="H22" s="109"/>
    </row>
    <row r="23" spans="1:8" x14ac:dyDescent="0.2">
      <c r="A23" s="114"/>
      <c r="B23" s="83">
        <v>18</v>
      </c>
      <c r="C23" s="113" t="b">
        <v>0</v>
      </c>
      <c r="D23" s="112" t="str">
        <v>G7</v>
      </c>
      <c r="E23" s="111" t="str">
        <f t="shared" si="0"/>
        <v>EURIMMFRA6MG7_Quote</v>
      </c>
      <c r="F23" s="110" t="str">
        <f>_xll.qlSimpleQuote(Trigger,E23,ObjectOverwrite,Permanent)</f>
        <v>EURIMMFRA6MG7_Quote#0003</v>
      </c>
      <c r="G23" s="81" t="str">
        <f>_xll.ohRangeRetrieveError(F23)</f>
        <v/>
      </c>
      <c r="H23" s="109"/>
    </row>
    <row r="24" spans="1:8" x14ac:dyDescent="0.2">
      <c r="A24" s="114"/>
      <c r="B24" s="83">
        <v>19</v>
      </c>
      <c r="C24" s="113" t="b">
        <v>0</v>
      </c>
      <c r="D24" s="112" t="str">
        <v>H7</v>
      </c>
      <c r="E24" s="111" t="str">
        <f t="shared" si="0"/>
        <v>EURIMMFRA6MH7_Quote</v>
      </c>
      <c r="F24" s="110" t="str">
        <f>_xll.qlSimpleQuote(Trigger,E24,ObjectOverwrite,Permanent)</f>
        <v>EURIMMFRA6MH7_Quote#0003</v>
      </c>
      <c r="G24" s="81" t="str">
        <f>_xll.ohRangeRetrieveError(F24)</f>
        <v/>
      </c>
      <c r="H24" s="109"/>
    </row>
    <row r="25" spans="1:8" x14ac:dyDescent="0.2">
      <c r="A25" s="114"/>
      <c r="B25" s="83">
        <v>20</v>
      </c>
      <c r="C25" s="113" t="b">
        <v>0</v>
      </c>
      <c r="D25" s="112" t="str">
        <v>J7</v>
      </c>
      <c r="E25" s="111" t="str">
        <f t="shared" si="0"/>
        <v>EURIMMFRA6MJ7_Quote</v>
      </c>
      <c r="F25" s="110" t="str">
        <f>_xll.qlSimpleQuote(Trigger,E25,ObjectOverwrite,Permanent)</f>
        <v>EURIMMFRA6MJ7_Quote#0003</v>
      </c>
      <c r="G25" s="81" t="str">
        <f>_xll.ohRangeRetrieveError(F25)</f>
        <v/>
      </c>
      <c r="H25" s="109"/>
    </row>
    <row r="26" spans="1:8" x14ac:dyDescent="0.2">
      <c r="A26" s="114"/>
      <c r="B26" s="83">
        <v>21</v>
      </c>
      <c r="C26" s="113" t="b">
        <v>0</v>
      </c>
      <c r="D26" s="112" t="str">
        <v>K7</v>
      </c>
      <c r="E26" s="111" t="str">
        <f t="shared" si="0"/>
        <v>EURIMMFRA6MK7_Quote</v>
      </c>
      <c r="F26" s="110" t="str">
        <f>_xll.qlSimpleQuote(Trigger,E26,ObjectOverwrite,Permanent)</f>
        <v>EURIMMFRA6MK7_Quote#0003</v>
      </c>
      <c r="G26" s="81" t="str">
        <f>_xll.ohRangeRetrieveError(F26)</f>
        <v/>
      </c>
      <c r="H26" s="109"/>
    </row>
    <row r="27" spans="1:8" x14ac:dyDescent="0.2">
      <c r="A27" s="114"/>
      <c r="B27" s="83">
        <v>22</v>
      </c>
      <c r="C27" s="113" t="b">
        <v>0</v>
      </c>
      <c r="D27" s="112" t="str">
        <v>M7</v>
      </c>
      <c r="E27" s="111" t="str">
        <f t="shared" si="0"/>
        <v>EURIMMFRA6MM7_Quote</v>
      </c>
      <c r="F27" s="110" t="str">
        <f>_xll.qlSimpleQuote(Trigger,E27,ObjectOverwrite,Permanent)</f>
        <v>EURIMMFRA6MM7_Quote#0003</v>
      </c>
      <c r="G27" s="81" t="str">
        <f>_xll.ohRangeRetrieveError(F27)</f>
        <v/>
      </c>
      <c r="H27" s="109"/>
    </row>
    <row r="28" spans="1:8" x14ac:dyDescent="0.2">
      <c r="A28" s="114"/>
      <c r="B28" s="83">
        <v>23</v>
      </c>
      <c r="C28" s="113" t="b">
        <v>0</v>
      </c>
      <c r="D28" s="112" t="str">
        <v>N7</v>
      </c>
      <c r="E28" s="111" t="str">
        <f t="shared" si="0"/>
        <v>EURIMMFRA6MN7_Quote</v>
      </c>
      <c r="F28" s="110" t="str">
        <f>_xll.qlSimpleQuote(Trigger,E28,ObjectOverwrite,Permanent)</f>
        <v>EURIMMFRA6MN7_Quote#0003</v>
      </c>
      <c r="G28" s="81" t="str">
        <f>_xll.ohRangeRetrieveError(F28)</f>
        <v/>
      </c>
      <c r="H28" s="109"/>
    </row>
    <row r="29" spans="1:8" x14ac:dyDescent="0.2">
      <c r="A29" s="114"/>
      <c r="B29" s="83">
        <v>24</v>
      </c>
      <c r="C29" s="113" t="b">
        <v>0</v>
      </c>
      <c r="D29" s="112" t="str">
        <v>Q7</v>
      </c>
      <c r="E29" s="111" t="str">
        <f t="shared" si="0"/>
        <v>EURIMMFRA6MQ7_Quote</v>
      </c>
      <c r="F29" s="110" t="str">
        <f>_xll.qlSimpleQuote(Trigger,E29,ObjectOverwrite,Permanent)</f>
        <v>EURIMMFRA6MQ7_Quote#0003</v>
      </c>
      <c r="G29" s="81" t="str">
        <f>_xll.ohRangeRetrieveError(F29)</f>
        <v/>
      </c>
      <c r="H29" s="109"/>
    </row>
    <row r="30" spans="1:8" x14ac:dyDescent="0.2">
      <c r="A30" s="114"/>
      <c r="B30" s="83">
        <v>25</v>
      </c>
      <c r="C30" s="113" t="b">
        <v>0</v>
      </c>
      <c r="D30" s="112" t="str">
        <v>U7</v>
      </c>
      <c r="E30" s="111" t="str">
        <f t="shared" si="0"/>
        <v>EURIMMFRA6MU7_Quote</v>
      </c>
      <c r="F30" s="110" t="str">
        <f>_xll.qlSimpleQuote(Trigger,E30,ObjectOverwrite,Permanent)</f>
        <v>EURIMMFRA6MU7_Quote#0003</v>
      </c>
      <c r="G30" s="81" t="str">
        <f>_xll.ohRangeRetrieveError(F30)</f>
        <v/>
      </c>
      <c r="H30" s="109"/>
    </row>
    <row r="31" spans="1:8" x14ac:dyDescent="0.2">
      <c r="A31" s="114"/>
      <c r="B31" s="83">
        <v>26</v>
      </c>
      <c r="C31" s="113" t="b">
        <v>0</v>
      </c>
      <c r="D31" s="112" t="str">
        <v>V7</v>
      </c>
      <c r="E31" s="111" t="str">
        <f t="shared" si="0"/>
        <v>EURIMMFRA6MV7_Quote</v>
      </c>
      <c r="F31" s="110" t="str">
        <f>_xll.qlSimpleQuote(Trigger,E31,ObjectOverwrite,Permanent)</f>
        <v>EURIMMFRA6MV7_Quote#0003</v>
      </c>
      <c r="G31" s="81" t="str">
        <f>_xll.ohRangeRetrieveError(F31)</f>
        <v/>
      </c>
      <c r="H31" s="109"/>
    </row>
    <row r="32" spans="1:8" x14ac:dyDescent="0.2">
      <c r="A32" s="114"/>
      <c r="B32" s="83">
        <v>27</v>
      </c>
      <c r="C32" s="113" t="b">
        <v>0</v>
      </c>
      <c r="D32" s="112" t="str">
        <v>X7</v>
      </c>
      <c r="E32" s="111" t="str">
        <f t="shared" si="0"/>
        <v>EURIMMFRA6MX7_Quote</v>
      </c>
      <c r="F32" s="110" t="str">
        <f>_xll.qlSimpleQuote(Trigger,E32,ObjectOverwrite,Permanent)</f>
        <v>EURIMMFRA6MX7_Quote#0003</v>
      </c>
      <c r="G32" s="81" t="str">
        <f>_xll.ohRangeRetrieveError(F32)</f>
        <v/>
      </c>
      <c r="H32" s="109"/>
    </row>
    <row r="33" spans="1:8" x14ac:dyDescent="0.2">
      <c r="A33" s="114"/>
      <c r="B33" s="83">
        <v>28</v>
      </c>
      <c r="C33" s="113" t="b">
        <v>0</v>
      </c>
      <c r="D33" s="112" t="str">
        <v>Z7</v>
      </c>
      <c r="E33" s="111" t="str">
        <f t="shared" si="0"/>
        <v>EURIMMFRA6MZ7_Quote</v>
      </c>
      <c r="F33" s="110" t="str">
        <f>_xll.qlSimpleQuote(Trigger,E33,ObjectOverwrite,Permanent)</f>
        <v>EURIMMFRA6MZ7_Quote#0003</v>
      </c>
      <c r="G33" s="81" t="str">
        <f>_xll.ohRangeRetrieveError(F33)</f>
        <v/>
      </c>
      <c r="H33" s="109"/>
    </row>
    <row r="34" spans="1:8" x14ac:dyDescent="0.2">
      <c r="A34" s="114"/>
      <c r="B34" s="83">
        <v>29</v>
      </c>
      <c r="C34" s="113" t="b">
        <v>0</v>
      </c>
      <c r="D34" s="112" t="str">
        <v>F8</v>
      </c>
      <c r="E34" s="111" t="str">
        <f t="shared" si="0"/>
        <v>EURIMMFRA6MF8_Quote</v>
      </c>
      <c r="F34" s="110" t="str">
        <f>_xll.qlSimpleQuote(Trigger,E34,ObjectOverwrite,Permanent)</f>
        <v>EURIMMFRA6MF8_Quote#0003</v>
      </c>
      <c r="G34" s="81" t="str">
        <f>_xll.ohRangeRetrieveError(F34)</f>
        <v/>
      </c>
      <c r="H34" s="109"/>
    </row>
    <row r="35" spans="1:8" x14ac:dyDescent="0.2">
      <c r="A35" s="114"/>
      <c r="B35" s="83">
        <v>30</v>
      </c>
      <c r="C35" s="113" t="b">
        <v>0</v>
      </c>
      <c r="D35" s="112" t="str">
        <v>G8</v>
      </c>
      <c r="E35" s="111" t="str">
        <f t="shared" si="0"/>
        <v>EURIMMFRA6MG8_Quote</v>
      </c>
      <c r="F35" s="110" t="str">
        <f>_xll.qlSimpleQuote(Trigger,E35,ObjectOverwrite,Permanent)</f>
        <v>EURIMMFRA6MG8_Quote#0003</v>
      </c>
      <c r="G35" s="81" t="str">
        <f>_xll.ohRangeRetrieveError(F35)</f>
        <v/>
      </c>
      <c r="H35" s="109"/>
    </row>
    <row r="36" spans="1:8" x14ac:dyDescent="0.2">
      <c r="A36" s="114"/>
      <c r="B36" s="83">
        <v>31</v>
      </c>
      <c r="C36" s="113" t="b">
        <v>0</v>
      </c>
      <c r="D36" s="112" t="str">
        <v>H8</v>
      </c>
      <c r="E36" s="111" t="str">
        <f t="shared" si="0"/>
        <v>EURIMMFRA6MH8_Quote</v>
      </c>
      <c r="F36" s="110" t="str">
        <f>_xll.qlSimpleQuote(Trigger,E36,ObjectOverwrite,Permanent)</f>
        <v>EURIMMFRA6MH8_Quote#0003</v>
      </c>
      <c r="G36" s="81" t="str">
        <f>_xll.ohRangeRetrieveError(F36)</f>
        <v/>
      </c>
      <c r="H36" s="109"/>
    </row>
    <row r="37" spans="1:8" x14ac:dyDescent="0.2">
      <c r="A37" s="114"/>
      <c r="B37" s="83">
        <v>32</v>
      </c>
      <c r="C37" s="113" t="b">
        <v>0</v>
      </c>
      <c r="D37" s="112" t="str">
        <v>J8</v>
      </c>
      <c r="E37" s="111" t="str">
        <f t="shared" si="0"/>
        <v>EURIMMFRA6MJ8_Quote</v>
      </c>
      <c r="F37" s="110" t="str">
        <f>_xll.qlSimpleQuote(Trigger,E37,ObjectOverwrite,Permanent)</f>
        <v>EURIMMFRA6MJ8_Quote#0003</v>
      </c>
      <c r="G37" s="81" t="str">
        <f>_xll.ohRangeRetrieveError(F37)</f>
        <v/>
      </c>
      <c r="H37" s="109"/>
    </row>
    <row r="38" spans="1:8" x14ac:dyDescent="0.2">
      <c r="A38" s="114"/>
      <c r="B38" s="83">
        <v>33</v>
      </c>
      <c r="C38" s="113" t="b">
        <v>0</v>
      </c>
      <c r="D38" s="112" t="str">
        <v>K8</v>
      </c>
      <c r="E38" s="111" t="str">
        <f t="shared" ref="E38:E69" si="1">Currency&amp;$D$4&amp;$E$4&amp;$D38&amp;QuoteSuffix</f>
        <v>EURIMMFRA6MK8_Quote</v>
      </c>
      <c r="F38" s="110" t="str">
        <f>_xll.qlSimpleQuote(Trigger,E38,ObjectOverwrite,Permanent)</f>
        <v>EURIMMFRA6MK8_Quote#0003</v>
      </c>
      <c r="G38" s="81" t="str">
        <f>_xll.ohRangeRetrieveError(F38)</f>
        <v/>
      </c>
      <c r="H38" s="109"/>
    </row>
    <row r="39" spans="1:8" x14ac:dyDescent="0.2">
      <c r="A39" s="114"/>
      <c r="B39" s="83">
        <v>34</v>
      </c>
      <c r="C39" s="113" t="b">
        <v>0</v>
      </c>
      <c r="D39" s="112" t="str">
        <v>M8</v>
      </c>
      <c r="E39" s="111" t="str">
        <f t="shared" si="1"/>
        <v>EURIMMFRA6MM8_Quote</v>
      </c>
      <c r="F39" s="110" t="str">
        <f>_xll.qlSimpleQuote(Trigger,E39,ObjectOverwrite,Permanent)</f>
        <v>EURIMMFRA6MM8_Quote#0003</v>
      </c>
      <c r="G39" s="81" t="str">
        <f>_xll.ohRangeRetrieveError(F39)</f>
        <v/>
      </c>
      <c r="H39" s="109"/>
    </row>
    <row r="40" spans="1:8" x14ac:dyDescent="0.2">
      <c r="A40" s="114"/>
      <c r="B40" s="83">
        <v>35</v>
      </c>
      <c r="C40" s="113" t="b">
        <v>0</v>
      </c>
      <c r="D40" s="112" t="str">
        <v>N8</v>
      </c>
      <c r="E40" s="111" t="str">
        <f t="shared" si="1"/>
        <v>EURIMMFRA6MN8_Quote</v>
      </c>
      <c r="F40" s="110" t="str">
        <f>_xll.qlSimpleQuote(Trigger,E40,ObjectOverwrite,Permanent)</f>
        <v>EURIMMFRA6MN8_Quote#0003</v>
      </c>
      <c r="G40" s="81" t="str">
        <f>_xll.ohRangeRetrieveError(F40)</f>
        <v/>
      </c>
      <c r="H40" s="109"/>
    </row>
    <row r="41" spans="1:8" x14ac:dyDescent="0.2">
      <c r="A41" s="114"/>
      <c r="B41" s="83">
        <v>36</v>
      </c>
      <c r="C41" s="113" t="b">
        <v>0</v>
      </c>
      <c r="D41" s="112" t="str">
        <v>Q8</v>
      </c>
      <c r="E41" s="111" t="str">
        <f t="shared" si="1"/>
        <v>EURIMMFRA6MQ8_Quote</v>
      </c>
      <c r="F41" s="110" t="str">
        <f>_xll.qlSimpleQuote(Trigger,E41,ObjectOverwrite,Permanent)</f>
        <v>EURIMMFRA6MQ8_Quote#0003</v>
      </c>
      <c r="G41" s="81" t="str">
        <f>_xll.ohRangeRetrieveError(F41)</f>
        <v/>
      </c>
      <c r="H41" s="109"/>
    </row>
    <row r="42" spans="1:8" x14ac:dyDescent="0.2">
      <c r="A42" s="114"/>
      <c r="B42" s="83">
        <v>37</v>
      </c>
      <c r="C42" s="113" t="b">
        <v>0</v>
      </c>
      <c r="D42" s="112" t="str">
        <v>U8</v>
      </c>
      <c r="E42" s="111" t="str">
        <f t="shared" si="1"/>
        <v>EURIMMFRA6MU8_Quote</v>
      </c>
      <c r="F42" s="110" t="str">
        <f>_xll.qlSimpleQuote(Trigger,E42,ObjectOverwrite,Permanent)</f>
        <v>EURIMMFRA6MU8_Quote#0003</v>
      </c>
      <c r="G42" s="81" t="str">
        <f>_xll.ohRangeRetrieveError(F42)</f>
        <v/>
      </c>
      <c r="H42" s="109"/>
    </row>
    <row r="43" spans="1:8" x14ac:dyDescent="0.2">
      <c r="A43" s="114"/>
      <c r="B43" s="83">
        <v>38</v>
      </c>
      <c r="C43" s="113" t="b">
        <v>0</v>
      </c>
      <c r="D43" s="112" t="str">
        <v>V8</v>
      </c>
      <c r="E43" s="111" t="str">
        <f t="shared" si="1"/>
        <v>EURIMMFRA6MV8_Quote</v>
      </c>
      <c r="F43" s="110" t="str">
        <f>_xll.qlSimpleQuote(Trigger,E43,ObjectOverwrite,Permanent)</f>
        <v>EURIMMFRA6MV8_Quote#0003</v>
      </c>
      <c r="G43" s="81" t="str">
        <f>_xll.ohRangeRetrieveError(F43)</f>
        <v/>
      </c>
      <c r="H43" s="109"/>
    </row>
    <row r="44" spans="1:8" x14ac:dyDescent="0.2">
      <c r="A44" s="114"/>
      <c r="B44" s="83">
        <v>39</v>
      </c>
      <c r="C44" s="113" t="b">
        <v>0</v>
      </c>
      <c r="D44" s="112" t="str">
        <v>X8</v>
      </c>
      <c r="E44" s="111" t="str">
        <f t="shared" si="1"/>
        <v>EURIMMFRA6MX8_Quote</v>
      </c>
      <c r="F44" s="110" t="str">
        <f>_xll.qlSimpleQuote(Trigger,E44,ObjectOverwrite,Permanent)</f>
        <v>EURIMMFRA6MX8_Quote#0003</v>
      </c>
      <c r="G44" s="81" t="str">
        <f>_xll.ohRangeRetrieveError(F44)</f>
        <v/>
      </c>
      <c r="H44" s="109"/>
    </row>
    <row r="45" spans="1:8" x14ac:dyDescent="0.2">
      <c r="A45" s="114"/>
      <c r="B45" s="83">
        <v>40</v>
      </c>
      <c r="C45" s="113" t="b">
        <v>0</v>
      </c>
      <c r="D45" s="112" t="str">
        <v>Z8</v>
      </c>
      <c r="E45" s="111" t="str">
        <f t="shared" si="1"/>
        <v>EURIMMFRA6MZ8_Quote</v>
      </c>
      <c r="F45" s="110" t="str">
        <f>_xll.qlSimpleQuote(Trigger,E45,ObjectOverwrite,Permanent)</f>
        <v>EURIMMFRA6MZ8_Quote#0003</v>
      </c>
      <c r="G45" s="81" t="str">
        <f>_xll.ohRangeRetrieveError(F45)</f>
        <v/>
      </c>
      <c r="H45" s="109"/>
    </row>
    <row r="46" spans="1:8" x14ac:dyDescent="0.2">
      <c r="A46" s="114"/>
      <c r="B46" s="83">
        <v>41</v>
      </c>
      <c r="C46" s="113" t="b">
        <v>0</v>
      </c>
      <c r="D46" s="112" t="str">
        <v>F9</v>
      </c>
      <c r="E46" s="111" t="str">
        <f t="shared" si="1"/>
        <v>EURIMMFRA6MF9_Quote</v>
      </c>
      <c r="F46" s="110" t="str">
        <f>_xll.qlSimpleQuote(Trigger,E46,ObjectOverwrite,Permanent)</f>
        <v>EURIMMFRA6MF9_Quote#0003</v>
      </c>
      <c r="G46" s="81" t="str">
        <f>_xll.ohRangeRetrieveError(F46)</f>
        <v/>
      </c>
      <c r="H46" s="109"/>
    </row>
    <row r="47" spans="1:8" x14ac:dyDescent="0.2">
      <c r="A47" s="114"/>
      <c r="B47" s="83">
        <v>42</v>
      </c>
      <c r="C47" s="113" t="b">
        <v>0</v>
      </c>
      <c r="D47" s="112" t="str">
        <v>G9</v>
      </c>
      <c r="E47" s="111" t="str">
        <f t="shared" si="1"/>
        <v>EURIMMFRA6MG9_Quote</v>
      </c>
      <c r="F47" s="110" t="str">
        <f>_xll.qlSimpleQuote(Trigger,E47,ObjectOverwrite,Permanent)</f>
        <v>EURIMMFRA6MG9_Quote#0003</v>
      </c>
      <c r="G47" s="81" t="str">
        <f>_xll.ohRangeRetrieveError(F47)</f>
        <v/>
      </c>
      <c r="H47" s="109"/>
    </row>
    <row r="48" spans="1:8" x14ac:dyDescent="0.2">
      <c r="A48" s="114"/>
      <c r="B48" s="83">
        <v>43</v>
      </c>
      <c r="C48" s="113" t="b">
        <v>0</v>
      </c>
      <c r="D48" s="112" t="str">
        <v>H9</v>
      </c>
      <c r="E48" s="111" t="str">
        <f t="shared" si="1"/>
        <v>EURIMMFRA6MH9_Quote</v>
      </c>
      <c r="F48" s="110" t="str">
        <f>_xll.qlSimpleQuote(Trigger,E48,ObjectOverwrite,Permanent)</f>
        <v>EURIMMFRA6MH9_Quote#0003</v>
      </c>
      <c r="G48" s="81" t="str">
        <f>_xll.ohRangeRetrieveError(F48)</f>
        <v/>
      </c>
      <c r="H48" s="109"/>
    </row>
    <row r="49" spans="1:8" x14ac:dyDescent="0.2">
      <c r="A49" s="114"/>
      <c r="B49" s="83">
        <v>44</v>
      </c>
      <c r="C49" s="113" t="b">
        <v>0</v>
      </c>
      <c r="D49" s="112" t="str">
        <v>J9</v>
      </c>
      <c r="E49" s="111" t="str">
        <f t="shared" si="1"/>
        <v>EURIMMFRA6MJ9_Quote</v>
      </c>
      <c r="F49" s="110" t="str">
        <f>_xll.qlSimpleQuote(Trigger,E49,ObjectOverwrite,Permanent)</f>
        <v>EURIMMFRA6MJ9_Quote#0003</v>
      </c>
      <c r="G49" s="81" t="str">
        <f>_xll.ohRangeRetrieveError(F49)</f>
        <v/>
      </c>
      <c r="H49" s="109"/>
    </row>
    <row r="50" spans="1:8" x14ac:dyDescent="0.2">
      <c r="A50" s="114"/>
      <c r="B50" s="83">
        <v>45</v>
      </c>
      <c r="C50" s="113" t="b">
        <v>0</v>
      </c>
      <c r="D50" s="112" t="str">
        <v>K9</v>
      </c>
      <c r="E50" s="111" t="str">
        <f t="shared" si="1"/>
        <v>EURIMMFRA6MK9_Quote</v>
      </c>
      <c r="F50" s="110" t="str">
        <f>_xll.qlSimpleQuote(Trigger,E50,ObjectOverwrite,Permanent)</f>
        <v>EURIMMFRA6MK9_Quote#0003</v>
      </c>
      <c r="G50" s="81" t="str">
        <f>_xll.ohRangeRetrieveError(F50)</f>
        <v/>
      </c>
      <c r="H50" s="109"/>
    </row>
    <row r="51" spans="1:8" x14ac:dyDescent="0.2">
      <c r="A51" s="114"/>
      <c r="B51" s="83">
        <v>46</v>
      </c>
      <c r="C51" s="113" t="b">
        <v>0</v>
      </c>
      <c r="D51" s="112" t="str">
        <v>M9</v>
      </c>
      <c r="E51" s="111" t="str">
        <f t="shared" si="1"/>
        <v>EURIMMFRA6MM9_Quote</v>
      </c>
      <c r="F51" s="110" t="str">
        <f>_xll.qlSimpleQuote(Trigger,E51,ObjectOverwrite,Permanent)</f>
        <v>EURIMMFRA6MM9_Quote#0003</v>
      </c>
      <c r="G51" s="81" t="str">
        <f>_xll.ohRangeRetrieveError(F51)</f>
        <v/>
      </c>
      <c r="H51" s="109"/>
    </row>
    <row r="52" spans="1:8" x14ac:dyDescent="0.2">
      <c r="A52" s="114"/>
      <c r="B52" s="83">
        <v>47</v>
      </c>
      <c r="C52" s="113" t="b">
        <v>0</v>
      </c>
      <c r="D52" s="112" t="str">
        <v>N9</v>
      </c>
      <c r="E52" s="111" t="str">
        <f t="shared" si="1"/>
        <v>EURIMMFRA6MN9_Quote</v>
      </c>
      <c r="F52" s="110" t="str">
        <f>_xll.qlSimpleQuote(Trigger,E52,ObjectOverwrite,Permanent)</f>
        <v>EURIMMFRA6MN9_Quote#0003</v>
      </c>
      <c r="G52" s="81" t="str">
        <f>_xll.ohRangeRetrieveError(F52)</f>
        <v/>
      </c>
      <c r="H52" s="109"/>
    </row>
    <row r="53" spans="1:8" x14ac:dyDescent="0.2">
      <c r="A53" s="114"/>
      <c r="B53" s="83">
        <v>48</v>
      </c>
      <c r="C53" s="113" t="b">
        <v>0</v>
      </c>
      <c r="D53" s="112" t="str">
        <v>Q9</v>
      </c>
      <c r="E53" s="111" t="str">
        <f t="shared" si="1"/>
        <v>EURIMMFRA6MQ9_Quote</v>
      </c>
      <c r="F53" s="110" t="str">
        <f>_xll.qlSimpleQuote(Trigger,E53,ObjectOverwrite,Permanent)</f>
        <v>EURIMMFRA6MQ9_Quote#0003</v>
      </c>
      <c r="G53" s="81" t="str">
        <f>_xll.ohRangeRetrieveError(F53)</f>
        <v/>
      </c>
      <c r="H53" s="109"/>
    </row>
    <row r="54" spans="1:8" x14ac:dyDescent="0.2">
      <c r="A54" s="114"/>
      <c r="B54" s="83">
        <v>49</v>
      </c>
      <c r="C54" s="113" t="b">
        <v>0</v>
      </c>
      <c r="D54" s="112" t="str">
        <v>U9</v>
      </c>
      <c r="E54" s="111" t="str">
        <f t="shared" si="1"/>
        <v>EURIMMFRA6MU9_Quote</v>
      </c>
      <c r="F54" s="110" t="str">
        <f>_xll.qlSimpleQuote(Trigger,E54,ObjectOverwrite,Permanent)</f>
        <v>EURIMMFRA6MU9_Quote#0003</v>
      </c>
      <c r="G54" s="81" t="str">
        <f>_xll.ohRangeRetrieveError(F54)</f>
        <v/>
      </c>
      <c r="H54" s="109"/>
    </row>
    <row r="55" spans="1:8" x14ac:dyDescent="0.2">
      <c r="A55" s="114"/>
      <c r="B55" s="83">
        <v>50</v>
      </c>
      <c r="C55" s="113" t="b">
        <v>0</v>
      </c>
      <c r="D55" s="112" t="str">
        <v>V9</v>
      </c>
      <c r="E55" s="111" t="str">
        <f t="shared" si="1"/>
        <v>EURIMMFRA6MV9_Quote</v>
      </c>
      <c r="F55" s="110" t="str">
        <f>_xll.qlSimpleQuote(Trigger,E55,ObjectOverwrite,Permanent)</f>
        <v>EURIMMFRA6MV9_Quote#0003</v>
      </c>
      <c r="G55" s="81" t="str">
        <f>_xll.ohRangeRetrieveError(F55)</f>
        <v/>
      </c>
      <c r="H55" s="109"/>
    </row>
    <row r="56" spans="1:8" x14ac:dyDescent="0.2">
      <c r="A56" s="114"/>
      <c r="B56" s="83">
        <v>51</v>
      </c>
      <c r="C56" s="113" t="b">
        <v>0</v>
      </c>
      <c r="D56" s="112" t="str">
        <v>X9</v>
      </c>
      <c r="E56" s="111" t="str">
        <f t="shared" si="1"/>
        <v>EURIMMFRA6MX9_Quote</v>
      </c>
      <c r="F56" s="110" t="str">
        <f>_xll.qlSimpleQuote(Trigger,E56,ObjectOverwrite,Permanent)</f>
        <v>EURIMMFRA6MX9_Quote#0003</v>
      </c>
      <c r="G56" s="81" t="str">
        <f>_xll.ohRangeRetrieveError(F56)</f>
        <v/>
      </c>
      <c r="H56" s="109"/>
    </row>
    <row r="57" spans="1:8" x14ac:dyDescent="0.2">
      <c r="A57" s="114"/>
      <c r="B57" s="83">
        <v>52</v>
      </c>
      <c r="C57" s="113" t="b">
        <v>0</v>
      </c>
      <c r="D57" s="112" t="str">
        <v>Z9</v>
      </c>
      <c r="E57" s="111" t="str">
        <f t="shared" si="1"/>
        <v>EURIMMFRA6MZ9_Quote</v>
      </c>
      <c r="F57" s="110" t="str">
        <f>_xll.qlSimpleQuote(Trigger,E57,ObjectOverwrite,Permanent)</f>
        <v>EURIMMFRA6MZ9_Quote#0003</v>
      </c>
      <c r="G57" s="81" t="str">
        <f>_xll.ohRangeRetrieveError(F57)</f>
        <v/>
      </c>
      <c r="H57" s="109"/>
    </row>
    <row r="58" spans="1:8" x14ac:dyDescent="0.2">
      <c r="A58" s="114"/>
      <c r="B58" s="83">
        <v>53</v>
      </c>
      <c r="C58" s="113" t="b">
        <v>0</v>
      </c>
      <c r="D58" s="112" t="str">
        <v>F0</v>
      </c>
      <c r="E58" s="111" t="str">
        <f t="shared" si="1"/>
        <v>EURIMMFRA6MF0_Quote</v>
      </c>
      <c r="F58" s="110" t="str">
        <f>_xll.qlSimpleQuote(Trigger,E58,ObjectOverwrite,Permanent)</f>
        <v>EURIMMFRA6MF0_Quote#0003</v>
      </c>
      <c r="G58" s="81" t="str">
        <f>_xll.ohRangeRetrieveError(F58)</f>
        <v/>
      </c>
      <c r="H58" s="109"/>
    </row>
    <row r="59" spans="1:8" x14ac:dyDescent="0.2">
      <c r="A59" s="114"/>
      <c r="B59" s="83">
        <v>54</v>
      </c>
      <c r="C59" s="113" t="b">
        <v>0</v>
      </c>
      <c r="D59" s="112" t="str">
        <v>G0</v>
      </c>
      <c r="E59" s="111" t="str">
        <f t="shared" si="1"/>
        <v>EURIMMFRA6MG0_Quote</v>
      </c>
      <c r="F59" s="110" t="str">
        <f>_xll.qlSimpleQuote(Trigger,E59,ObjectOverwrite,Permanent)</f>
        <v>EURIMMFRA6MG0_Quote#0003</v>
      </c>
      <c r="G59" s="81" t="str">
        <f>_xll.ohRangeRetrieveError(F59)</f>
        <v/>
      </c>
      <c r="H59" s="109"/>
    </row>
    <row r="60" spans="1:8" x14ac:dyDescent="0.2">
      <c r="A60" s="114"/>
      <c r="B60" s="83">
        <v>55</v>
      </c>
      <c r="C60" s="113" t="b">
        <v>0</v>
      </c>
      <c r="D60" s="112" t="str">
        <v>H0</v>
      </c>
      <c r="E60" s="111" t="str">
        <f t="shared" si="1"/>
        <v>EURIMMFRA6MH0_Quote</v>
      </c>
      <c r="F60" s="110" t="str">
        <f>_xll.qlSimpleQuote(Trigger,E60,ObjectOverwrite,Permanent)</f>
        <v>EURIMMFRA6MH0_Quote#0003</v>
      </c>
      <c r="G60" s="81" t="str">
        <f>_xll.ohRangeRetrieveError(F60)</f>
        <v/>
      </c>
      <c r="H60" s="109"/>
    </row>
    <row r="61" spans="1:8" x14ac:dyDescent="0.2">
      <c r="A61" s="114"/>
      <c r="B61" s="83">
        <v>56</v>
      </c>
      <c r="C61" s="113" t="b">
        <v>0</v>
      </c>
      <c r="D61" s="112" t="str">
        <v>J0</v>
      </c>
      <c r="E61" s="111" t="str">
        <f t="shared" si="1"/>
        <v>EURIMMFRA6MJ0_Quote</v>
      </c>
      <c r="F61" s="110" t="str">
        <f>_xll.qlSimpleQuote(Trigger,E61,ObjectOverwrite,Permanent)</f>
        <v>EURIMMFRA6MJ0_Quote#0003</v>
      </c>
      <c r="G61" s="81" t="str">
        <f>_xll.ohRangeRetrieveError(F61)</f>
        <v/>
      </c>
      <c r="H61" s="109"/>
    </row>
    <row r="62" spans="1:8" x14ac:dyDescent="0.2">
      <c r="A62" s="114"/>
      <c r="B62" s="83">
        <v>57</v>
      </c>
      <c r="C62" s="113" t="b">
        <v>0</v>
      </c>
      <c r="D62" s="112" t="str">
        <v>K0</v>
      </c>
      <c r="E62" s="111" t="str">
        <f t="shared" si="1"/>
        <v>EURIMMFRA6MK0_Quote</v>
      </c>
      <c r="F62" s="110" t="str">
        <f>_xll.qlSimpleQuote(Trigger,E62,ObjectOverwrite,Permanent)</f>
        <v>EURIMMFRA6MK0_Quote#0003</v>
      </c>
      <c r="G62" s="81" t="str">
        <f>_xll.ohRangeRetrieveError(F62)</f>
        <v/>
      </c>
      <c r="H62" s="109"/>
    </row>
    <row r="63" spans="1:8" x14ac:dyDescent="0.2">
      <c r="A63" s="114"/>
      <c r="B63" s="83">
        <v>58</v>
      </c>
      <c r="C63" s="113" t="b">
        <v>0</v>
      </c>
      <c r="D63" s="112" t="str">
        <v>M0</v>
      </c>
      <c r="E63" s="111" t="str">
        <f t="shared" si="1"/>
        <v>EURIMMFRA6MM0_Quote</v>
      </c>
      <c r="F63" s="110" t="str">
        <f>_xll.qlSimpleQuote(Trigger,E63,ObjectOverwrite,Permanent)</f>
        <v>EURIMMFRA6MM0_Quote#0003</v>
      </c>
      <c r="G63" s="81" t="str">
        <f>_xll.ohRangeRetrieveError(F63)</f>
        <v/>
      </c>
      <c r="H63" s="109"/>
    </row>
    <row r="64" spans="1:8" x14ac:dyDescent="0.2">
      <c r="A64" s="114"/>
      <c r="B64" s="83">
        <v>59</v>
      </c>
      <c r="C64" s="113" t="b">
        <v>0</v>
      </c>
      <c r="D64" s="112" t="str">
        <v>N0</v>
      </c>
      <c r="E64" s="111" t="str">
        <f t="shared" si="1"/>
        <v>EURIMMFRA6MN0_Quote</v>
      </c>
      <c r="F64" s="110" t="str">
        <f>_xll.qlSimpleQuote(Trigger,E64,ObjectOverwrite,Permanent)</f>
        <v>EURIMMFRA6MN0_Quote#0003</v>
      </c>
      <c r="G64" s="81" t="str">
        <f>_xll.ohRangeRetrieveError(F64)</f>
        <v/>
      </c>
      <c r="H64" s="109"/>
    </row>
    <row r="65" spans="1:8" x14ac:dyDescent="0.2">
      <c r="A65" s="114"/>
      <c r="B65" s="83">
        <v>60</v>
      </c>
      <c r="C65" s="113" t="b">
        <v>0</v>
      </c>
      <c r="D65" s="112" t="str">
        <v>Q0</v>
      </c>
      <c r="E65" s="111" t="str">
        <f t="shared" si="1"/>
        <v>EURIMMFRA6MQ0_Quote</v>
      </c>
      <c r="F65" s="110" t="str">
        <f>_xll.qlSimpleQuote(Trigger,E65,ObjectOverwrite,Permanent)</f>
        <v>EURIMMFRA6MQ0_Quote#0003</v>
      </c>
      <c r="G65" s="81" t="str">
        <f>_xll.ohRangeRetrieveError(F65)</f>
        <v/>
      </c>
      <c r="H65" s="109"/>
    </row>
    <row r="66" spans="1:8" x14ac:dyDescent="0.2">
      <c r="A66" s="114"/>
      <c r="B66" s="83">
        <v>61</v>
      </c>
      <c r="C66" s="113" t="b">
        <v>0</v>
      </c>
      <c r="D66" s="112" t="str">
        <v>U0</v>
      </c>
      <c r="E66" s="111" t="str">
        <f t="shared" si="1"/>
        <v>EURIMMFRA6MU0_Quote</v>
      </c>
      <c r="F66" s="110" t="str">
        <f>_xll.qlSimpleQuote(Trigger,E66,ObjectOverwrite,Permanent)</f>
        <v>EURIMMFRA6MU0_Quote#0003</v>
      </c>
      <c r="G66" s="81" t="str">
        <f>_xll.ohRangeRetrieveError(F66)</f>
        <v/>
      </c>
      <c r="H66" s="109"/>
    </row>
    <row r="67" spans="1:8" x14ac:dyDescent="0.2">
      <c r="A67" s="114"/>
      <c r="B67" s="83">
        <v>62</v>
      </c>
      <c r="C67" s="113" t="b">
        <v>0</v>
      </c>
      <c r="D67" s="112" t="str">
        <v>V0</v>
      </c>
      <c r="E67" s="111" t="str">
        <f t="shared" si="1"/>
        <v>EURIMMFRA6MV0_Quote</v>
      </c>
      <c r="F67" s="110" t="str">
        <f>_xll.qlSimpleQuote(Trigger,E67,ObjectOverwrite,Permanent)</f>
        <v>EURIMMFRA6MV0_Quote#0003</v>
      </c>
      <c r="G67" s="81" t="str">
        <f>_xll.ohRangeRetrieveError(F67)</f>
        <v/>
      </c>
      <c r="H67" s="109"/>
    </row>
    <row r="68" spans="1:8" x14ac:dyDescent="0.2">
      <c r="A68" s="114"/>
      <c r="B68" s="83">
        <v>63</v>
      </c>
      <c r="C68" s="113" t="b">
        <v>0</v>
      </c>
      <c r="D68" s="112" t="str">
        <v>X0</v>
      </c>
      <c r="E68" s="111" t="str">
        <f t="shared" si="1"/>
        <v>EURIMMFRA6MX0_Quote</v>
      </c>
      <c r="F68" s="110" t="str">
        <f>_xll.qlSimpleQuote(Trigger,E68,ObjectOverwrite,Permanent)</f>
        <v>EURIMMFRA6MX0_Quote#0003</v>
      </c>
      <c r="G68" s="81" t="str">
        <f>_xll.ohRangeRetrieveError(F68)</f>
        <v/>
      </c>
      <c r="H68" s="109"/>
    </row>
    <row r="69" spans="1:8" x14ac:dyDescent="0.2">
      <c r="A69" s="114"/>
      <c r="B69" s="83">
        <v>64</v>
      </c>
      <c r="C69" s="113" t="b">
        <v>0</v>
      </c>
      <c r="D69" s="112" t="str">
        <v>Z0</v>
      </c>
      <c r="E69" s="111" t="str">
        <f t="shared" si="1"/>
        <v>EURIMMFRA6MZ0_Quote</v>
      </c>
      <c r="F69" s="110" t="str">
        <f>_xll.qlSimpleQuote(Trigger,E69,ObjectOverwrite,Permanent)</f>
        <v>EURIMMFRA6MZ0_Quote#0003</v>
      </c>
      <c r="G69" s="81" t="str">
        <f>_xll.ohRangeRetrieveError(F69)</f>
        <v/>
      </c>
      <c r="H69" s="109"/>
    </row>
    <row r="70" spans="1:8" x14ac:dyDescent="0.2">
      <c r="A70" s="114"/>
      <c r="B70" s="83">
        <v>65</v>
      </c>
      <c r="C70" s="113" t="b">
        <v>0</v>
      </c>
      <c r="D70" s="112" t="str">
        <v>F1</v>
      </c>
      <c r="E70" s="111" t="str">
        <f t="shared" ref="E70:E101" si="2">Currency&amp;$D$4&amp;$E$4&amp;$D70&amp;QuoteSuffix</f>
        <v>EURIMMFRA6MF1_Quote</v>
      </c>
      <c r="F70" s="110" t="str">
        <f>_xll.qlSimpleQuote(Trigger,E70,ObjectOverwrite,Permanent)</f>
        <v>EURIMMFRA6MF1_Quote#0003</v>
      </c>
      <c r="G70" s="81" t="str">
        <f>_xll.ohRangeRetrieveError(F70)</f>
        <v/>
      </c>
      <c r="H70" s="109"/>
    </row>
    <row r="71" spans="1:8" x14ac:dyDescent="0.2">
      <c r="A71" s="114"/>
      <c r="B71" s="83">
        <v>66</v>
      </c>
      <c r="C71" s="113" t="b">
        <v>0</v>
      </c>
      <c r="D71" s="112" t="str">
        <v>G1</v>
      </c>
      <c r="E71" s="111" t="str">
        <f t="shared" si="2"/>
        <v>EURIMMFRA6MG1_Quote</v>
      </c>
      <c r="F71" s="110" t="str">
        <f>_xll.qlSimpleQuote(Trigger,E71,ObjectOverwrite,Permanent)</f>
        <v>EURIMMFRA6MG1_Quote#0003</v>
      </c>
      <c r="G71" s="81" t="str">
        <f>_xll.ohRangeRetrieveError(F71)</f>
        <v/>
      </c>
      <c r="H71" s="109"/>
    </row>
    <row r="72" spans="1:8" x14ac:dyDescent="0.2">
      <c r="A72" s="114"/>
      <c r="B72" s="83">
        <v>67</v>
      </c>
      <c r="C72" s="113" t="b">
        <v>0</v>
      </c>
      <c r="D72" s="112" t="str">
        <v>H1</v>
      </c>
      <c r="E72" s="111" t="str">
        <f t="shared" si="2"/>
        <v>EURIMMFRA6MH1_Quote</v>
      </c>
      <c r="F72" s="110" t="str">
        <f>_xll.qlSimpleQuote(Trigger,E72,ObjectOverwrite,Permanent)</f>
        <v>EURIMMFRA6MH1_Quote#0003</v>
      </c>
      <c r="G72" s="81" t="str">
        <f>_xll.ohRangeRetrieveError(F72)</f>
        <v/>
      </c>
      <c r="H72" s="109"/>
    </row>
    <row r="73" spans="1:8" x14ac:dyDescent="0.2">
      <c r="A73" s="114"/>
      <c r="B73" s="83">
        <v>68</v>
      </c>
      <c r="C73" s="113" t="b">
        <v>0</v>
      </c>
      <c r="D73" s="112" t="str">
        <v>J1</v>
      </c>
      <c r="E73" s="111" t="str">
        <f t="shared" si="2"/>
        <v>EURIMMFRA6MJ1_Quote</v>
      </c>
      <c r="F73" s="110" t="str">
        <f>_xll.qlSimpleQuote(Trigger,E73,ObjectOverwrite,Permanent)</f>
        <v>EURIMMFRA6MJ1_Quote#0003</v>
      </c>
      <c r="G73" s="81" t="str">
        <f>_xll.ohRangeRetrieveError(F73)</f>
        <v/>
      </c>
      <c r="H73" s="109"/>
    </row>
    <row r="74" spans="1:8" x14ac:dyDescent="0.2">
      <c r="A74" s="114"/>
      <c r="B74" s="83">
        <v>69</v>
      </c>
      <c r="C74" s="113" t="b">
        <v>0</v>
      </c>
      <c r="D74" s="112" t="str">
        <v>K1</v>
      </c>
      <c r="E74" s="111" t="str">
        <f t="shared" si="2"/>
        <v>EURIMMFRA6MK1_Quote</v>
      </c>
      <c r="F74" s="110" t="str">
        <f>_xll.qlSimpleQuote(Trigger,E74,ObjectOverwrite,Permanent)</f>
        <v>EURIMMFRA6MK1_Quote#0003</v>
      </c>
      <c r="G74" s="81" t="str">
        <f>_xll.ohRangeRetrieveError(F74)</f>
        <v/>
      </c>
      <c r="H74" s="109"/>
    </row>
    <row r="75" spans="1:8" x14ac:dyDescent="0.2">
      <c r="A75" s="114"/>
      <c r="B75" s="83">
        <v>70</v>
      </c>
      <c r="C75" s="113" t="b">
        <v>0</v>
      </c>
      <c r="D75" s="112" t="str">
        <v>M1</v>
      </c>
      <c r="E75" s="111" t="str">
        <f t="shared" si="2"/>
        <v>EURIMMFRA6MM1_Quote</v>
      </c>
      <c r="F75" s="110" t="str">
        <f>_xll.qlSimpleQuote(Trigger,E75,ObjectOverwrite,Permanent)</f>
        <v>EURIMMFRA6MM1_Quote#0003</v>
      </c>
      <c r="G75" s="81" t="str">
        <f>_xll.ohRangeRetrieveError(F75)</f>
        <v/>
      </c>
      <c r="H75" s="109"/>
    </row>
    <row r="76" spans="1:8" x14ac:dyDescent="0.2">
      <c r="A76" s="114"/>
      <c r="B76" s="83">
        <v>71</v>
      </c>
      <c r="C76" s="113" t="b">
        <v>0</v>
      </c>
      <c r="D76" s="112" t="str">
        <v>N1</v>
      </c>
      <c r="E76" s="111" t="str">
        <f t="shared" si="2"/>
        <v>EURIMMFRA6MN1_Quote</v>
      </c>
      <c r="F76" s="110" t="str">
        <f>_xll.qlSimpleQuote(Trigger,E76,ObjectOverwrite,Permanent)</f>
        <v>EURIMMFRA6MN1_Quote#0003</v>
      </c>
      <c r="G76" s="81" t="str">
        <f>_xll.ohRangeRetrieveError(F76)</f>
        <v/>
      </c>
      <c r="H76" s="109"/>
    </row>
    <row r="77" spans="1:8" x14ac:dyDescent="0.2">
      <c r="A77" s="114"/>
      <c r="B77" s="83">
        <v>72</v>
      </c>
      <c r="C77" s="113" t="b">
        <v>0</v>
      </c>
      <c r="D77" s="112" t="str">
        <v>Q1</v>
      </c>
      <c r="E77" s="111" t="str">
        <f t="shared" si="2"/>
        <v>EURIMMFRA6MQ1_Quote</v>
      </c>
      <c r="F77" s="110" t="str">
        <f>_xll.qlSimpleQuote(Trigger,E77,ObjectOverwrite,Permanent)</f>
        <v>EURIMMFRA6MQ1_Quote#0003</v>
      </c>
      <c r="G77" s="81" t="str">
        <f>_xll.ohRangeRetrieveError(F77)</f>
        <v/>
      </c>
      <c r="H77" s="109"/>
    </row>
    <row r="78" spans="1:8" x14ac:dyDescent="0.2">
      <c r="A78" s="114"/>
      <c r="B78" s="83">
        <v>73</v>
      </c>
      <c r="C78" s="113" t="b">
        <v>0</v>
      </c>
      <c r="D78" s="112" t="str">
        <v>U1</v>
      </c>
      <c r="E78" s="111" t="str">
        <f t="shared" si="2"/>
        <v>EURIMMFRA6MU1_Quote</v>
      </c>
      <c r="F78" s="110" t="str">
        <f>_xll.qlSimpleQuote(Trigger,E78,ObjectOverwrite,Permanent)</f>
        <v>EURIMMFRA6MU1_Quote#0003</v>
      </c>
      <c r="G78" s="81" t="str">
        <f>_xll.ohRangeRetrieveError(F78)</f>
        <v/>
      </c>
      <c r="H78" s="109"/>
    </row>
    <row r="79" spans="1:8" x14ac:dyDescent="0.2">
      <c r="A79" s="114"/>
      <c r="B79" s="83">
        <v>74</v>
      </c>
      <c r="C79" s="113" t="b">
        <v>0</v>
      </c>
      <c r="D79" s="112" t="str">
        <v>V1</v>
      </c>
      <c r="E79" s="111" t="str">
        <f t="shared" si="2"/>
        <v>EURIMMFRA6MV1_Quote</v>
      </c>
      <c r="F79" s="110" t="str">
        <f>_xll.qlSimpleQuote(Trigger,E79,ObjectOverwrite,Permanent)</f>
        <v>EURIMMFRA6MV1_Quote#0003</v>
      </c>
      <c r="G79" s="81" t="str">
        <f>_xll.ohRangeRetrieveError(F79)</f>
        <v/>
      </c>
      <c r="H79" s="109"/>
    </row>
    <row r="80" spans="1:8" x14ac:dyDescent="0.2">
      <c r="A80" s="114"/>
      <c r="B80" s="83">
        <v>75</v>
      </c>
      <c r="C80" s="113" t="b">
        <v>0</v>
      </c>
      <c r="D80" s="112" t="str">
        <v>X1</v>
      </c>
      <c r="E80" s="111" t="str">
        <f t="shared" si="2"/>
        <v>EURIMMFRA6MX1_Quote</v>
      </c>
      <c r="F80" s="110" t="str">
        <f>_xll.qlSimpleQuote(Trigger,E80,ObjectOverwrite,Permanent)</f>
        <v>EURIMMFRA6MX1_Quote#0003</v>
      </c>
      <c r="G80" s="81" t="str">
        <f>_xll.ohRangeRetrieveError(F80)</f>
        <v/>
      </c>
      <c r="H80" s="109"/>
    </row>
    <row r="81" spans="1:8" x14ac:dyDescent="0.2">
      <c r="A81" s="114"/>
      <c r="B81" s="83">
        <v>76</v>
      </c>
      <c r="C81" s="113" t="b">
        <v>0</v>
      </c>
      <c r="D81" s="112" t="str">
        <v>Z1</v>
      </c>
      <c r="E81" s="111" t="str">
        <f t="shared" si="2"/>
        <v>EURIMMFRA6MZ1_Quote</v>
      </c>
      <c r="F81" s="110" t="str">
        <f>_xll.qlSimpleQuote(Trigger,E81,ObjectOverwrite,Permanent)</f>
        <v>EURIMMFRA6MZ1_Quote#0003</v>
      </c>
      <c r="G81" s="81" t="str">
        <f>_xll.ohRangeRetrieveError(F81)</f>
        <v/>
      </c>
      <c r="H81" s="109"/>
    </row>
    <row r="82" spans="1:8" x14ac:dyDescent="0.2">
      <c r="A82" s="114"/>
      <c r="B82" s="83">
        <v>77</v>
      </c>
      <c r="C82" s="113" t="b">
        <v>0</v>
      </c>
      <c r="D82" s="112" t="str">
        <v>F2</v>
      </c>
      <c r="E82" s="111" t="str">
        <f t="shared" si="2"/>
        <v>EURIMMFRA6MF2_Quote</v>
      </c>
      <c r="F82" s="110" t="str">
        <f>_xll.qlSimpleQuote(Trigger,E82,ObjectOverwrite,Permanent)</f>
        <v>EURIMMFRA6MF2_Quote#0003</v>
      </c>
      <c r="G82" s="81" t="str">
        <f>_xll.ohRangeRetrieveError(F82)</f>
        <v/>
      </c>
      <c r="H82" s="109"/>
    </row>
    <row r="83" spans="1:8" x14ac:dyDescent="0.2">
      <c r="A83" s="114"/>
      <c r="B83" s="83">
        <v>78</v>
      </c>
      <c r="C83" s="113" t="b">
        <v>0</v>
      </c>
      <c r="D83" s="112" t="str">
        <v>G2</v>
      </c>
      <c r="E83" s="111" t="str">
        <f t="shared" si="2"/>
        <v>EURIMMFRA6MG2_Quote</v>
      </c>
      <c r="F83" s="110" t="str">
        <f>_xll.qlSimpleQuote(Trigger,E83,ObjectOverwrite,Permanent)</f>
        <v>EURIMMFRA6MG2_Quote#0003</v>
      </c>
      <c r="G83" s="81" t="str">
        <f>_xll.ohRangeRetrieveError(F83)</f>
        <v/>
      </c>
      <c r="H83" s="109"/>
    </row>
    <row r="84" spans="1:8" x14ac:dyDescent="0.2">
      <c r="A84" s="114"/>
      <c r="B84" s="83">
        <v>79</v>
      </c>
      <c r="C84" s="113" t="b">
        <v>0</v>
      </c>
      <c r="D84" s="112" t="str">
        <v>H2</v>
      </c>
      <c r="E84" s="111" t="str">
        <f t="shared" si="2"/>
        <v>EURIMMFRA6MH2_Quote</v>
      </c>
      <c r="F84" s="110" t="str">
        <f>_xll.qlSimpleQuote(Trigger,E84,ObjectOverwrite,Permanent)</f>
        <v>EURIMMFRA6MH2_Quote#0003</v>
      </c>
      <c r="G84" s="81" t="str">
        <f>_xll.ohRangeRetrieveError(F84)</f>
        <v/>
      </c>
      <c r="H84" s="109"/>
    </row>
    <row r="85" spans="1:8" x14ac:dyDescent="0.2">
      <c r="A85" s="114"/>
      <c r="B85" s="83">
        <v>80</v>
      </c>
      <c r="C85" s="113" t="b">
        <v>0</v>
      </c>
      <c r="D85" s="112" t="str">
        <v>J2</v>
      </c>
      <c r="E85" s="111" t="str">
        <f t="shared" si="2"/>
        <v>EURIMMFRA6MJ2_Quote</v>
      </c>
      <c r="F85" s="110" t="str">
        <f>_xll.qlSimpleQuote(Trigger,E85,ObjectOverwrite,Permanent)</f>
        <v>EURIMMFRA6MJ2_Quote#0003</v>
      </c>
      <c r="G85" s="81" t="str">
        <f>_xll.ohRangeRetrieveError(F85)</f>
        <v/>
      </c>
      <c r="H85" s="109"/>
    </row>
    <row r="86" spans="1:8" x14ac:dyDescent="0.2">
      <c r="A86" s="114"/>
      <c r="B86" s="83">
        <v>81</v>
      </c>
      <c r="C86" s="113" t="b">
        <v>0</v>
      </c>
      <c r="D86" s="112" t="str">
        <v>K2</v>
      </c>
      <c r="E86" s="111" t="str">
        <f t="shared" si="2"/>
        <v>EURIMMFRA6MK2_Quote</v>
      </c>
      <c r="F86" s="110" t="str">
        <f>_xll.qlSimpleQuote(Trigger,E86,ObjectOverwrite,Permanent)</f>
        <v>EURIMMFRA6MK2_Quote#0003</v>
      </c>
      <c r="G86" s="81" t="str">
        <f>_xll.ohRangeRetrieveError(F86)</f>
        <v/>
      </c>
      <c r="H86" s="109"/>
    </row>
    <row r="87" spans="1:8" x14ac:dyDescent="0.2">
      <c r="A87" s="114"/>
      <c r="B87" s="83">
        <v>82</v>
      </c>
      <c r="C87" s="113" t="b">
        <v>0</v>
      </c>
      <c r="D87" s="112" t="str">
        <v>M2</v>
      </c>
      <c r="E87" s="111" t="str">
        <f t="shared" si="2"/>
        <v>EURIMMFRA6MM2_Quote</v>
      </c>
      <c r="F87" s="110" t="str">
        <f>_xll.qlSimpleQuote(Trigger,E87,ObjectOverwrite,Permanent)</f>
        <v>EURIMMFRA6MM2_Quote#0003</v>
      </c>
      <c r="G87" s="81" t="str">
        <f>_xll.ohRangeRetrieveError(F87)</f>
        <v/>
      </c>
      <c r="H87" s="109"/>
    </row>
    <row r="88" spans="1:8" x14ac:dyDescent="0.2">
      <c r="A88" s="114"/>
      <c r="B88" s="83">
        <v>83</v>
      </c>
      <c r="C88" s="113" t="b">
        <v>0</v>
      </c>
      <c r="D88" s="112" t="str">
        <v>N2</v>
      </c>
      <c r="E88" s="111" t="str">
        <f t="shared" si="2"/>
        <v>EURIMMFRA6MN2_Quote</v>
      </c>
      <c r="F88" s="110" t="str">
        <f>_xll.qlSimpleQuote(Trigger,E88,ObjectOverwrite,Permanent)</f>
        <v>EURIMMFRA6MN2_Quote#0003</v>
      </c>
      <c r="G88" s="81" t="str">
        <f>_xll.ohRangeRetrieveError(F88)</f>
        <v/>
      </c>
      <c r="H88" s="109"/>
    </row>
    <row r="89" spans="1:8" x14ac:dyDescent="0.2">
      <c r="A89" s="114"/>
      <c r="B89" s="83">
        <v>84</v>
      </c>
      <c r="C89" s="113" t="b">
        <v>0</v>
      </c>
      <c r="D89" s="112" t="str">
        <v>Q2</v>
      </c>
      <c r="E89" s="111" t="str">
        <f t="shared" si="2"/>
        <v>EURIMMFRA6MQ2_Quote</v>
      </c>
      <c r="F89" s="110" t="str">
        <f>_xll.qlSimpleQuote(Trigger,E89,ObjectOverwrite,Permanent)</f>
        <v>EURIMMFRA6MQ2_Quote#0003</v>
      </c>
      <c r="G89" s="81" t="str">
        <f>_xll.ohRangeRetrieveError(F89)</f>
        <v/>
      </c>
      <c r="H89" s="109"/>
    </row>
    <row r="90" spans="1:8" x14ac:dyDescent="0.2">
      <c r="A90" s="114"/>
      <c r="B90" s="83">
        <v>85</v>
      </c>
      <c r="C90" s="113" t="b">
        <v>0</v>
      </c>
      <c r="D90" s="112" t="str">
        <v>U2</v>
      </c>
      <c r="E90" s="111" t="str">
        <f t="shared" si="2"/>
        <v>EURIMMFRA6MU2_Quote</v>
      </c>
      <c r="F90" s="110" t="str">
        <f>_xll.qlSimpleQuote(Trigger,E90,ObjectOverwrite,Permanent)</f>
        <v>EURIMMFRA6MU2_Quote#0003</v>
      </c>
      <c r="G90" s="81" t="str">
        <f>_xll.ohRangeRetrieveError(F90)</f>
        <v/>
      </c>
      <c r="H90" s="109"/>
    </row>
    <row r="91" spans="1:8" x14ac:dyDescent="0.2">
      <c r="A91" s="114"/>
      <c r="B91" s="83">
        <v>86</v>
      </c>
      <c r="C91" s="113" t="b">
        <v>0</v>
      </c>
      <c r="D91" s="112" t="str">
        <v>V2</v>
      </c>
      <c r="E91" s="111" t="str">
        <f t="shared" si="2"/>
        <v>EURIMMFRA6MV2_Quote</v>
      </c>
      <c r="F91" s="110" t="str">
        <f>_xll.qlSimpleQuote(Trigger,E91,ObjectOverwrite,Permanent)</f>
        <v>EURIMMFRA6MV2_Quote#0003</v>
      </c>
      <c r="G91" s="81" t="str">
        <f>_xll.ohRangeRetrieveError(F91)</f>
        <v/>
      </c>
      <c r="H91" s="109"/>
    </row>
    <row r="92" spans="1:8" x14ac:dyDescent="0.2">
      <c r="A92" s="114"/>
      <c r="B92" s="83">
        <v>87</v>
      </c>
      <c r="C92" s="113" t="b">
        <v>0</v>
      </c>
      <c r="D92" s="112" t="str">
        <v>X2</v>
      </c>
      <c r="E92" s="111" t="str">
        <f t="shared" si="2"/>
        <v>EURIMMFRA6MX2_Quote</v>
      </c>
      <c r="F92" s="110" t="str">
        <f>_xll.qlSimpleQuote(Trigger,E92,ObjectOverwrite,Permanent)</f>
        <v>EURIMMFRA6MX2_Quote#0003</v>
      </c>
      <c r="G92" s="81" t="str">
        <f>_xll.ohRangeRetrieveError(F92)</f>
        <v/>
      </c>
      <c r="H92" s="109"/>
    </row>
    <row r="93" spans="1:8" x14ac:dyDescent="0.2">
      <c r="A93" s="114"/>
      <c r="B93" s="83">
        <v>88</v>
      </c>
      <c r="C93" s="113" t="b">
        <v>0</v>
      </c>
      <c r="D93" s="112" t="str">
        <v>Z2</v>
      </c>
      <c r="E93" s="111" t="str">
        <f t="shared" si="2"/>
        <v>EURIMMFRA6MZ2_Quote</v>
      </c>
      <c r="F93" s="110" t="str">
        <f>_xll.qlSimpleQuote(Trigger,E93,ObjectOverwrite,Permanent)</f>
        <v>EURIMMFRA6MZ2_Quote#0003</v>
      </c>
      <c r="G93" s="81" t="str">
        <f>_xll.ohRangeRetrieveError(F93)</f>
        <v/>
      </c>
      <c r="H93" s="109"/>
    </row>
    <row r="94" spans="1:8" x14ac:dyDescent="0.2">
      <c r="A94" s="114"/>
      <c r="B94" s="83">
        <v>89</v>
      </c>
      <c r="C94" s="113" t="b">
        <v>0</v>
      </c>
      <c r="D94" s="112" t="str">
        <v>F3</v>
      </c>
      <c r="E94" s="111" t="str">
        <f t="shared" si="2"/>
        <v>EURIMMFRA6MF3_Quote</v>
      </c>
      <c r="F94" s="110" t="str">
        <f>_xll.qlSimpleQuote(Trigger,E94,ObjectOverwrite,Permanent)</f>
        <v>EURIMMFRA6MF3_Quote#0003</v>
      </c>
      <c r="G94" s="81" t="str">
        <f>_xll.ohRangeRetrieveError(F94)</f>
        <v/>
      </c>
      <c r="H94" s="109"/>
    </row>
    <row r="95" spans="1:8" x14ac:dyDescent="0.2">
      <c r="A95" s="114"/>
      <c r="B95" s="83">
        <v>90</v>
      </c>
      <c r="C95" s="113" t="b">
        <v>0</v>
      </c>
      <c r="D95" s="112" t="str">
        <v>G3</v>
      </c>
      <c r="E95" s="111" t="str">
        <f t="shared" si="2"/>
        <v>EURIMMFRA6MG3_Quote</v>
      </c>
      <c r="F95" s="110" t="str">
        <f>_xll.qlSimpleQuote(Trigger,E95,ObjectOverwrite,Permanent)</f>
        <v>EURIMMFRA6MG3_Quote#0003</v>
      </c>
      <c r="G95" s="81" t="str">
        <f>_xll.ohRangeRetrieveError(F95)</f>
        <v/>
      </c>
      <c r="H95" s="109"/>
    </row>
    <row r="96" spans="1:8" x14ac:dyDescent="0.2">
      <c r="A96" s="114"/>
      <c r="B96" s="83">
        <v>91</v>
      </c>
      <c r="C96" s="113" t="b">
        <v>0</v>
      </c>
      <c r="D96" s="112" t="str">
        <v>H3</v>
      </c>
      <c r="E96" s="111" t="str">
        <f t="shared" si="2"/>
        <v>EURIMMFRA6MH3_Quote</v>
      </c>
      <c r="F96" s="110" t="str">
        <f>_xll.qlSimpleQuote(Trigger,E96,ObjectOverwrite,Permanent)</f>
        <v>EURIMMFRA6MH3_Quote#0003</v>
      </c>
      <c r="G96" s="81" t="str">
        <f>_xll.ohRangeRetrieveError(F96)</f>
        <v/>
      </c>
      <c r="H96" s="109"/>
    </row>
    <row r="97" spans="1:8" x14ac:dyDescent="0.2">
      <c r="A97" s="114"/>
      <c r="B97" s="83">
        <v>92</v>
      </c>
      <c r="C97" s="113" t="b">
        <v>0</v>
      </c>
      <c r="D97" s="112" t="str">
        <v>J3</v>
      </c>
      <c r="E97" s="111" t="str">
        <f t="shared" si="2"/>
        <v>EURIMMFRA6MJ3_Quote</v>
      </c>
      <c r="F97" s="110" t="str">
        <f>_xll.qlSimpleQuote(Trigger,E97,ObjectOverwrite,Permanent)</f>
        <v>EURIMMFRA6MJ3_Quote#0003</v>
      </c>
      <c r="G97" s="81" t="str">
        <f>_xll.ohRangeRetrieveError(F97)</f>
        <v/>
      </c>
      <c r="H97" s="109"/>
    </row>
    <row r="98" spans="1:8" x14ac:dyDescent="0.2">
      <c r="A98" s="114"/>
      <c r="B98" s="83">
        <v>93</v>
      </c>
      <c r="C98" s="113" t="b">
        <v>0</v>
      </c>
      <c r="D98" s="112" t="str">
        <v>K3</v>
      </c>
      <c r="E98" s="111" t="str">
        <f t="shared" si="2"/>
        <v>EURIMMFRA6MK3_Quote</v>
      </c>
      <c r="F98" s="110" t="str">
        <f>_xll.qlSimpleQuote(Trigger,E98,ObjectOverwrite,Permanent)</f>
        <v>EURIMMFRA6MK3_Quote#0003</v>
      </c>
      <c r="G98" s="81" t="str">
        <f>_xll.ohRangeRetrieveError(F98)</f>
        <v/>
      </c>
      <c r="H98" s="109"/>
    </row>
    <row r="99" spans="1:8" x14ac:dyDescent="0.2">
      <c r="A99" s="114"/>
      <c r="B99" s="83">
        <v>94</v>
      </c>
      <c r="C99" s="113" t="b">
        <v>0</v>
      </c>
      <c r="D99" s="112" t="str">
        <v>M3</v>
      </c>
      <c r="E99" s="111" t="str">
        <f t="shared" si="2"/>
        <v>EURIMMFRA6MM3_Quote</v>
      </c>
      <c r="F99" s="110" t="str">
        <f>_xll.qlSimpleQuote(Trigger,E99,ObjectOverwrite,Permanent)</f>
        <v>EURIMMFRA6MM3_Quote#0003</v>
      </c>
      <c r="G99" s="81" t="str">
        <f>_xll.ohRangeRetrieveError(F99)</f>
        <v/>
      </c>
      <c r="H99" s="109"/>
    </row>
    <row r="100" spans="1:8" x14ac:dyDescent="0.2">
      <c r="A100" s="114"/>
      <c r="B100" s="83">
        <v>95</v>
      </c>
      <c r="C100" s="113" t="b">
        <v>0</v>
      </c>
      <c r="D100" s="112" t="str">
        <v>N3</v>
      </c>
      <c r="E100" s="111" t="str">
        <f t="shared" si="2"/>
        <v>EURIMMFRA6MN3_Quote</v>
      </c>
      <c r="F100" s="110" t="str">
        <f>_xll.qlSimpleQuote(Trigger,E100,ObjectOverwrite,Permanent)</f>
        <v>EURIMMFRA6MN3_Quote#0003</v>
      </c>
      <c r="G100" s="81" t="str">
        <f>_xll.ohRangeRetrieveError(F100)</f>
        <v/>
      </c>
      <c r="H100" s="109"/>
    </row>
    <row r="101" spans="1:8" x14ac:dyDescent="0.2">
      <c r="A101" s="114"/>
      <c r="B101" s="83">
        <v>96</v>
      </c>
      <c r="C101" s="113" t="b">
        <v>0</v>
      </c>
      <c r="D101" s="112" t="str">
        <v>Q3</v>
      </c>
      <c r="E101" s="111" t="str">
        <f t="shared" si="2"/>
        <v>EURIMMFRA6MQ3_Quote</v>
      </c>
      <c r="F101" s="110" t="str">
        <f>_xll.qlSimpleQuote(Trigger,E101,ObjectOverwrite,Permanent)</f>
        <v>EURIMMFRA6MQ3_Quote#0003</v>
      </c>
      <c r="G101" s="81" t="str">
        <f>_xll.ohRangeRetrieveError(F101)</f>
        <v/>
      </c>
      <c r="H101" s="109"/>
    </row>
    <row r="102" spans="1:8" x14ac:dyDescent="0.2">
      <c r="A102" s="114"/>
      <c r="B102" s="83">
        <v>97</v>
      </c>
      <c r="C102" s="113" t="b">
        <v>0</v>
      </c>
      <c r="D102" s="112" t="str">
        <v>U3</v>
      </c>
      <c r="E102" s="111" t="str">
        <f t="shared" ref="E102:E125" si="3">Currency&amp;$D$4&amp;$E$4&amp;$D102&amp;QuoteSuffix</f>
        <v>EURIMMFRA6MU3_Quote</v>
      </c>
      <c r="F102" s="110" t="str">
        <f>_xll.qlSimpleQuote(Trigger,E102,ObjectOverwrite,Permanent)</f>
        <v>EURIMMFRA6MU3_Quote#0003</v>
      </c>
      <c r="G102" s="81" t="str">
        <f>_xll.ohRangeRetrieveError(F102)</f>
        <v/>
      </c>
      <c r="H102" s="109"/>
    </row>
    <row r="103" spans="1:8" x14ac:dyDescent="0.2">
      <c r="A103" s="114"/>
      <c r="B103" s="83">
        <v>98</v>
      </c>
      <c r="C103" s="113" t="b">
        <v>0</v>
      </c>
      <c r="D103" s="112" t="str">
        <v>V3</v>
      </c>
      <c r="E103" s="111" t="str">
        <f t="shared" si="3"/>
        <v>EURIMMFRA6MV3_Quote</v>
      </c>
      <c r="F103" s="110" t="str">
        <f>_xll.qlSimpleQuote(Trigger,E103,ObjectOverwrite,Permanent)</f>
        <v>EURIMMFRA6MV3_Quote#0003</v>
      </c>
      <c r="G103" s="81" t="str">
        <f>_xll.ohRangeRetrieveError(F103)</f>
        <v/>
      </c>
      <c r="H103" s="109"/>
    </row>
    <row r="104" spans="1:8" x14ac:dyDescent="0.2">
      <c r="A104" s="114"/>
      <c r="B104" s="83">
        <v>99</v>
      </c>
      <c r="C104" s="113" t="b">
        <v>0</v>
      </c>
      <c r="D104" s="112" t="str">
        <v>X3</v>
      </c>
      <c r="E104" s="111" t="str">
        <f t="shared" si="3"/>
        <v>EURIMMFRA6MX3_Quote</v>
      </c>
      <c r="F104" s="110" t="str">
        <f>_xll.qlSimpleQuote(Trigger,E104,ObjectOverwrite,Permanent)</f>
        <v>EURIMMFRA6MX3_Quote#0003</v>
      </c>
      <c r="G104" s="81" t="str">
        <f>_xll.ohRangeRetrieveError(F104)</f>
        <v/>
      </c>
      <c r="H104" s="109"/>
    </row>
    <row r="105" spans="1:8" x14ac:dyDescent="0.2">
      <c r="A105" s="114"/>
      <c r="B105" s="83">
        <v>100</v>
      </c>
      <c r="C105" s="113" t="b">
        <v>0</v>
      </c>
      <c r="D105" s="112" t="str">
        <v>Z3</v>
      </c>
      <c r="E105" s="111" t="str">
        <f t="shared" si="3"/>
        <v>EURIMMFRA6MZ3_Quote</v>
      </c>
      <c r="F105" s="110" t="str">
        <f>_xll.qlSimpleQuote(Trigger,E105,ObjectOverwrite,Permanent)</f>
        <v>EURIMMFRA6MZ3_Quote#0003</v>
      </c>
      <c r="G105" s="81" t="str">
        <f>_xll.ohRangeRetrieveError(F105)</f>
        <v/>
      </c>
      <c r="H105" s="109"/>
    </row>
    <row r="106" spans="1:8" x14ac:dyDescent="0.2">
      <c r="A106" s="114"/>
      <c r="B106" s="83">
        <v>101</v>
      </c>
      <c r="C106" s="113" t="b">
        <v>0</v>
      </c>
      <c r="D106" s="112" t="str">
        <v>F4</v>
      </c>
      <c r="E106" s="111" t="str">
        <f t="shared" si="3"/>
        <v>EURIMMFRA6MF4_Quote</v>
      </c>
      <c r="F106" s="110" t="str">
        <f>_xll.qlSimpleQuote(Trigger,E106,ObjectOverwrite,Permanent)</f>
        <v>EURIMMFRA6MF4_Quote#0003</v>
      </c>
      <c r="G106" s="81" t="str">
        <f>_xll.ohRangeRetrieveError(F106)</f>
        <v/>
      </c>
      <c r="H106" s="109"/>
    </row>
    <row r="107" spans="1:8" x14ac:dyDescent="0.2">
      <c r="A107" s="114"/>
      <c r="B107" s="83">
        <v>102</v>
      </c>
      <c r="C107" s="113" t="b">
        <v>0</v>
      </c>
      <c r="D107" s="112" t="str">
        <v>G4</v>
      </c>
      <c r="E107" s="111" t="str">
        <f t="shared" si="3"/>
        <v>EURIMMFRA6MG4_Quote</v>
      </c>
      <c r="F107" s="110" t="str">
        <f>_xll.qlSimpleQuote(Trigger,E107,ObjectOverwrite,Permanent)</f>
        <v>EURIMMFRA6MG4_Quote#0003</v>
      </c>
      <c r="G107" s="81" t="str">
        <f>_xll.ohRangeRetrieveError(F107)</f>
        <v/>
      </c>
      <c r="H107" s="109"/>
    </row>
    <row r="108" spans="1:8" x14ac:dyDescent="0.2">
      <c r="A108" s="114"/>
      <c r="B108" s="83">
        <v>103</v>
      </c>
      <c r="C108" s="113" t="b">
        <v>0</v>
      </c>
      <c r="D108" s="112" t="str">
        <v>H4</v>
      </c>
      <c r="E108" s="111" t="str">
        <f t="shared" si="3"/>
        <v>EURIMMFRA6MH4_Quote</v>
      </c>
      <c r="F108" s="110" t="str">
        <f>_xll.qlSimpleQuote(Trigger,E108,ObjectOverwrite,Permanent)</f>
        <v>EURIMMFRA6MH4_Quote#0003</v>
      </c>
      <c r="G108" s="81" t="str">
        <f>_xll.ohRangeRetrieveError(F108)</f>
        <v/>
      </c>
      <c r="H108" s="109"/>
    </row>
    <row r="109" spans="1:8" x14ac:dyDescent="0.2">
      <c r="A109" s="114"/>
      <c r="B109" s="83">
        <v>104</v>
      </c>
      <c r="C109" s="113" t="b">
        <v>0</v>
      </c>
      <c r="D109" s="112" t="str">
        <v>J4</v>
      </c>
      <c r="E109" s="111" t="str">
        <f t="shared" si="3"/>
        <v>EURIMMFRA6MJ4_Quote</v>
      </c>
      <c r="F109" s="110" t="str">
        <f>_xll.qlSimpleQuote(Trigger,E109,ObjectOverwrite,Permanent)</f>
        <v>EURIMMFRA6MJ4_Quote#0003</v>
      </c>
      <c r="G109" s="81" t="str">
        <f>_xll.ohRangeRetrieveError(F109)</f>
        <v/>
      </c>
      <c r="H109" s="109"/>
    </row>
    <row r="110" spans="1:8" x14ac:dyDescent="0.2">
      <c r="A110" s="114"/>
      <c r="B110" s="83">
        <v>105</v>
      </c>
      <c r="C110" s="113" t="b">
        <v>0</v>
      </c>
      <c r="D110" s="112" t="str">
        <v>K4</v>
      </c>
      <c r="E110" s="111" t="str">
        <f t="shared" si="3"/>
        <v>EURIMMFRA6MK4_Quote</v>
      </c>
      <c r="F110" s="110" t="str">
        <f>_xll.qlSimpleQuote(Trigger,E110,ObjectOverwrite,Permanent)</f>
        <v>EURIMMFRA6MK4_Quote#0003</v>
      </c>
      <c r="G110" s="81" t="str">
        <f>_xll.ohRangeRetrieveError(F110)</f>
        <v/>
      </c>
      <c r="H110" s="109"/>
    </row>
    <row r="111" spans="1:8" x14ac:dyDescent="0.2">
      <c r="A111" s="114"/>
      <c r="B111" s="83">
        <v>106</v>
      </c>
      <c r="C111" s="113" t="b">
        <v>0</v>
      </c>
      <c r="D111" s="112" t="str">
        <v>M4</v>
      </c>
      <c r="E111" s="111" t="str">
        <f t="shared" si="3"/>
        <v>EURIMMFRA6MM4_Quote</v>
      </c>
      <c r="F111" s="110" t="str">
        <f>_xll.qlSimpleQuote(Trigger,E111,ObjectOverwrite,Permanent)</f>
        <v>EURIMMFRA6MM4_Quote#0003</v>
      </c>
      <c r="G111" s="81" t="str">
        <f>_xll.ohRangeRetrieveError(F111)</f>
        <v/>
      </c>
      <c r="H111" s="109"/>
    </row>
    <row r="112" spans="1:8" x14ac:dyDescent="0.2">
      <c r="A112" s="114"/>
      <c r="B112" s="83">
        <v>107</v>
      </c>
      <c r="C112" s="113" t="b">
        <v>0</v>
      </c>
      <c r="D112" s="112" t="str">
        <v>N4</v>
      </c>
      <c r="E112" s="111" t="str">
        <f t="shared" si="3"/>
        <v>EURIMMFRA6MN4_Quote</v>
      </c>
      <c r="F112" s="110" t="str">
        <f>_xll.qlSimpleQuote(Trigger,E112,ObjectOverwrite,Permanent)</f>
        <v>EURIMMFRA6MN4_Quote#0003</v>
      </c>
      <c r="G112" s="81" t="str">
        <f>_xll.ohRangeRetrieveError(F112)</f>
        <v/>
      </c>
      <c r="H112" s="109"/>
    </row>
    <row r="113" spans="1:8" x14ac:dyDescent="0.2">
      <c r="A113" s="114"/>
      <c r="B113" s="83">
        <v>108</v>
      </c>
      <c r="C113" s="113" t="b">
        <v>0</v>
      </c>
      <c r="D113" s="112" t="str">
        <v>Q4</v>
      </c>
      <c r="E113" s="111" t="str">
        <f t="shared" si="3"/>
        <v>EURIMMFRA6MQ4_Quote</v>
      </c>
      <c r="F113" s="110" t="str">
        <f>_xll.qlSimpleQuote(Trigger,E113,ObjectOverwrite,Permanent)</f>
        <v>EURIMMFRA6MQ4_Quote#0003</v>
      </c>
      <c r="G113" s="81" t="str">
        <f>_xll.ohRangeRetrieveError(F113)</f>
        <v/>
      </c>
      <c r="H113" s="109"/>
    </row>
    <row r="114" spans="1:8" x14ac:dyDescent="0.2">
      <c r="A114" s="114"/>
      <c r="B114" s="83">
        <v>109</v>
      </c>
      <c r="C114" s="113" t="b">
        <v>0</v>
      </c>
      <c r="D114" s="112" t="str">
        <v>U4</v>
      </c>
      <c r="E114" s="111" t="str">
        <f t="shared" si="3"/>
        <v>EURIMMFRA6MU4_Quote</v>
      </c>
      <c r="F114" s="110" t="str">
        <f>_xll.qlSimpleQuote(Trigger,E114,ObjectOverwrite,Permanent)</f>
        <v>EURIMMFRA6MU4_Quote#0003</v>
      </c>
      <c r="G114" s="81" t="str">
        <f>_xll.ohRangeRetrieveError(F114)</f>
        <v/>
      </c>
      <c r="H114" s="109"/>
    </row>
    <row r="115" spans="1:8" x14ac:dyDescent="0.2">
      <c r="A115" s="114"/>
      <c r="B115" s="83">
        <v>110</v>
      </c>
      <c r="C115" s="113" t="b">
        <v>0</v>
      </c>
      <c r="D115" s="112" t="str">
        <v>V4</v>
      </c>
      <c r="E115" s="111" t="str">
        <f t="shared" si="3"/>
        <v>EURIMMFRA6MV4_Quote</v>
      </c>
      <c r="F115" s="110" t="str">
        <f>_xll.qlSimpleQuote(Trigger,E115,ObjectOverwrite,Permanent)</f>
        <v>EURIMMFRA6MV4_Quote#0003</v>
      </c>
      <c r="G115" s="81" t="str">
        <f>_xll.ohRangeRetrieveError(F115)</f>
        <v/>
      </c>
      <c r="H115" s="109"/>
    </row>
    <row r="116" spans="1:8" x14ac:dyDescent="0.2">
      <c r="A116" s="114"/>
      <c r="B116" s="83">
        <v>111</v>
      </c>
      <c r="C116" s="113" t="b">
        <v>0</v>
      </c>
      <c r="D116" s="112" t="str">
        <v>X4</v>
      </c>
      <c r="E116" s="111" t="str">
        <f t="shared" si="3"/>
        <v>EURIMMFRA6MX4_Quote</v>
      </c>
      <c r="F116" s="110" t="str">
        <f>_xll.qlSimpleQuote(Trigger,E116,ObjectOverwrite,Permanent)</f>
        <v>EURIMMFRA6MX4_Quote#0003</v>
      </c>
      <c r="G116" s="81" t="str">
        <f>_xll.ohRangeRetrieveError(F116)</f>
        <v/>
      </c>
      <c r="H116" s="109"/>
    </row>
    <row r="117" spans="1:8" x14ac:dyDescent="0.2">
      <c r="A117" s="114"/>
      <c r="B117" s="83">
        <v>112</v>
      </c>
      <c r="C117" s="113" t="b">
        <v>0</v>
      </c>
      <c r="D117" s="112" t="str">
        <v>Z4</v>
      </c>
      <c r="E117" s="111" t="str">
        <f t="shared" si="3"/>
        <v>EURIMMFRA6MZ4_Quote</v>
      </c>
      <c r="F117" s="110" t="str">
        <f>_xll.qlSimpleQuote(Trigger,E117,ObjectOverwrite,Permanent)</f>
        <v>EURIMMFRA6MZ4_Quote#0003</v>
      </c>
      <c r="G117" s="81" t="str">
        <f>_xll.ohRangeRetrieveError(F117)</f>
        <v/>
      </c>
      <c r="H117" s="109"/>
    </row>
    <row r="118" spans="1:8" x14ac:dyDescent="0.2">
      <c r="A118" s="114"/>
      <c r="B118" s="83">
        <v>113</v>
      </c>
      <c r="C118" s="113" t="b">
        <v>0</v>
      </c>
      <c r="D118" s="112" t="str">
        <v>F5</v>
      </c>
      <c r="E118" s="111" t="str">
        <f t="shared" si="3"/>
        <v>EURIMMFRA6MF5_Quote</v>
      </c>
      <c r="F118" s="110" t="str">
        <f>_xll.qlSimpleQuote(Trigger,E118,ObjectOverwrite,Permanent)</f>
        <v>EURIMMFRA6MF5_Quote#0003</v>
      </c>
      <c r="G118" s="81" t="str">
        <f>_xll.ohRangeRetrieveError(F118)</f>
        <v/>
      </c>
      <c r="H118" s="109"/>
    </row>
    <row r="119" spans="1:8" x14ac:dyDescent="0.2">
      <c r="A119" s="114"/>
      <c r="B119" s="83">
        <v>114</v>
      </c>
      <c r="C119" s="113" t="b">
        <v>0</v>
      </c>
      <c r="D119" s="112" t="str">
        <v>G5</v>
      </c>
      <c r="E119" s="111" t="str">
        <f t="shared" si="3"/>
        <v>EURIMMFRA6MG5_Quote</v>
      </c>
      <c r="F119" s="110" t="str">
        <f>_xll.qlSimpleQuote(Trigger,E119,ObjectOverwrite,Permanent)</f>
        <v>EURIMMFRA6MG5_Quote#0003</v>
      </c>
      <c r="G119" s="81" t="str">
        <f>_xll.ohRangeRetrieveError(F119)</f>
        <v/>
      </c>
      <c r="H119" s="109"/>
    </row>
    <row r="120" spans="1:8" x14ac:dyDescent="0.2">
      <c r="A120" s="114"/>
      <c r="B120" s="83">
        <v>115</v>
      </c>
      <c r="C120" s="113" t="b">
        <v>0</v>
      </c>
      <c r="D120" s="112" t="str">
        <v>H5</v>
      </c>
      <c r="E120" s="111" t="str">
        <f t="shared" si="3"/>
        <v>EURIMMFRA6MH5_Quote</v>
      </c>
      <c r="F120" s="110" t="str">
        <f>_xll.qlSimpleQuote(Trigger,E120,ObjectOverwrite,Permanent)</f>
        <v>EURIMMFRA6MH5_Quote#0003</v>
      </c>
      <c r="G120" s="81" t="str">
        <f>_xll.ohRangeRetrieveError(F120)</f>
        <v/>
      </c>
      <c r="H120" s="109"/>
    </row>
    <row r="121" spans="1:8" x14ac:dyDescent="0.2">
      <c r="A121" s="114"/>
      <c r="B121" s="83">
        <v>116</v>
      </c>
      <c r="C121" s="113" t="b">
        <v>0</v>
      </c>
      <c r="D121" s="112" t="str">
        <v>J5</v>
      </c>
      <c r="E121" s="111" t="str">
        <f t="shared" si="3"/>
        <v>EURIMMFRA6MJ5_Quote</v>
      </c>
      <c r="F121" s="110" t="str">
        <f>_xll.qlSimpleQuote(Trigger,E121,ObjectOverwrite,Permanent)</f>
        <v>EURIMMFRA6MJ5_Quote#0003</v>
      </c>
      <c r="G121" s="81" t="str">
        <f>_xll.ohRangeRetrieveError(F121)</f>
        <v/>
      </c>
      <c r="H121" s="109"/>
    </row>
    <row r="122" spans="1:8" x14ac:dyDescent="0.2">
      <c r="A122" s="114"/>
      <c r="B122" s="83">
        <v>117</v>
      </c>
      <c r="C122" s="113" t="b">
        <v>0</v>
      </c>
      <c r="D122" s="112" t="str">
        <v>K5</v>
      </c>
      <c r="E122" s="111" t="str">
        <f t="shared" si="3"/>
        <v>EURIMMFRA6MK5_Quote</v>
      </c>
      <c r="F122" s="110" t="str">
        <f>_xll.qlSimpleQuote(Trigger,E122,ObjectOverwrite,Permanent)</f>
        <v>EURIMMFRA6MK5_Quote#0003</v>
      </c>
      <c r="G122" s="81" t="str">
        <f>_xll.ohRangeRetrieveError(F122)</f>
        <v/>
      </c>
      <c r="H122" s="109"/>
    </row>
    <row r="123" spans="1:8" x14ac:dyDescent="0.2">
      <c r="A123" s="114"/>
      <c r="B123" s="83">
        <v>118</v>
      </c>
      <c r="C123" s="113" t="b">
        <v>0</v>
      </c>
      <c r="D123" s="112" t="str">
        <v>M5</v>
      </c>
      <c r="E123" s="111" t="str">
        <f t="shared" si="3"/>
        <v>EURIMMFRA6MM5_Quote</v>
      </c>
      <c r="F123" s="110" t="str">
        <f>_xll.qlSimpleQuote(Trigger,E123,ObjectOverwrite,Permanent)</f>
        <v>EURIMMFRA6MM5_Quote#0003</v>
      </c>
      <c r="G123" s="81" t="str">
        <f>_xll.ohRangeRetrieveError(F123)</f>
        <v/>
      </c>
      <c r="H123" s="109"/>
    </row>
    <row r="124" spans="1:8" x14ac:dyDescent="0.2">
      <c r="A124" s="114"/>
      <c r="B124" s="83">
        <v>119</v>
      </c>
      <c r="C124" s="113" t="b">
        <v>0</v>
      </c>
      <c r="D124" s="112" t="str">
        <v>N5</v>
      </c>
      <c r="E124" s="111" t="str">
        <f t="shared" si="3"/>
        <v>EURIMMFRA6MN5_Quote</v>
      </c>
      <c r="F124" s="110" t="str">
        <f>_xll.qlSimpleQuote(Trigger,E124,ObjectOverwrite,Permanent)</f>
        <v>EURIMMFRA6MN5_Quote#0003</v>
      </c>
      <c r="G124" s="81" t="str">
        <f>_xll.ohRangeRetrieveError(F124)</f>
        <v/>
      </c>
      <c r="H124" s="109"/>
    </row>
    <row r="125" spans="1:8" x14ac:dyDescent="0.2">
      <c r="A125" s="114"/>
      <c r="B125" s="83">
        <v>120</v>
      </c>
      <c r="C125" s="113" t="b">
        <v>0</v>
      </c>
      <c r="D125" s="112" t="str">
        <v>Q5</v>
      </c>
      <c r="E125" s="111" t="str">
        <f t="shared" si="3"/>
        <v>EURIMMFRA6MQ5_Quote</v>
      </c>
      <c r="F125" s="110" t="str">
        <f>_xll.qlSimpleQuote(Trigger,E125,ObjectOverwrite,Permanent)</f>
        <v>EURIMMFRA6MQ5_Quote#0003</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EURHW_Volatility_Quote#0002</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EURHW_MeanReversion_Quote#0002</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f>
        <v>EUREONSW_Quote#0003</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_xll.qlSimpleQuoteSetValue(Trigger,F5,X5/100)</f>
        <v>-1.0400000000000001E-3</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f>
        <v>EUREON2W_Quote#0003</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_xll.qlSimpleQuoteSetValue(Trigger,F6,X6/100)</f>
        <v>-9.2000000000000003E-4</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f>
        <v>EUREON3W_Quote#0003</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_xll.qlSimpleQuoteSetValue(Trigger,F7,X7/100)</f>
        <v>-9.7000000000000005E-4</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f>
        <v>EUREON1M_Quote#0003</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_xll.qlSimpleQuoteSetValue(Trigger,F8,X8/100)</f>
        <v>-1E-3</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f>
        <v>EUREON2M_Quote#0003</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_xll.qlSimpleQuoteSetValue(Trigger,F9,X9/100)</f>
        <v>-1.0899999999999998E-3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f>
        <v>EUREON3M_Quote#0003</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_xll.qlSimpleQuoteSetValue(Trigger,F10,X10/100)</f>
        <v>-1.1200000000000001E-3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f>
        <v>EUREON4M_Quote#0003</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_xll.qlSimpleQuoteSetValue(Trigger,F11,X11/100)</f>
        <v>-1.15E-3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f>
        <v>EUREON5M_Quote#0003</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-1.16E-3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f>
        <v>EUREON6M_Quote#0003</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_xll.qlSimpleQuoteSetValue(Trigger,F13,X13/100)</f>
        <v>-1.16E-3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f>
        <v>EUREON7M_Quote#0003</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_xll.qlSimpleQuoteSetValue(Trigger,F14,X14/100)</f>
        <v>-1.1799999999999998E-3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f>
        <v>EUREON8M_Quote#0003</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_xll.qlSimpleQuoteSetValue(Trigger,F15,X15/100)</f>
        <v>-1.16E-3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f>
        <v>EUREON9M_Quote#0003</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_xll.qlSimpleQuoteSetValue(Trigger,F16,X16/100)</f>
        <v>-1.17E-3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f>
        <v>EUREON10M_Quote#0003</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_xll.qlSimpleQuoteSetValue(Trigger,F17,X17/100)</f>
        <v>-1.17E-3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f>
        <v>EUREON11M_Quote#0003</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_xll.qlSimpleQuoteSetValue(Trigger,F18,X18/100)</f>
        <v>-1.16E-3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f>
        <v>EUREON1Y_Quote#0003</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_xll.qlSimpleQuoteSetValue(Trigger,F19,X19/100)</f>
        <v>-1.15E-3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_xll.qlSimpleQuoteSetValue(Trigger,F20,X20/100)</f>
        <v>-1.1200000000000001E-3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f>
        <v>EUREON18M_Quote#0003</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_xll.qlSimpleQuoteSetValue(Trigger,F21,X21/100)</f>
        <v>-1.07E-3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f>
        <v>EUREON21M_Quote#0003</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_xll.qlSimpleQuoteSetValue(Trigger,F22,X22/100)</f>
        <v>-9.7999999999999997E-4</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f>
        <v>EUREON2Y_Quote#0003</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_xll.qlSimpleQuoteSetValue(Trigger,F23,X23/100)</f>
        <v>-8.699999999999999E-4</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f>
        <v>EUREON3Y_Quote#0003</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_xll.qlSimpleQuoteSetValue(Trigger,F24,X24/100)</f>
        <v>-1.8000000000000001E-4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f>
        <v>EUREON4Y_Quote#0003</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_xll.qlSimpleQuoteSetValue(Trigger,F25,X25/100)</f>
        <v>7.6000000000000015E-4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f>
        <v>EUREON5Y_Quote#0003</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_xll.qlSimpleQuoteSetValue(Trigger,F26,X26/100)</f>
        <v>1.8699999999999999E-3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f>
        <v>EUREON6Y_Quote#0003</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_xll.qlSimpleQuoteSetValue(Trigger,F27,X27/100)</f>
        <v>3.13E-3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f>
        <v>EUREON7Y_Quote#0003</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_xll.qlSimpleQuoteSetValue(Trigger,F28,X28/100)</f>
        <v>4.4200000000000003E-3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f>
        <v>EUREON8Y_Quote#0003</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_xll.qlSimpleQuoteSetValue(Trigger,F29,X29/100)</f>
        <v>5.6099999999999995E-3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f>
        <v>EUREON9Y_Quote#0003</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_xll.qlSimpleQuoteSetValue(Trigger,F30,X30/100)</f>
        <v>6.6599999999999993E-3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f>
        <v>EUREON10Y_Quote#0003</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_xll.qlSimpleQuoteSetValue(Trigger,F31,X31/100)</f>
        <v>7.5399999999999998E-3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f>
        <v>EUREON11Y_Quote#0003</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_xll.qlSimpleQuoteSetValue(Trigger,F32,X32/100)</f>
        <v>8.3199999999999993E-3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f>
        <v>EUREON12Y_Quote#0003</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_xll.qlSimpleQuoteSetValue(Trigger,F33,X33/100)</f>
        <v>9.0199999999999985E-3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f>
        <v>EUREON15Y_Quote#0003</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_xll.qlSimpleQuoteSetValue(Trigger,F34,X34/100)</f>
        <v>1.0550000000000002E-2</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f>
        <v>EUREON20Y_Quote#0003</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_xll.qlSimpleQuoteSetValue(Trigger,F35,X35/100)</f>
        <v>1.1939999999999999E-2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f>
        <v>EUREON25Y_Quote#0003</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_xll.qlSimpleQuoteSetValue(Trigger,F36,X36/100)</f>
        <v>1.2450000000000001E-2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f>
        <v>EUREON30Y_Quote#0003</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_xll.qlSimpleQuoteSetValue(Trigger,F37,X37/100)</f>
        <v>1.2810000000000002E-2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f>
        <v>EUREON40Y_Quote#0003</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_xll.qlSimpleQuoteSetValue(Trigger,F38,X38/100)</f>
        <v>1.307E-2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f>
        <v>EUREON50Y_Quote#0003</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_xll.qlSimpleQuoteSetValue(Trigger,F39,X39/100)</f>
        <v>1.272E-2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f>
        <v>EUREON60Y_Quote#0003</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_xll.qlSimpleQuoteSetValue(Trigger,F40,X40/100)</f>
        <v>1.268E-2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_xll.ohTrigger(Z4:Z9)</f>
        <v>4</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f>_xll.qlECBdate(Trigger,E4)</f>
        <v>42256</v>
      </c>
      <c r="C4" s="140" t="s">
        <v>115</v>
      </c>
      <c r="D4" s="140" t="s">
        <v>114</v>
      </c>
      <c r="E4" s="473" t="str">
        <f>_xll.qlECBnextCode(Trigger,_xll.qlCalendarAdvance(Trigger,"TARGET",_xll.qlSettingsEvaluationDate(Trigger),"2D","Following"))</f>
        <v>SEP15</v>
      </c>
      <c r="F4" s="138" t="str">
        <f t="shared" ref="F4:F15" si="0">Currency&amp;$C4&amp;$D4&amp;$E4&amp;QuoteSuffix</f>
        <v>EURECBOISSEP15_Quote</v>
      </c>
      <c r="G4" s="138" t="str">
        <f>_xll.qlSimpleQuote(Trigger,Currency&amp;$C4&amp;$D4&amp;$E4&amp;QuoteSuffix,ObjectOverwrite,Permanent)</f>
        <v>EURECBOISSEP15_Quote#0003</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f>_xll.qlSimpleQuoteSetValue(Trigger,G4,$Y4/100)</f>
        <v>-1.15E-3</v>
      </c>
      <c r="AA4" s="178"/>
    </row>
    <row r="5" spans="1:27" ht="13.35" customHeight="1" x14ac:dyDescent="0.25">
      <c r="A5" s="477"/>
      <c r="B5" s="481">
        <f>_xll.qlECBdate(Trigger,E5)</f>
        <v>42305</v>
      </c>
      <c r="C5" s="140" t="s">
        <v>115</v>
      </c>
      <c r="D5" s="140" t="s">
        <v>114</v>
      </c>
      <c r="E5" s="473" t="str">
        <f>_xll.qlECBnextCode(Trigger,B4)</f>
        <v>OCT15</v>
      </c>
      <c r="F5" s="138" t="str">
        <f t="shared" si="0"/>
        <v>EURECBOISOCT15_Quote</v>
      </c>
      <c r="G5" s="138" t="str">
        <f>_xll.qlSimpleQuote(Trigger,Currency&amp;$C5&amp;$D5&amp;$E5&amp;QuoteSuffix,ObjectOverwrite,Permanent)</f>
        <v>EURECBOISOCT15_Quote#0003</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f>_xll.qlSimpleQuoteSetValue(Trigger,G5,$Y5/100)</f>
        <v>-1.2199999999999999E-3</v>
      </c>
      <c r="AA5" s="178"/>
    </row>
    <row r="6" spans="1:27" ht="13.35" customHeight="1" x14ac:dyDescent="0.25">
      <c r="A6" s="477"/>
      <c r="B6" s="481">
        <f>_xll.qlECBdate(Trigger,E6)</f>
        <v>42347</v>
      </c>
      <c r="C6" s="140" t="s">
        <v>115</v>
      </c>
      <c r="D6" s="140" t="s">
        <v>114</v>
      </c>
      <c r="E6" s="473" t="str">
        <f>_xll.qlECBnextCode(Trigger,B5)</f>
        <v>DEC15</v>
      </c>
      <c r="F6" s="138" t="str">
        <f t="shared" si="0"/>
        <v>EURECBOISDEC15_Quote</v>
      </c>
      <c r="G6" s="138" t="str">
        <f>_xll.qlSimpleQuote(Trigger,Currency&amp;$C6&amp;$D6&amp;$E6&amp;QuoteSuffix,ObjectOverwrite,Permanent)</f>
        <v>EURECBOISDEC15_Quote#0003</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f>_xll.qlSimpleQuoteSetValue(Trigger,G6,$Y6/100)</f>
        <v>-1.1999999999999999E-3</v>
      </c>
      <c r="AA6" s="178"/>
    </row>
    <row r="7" spans="1:27" ht="13.35" customHeight="1" x14ac:dyDescent="0.25">
      <c r="A7" s="477"/>
      <c r="B7" s="481">
        <f>_xll.qlECBdate(Trigger,E7)</f>
        <v>42395</v>
      </c>
      <c r="C7" s="140" t="s">
        <v>115</v>
      </c>
      <c r="D7" s="140" t="s">
        <v>114</v>
      </c>
      <c r="E7" s="473" t="str">
        <f>_xll.qlECBnextCode(Trigger,B6)</f>
        <v>JAN16</v>
      </c>
      <c r="F7" s="138" t="str">
        <f t="shared" si="0"/>
        <v>EURECBOISJAN16_Quote</v>
      </c>
      <c r="G7" s="138" t="str">
        <f>_xll.qlSimpleQuote(Trigger,Currency&amp;$C7&amp;$D7&amp;$E7&amp;QuoteSuffix,ObjectOverwrite,Permanent)</f>
        <v>EURECBOISJAN16_Quote#0003</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f>_xll.qlSimpleQuoteSetValue(Trigger,G7,$Y7/100)</f>
        <v>-1.1899999999999999E-3</v>
      </c>
      <c r="AA7" s="178"/>
    </row>
    <row r="8" spans="1:27" ht="13.35" customHeight="1" x14ac:dyDescent="0.25">
      <c r="A8" s="477"/>
      <c r="B8" s="481">
        <f>_xll.qlECBdate(Trigger,E8)</f>
        <v>42445</v>
      </c>
      <c r="C8" s="140" t="s">
        <v>115</v>
      </c>
      <c r="D8" s="140" t="s">
        <v>114</v>
      </c>
      <c r="E8" s="473" t="str">
        <f>_xll.qlECBnextCode(Trigger,B7)</f>
        <v>MAR16</v>
      </c>
      <c r="F8" s="138" t="str">
        <f t="shared" si="0"/>
        <v>EURECBOISMAR16_Quote</v>
      </c>
      <c r="G8" s="138" t="str">
        <f>_xll.qlSimpleQuote(Trigger,Currency&amp;$C8&amp;$D8&amp;$E8&amp;QuoteSuffix,ObjectOverwrite,Permanent)</f>
        <v>EURECBOISMAR16_Quote#0003</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f>_xll.qlSimpleQuoteSetValue(Trigger,G8,$Y8/100)</f>
        <v>-1.1799999999999998E-3</v>
      </c>
      <c r="AA8" s="178"/>
    </row>
    <row r="9" spans="1:27" ht="13.35" customHeight="1" x14ac:dyDescent="0.25">
      <c r="A9" s="477"/>
      <c r="B9" s="481">
        <f>_xll.qlECBdate(Trigger,E9)</f>
        <v>42487</v>
      </c>
      <c r="C9" s="140" t="s">
        <v>115</v>
      </c>
      <c r="D9" s="140" t="s">
        <v>114</v>
      </c>
      <c r="E9" s="473" t="str">
        <f>_xll.qlECBnextCode(Trigger,B8)</f>
        <v>APR16</v>
      </c>
      <c r="F9" s="138" t="str">
        <f t="shared" si="0"/>
        <v>EURECBOISAPR16_Quote</v>
      </c>
      <c r="G9" s="138" t="str">
        <f>_xll.qlSimpleQuote(Trigger,Currency&amp;$C9&amp;$D9&amp;$E9&amp;QuoteSuffix,ObjectOverwrite,Permanent)</f>
        <v>EURECBOISAPR16_Quote#0003</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f>_xll.qlSimpleQuoteSetValue(Trigger,G9,$Y9/100)</f>
        <v>-1.1899999999999999E-3</v>
      </c>
      <c r="AA9" s="178"/>
    </row>
    <row r="10" spans="1:27" ht="13.35" customHeight="1" x14ac:dyDescent="0.25">
      <c r="A10" s="477"/>
      <c r="B10" s="481">
        <f>_xll.qlECBdate(Trigger,E10)</f>
        <v>42529</v>
      </c>
      <c r="C10" s="140" t="s">
        <v>115</v>
      </c>
      <c r="D10" s="140" t="s">
        <v>114</v>
      </c>
      <c r="E10" s="473" t="str">
        <f>_xll.qlECBnextCode(Trigger,B9)</f>
        <v>JUN16</v>
      </c>
      <c r="F10" s="138" t="str">
        <f t="shared" si="0"/>
        <v>EURECBOISJUN16_Quote</v>
      </c>
      <c r="G10" s="138" t="str">
        <f>_xll.qlSimpleQuote(Trigger,Currency&amp;$C10&amp;$D10&amp;$E10&amp;QuoteSuffix,ObjectOverwrite,Permanent)</f>
        <v>EURECBOISJUN16_Quote#0003</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f>_xll.qlSimpleQuoteSetValue(Trigger,G10,$Y10/100)</f>
        <v>-1.0500000000000002E-3</v>
      </c>
      <c r="AA10" s="178"/>
    </row>
    <row r="11" spans="1:27" ht="13.35" customHeight="1" x14ac:dyDescent="0.25">
      <c r="A11" s="477"/>
      <c r="B11" s="481" t="e">
        <f>_xll.qlECBdate(Trigger,E11)</f>
        <v>#VALUE!</v>
      </c>
      <c r="C11" s="140" t="s">
        <v>115</v>
      </c>
      <c r="D11" s="140" t="s">
        <v>114</v>
      </c>
      <c r="E11" s="473" t="e">
        <f>_xll.qlECBnextCode(Trigger,B10)</f>
        <v>#NUM!</v>
      </c>
      <c r="F11" s="138" t="e">
        <f t="shared" si="0"/>
        <v>#NUM!</v>
      </c>
      <c r="G11" s="138" t="e">
        <f>_xll.qlSimpleQuote(Trigger,Currency&amp;$C11&amp;$D11&amp;$E11&amp;QuoteSuffix,ObjectOverwrite,Permanent)</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_xll.qlSimpleQuoteSetValue(Trigger,G11,$Y11/100)</f>
        <v>#VALUE!</v>
      </c>
      <c r="AA11" s="178"/>
    </row>
    <row r="12" spans="1:27" ht="13.35" customHeight="1" x14ac:dyDescent="0.25">
      <c r="A12" s="477"/>
      <c r="B12" s="481" t="e">
        <f>_xll.qlECBdate(Trigger,E12)</f>
        <v>#VALUE!</v>
      </c>
      <c r="C12" s="140" t="s">
        <v>115</v>
      </c>
      <c r="D12" s="140" t="s">
        <v>114</v>
      </c>
      <c r="E12" s="473" t="e">
        <f>_xll.qlECBnextCode(Trigger,B11)</f>
        <v>#NUM!</v>
      </c>
      <c r="F12" s="138" t="e">
        <f t="shared" si="0"/>
        <v>#NUM!</v>
      </c>
      <c r="G12" s="138" t="e">
        <f>_xll.qlSimpleQuote(Trigger,Currency&amp;$C12&amp;$D12&amp;$E12&amp;QuoteSuffix,ObjectOverwrite,Permanent)</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_xll.qlSimpleQuoteSetValue(Trigger,G12,$Y12/100)</f>
        <v>#VALUE!</v>
      </c>
      <c r="AA12" s="178"/>
    </row>
    <row r="13" spans="1:27" ht="13.35" customHeight="1" x14ac:dyDescent="0.25">
      <c r="A13" s="477"/>
      <c r="B13" s="481" t="e">
        <f>_xll.qlECBdate(Trigger,E13)</f>
        <v>#VALUE!</v>
      </c>
      <c r="C13" s="140" t="s">
        <v>115</v>
      </c>
      <c r="D13" s="140" t="s">
        <v>114</v>
      </c>
      <c r="E13" s="473" t="e">
        <f>_xll.qlECBnextCode(Trigger,B12)</f>
        <v>#NUM!</v>
      </c>
      <c r="F13" s="138" t="e">
        <f t="shared" si="0"/>
        <v>#NUM!</v>
      </c>
      <c r="G13" s="138" t="e">
        <f>_xll.qlSimpleQuote(Trigger,Currency&amp;$C13&amp;$D13&amp;$E13&amp;QuoteSuffix,ObjectOverwrite,Permanent)</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_xll.qlSimpleQuoteSetValue(Trigger,G13,$Y13/100)</f>
        <v>#VALUE!</v>
      </c>
      <c r="AA13" s="178"/>
    </row>
    <row r="14" spans="1:27" ht="13.35" customHeight="1" x14ac:dyDescent="0.25">
      <c r="A14" s="477"/>
      <c r="B14" s="481" t="e">
        <f>_xll.qlECBdate(Trigger,E14)</f>
        <v>#VALUE!</v>
      </c>
      <c r="C14" s="140" t="s">
        <v>115</v>
      </c>
      <c r="D14" s="140" t="s">
        <v>114</v>
      </c>
      <c r="E14" s="473" t="e">
        <f>_xll.qlECBnextCode(Trigger,B13)</f>
        <v>#NUM!</v>
      </c>
      <c r="F14" s="138" t="e">
        <f t="shared" si="0"/>
        <v>#NUM!</v>
      </c>
      <c r="G14" s="138" t="e">
        <f>_xll.qlSimpleQuote(Trigger,Currency&amp;$C14&amp;$D14&amp;$E14&amp;QuoteSuffix,ObjectOverwrite,Permanent)</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_xll.qlSimpleQuoteSetValue(Trigger,G14,$Y14/100)</f>
        <v>#VALUE!</v>
      </c>
      <c r="AA14" s="178"/>
    </row>
    <row r="15" spans="1:27" ht="13.35" customHeight="1" x14ac:dyDescent="0.25">
      <c r="A15" s="477"/>
      <c r="B15" s="481" t="e">
        <f>_xll.qlECBdate(Trigger,E15)</f>
        <v>#VALUE!</v>
      </c>
      <c r="C15" s="140" t="s">
        <v>115</v>
      </c>
      <c r="D15" s="140" t="s">
        <v>114</v>
      </c>
      <c r="E15" s="473" t="e">
        <f>_xll.qlECBnextCode(Trigger,B14)</f>
        <v>#NUM!</v>
      </c>
      <c r="F15" s="138" t="e">
        <f t="shared" si="0"/>
        <v>#NUM!</v>
      </c>
      <c r="G15" s="138" t="e">
        <f>_xll.qlSimpleQuote(Trigger,Currency&amp;$C15&amp;$D15&amp;$E15&amp;QuoteSuffix,ObjectOverwrite,Permanent)</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_xll.qlSimpleQuoteSetValue(Trigger,G15,$Y15/100)</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str">
        <f>_xll.qlIMMnextCode(Trigger,DATEVALUE(U4))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f>
        <v>EURF1SP_Quote#0003</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f>_xll.qlSimpleQuoteSetValue(Trigger,G4,Z4/100)</f>
        <v>0.11</v>
      </c>
      <c r="AB4" s="178"/>
    </row>
    <row r="5" spans="1:28" ht="13.35" customHeight="1" x14ac:dyDescent="0.25">
      <c r="A5" s="141"/>
      <c r="B5" s="140"/>
      <c r="C5" s="140" t="s">
        <v>114</v>
      </c>
      <c r="D5" s="139" t="str">
        <f>_xll.qlIMMnextCode(Trigger,DATEVALUE(U5))</f>
        <v>U5</v>
      </c>
      <c r="E5" s="138" t="str">
        <f t="shared" si="0"/>
        <v>EUROISU5_Quote</v>
      </c>
      <c r="F5" s="138" t="str">
        <f>Currency&amp;"FUT"&amp;$F$2&amp;D5&amp;QuoteSuffix</f>
        <v>EURFUT3MU5_Quote</v>
      </c>
      <c r="G5" s="138" t="str">
        <f>_xll.qlSimpleQuote(Trigger,Currency&amp;N5&amp;O5&amp;M5&amp;QuoteSuffix,ObjectOverwrite,Permanent)</f>
        <v>EURF2SP_Quote#0003</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f>_xll.qlSimpleQuoteSetValue(Trigger,G5,Z5/100)</f>
        <v>0.121</v>
      </c>
      <c r="AB5" s="178"/>
    </row>
    <row r="6" spans="1:28" ht="13.35" customHeight="1" x14ac:dyDescent="0.25">
      <c r="A6" s="141"/>
      <c r="B6" s="140"/>
      <c r="C6" s="140" t="s">
        <v>114</v>
      </c>
      <c r="D6" s="139" t="str">
        <f>_xll.qlIMMnextCode(Trigger,DATEVALUE(U6))</f>
        <v>Z5</v>
      </c>
      <c r="E6" s="138" t="str">
        <f t="shared" si="0"/>
        <v>EUROISZ5_Quote</v>
      </c>
      <c r="F6" s="138" t="str">
        <f>Currency&amp;"FUT"&amp;$F$2&amp;D6&amp;QuoteSuffix</f>
        <v>EURFUT3MZ5_Quote</v>
      </c>
      <c r="G6" s="138" t="str">
        <f>_xll.qlSimpleQuote(Trigger,Currency&amp;N6&amp;O6&amp;M6&amp;QuoteSuffix,ObjectOverwrite,Permanent)</f>
        <v>EURF3SP_Quote#0003</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f>_xll.qlSimpleQuoteSetValue(Trigger,G6,Z6/100)</f>
        <v>0.12300000000000001</v>
      </c>
      <c r="AB6" s="178"/>
    </row>
    <row r="7" spans="1:28" ht="13.35" customHeight="1" x14ac:dyDescent="0.25">
      <c r="A7" s="141"/>
      <c r="B7" s="140"/>
      <c r="C7" s="140" t="s">
        <v>114</v>
      </c>
      <c r="D7" s="139" t="str">
        <f>_xll.qlIMMnextCode(Trigger,DATEVALUE(U7))</f>
        <v>H5</v>
      </c>
      <c r="E7" s="138" t="str">
        <f>Currency&amp;$B7&amp;$C7&amp;$D7&amp;QuoteSuffix</f>
        <v>EUROISH5_Quote</v>
      </c>
      <c r="F7" s="138" t="str">
        <f>Currency&amp;"FUT"&amp;$F$2&amp;D7&amp;QuoteSuffix</f>
        <v>EURFUT3MH5_Quote</v>
      </c>
      <c r="G7" s="138" t="str">
        <f>_xll.qlSimpleQuote(Trigger,Currency&amp;N7&amp;O7&amp;M7&amp;QuoteSuffix,ObjectOverwrite,Permanent)</f>
        <v>EURF4SP_Quote#0003</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f>_xll.qlSimpleQuoteSetValue(Trigger,G7,Z7/100)</f>
        <v>0.126</v>
      </c>
      <c r="AB7" s="178"/>
    </row>
    <row r="8" spans="1:28" ht="13.35" customHeight="1" x14ac:dyDescent="0.25">
      <c r="A8" s="141"/>
      <c r="B8" s="140"/>
      <c r="C8" s="140" t="s">
        <v>114</v>
      </c>
      <c r="D8" s="139" t="e">
        <f>_xll.qlIMMnextCode(Trigger,DATEVALUE(U8))</f>
        <v>#NUM!</v>
      </c>
      <c r="E8" s="138" t="e">
        <f t="shared" si="0"/>
        <v>#NUM!</v>
      </c>
      <c r="F8" s="138" t="e">
        <f>Currency&amp;"FUT"&amp;$F$2&amp;D8&amp;QuoteSuffix</f>
        <v>#NUM!</v>
      </c>
      <c r="G8" s="138" t="str">
        <f>_xll.qlSimpleQuote(Trigger,Currency&amp;N8&amp;O8&amp;M8&amp;QuoteSuffix,ObjectOverwrite,Permanent)</f>
        <v>EURF5SP_Quote#0003</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_xll.qlSimpleQuoteSetValue(Trigger,G8,Z8/100)</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disablePrompts="1"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7" width="6.28515625" style="16" bestFit="1" customWidth="1"/>
    <col min="18"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f>
        <v>EUR2X1S_Quote#0003</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f>_xll.qlSimpleQuoteSetValue(Trigger,F5,X5/100)</f>
        <v>-5.5000000000000003E-4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f>
        <v>EUR3X1S_Quote#0003</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f>_xll.qlSimpleQuoteSetValue(Trigger,F6,X6/100)</f>
        <v>-5.8E-4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f>
        <v>EUR4X1S_Quote#0003</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f>_xll.qlSimpleQuoteSetValue(Trigger,F7,X7/100)</f>
        <v>-5.8999999999999992E-4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f>
        <v>EUR5X1S_Quote#0003</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f>_xll.qlSimpleQuoteSetValue(Trigger,F8,X8/100)</f>
        <v>-5.9999999999999995E-4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f>
        <v>EUR6X1S_Quote#0003</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f>_xll.qlSimpleQuoteSetValue(Trigger,F9,X9/100)</f>
        <v>-5.9999999999999995E-4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f>
        <v>EUR7X1S_Quote#0003</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f>_xll.qlSimpleQuoteSetValue(Trigger,F10,X10/100)</f>
        <v>-6.3000000000000003E-4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f>
        <v>EUR8X1S_Quote#0003</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-6.2E-4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f>
        <v>EUR9X1S_Quote#0003</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f>_xll.qlSimpleQuoteSetValue(Trigger,F12,X12/100)</f>
        <v>-6.4000000000000005E-4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f>
        <v>EUR10X1S_Quote#0003</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f>_xll.qlSimpleQuoteSetValue(Trigger,F13,X13/100)</f>
        <v>-6.4000000000000005E-4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f>
        <v>EUR11X1S_Quote#0003</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f>_xll.qlSimpleQuoteSetValue(Trigger,F14,X14/100)</f>
        <v>-6.2E-4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f>
        <v>EUR12X1S_Quote#0003</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f>_xll.qlSimpleQuoteSetValue(Trigger,F15,X15/100)</f>
        <v>-6.0999999999999997E-4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str">
        <f>_xll.qlSimpleQuote(Trigger,Currency&amp;$C5&amp;$D5&amp;$B5&amp;QuoteSuffix,Permanent,ObjectOverwrite)</f>
        <v>EURAB1E6M_Quote#0003</v>
      </c>
      <c r="G5" s="21" t="str">
        <f>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_xll.qlSimpleQuote(Trigger,Currency&amp;$C6&amp;$D6&amp;$B6&amp;QuoteSuffix,Permanent,ObjectOverwrite)</f>
        <v>EURAB1E1Y_Quote#0003</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f>_xll.qlSimpleQuoteSetValue(Trigger,F6,X6/100)</f>
        <v>-6.2E-4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_xll.qlSimpleQuote(Trigger,Currency&amp;$C7&amp;$D7&amp;$B7&amp;QuoteSuffix,Permanent,ObjectOverwrite)</f>
        <v>EURAB1E15M_Quote#0003</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_xll.qlSimpleQuote(Trigger,Currency&amp;$C8&amp;$D8&amp;$B8&amp;QuoteSuffix,Permanent,ObjectOverwrite)</f>
        <v>EURAB1E18M_Quote#0003</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_xll.qlSimpleQuote(Trigger,Currency&amp;$C9&amp;$D9&amp;$B9&amp;QuoteSuffix,Permanent,ObjectOverwrite)</f>
        <v>EURAB1E21M_Quote#0003</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_xll.qlSimpleQuote(Trigger,Currency&amp;$C10&amp;$D10&amp;$B10&amp;QuoteSuffix,Permanent,ObjectOverwrite)</f>
        <v>EURAB1E2Y_Quote#0003</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f>_xll.qlSimpleQuoteSetValue(Trigger,F10,X10/100)</f>
        <v>-2.8000000000000003E-4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_xll.qlSimpleQuote(Trigger,Currency&amp;$C11&amp;$D11&amp;$B11&amp;QuoteSuffix,Permanent,ObjectOverwrite)</f>
        <v>EURAB1E3Y_Quote#0003</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f>_xll.qlSimpleQuoteSetValue(Trigger,F11,X11/100)</f>
        <v>4.2999999999999999E-4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_xll.qlSimpleQuote(Trigger,Currency&amp;$C12&amp;$D12&amp;$B12&amp;QuoteSuffix,Permanent,ObjectOverwrite)</f>
        <v>EURAB1E4Y_Quote#0003</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f>_xll.qlSimpleQuoteSetValue(Trigger,F12,X12/100)</f>
        <v>1.3600000000000001E-3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_xll.qlSimpleQuote(Trigger,Currency&amp;$C13&amp;$D13&amp;$B13&amp;QuoteSuffix,Permanent,ObjectOverwrite)</f>
        <v>EURAB1E5Y_Quote#0003</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f>_xll.qlSimpleQuoteSetValue(Trigger,F13,X13/100)</f>
        <v>2.48E-3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_xll.qlSimpleQuote(Trigger,Currency&amp;$C14&amp;$D14&amp;$B14&amp;QuoteSuffix,Permanent,ObjectOverwrite)</f>
        <v>EURAB1E6Y_Quote#0003</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f>_xll.qlSimpleQuoteSetValue(Trigger,F14,X14/100)</f>
        <v>3.7099999999999998E-3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_xll.qlSimpleQuote(Trigger,Currency&amp;$C15&amp;$D15&amp;$B15&amp;QuoteSuffix,Permanent,ObjectOverwrite)</f>
        <v>EURAB1E7Y_Quote#0003</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f>_xll.qlSimpleQuoteSetValue(Trigger,F15,X15/100)</f>
        <v>4.9699999999999996E-3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_xll.qlSimpleQuote(Trigger,Currency&amp;$C16&amp;$D16&amp;$B16&amp;QuoteSuffix,Permanent,ObjectOverwrite)</f>
        <v>EURAB1E8Y_Quote#0003</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f>_xll.qlSimpleQuoteSetValue(Trigger,F16,X16/100)</f>
        <v>6.1500000000000001E-3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_xll.qlSimpleQuote(Trigger,Currency&amp;$C17&amp;$D17&amp;$B17&amp;QuoteSuffix,Permanent,ObjectOverwrite)</f>
        <v>EURAB1E9Y_Quote#0003</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f>_xll.qlSimpleQuoteSetValue(Trigger,F17,X17/100)</f>
        <v>7.1999999999999998E-3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_xll.qlSimpleQuote(Trigger,Currency&amp;$C18&amp;$D18&amp;$B18&amp;QuoteSuffix,Permanent,ObjectOverwrite)</f>
        <v>EURAB1E10Y_Quote#0003</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f>_xll.qlSimpleQuoteSetValue(Trigger,F18,X18/100)</f>
        <v>8.09E-3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_xll.qlSimpleQuote(Trigger,Currency&amp;$C19&amp;$D19&amp;$B19&amp;QuoteSuffix,Permanent,ObjectOverwrite)</f>
        <v>EURAB1E11Y_Quote#0003</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f>_xll.qlSimpleQuoteSetValue(Trigger,F19,X19/100)</f>
        <v>8.8500000000000002E-3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_xll.qlSimpleQuote(Trigger,Currency&amp;$C20&amp;$D20&amp;$B20&amp;QuoteSuffix,Permanent,ObjectOverwrite)</f>
        <v>EURAB1E12Y_Quote#0003</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f>_xll.qlSimpleQuoteSetValue(Trigger,F20,X20/100)</f>
        <v>9.5599999999999991E-3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_xll.qlSimpleQuote(Trigger,Currency&amp;$C21&amp;$D21&amp;$B21&amp;QuoteSuffix,Permanent,ObjectOverwrite)</f>
        <v>EURAB1E13Y_Quote#0003</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_xll.qlSimpleQuote(Trigger,Currency&amp;$C22&amp;$D22&amp;$B22&amp;QuoteSuffix,Permanent,ObjectOverwrite)</f>
        <v>EURAB1E14Y_Quote#0003</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_xll.qlSimpleQuote(Trigger,Currency&amp;$C23&amp;$D23&amp;$B23&amp;QuoteSuffix,Permanent,ObjectOverwrite)</f>
        <v>EURAB1E15Y_Quote#0003</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f>_xll.qlSimpleQuoteSetValue(Trigger,F23,X23/100)</f>
        <v>1.111E-2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_xll.qlSimpleQuote(Trigger,Currency&amp;$C24&amp;$D24&amp;$B24&amp;QuoteSuffix,Permanent,ObjectOverwrite)</f>
        <v>EURAB1E16Y_Quote#0003</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_xll.qlSimpleQuote(Trigger,Currency&amp;$C25&amp;$D25&amp;$B25&amp;QuoteSuffix,Permanent,ObjectOverwrite)</f>
        <v>EURAB1E17Y_Quote#0003</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_xll.qlSimpleQuote(Trigger,Currency&amp;$C26&amp;$D26&amp;$B26&amp;QuoteSuffix,Permanent,ObjectOverwrite)</f>
        <v>EURAB1E18Y_Quote#0003</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_xll.qlSimpleQuote(Trigger,Currency&amp;$C27&amp;$D27&amp;$B27&amp;QuoteSuffix,Permanent,ObjectOverwrite)</f>
        <v>EURAB1E19Y_Quote#0003</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_xll.qlSimpleQuote(Trigger,Currency&amp;$C28&amp;$D28&amp;$B28&amp;QuoteSuffix,Permanent,ObjectOverwrite)</f>
        <v>EURAB1E20Y_Quote#0003</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f>_xll.qlSimpleQuoteSetValue(Trigger,F28,X28/100)</f>
        <v>1.2450000000000001E-2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_xll.qlSimpleQuote(Trigger,Currency&amp;$C29&amp;$D29&amp;$B29&amp;QuoteSuffix,Permanent,ObjectOverwrite)</f>
        <v>EURAB1E21Y_Quote#0003</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_xll.qlSimpleQuote(Trigger,Currency&amp;$C30&amp;$D30&amp;$B30&amp;QuoteSuffix,Permanent,ObjectOverwrite)</f>
        <v>EURAB1E22Y_Quote#0003</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_xll.qlSimpleQuote(Trigger,Currency&amp;$C31&amp;$D31&amp;$B31&amp;QuoteSuffix,Permanent,ObjectOverwrite)</f>
        <v>EURAB1E23Y_Quote#0003</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_xll.qlSimpleQuote(Trigger,Currency&amp;$C32&amp;$D32&amp;$B32&amp;QuoteSuffix,Permanent,ObjectOverwrite)</f>
        <v>EURAB1E24Y_Quote#0003</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_xll.qlSimpleQuote(Trigger,Currency&amp;$C33&amp;$D33&amp;$B33&amp;QuoteSuffix,Permanent,ObjectOverwrite)</f>
        <v>EURAB1E25Y_Quote#0003</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f>_xll.qlSimpleQuoteSetValue(Trigger,F33,X33/100)</f>
        <v>1.294E-2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_xll.qlSimpleQuote(Trigger,Currency&amp;$C34&amp;$D34&amp;$B34&amp;QuoteSuffix,Permanent,ObjectOverwrite)</f>
        <v>EURAB1E26Y_Quote#0003</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_xll.qlSimpleQuote(Trigger,Currency&amp;$C35&amp;$D35&amp;$B35&amp;QuoteSuffix,Permanent,ObjectOverwrite)</f>
        <v>EURAB1E27Y_Quote#0003</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_xll.qlSimpleQuote(Trigger,Currency&amp;$C36&amp;$D36&amp;$B36&amp;QuoteSuffix,Permanent,ObjectOverwrite)</f>
        <v>EURAB1E28Y_Quote#0003</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_xll.qlSimpleQuote(Trigger,Currency&amp;$C37&amp;$D37&amp;$B37&amp;QuoteSuffix,Permanent,ObjectOverwrite)</f>
        <v>EURAB1E29Y_Quote#0003</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_xll.qlSimpleQuote(Trigger,Currency&amp;$C38&amp;$D38&amp;$B38&amp;QuoteSuffix,Permanent,ObjectOverwrite)</f>
        <v>EURAB1E30Y_Quote#0003</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f>_xll.qlSimpleQuoteSetValue(Trigger,F38,X38/100)</f>
        <v>1.3260000000000001E-2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_xll.qlSimpleQuote(Trigger,Currency&amp;$C39&amp;$D39&amp;$B39&amp;QuoteSuffix,Permanent,ObjectOverwrite)</f>
        <v>EURAB1E35Y_Quote#0003</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_xll.qlSimpleQuote(Trigger,Currency&amp;$C40&amp;$D40&amp;$B40&amp;QuoteSuffix,Permanent,ObjectOverwrite)</f>
        <v>EURAB1E40Y_Quote#0003</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f>_xll.qlSimpleQuoteSetValue(Trigger,F40,X40/100)</f>
        <v>1.345E-2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_xll.qlSimpleQuote(Trigger,Currency&amp;$C41&amp;$D41&amp;$B41&amp;QuoteSuffix,Permanent,ObjectOverwrite)</f>
        <v>EURAB1E50Y_Quote#0003</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f>_xll.qlSimpleQuoteSetValue(Trigger,F41,X41/100)</f>
        <v>1.3049999999999999E-2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_xll.qlSimpleQuote(Trigger,Currency&amp;$C42&amp;$D42&amp;$B42&amp;QuoteSuffix,Permanent,ObjectOverwrite)</f>
        <v>EURAB1E60Y_Quote#0003</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f>_xll.qlSimpleQuoteSetValue(Trigger,F42,X42/100)</f>
        <v>1.2969999999999999E-2</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6" width="6.28515625" style="16" bestFit="1" customWidth="1"/>
    <col min="17" max="18" width="5.7109375" style="16" bestFit="1" customWidth="1"/>
    <col min="19" max="19" width="10" style="16" bestFit="1" customWidth="1"/>
    <col min="20" max="20" width="5.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f>
        <v>EUR1S12_Quote#0003</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f>_xll.qlSimpleQuoteSetValue(Trigger,F5,X5/100)</f>
        <v>3.9999999999999983E-5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f>
        <v>EUR2S12_Quote#0003</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f>_xll.qlSimpleQuoteSetValue(Trigger,F6,X6/100)</f>
        <v>1.7000000000000001E-4</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f>
        <v>EUR3S12_Quote#0003</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f>_xll.qlSimpleQuoteSetValue(Trigger,F7,X7/100)</f>
        <v>3.4000000000000002E-4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f>
        <v>EUR4S12_Quote#0003</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f>_xll.qlSimpleQuoteSetValue(Trigger,F8,X8/100)</f>
        <v>5.8E-4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f>
        <v>EUR1S24_Quote#0003</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f>_xll.qlSimpleQuoteSetValue(Trigger,F9,X9/100)</f>
        <v>4.8000000000000001E-4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f>
        <v>EUR2S24_Quote#0003</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f>_xll.qlSimpleQuoteSetValue(Trigger,F10,X10/100)</f>
        <v>7.400000000000001E-4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f>
        <v>EUR1S36_Quote#0003</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f>_xll.qlSimpleQuoteSetValue(Trigger,F11,X11/100)</f>
        <v>1.2700000000000001E-3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9</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_xll.qlSimpleQuote(Trigger,Currency&amp;$C6&amp;$D6&amp;$B6&amp;QuoteSuffix,ObjectOverwrite,Permanent)</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f>_xll.qlSimpleQuoteSetValue(Trigger,F6,AB6/100)</f>
        <v>0</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_xll.qlSimpleQuote(Trigger,Currency&amp;$C7&amp;$D7&amp;$B7&amp;QuoteSuffix,ObjectOverwrite,Permanent)</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f>_xll.qlSimpleQuoteSetValue(Trigger,F7,AB7/100)</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_xll.qlSimpleQuote(Trigger,Currency&amp;$C8&amp;$D8&amp;$B8&amp;QuoteSuffix,ObjectOverwrite,Permanent)</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f>_xll.qlSimpleQuoteSetValue(Trigger,F8,AB8/100)</f>
        <v>0</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_xll.qlSimpleQuote(Trigger,Currency&amp;$C9&amp;$D9&amp;$B9&amp;QuoteSuffix,ObjectOverwrite,Permanent)</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f>_xll.qlSimpleQuoteSetValue(Trigger,F9,AB9/100)</f>
        <v>0</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_xll.qlSimpleQuote(Trigger,Currency&amp;$C10&amp;$D10&amp;$B10&amp;QuoteSuffix,ObjectOverwrite,Permanent)</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f>_xll.qlSimpleQuoteSetValue(Trigger,F10,AB10/100)</f>
        <v>0</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_xll.qlSimpleQuote(Trigger,Currency&amp;$C11&amp;$D11&amp;$B11&amp;QuoteSuffix,ObjectOverwrite,Permanent)</f>
        <v>EURAB3E3Y_Quote#0000</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f>_xll.qlSimpleQuoteSetValue(Trigger,F11,AB11/100)</f>
        <v>0</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_xll.qlSimpleQuote(Trigger,Currency&amp;$C12&amp;$D12&amp;$B12&amp;QuoteSuffix,ObjectOverwrite,Permanent)</f>
        <v>EURAB3E4Y_Quote#0000</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f>_xll.qlSimpleQuoteSetValue(Trigger,F12,AB12/100)</f>
        <v>0</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_xll.qlSimpleQuote(Trigger,Currency&amp;$C13&amp;$D13&amp;$B13&amp;QuoteSuffix,ObjectOverwrite,Permanent)</f>
        <v>EURAB3E5Y_Quote#0000</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f>_xll.qlSimpleQuoteSetValue(Trigger,F13,AB13/100)</f>
        <v>0</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_xll.qlSimpleQuote(Trigger,Currency&amp;$C14&amp;$D14&amp;$B14&amp;QuoteSuffix,ObjectOverwrite,Permanent)</f>
        <v>EURAB3E6Y_Quote#0000</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f>_xll.qlSimpleQuoteSetValue(Trigger,F14,AB14/100)</f>
        <v>0</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str">
        <f>_xll.qlSimpleQuote(Trigger,Currency&amp;$C15&amp;$D15&amp;$B15&amp;QuoteSuffix,ObjectOverwrite,Permanent)</f>
        <v>EURAB3E7Y_Quote#0000</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f>_xll.qlSimpleQuoteSetValue(Trigger,F15,AB15/100)</f>
        <v>0</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_xll.qlSimpleQuote(Trigger,Currency&amp;$C16&amp;$D16&amp;$B16&amp;QuoteSuffix,ObjectOverwrite,Permanent)</f>
        <v>EURAB3E8Y_Quote#0000</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f>_xll.qlSimpleQuoteSetValue(Trigger,F16,AB16/100)</f>
        <v>0</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str">
        <f>_xll.qlSimpleQuote(Trigger,Currency&amp;$C17&amp;$D17&amp;$B17&amp;QuoteSuffix,ObjectOverwrite,Permanent)</f>
        <v>EURAB3E9Y_Quote#0000</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f>_xll.qlSimpleQuoteSetValue(Trigger,F17,AB17/100)</f>
        <v>0</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_xll.qlSimpleQuote(Trigger,Currency&amp;$C18&amp;$D18&amp;$B18&amp;QuoteSuffix,ObjectOverwrite,Permanent)</f>
        <v>EURAB3E10Y_Quote#0000</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f>_xll.qlSimpleQuoteSetValue(Trigger,F18,AB18/100)</f>
        <v>0</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_xll.qlSimpleQuote(Trigger,Currency&amp;$C19&amp;$D19&amp;$B19&amp;QuoteSuffix,ObjectOverwrite,Permanent)</f>
        <v>EURAB3E11Y_Quote#0000</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f>_xll.qlSimpleQuoteSetValue(Trigger,F19,AB19/100)</f>
        <v>0</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_xll.qlSimpleQuote(Trigger,Currency&amp;$C20&amp;$D20&amp;$B20&amp;QuoteSuffix,ObjectOverwrite,Permanent)</f>
        <v>EURAB3E12Y_Quote#0000</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f>_xll.qlSimpleQuoteSetValue(Trigger,F20,AB20/100)</f>
        <v>0</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_xll.qlSimpleQuote(Trigger,Currency&amp;$C21&amp;$D21&amp;$B21&amp;QuoteSuffix,ObjectOverwrite,Permanent)</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_xll.qlSimpleQuoteSetValue(Trigger,F21,AB21/100)</f>
        <v>#VALUE!</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_xll.qlSimpleQuote(Trigger,Currency&amp;$C22&amp;$D22&amp;$B22&amp;QuoteSuffix,ObjectOverwrite,Permanent)</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_xll.qlSimpleQuoteSetValue(Trigger,F22,AB22/100)</f>
        <v>#VALUE!</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_xll.qlSimpleQuote(Trigger,Currency&amp;$C23&amp;$D23&amp;$B23&amp;QuoteSuffix,ObjectOverwrite,Permanent)</f>
        <v>EURAB3E15Y_Quote#0000</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f>_xll.qlSimpleQuoteSetValue(Trigger,F23,AB23/100)</f>
        <v>0</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_xll.qlSimpleQuote(Trigger,Currency&amp;$C24&amp;$D24&amp;$B24&amp;QuoteSuffix,ObjectOverwrite,Permanent)</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_xll.qlSimpleQuoteSetValue(Trigger,F24,AB24/100)</f>
        <v>#VALUE!</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_xll.qlSimpleQuote(Trigger,Currency&amp;$C25&amp;$D25&amp;$B25&amp;QuoteSuffix,ObjectOverwrite,Permanent)</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_xll.qlSimpleQuoteSetValue(Trigger,F25,AB25/100)</f>
        <v>#VALUE!</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_xll.qlSimpleQuote(Trigger,Currency&amp;$C26&amp;$D26&amp;$B26&amp;QuoteSuffix,ObjectOverwrite,Permanent)</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_xll.qlSimpleQuoteSetValue(Trigger,F26,AB26/100)</f>
        <v>#VALUE!</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_xll.qlSimpleQuote(Trigger,Currency&amp;$C27&amp;$D27&amp;$B27&amp;QuoteSuffix,ObjectOverwrite,Permanent)</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_xll.qlSimpleQuoteSetValue(Trigger,F27,AB27/100)</f>
        <v>#VALUE!</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_xll.qlSimpleQuote(Trigger,Currency&amp;$C28&amp;$D28&amp;$B28&amp;QuoteSuffix,ObjectOverwrite,Permanent)</f>
        <v>EURAB3E20Y_Quote#0000</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f>_xll.qlSimpleQuoteSetValue(Trigger,F28,AB28/100)</f>
        <v>0</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_xll.qlSimpleQuote(Trigger,Currency&amp;$C29&amp;$D29&amp;$B29&amp;QuoteSuffix,ObjectOverwrite,Permanent)</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_xll.qlSimpleQuoteSetValue(Trigger,F29,AB29/100)</f>
        <v>#VALUE!</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_xll.qlSimpleQuote(Trigger,Currency&amp;$C30&amp;$D30&amp;$B30&amp;QuoteSuffix,ObjectOverwrite,Permanent)</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_xll.qlSimpleQuoteSetValue(Trigger,F30,AB30/100)</f>
        <v>#VALUE!</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_xll.qlSimpleQuote(Trigger,Currency&amp;$C31&amp;$D31&amp;$B31&amp;QuoteSuffix,ObjectOverwrite,Permanent)</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_xll.qlSimpleQuoteSetValue(Trigger,F31,AB31/100)</f>
        <v>#VALUE!</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_xll.qlSimpleQuote(Trigger,Currency&amp;$C32&amp;$D32&amp;$B32&amp;QuoteSuffix,ObjectOverwrite,Permanent)</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_xll.qlSimpleQuoteSetValue(Trigger,F32,AB32/100)</f>
        <v>#VALUE!</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_xll.qlSimpleQuote(Trigger,Currency&amp;$C33&amp;$D33&amp;$B33&amp;QuoteSuffix,ObjectOverwrite,Permanent)</f>
        <v>EURAB3E25Y_Quote#0000</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f>_xll.qlSimpleQuoteSetValue(Trigger,F33,AB33/100)</f>
        <v>0</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_xll.qlSimpleQuote(Trigger,Currency&amp;$C34&amp;$D34&amp;$B34&amp;QuoteSuffix,ObjectOverwrite,Permanent)</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_xll.qlSimpleQuoteSetValue(Trigger,F34,AB34/100)</f>
        <v>#VALUE!</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_xll.qlSimpleQuote(Trigger,Currency&amp;$C35&amp;$D35&amp;$B35&amp;QuoteSuffix,ObjectOverwrite,Permanent)</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_xll.qlSimpleQuoteSetValue(Trigger,F35,AB35/100)</f>
        <v>#VALUE!</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_xll.qlSimpleQuote(Trigger,Currency&amp;$C36&amp;$D36&amp;$B36&amp;QuoteSuffix,ObjectOverwrite,Permanent)</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_xll.qlSimpleQuoteSetValue(Trigger,F36,AB36/100)</f>
        <v>#VALUE!</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_xll.qlSimpleQuote(Trigger,Currency&amp;$C37&amp;$D37&amp;$B37&amp;QuoteSuffix,ObjectOverwrite,Permanent)</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_xll.qlSimpleQuoteSetValue(Trigger,F37,AB37/100)</f>
        <v>#VALUE!</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_xll.qlSimpleQuote(Trigger,Currency&amp;$C38&amp;$D38&amp;$B38&amp;QuoteSuffix,ObjectOverwrite,Permanent)</f>
        <v>EURAB3E30Y_Quote#0000</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f>_xll.qlSimpleQuoteSetValue(Trigger,F38,AB38/100)</f>
        <v>0</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_xll.qlSimpleQuote(Trigger,Currency&amp;$C39&amp;$D39&amp;$B39&amp;QuoteSuffix,ObjectOverwrite,Permanent)</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_xll.qlSimpleQuoteSetValue(Trigger,F39,AB39/100)</f>
        <v>#VALUE!</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_xll.qlSimpleQuote(Trigger,Currency&amp;$C40&amp;$D40&amp;$B40&amp;QuoteSuffix,ObjectOverwrite,Permanent)</f>
        <v>EURAB3E40Y_Quote#0000</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f>_xll.qlSimpleQuoteSetValue(Trigger,F40,AB40/100)</f>
        <v>0</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_xll.qlSimpleQuote(Trigger,Currency&amp;$C41&amp;$D41&amp;$B41&amp;QuoteSuffix,ObjectOverwrite,Permanent)</f>
        <v>EURAB3E50Y_Quote#0000</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f>_xll.qlSimpleQuoteSetValue(Trigger,F41,AB41/100)</f>
        <v>0</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_xll.qlSimpleQuote(Trigger,Currency&amp;$C42&amp;$D42&amp;$B42&amp;QuoteSuffix,ObjectOverwrite,Permanent)</f>
        <v>EURAB3E60Y_Quote#0000</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f>_xll.qlSimpleQuoteSetValue(Trigger,F42,AB42/100)</f>
        <v>0</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_xll.qlSimpleQuote(Trigger,C3,ObjectOverwrite,Permanent,1)</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_xll.qlSimpleQuote(Trigger,C4,ObjectOverwrite,Permanent,1)</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6</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_xll.qlSimpleQuote(Trigger,Currency&amp;$C6&amp;$D6&amp;$B6&amp;QuoteSuffix,ObjectOverwrite,Permanent)</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f>_xll.qlSimpleQuoteSetValue(Trigger,F6,AB6/100)</f>
        <v>7.2000000000000005E-4</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_xll.qlSimpleQuote(Trigger,Currency&amp;$C7&amp;$D7&amp;$B7&amp;QuoteSuffix,ObjectOverwrite,Permanent)</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f>_xll.qlSimpleQuoteSetValue(Trigger,F7,AB7/100)</f>
        <v>6.6E-4</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_xll.qlSimpleQuote(Trigger,Currency&amp;$C8&amp;$D8&amp;$B8&amp;QuoteSuffix,ObjectOverwrite,Permanent)</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f>_xll.qlSimpleQuoteSetValue(Trigger,F8,AB8/100)</f>
        <v>8.8999999999999995E-4</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_xll.qlSimpleQuote(Trigger,Currency&amp;$C9&amp;$D9&amp;$B9&amp;QuoteSuffix,ObjectOverwrite,Permanent)</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f>_xll.qlSimpleQuoteSetValue(Trigger,F9,AB9/100)</f>
        <v>9.2000000000000003E-4</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_xll.qlSimpleQuote(Trigger,Currency&amp;$C10&amp;$D10&amp;$B10&amp;QuoteSuffix,ObjectOverwrite,Permanent)</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f>_xll.qlSimpleQuoteSetValue(Trigger,F10,AB10/100)</f>
        <v>1.15E-3</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_xll.qlSimpleQuote(Trigger,Currency&amp;$C11&amp;$D11&amp;$B11&amp;QuoteSuffix,ObjectOverwrite,Permanent)</f>
        <v>EURAB6E3Y_Quote#0000</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f>_xll.qlSimpleQuoteSetValue(Trigger,F11,AB11/100)</f>
        <v>1.9500000000000001E-3</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_xll.qlSimpleQuote(Trigger,Currency&amp;$C12&amp;$D12&amp;$B12&amp;QuoteSuffix,ObjectOverwrite,Permanent)</f>
        <v>EURAB6E4Y_Quote#0000</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f>_xll.qlSimpleQuoteSetValue(Trigger,F12,AB12/100)</f>
        <v>2.9800000000000004E-3</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_xll.qlSimpleQuote(Trigger,Currency&amp;$C13&amp;$D13&amp;$B13&amp;QuoteSuffix,ObjectOverwrite,Permanent)</f>
        <v>EURAB6E5Y_Quote#0000</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f>_xll.qlSimpleQuoteSetValue(Trigger,F13,AB13/100)</f>
        <v>4.1700000000000001E-3</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_xll.qlSimpleQuote(Trigger,Currency&amp;$C14&amp;$D14&amp;$B14&amp;QuoteSuffix,ObjectOverwrite,Permanent)</f>
        <v>EURAB6E6Y_Quote#0000</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f>_xll.qlSimpleQuoteSetValue(Trigger,F14,AB14/100)</f>
        <v>5.45E-3</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_xll.qlSimpleQuote(Trigger,Currency&amp;$C15&amp;$D15&amp;$B15&amp;QuoteSuffix,ObjectOverwrite,Permanent)</f>
        <v>EURAB6E7Y_Quote#0000</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f>_xll.qlSimpleQuoteSetValue(Trigger,F15,AB15/100)</f>
        <v>6.7300000000000007E-3</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_xll.qlSimpleQuote(Trigger,Currency&amp;$C16&amp;$D16&amp;$B16&amp;QuoteSuffix,ObjectOverwrite,Permanent)</f>
        <v>EURAB6E8Y_Quote#0000</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f>_xll.qlSimpleQuoteSetValue(Trigger,F16,AB16/100)</f>
        <v>7.9099999999999986E-3</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_xll.qlSimpleQuote(Trigger,Currency&amp;$C17&amp;$D17&amp;$B17&amp;QuoteSuffix,ObjectOverwrite,Permanent)</f>
        <v>EURAB6E9Y_Quote#0000</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f>_xll.qlSimpleQuoteSetValue(Trigger,F17,AB17/100)</f>
        <v>8.9499999999999996E-3</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_xll.qlSimpleQuote(Trigger,Currency&amp;$C18&amp;$D18&amp;$B18&amp;QuoteSuffix,ObjectOverwrite,Permanent)</f>
        <v>EURAB6E10Y_Quote#0000</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f>_xll.qlSimpleQuoteSetValue(Trigger,F18,AB18/100)</f>
        <v>9.8200000000000006E-3</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_xll.qlSimpleQuote(Trigger,Currency&amp;$C19&amp;$D19&amp;$B19&amp;QuoteSuffix,ObjectOverwrite,Permanent)</f>
        <v>EURAB6E11Y_Quote#0000</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f>_xll.qlSimpleQuoteSetValue(Trigger,F19,AB19/100)</f>
        <v>1.057E-2</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_xll.qlSimpleQuote(Trigger,Currency&amp;$C20&amp;$D20&amp;$B20&amp;QuoteSuffix,ObjectOverwrite,Permanent)</f>
        <v>EURAB6E12Y_Quote#0000</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f>_xll.qlSimpleQuoteSetValue(Trigger,F20,AB20/100)</f>
        <v>1.1240000000000002E-2</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_xll.qlSimpleQuote(Trigger,Currency&amp;$C21&amp;$D21&amp;$B21&amp;QuoteSuffix,ObjectOverwrite,Permanent)</f>
        <v>EURAB6E13Y_Quote#0000</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f>_xll.qlSimpleQuoteSetValue(Trigger,F21,AB21/100)</f>
        <v>1.1779999999999999E-2</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_xll.qlSimpleQuote(Trigger,Currency&amp;$C22&amp;$D22&amp;$B22&amp;QuoteSuffix,ObjectOverwrite,Permanent)</f>
        <v>EURAB6E14Y_Quote#0000</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f>_xll.qlSimpleQuoteSetValue(Trigger,F22,AB22/100)</f>
        <v>1.225E-2</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_xll.qlSimpleQuote(Trigger,Currency&amp;$C23&amp;$D23&amp;$B23&amp;QuoteSuffix,ObjectOverwrite,Permanent)</f>
        <v>EURAB6E15Y_Quote#0000</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f>_xll.qlSimpleQuoteSetValue(Trigger,F23,AB23/100)</f>
        <v>1.2659999999999999E-2</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_xll.qlSimpleQuote(Trigger,Currency&amp;$C24&amp;$D24&amp;$B24&amp;QuoteSuffix,ObjectOverwrite,Permanent)</f>
        <v>EURAB6E16Y_Quote#0000</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f>_xll.qlSimpleQuoteSetValue(Trigger,F24,AB24/100)</f>
        <v>1.299E-2</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_xll.qlSimpleQuote(Trigger,Currency&amp;$C25&amp;$D25&amp;$B25&amp;QuoteSuffix,ObjectOverwrite,Permanent)</f>
        <v>EURAB6E17Y_Quote#0000</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f>_xll.qlSimpleQuoteSetValue(Trigger,F25,AB25/100)</f>
        <v>1.3269999999999999E-2</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_xll.qlSimpleQuote(Trigger,Currency&amp;$C26&amp;$D26&amp;$B26&amp;QuoteSuffix,ObjectOverwrite,Permanent)</f>
        <v>EURAB6E18Y_Quote#0000</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f>_xll.qlSimpleQuoteSetValue(Trigger,F26,AB26/100)</f>
        <v>1.349E-2</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_xll.qlSimpleQuote(Trigger,Currency&amp;$C27&amp;$D27&amp;$B27&amp;QuoteSuffix,ObjectOverwrite,Permanent)</f>
        <v>EURAB6E19Y_Quote#0000</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f>_xll.qlSimpleQuoteSetValue(Trigger,F27,AB27/100)</f>
        <v>1.367E-2</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_xll.qlSimpleQuote(Trigger,Currency&amp;$C28&amp;$D28&amp;$B28&amp;QuoteSuffix,ObjectOverwrite,Permanent)</f>
        <v>EURAB6E20Y_Quote#0000</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f>_xll.qlSimpleQuoteSetValue(Trigger,F28,AB28/100)</f>
        <v>1.3809999999999999E-2</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_xll.qlSimpleQuote(Trigger,Currency&amp;$C29&amp;$D29&amp;$B29&amp;QuoteSuffix,ObjectOverwrite,Permanent)</f>
        <v>EURAB6E21Y_Quote#0000</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f>_xll.qlSimpleQuoteSetValue(Trigger,F29,AB29/100)</f>
        <v>1.3919999999999998E-2</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_xll.qlSimpleQuote(Trigger,Currency&amp;$C30&amp;$D30&amp;$B30&amp;QuoteSuffix,ObjectOverwrite,Permanent)</f>
        <v>EURAB6E22Y_Quote#0000</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f>_xll.qlSimpleQuoteSetValue(Trigger,F30,AB30/100)</f>
        <v>1.3990000000000001E-2</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_xll.qlSimpleQuote(Trigger,Currency&amp;$C31&amp;$D31&amp;$B31&amp;QuoteSuffix,ObjectOverwrite,Permanent)</f>
        <v>EURAB6E23Y_Quote#0000</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f>_xll.qlSimpleQuoteSetValue(Trigger,F31,AB31/100)</f>
        <v>1.405E-2</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_xll.qlSimpleQuote(Trigger,Currency&amp;$C32&amp;$D32&amp;$B32&amp;QuoteSuffix,ObjectOverwrite,Permanent)</f>
        <v>EURAB6E24Y_Quote#0000</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f>_xll.qlSimpleQuoteSetValue(Trigger,F32,AB32/100)</f>
        <v>1.4100000000000001E-2</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_xll.qlSimpleQuote(Trigger,Currency&amp;$C33&amp;$D33&amp;$B33&amp;QuoteSuffix,ObjectOverwrite,Permanent)</f>
        <v>EURAB6E25Y_Quote#0000</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f>_xll.qlSimpleQuoteSetValue(Trigger,F33,AB33/100)</f>
        <v>1.4140000000000002E-2</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_xll.qlSimpleQuote(Trigger,Currency&amp;$C34&amp;$D34&amp;$B34&amp;QuoteSuffix,ObjectOverwrite,Permanent)</f>
        <v>EURAB6E26Y_Quote#0000</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f>_xll.qlSimpleQuoteSetValue(Trigger,F34,AB34/100)</f>
        <v>1.4180000000000002E-2</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_xll.qlSimpleQuote(Trigger,Currency&amp;$C35&amp;$D35&amp;$B35&amp;QuoteSuffix,ObjectOverwrite,Permanent)</f>
        <v>EURAB6E27Y_Quote#0000</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f>_xll.qlSimpleQuoteSetValue(Trigger,F35,AB35/100)</f>
        <v>1.423E-2</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_xll.qlSimpleQuote(Trigger,Currency&amp;$C36&amp;$D36&amp;$B36&amp;QuoteSuffix,ObjectOverwrite,Permanent)</f>
        <v>EURAB6E28Y_Quote#0000</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f>_xll.qlSimpleQuoteSetValue(Trigger,F36,AB36/100)</f>
        <v>1.427E-2</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_xll.qlSimpleQuote(Trigger,Currency&amp;$C37&amp;$D37&amp;$B37&amp;QuoteSuffix,ObjectOverwrite,Permanent)</f>
        <v>EURAB6E29Y_Quote#0000</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f>_xll.qlSimpleQuoteSetValue(Trigger,F37,AB37/100)</f>
        <v>1.431E-2</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_xll.qlSimpleQuote(Trigger,Currency&amp;$C38&amp;$D38&amp;$B38&amp;QuoteSuffix,ObjectOverwrite,Permanent)</f>
        <v>EURAB6E30Y_Quote#0000</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f>_xll.qlSimpleQuoteSetValue(Trigger,F38,AB38/100)</f>
        <v>1.4339999999999999E-2</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str">
        <f>_xll.qlSimpleQuote(Trigger,Currency&amp;$C39&amp;$D39&amp;$B39&amp;QuoteSuffix,ObjectOverwrite,Permanent)</f>
        <v>EURAB6E35Y_Quote#0000</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f>_xll.qlSimpleQuoteSetValue(Trigger,F39,AB39/100)</f>
        <v>1.4419999999999999E-2</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_xll.qlSimpleQuote(Trigger,Currency&amp;$C40&amp;$D40&amp;$B40&amp;QuoteSuffix,ObjectOverwrite,Permanent)</f>
        <v>EURAB6E40Y_Quote#0000</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f>_xll.qlSimpleQuoteSetValue(Trigger,F40,AB40/100)</f>
        <v>1.439E-2</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_xll.qlSimpleQuote(Trigger,Currency&amp;$C41&amp;$D41&amp;$B41&amp;QuoteSuffix,ObjectOverwrite,Permanent)</f>
        <v>EURAB6E50Y_Quote#0000</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f>_xll.qlSimpleQuoteSetValue(Trigger,F41,AB41/100)</f>
        <v>1.391E-2</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_xll.qlSimpleQuote(Trigger,Currency&amp;$C42&amp;$D42&amp;$B42&amp;QuoteSuffix,ObjectOverwrite,Permanent)</f>
        <v>EURAB6E60Y_Quote#0000</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f>_xll.qlSimpleQuoteSetValue(Trigger,F42,AB42/100)</f>
        <v>1.376E-2</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str">
        <f>_xll.qlSimpleQuote(Trigger,D5,ObjectOverwrite,Permanent)</f>
        <v>EUR1F1Y_Quote#0000</v>
      </c>
      <c r="F5" s="411" t="str">
        <f>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f>_xll.qlSimpleQuoteSetValue(Trigger,E5,P5/100)</f>
        <v>1.58E-3</v>
      </c>
      <c r="R5" s="201"/>
      <c r="T5" s="424"/>
    </row>
    <row r="6" spans="1:20" x14ac:dyDescent="0.2">
      <c r="A6" s="201"/>
      <c r="B6" s="408" t="s">
        <v>61</v>
      </c>
      <c r="C6" s="409" t="str">
        <f t="shared" ref="C6:C22" si="2">$A$5&amp;"F"</f>
        <v>1F</v>
      </c>
      <c r="D6" s="410" t="str">
        <f t="shared" si="0"/>
        <v>EUR1F2Y_Quote</v>
      </c>
      <c r="E6" s="410" t="str">
        <f>_xll.qlSimpleQuote(Trigger,D6,ObjectOverwrite,Permanent)</f>
        <v>EUR1F2Y_Quote#0000</v>
      </c>
      <c r="F6" s="411" t="str">
        <f>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f>_xll.qlSimpleQuoteSetValue(Trigger,E6,P6/100)</f>
        <v>2.5700000000000002E-3</v>
      </c>
      <c r="R6" s="201"/>
      <c r="T6" s="424"/>
    </row>
    <row r="7" spans="1:20" x14ac:dyDescent="0.2">
      <c r="A7" s="201"/>
      <c r="B7" s="408" t="s">
        <v>60</v>
      </c>
      <c r="C7" s="409" t="str">
        <f t="shared" si="2"/>
        <v>1F</v>
      </c>
      <c r="D7" s="410" t="str">
        <f t="shared" si="0"/>
        <v>EUR1F3Y_Quote</v>
      </c>
      <c r="E7" s="410" t="str">
        <f>_xll.qlSimpleQuote(Trigger,D7,ObjectOverwrite,Permanent)</f>
        <v>EUR1F3Y_Quote#0000</v>
      </c>
      <c r="F7" s="411" t="str">
        <f>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f>_xll.qlSimpleQuoteSetValue(Trigger,E7,P7/100)</f>
        <v>3.7199999999999998E-3</v>
      </c>
      <c r="R7" s="201"/>
      <c r="T7" s="424"/>
    </row>
    <row r="8" spans="1:20" x14ac:dyDescent="0.2">
      <c r="A8" s="201"/>
      <c r="B8" s="408" t="s">
        <v>59</v>
      </c>
      <c r="C8" s="409" t="str">
        <f t="shared" si="2"/>
        <v>1F</v>
      </c>
      <c r="D8" s="410" t="str">
        <f t="shared" si="0"/>
        <v>EUR1F4Y_Quote</v>
      </c>
      <c r="E8" s="410" t="str">
        <f>_xll.qlSimpleQuote(Trigger,D8,ObjectOverwrite,Permanent)</f>
        <v>EUR1F4Y_Quote#0000</v>
      </c>
      <c r="F8" s="411" t="str">
        <f>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f>_xll.qlSimpleQuoteSetValue(Trigger,E8,P8/100)</f>
        <v>5.0200000000000002E-3</v>
      </c>
      <c r="R8" s="201"/>
      <c r="T8" s="424"/>
    </row>
    <row r="9" spans="1:20" x14ac:dyDescent="0.2">
      <c r="A9" s="201"/>
      <c r="B9" s="408" t="s">
        <v>58</v>
      </c>
      <c r="C9" s="409" t="str">
        <f t="shared" si="2"/>
        <v>1F</v>
      </c>
      <c r="D9" s="410" t="str">
        <f t="shared" si="0"/>
        <v>EUR1F5Y_Quote</v>
      </c>
      <c r="E9" s="410" t="str">
        <f>_xll.qlSimpleQuote(Trigger,D9,ObjectOverwrite,Permanent)</f>
        <v>EUR1F5Y_Quote#0000</v>
      </c>
      <c r="F9" s="411" t="str">
        <f>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f>_xll.qlSimpleQuoteSetValue(Trigger,E9,P9/100)</f>
        <v>6.3800000000000003E-3</v>
      </c>
      <c r="R9" s="201"/>
      <c r="T9" s="424"/>
    </row>
    <row r="10" spans="1:20" x14ac:dyDescent="0.2">
      <c r="A10" s="201"/>
      <c r="B10" s="408" t="s">
        <v>57</v>
      </c>
      <c r="C10" s="409" t="str">
        <f t="shared" si="2"/>
        <v>1F</v>
      </c>
      <c r="D10" s="410" t="str">
        <f t="shared" si="0"/>
        <v>EUR1F6Y_Quote</v>
      </c>
      <c r="E10" s="410" t="str">
        <f>_xll.qlSimpleQuote(Trigger,D10,ObjectOverwrite,Permanent)</f>
        <v>EUR1F6Y_Quote#0000</v>
      </c>
      <c r="F10" s="411" t="str">
        <f>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f>_xll.qlSimpleQuoteSetValue(Trigger,E10,P10/100)</f>
        <v>7.7099999999999998E-3</v>
      </c>
      <c r="R10" s="201"/>
      <c r="T10" s="424"/>
    </row>
    <row r="11" spans="1:20" x14ac:dyDescent="0.2">
      <c r="A11" s="201"/>
      <c r="B11" s="408" t="s">
        <v>56</v>
      </c>
      <c r="C11" s="409" t="str">
        <f t="shared" si="2"/>
        <v>1F</v>
      </c>
      <c r="D11" s="410" t="str">
        <f t="shared" si="0"/>
        <v>EUR1F7Y_Quote</v>
      </c>
      <c r="E11" s="410" t="str">
        <f>_xll.qlSimpleQuote(Trigger,D11,ObjectOverwrite,Permanent)</f>
        <v>EUR1F7Y_Quote#0000</v>
      </c>
      <c r="F11" s="411" t="str">
        <f>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f>_xll.qlSimpleQuoteSetValue(Trigger,E11,P11/100)</f>
        <v>8.9099999999999995E-3</v>
      </c>
      <c r="R11" s="201"/>
      <c r="T11" s="424"/>
    </row>
    <row r="12" spans="1:20" x14ac:dyDescent="0.2">
      <c r="A12" s="201"/>
      <c r="B12" s="408" t="s">
        <v>55</v>
      </c>
      <c r="C12" s="409" t="str">
        <f t="shared" si="2"/>
        <v>1F</v>
      </c>
      <c r="D12" s="410" t="str">
        <f t="shared" si="0"/>
        <v>EUR1F8Y_Quote</v>
      </c>
      <c r="E12" s="410" t="str">
        <f>_xll.qlSimpleQuote(Trigger,D12,ObjectOverwrite,Permanent)</f>
        <v>EUR1F8Y_Quote#0000</v>
      </c>
      <c r="F12" s="411" t="str">
        <f>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f>_xll.qlSimpleQuoteSetValue(Trigger,E12,P12/100)</f>
        <v>9.9600000000000018E-3</v>
      </c>
      <c r="R12" s="201"/>
      <c r="T12" s="424"/>
    </row>
    <row r="13" spans="1:20" x14ac:dyDescent="0.2">
      <c r="A13" s="201"/>
      <c r="B13" s="408" t="s">
        <v>54</v>
      </c>
      <c r="C13" s="409" t="str">
        <f t="shared" si="2"/>
        <v>1F</v>
      </c>
      <c r="D13" s="410" t="str">
        <f t="shared" si="0"/>
        <v>EUR1F9Y_Quote</v>
      </c>
      <c r="E13" s="410" t="str">
        <f>_xll.qlSimpleQuote(Trigger,D13,ObjectOverwrite,Permanent)</f>
        <v>EUR1F9Y_Quote#0000</v>
      </c>
      <c r="F13" s="411" t="str">
        <f>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f>_xll.qlSimpleQuoteSetValue(Trigger,E13,P13/100)</f>
        <v>1.0820000000000001E-2</v>
      </c>
      <c r="R13" s="201"/>
      <c r="T13" s="424"/>
    </row>
    <row r="14" spans="1:20" x14ac:dyDescent="0.2">
      <c r="A14" s="201"/>
      <c r="B14" s="408" t="s">
        <v>53</v>
      </c>
      <c r="C14" s="409" t="str">
        <f t="shared" si="2"/>
        <v>1F</v>
      </c>
      <c r="D14" s="410" t="str">
        <f t="shared" si="0"/>
        <v>EUR1F10Y_Quote</v>
      </c>
      <c r="E14" s="410" t="str">
        <f>_xll.qlSimpleQuote(Trigger,D14,ObjectOverwrite,Permanent)</f>
        <v>EUR1F10Y_Quote#0000</v>
      </c>
      <c r="F14" s="411" t="str">
        <f>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f>_xll.qlSimpleQuoteSetValue(Trigger,E14,P14/100)</f>
        <v>1.155E-2</v>
      </c>
      <c r="R14" s="201"/>
      <c r="T14" s="424"/>
    </row>
    <row r="15" spans="1:20" x14ac:dyDescent="0.2">
      <c r="A15" s="201"/>
      <c r="B15" s="408" t="s">
        <v>52</v>
      </c>
      <c r="C15" s="409" t="str">
        <f t="shared" si="2"/>
        <v>1F</v>
      </c>
      <c r="D15" s="410" t="str">
        <f t="shared" si="0"/>
        <v>EUR1F11Y_Quote</v>
      </c>
      <c r="E15" s="410" t="str">
        <f>_xll.qlSimpleQuote(Trigger,D15,ObjectOverwrite,Permanent)</f>
        <v>EUR1F11Y_Quote#0000</v>
      </c>
      <c r="F15" s="411" t="str">
        <f>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f>_xll.qlSimpleQuoteSetValue(Trigger,E15,P15/100)</f>
        <v>1.2190000000000001E-2</v>
      </c>
      <c r="R15" s="201"/>
      <c r="T15" s="424"/>
    </row>
    <row r="16" spans="1:20" x14ac:dyDescent="0.2">
      <c r="A16" s="201"/>
      <c r="B16" s="408" t="s">
        <v>51</v>
      </c>
      <c r="C16" s="409" t="str">
        <f t="shared" si="2"/>
        <v>1F</v>
      </c>
      <c r="D16" s="410" t="str">
        <f t="shared" si="0"/>
        <v>EUR1F12Y_Quote</v>
      </c>
      <c r="E16" s="410" t="str">
        <f>_xll.qlSimpleQuote(Trigger,D16,ObjectOverwrite,Permanent)</f>
        <v>EUR1F12Y_Quote#0000</v>
      </c>
      <c r="F16" s="411" t="str">
        <f>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f>_xll.qlSimpleQuoteSetValue(Trigger,E16,P16/100)</f>
        <v>1.2699999999999999E-2</v>
      </c>
      <c r="R16" s="201"/>
      <c r="T16" s="424"/>
    </row>
    <row r="17" spans="1:20" x14ac:dyDescent="0.2">
      <c r="A17" s="201"/>
      <c r="B17" s="408" t="s">
        <v>50</v>
      </c>
      <c r="C17" s="409" t="str">
        <f t="shared" si="2"/>
        <v>1F</v>
      </c>
      <c r="D17" s="410" t="str">
        <f t="shared" si="0"/>
        <v>EUR1F13Y_Quote</v>
      </c>
      <c r="E17" s="410" t="str">
        <f>_xll.qlSimpleQuote(Trigger,D17,ObjectOverwrite,Permanent)</f>
        <v>EUR1F13Y_Quote#0000</v>
      </c>
      <c r="F17" s="411" t="str">
        <f>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f>_xll.qlSimpleQuoteSetValue(Trigger,E17,P17/100)</f>
        <v>1.3140000000000001E-2</v>
      </c>
      <c r="R17" s="201"/>
      <c r="T17" s="424"/>
    </row>
    <row r="18" spans="1:20" x14ac:dyDescent="0.2">
      <c r="A18" s="201"/>
      <c r="B18" s="408" t="s">
        <v>49</v>
      </c>
      <c r="C18" s="409" t="str">
        <f t="shared" si="2"/>
        <v>1F</v>
      </c>
      <c r="D18" s="410" t="str">
        <f t="shared" si="0"/>
        <v>EUR1F14Y_Quote</v>
      </c>
      <c r="E18" s="410" t="str">
        <f>_xll.qlSimpleQuote(Trigger,D18,ObjectOverwrite,Permanent)</f>
        <v>EUR1F14Y_Quote#0000</v>
      </c>
      <c r="F18" s="411" t="str">
        <f>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f>_xll.qlSimpleQuoteSetValue(Trigger,E18,P18/100)</f>
        <v>1.353E-2</v>
      </c>
      <c r="R18" s="201"/>
      <c r="T18" s="424"/>
    </row>
    <row r="19" spans="1:20" x14ac:dyDescent="0.2">
      <c r="A19" s="201"/>
      <c r="B19" s="408" t="s">
        <v>48</v>
      </c>
      <c r="C19" s="409" t="str">
        <f t="shared" si="2"/>
        <v>1F</v>
      </c>
      <c r="D19" s="410" t="str">
        <f t="shared" si="0"/>
        <v>EUR1F15Y_Quote</v>
      </c>
      <c r="E19" s="410" t="str">
        <f>_xll.qlSimpleQuote(Trigger,D19,ObjectOverwrite,Permanent)</f>
        <v>EUR1F15Y_Quote#0000</v>
      </c>
      <c r="F19" s="411" t="str">
        <f>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f>_xll.qlSimpleQuoteSetValue(Trigger,E19,P19/100)</f>
        <v>1.3820000000000001E-2</v>
      </c>
      <c r="R19" s="201"/>
      <c r="T19" s="424"/>
    </row>
    <row r="20" spans="1:20" x14ac:dyDescent="0.2">
      <c r="A20" s="201"/>
      <c r="B20" s="408" t="s">
        <v>43</v>
      </c>
      <c r="C20" s="409" t="str">
        <f t="shared" si="2"/>
        <v>1F</v>
      </c>
      <c r="D20" s="410" t="str">
        <f t="shared" si="0"/>
        <v>EUR1F20Y_Quote</v>
      </c>
      <c r="E20" s="410" t="str">
        <f>_xll.qlSimpleQuote(Trigger,D20,ObjectOverwrite,Permanent)</f>
        <v>EUR1F20Y_Quote#0000</v>
      </c>
      <c r="F20" s="411" t="str">
        <f>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f>_xll.qlSimpleQuoteSetValue(Trigger,E20,P20/100)</f>
        <v>1.4610000000000001E-2</v>
      </c>
      <c r="R20" s="201"/>
      <c r="T20" s="424"/>
    </row>
    <row r="21" spans="1:20" x14ac:dyDescent="0.2">
      <c r="A21" s="201"/>
      <c r="B21" s="408" t="s">
        <v>38</v>
      </c>
      <c r="C21" s="409" t="str">
        <f t="shared" si="2"/>
        <v>1F</v>
      </c>
      <c r="D21" s="410" t="str">
        <f t="shared" si="0"/>
        <v>EUR1F25Y_Quote</v>
      </c>
      <c r="E21" s="410" t="str">
        <f>_xll.qlSimpleQuote(Trigger,D21,ObjectOverwrite,Permanent)</f>
        <v>EUR1F25Y_Quote#0000</v>
      </c>
      <c r="F21" s="411" t="str">
        <f>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f>_xll.qlSimpleQuoteSetValue(Trigger,E21,P21/100)</f>
        <v>1.4760000000000001E-2</v>
      </c>
      <c r="R21" s="201"/>
      <c r="T21" s="424"/>
    </row>
    <row r="22" spans="1:20" x14ac:dyDescent="0.2">
      <c r="A22" s="201"/>
      <c r="B22" s="172" t="s">
        <v>33</v>
      </c>
      <c r="C22" s="53" t="str">
        <f t="shared" si="2"/>
        <v>1F</v>
      </c>
      <c r="D22" s="52" t="str">
        <f t="shared" si="0"/>
        <v>EUR1F30Y_Quote</v>
      </c>
      <c r="E22" s="52" t="str">
        <f>_xll.qlSimpleQuote(Trigger,D22,ObjectOverwrite,Permanent)</f>
        <v>EUR1F30Y_Quote#0000</v>
      </c>
      <c r="F22" s="412" t="str">
        <f>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f>_xll.qlSimpleQuoteSetValue(Trigger,E22,P22/100)</f>
        <v>1.4870000000000001E-2</v>
      </c>
      <c r="R22" s="201"/>
      <c r="T22" s="424"/>
    </row>
    <row r="23" spans="1:20" x14ac:dyDescent="0.2">
      <c r="A23" s="201">
        <v>2</v>
      </c>
      <c r="B23" s="408" t="s">
        <v>9</v>
      </c>
      <c r="C23" s="409" t="str">
        <f>$A$23&amp;"F"</f>
        <v>2F</v>
      </c>
      <c r="D23" s="410" t="str">
        <f t="shared" si="0"/>
        <v>EUR2F1Y_Quote</v>
      </c>
      <c r="E23" s="410" t="str">
        <f>_xll.qlSimpleQuote(Trigger,D23,ObjectOverwrite,Permanent)</f>
        <v>EUR2F1Y_Quote#0000</v>
      </c>
      <c r="F23" s="411" t="str">
        <f>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f>_xll.qlSimpleQuoteSetValue(Trigger,E23,P23/100)</f>
        <v>3.5499999999999998E-3</v>
      </c>
      <c r="R23" s="201"/>
      <c r="T23" s="424"/>
    </row>
    <row r="24" spans="1:20" x14ac:dyDescent="0.2">
      <c r="A24" s="201"/>
      <c r="B24" s="408" t="s">
        <v>61</v>
      </c>
      <c r="C24" s="409" t="str">
        <f t="shared" ref="C24:C40" si="4">$A$23&amp;"F"</f>
        <v>2F</v>
      </c>
      <c r="D24" s="410" t="str">
        <f t="shared" si="0"/>
        <v>EUR2F2Y_Quote</v>
      </c>
      <c r="E24" s="410" t="str">
        <f>_xll.qlSimpleQuote(Trigger,D24,ObjectOverwrite,Permanent)</f>
        <v>EUR2F2Y_Quote#0000</v>
      </c>
      <c r="F24" s="411" t="str">
        <f>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f>_xll.qlSimpleQuoteSetValue(Trigger,E24,P24/100)</f>
        <v>4.79E-3</v>
      </c>
      <c r="R24" s="201"/>
      <c r="T24" s="424"/>
    </row>
    <row r="25" spans="1:20" x14ac:dyDescent="0.2">
      <c r="A25" s="201"/>
      <c r="B25" s="408" t="s">
        <v>60</v>
      </c>
      <c r="C25" s="409" t="str">
        <f t="shared" si="4"/>
        <v>2F</v>
      </c>
      <c r="D25" s="410" t="str">
        <f t="shared" si="0"/>
        <v>EUR2F3Y_Quote</v>
      </c>
      <c r="E25" s="410" t="str">
        <f>_xll.qlSimpleQuote(Trigger,D25,ObjectOverwrite,Permanent)</f>
        <v>EUR2F3Y_Quote#0000</v>
      </c>
      <c r="F25" s="411" t="str">
        <f>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f>_xll.qlSimpleQuoteSetValue(Trigger,E25,P25/100)</f>
        <v>6.1799999999999997E-3</v>
      </c>
      <c r="R25" s="201"/>
      <c r="T25" s="424"/>
    </row>
    <row r="26" spans="1:20" x14ac:dyDescent="0.2">
      <c r="A26" s="201"/>
      <c r="B26" s="408" t="s">
        <v>59</v>
      </c>
      <c r="C26" s="409" t="str">
        <f t="shared" si="4"/>
        <v>2F</v>
      </c>
      <c r="D26" s="410" t="str">
        <f t="shared" si="0"/>
        <v>EUR2F4Y_Quote</v>
      </c>
      <c r="E26" s="410" t="str">
        <f>_xll.qlSimpleQuote(Trigger,D26,ObjectOverwrite,Permanent)</f>
        <v>EUR2F4Y_Quote#0000</v>
      </c>
      <c r="F26" s="411" t="str">
        <f>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f>_xll.qlSimpleQuoteSetValue(Trigger,E26,P26/100)</f>
        <v>7.5900000000000004E-3</v>
      </c>
      <c r="R26" s="201"/>
      <c r="T26" s="424"/>
    </row>
    <row r="27" spans="1:20" x14ac:dyDescent="0.2">
      <c r="A27" s="201"/>
      <c r="B27" s="408" t="s">
        <v>58</v>
      </c>
      <c r="C27" s="409" t="str">
        <f t="shared" si="4"/>
        <v>2F</v>
      </c>
      <c r="D27" s="410" t="str">
        <f t="shared" si="0"/>
        <v>EUR2F5Y_Quote</v>
      </c>
      <c r="E27" s="410" t="str">
        <f>_xll.qlSimpleQuote(Trigger,D27,ObjectOverwrite,Permanent)</f>
        <v>EUR2F5Y_Quote#0000</v>
      </c>
      <c r="F27" s="411" t="str">
        <f>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f>_xll.qlSimpleQuoteSetValue(Trigger,E27,P27/100)</f>
        <v>8.9499999999999996E-3</v>
      </c>
      <c r="R27" s="201"/>
      <c r="T27" s="424"/>
    </row>
    <row r="28" spans="1:20" x14ac:dyDescent="0.2">
      <c r="A28" s="201"/>
      <c r="B28" s="408" t="s">
        <v>57</v>
      </c>
      <c r="C28" s="409" t="str">
        <f t="shared" si="4"/>
        <v>2F</v>
      </c>
      <c r="D28" s="410" t="str">
        <f t="shared" si="0"/>
        <v>EUR2F6Y_Quote</v>
      </c>
      <c r="E28" s="410" t="str">
        <f>_xll.qlSimpleQuote(Trigger,D28,ObjectOverwrite,Permanent)</f>
        <v>EUR2F6Y_Quote#0000</v>
      </c>
      <c r="F28" s="411" t="str">
        <f>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f>_xll.qlSimpleQuoteSetValue(Trigger,E28,P28/100)</f>
        <v>1.0149999999999999E-2</v>
      </c>
      <c r="R28" s="201"/>
      <c r="T28" s="424"/>
    </row>
    <row r="29" spans="1:20" x14ac:dyDescent="0.2">
      <c r="A29" s="201"/>
      <c r="B29" s="408" t="s">
        <v>56</v>
      </c>
      <c r="C29" s="409" t="str">
        <f t="shared" si="4"/>
        <v>2F</v>
      </c>
      <c r="D29" s="410" t="str">
        <f t="shared" si="0"/>
        <v>EUR2F7Y_Quote</v>
      </c>
      <c r="E29" s="410" t="str">
        <f>_xll.qlSimpleQuote(Trigger,D29,ObjectOverwrite,Permanent)</f>
        <v>EUR2F7Y_Quote#0000</v>
      </c>
      <c r="F29" s="411" t="str">
        <f>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f>_xll.qlSimpleQuoteSetValue(Trigger,E29,P29/100)</f>
        <v>1.1179999999999999E-2</v>
      </c>
      <c r="R29" s="201"/>
      <c r="T29" s="424"/>
    </row>
    <row r="30" spans="1:20" x14ac:dyDescent="0.2">
      <c r="A30" s="201"/>
      <c r="B30" s="408" t="s">
        <v>55</v>
      </c>
      <c r="C30" s="409" t="str">
        <f t="shared" si="4"/>
        <v>2F</v>
      </c>
      <c r="D30" s="410" t="str">
        <f t="shared" si="0"/>
        <v>EUR2F8Y_Quote</v>
      </c>
      <c r="E30" s="410" t="str">
        <f>_xll.qlSimpleQuote(Trigger,D30,ObjectOverwrite,Permanent)</f>
        <v>EUR2F8Y_Quote#0000</v>
      </c>
      <c r="F30" s="411" t="str">
        <f>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f>_xll.qlSimpleQuoteSetValue(Trigger,E30,P30/100)</f>
        <v>1.201E-2</v>
      </c>
      <c r="R30" s="201"/>
      <c r="T30" s="424"/>
    </row>
    <row r="31" spans="1:20" x14ac:dyDescent="0.2">
      <c r="A31" s="201"/>
      <c r="B31" s="408" t="s">
        <v>54</v>
      </c>
      <c r="C31" s="409" t="str">
        <f t="shared" si="4"/>
        <v>2F</v>
      </c>
      <c r="D31" s="410" t="str">
        <f t="shared" si="0"/>
        <v>EUR2F9Y_Quote</v>
      </c>
      <c r="E31" s="410" t="str">
        <f>_xll.qlSimpleQuote(Trigger,D31,ObjectOverwrite,Permanent)</f>
        <v>EUR2F9Y_Quote#0000</v>
      </c>
      <c r="F31" s="411" t="str">
        <f>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f>_xll.qlSimpleQuoteSetValue(Trigger,E31,P31/100)</f>
        <v>1.2699999999999999E-2</v>
      </c>
      <c r="R31" s="201"/>
      <c r="T31" s="424"/>
    </row>
    <row r="32" spans="1:20" x14ac:dyDescent="0.2">
      <c r="A32" s="201"/>
      <c r="B32" s="408" t="s">
        <v>53</v>
      </c>
      <c r="C32" s="409" t="str">
        <f t="shared" si="4"/>
        <v>2F</v>
      </c>
      <c r="D32" s="410" t="str">
        <f t="shared" si="0"/>
        <v>EUR2F10Y_Quote</v>
      </c>
      <c r="E32" s="410" t="str">
        <f>_xll.qlSimpleQuote(Trigger,D32,ObjectOverwrite,Permanent)</f>
        <v>EUR2F10Y_Quote#0000</v>
      </c>
      <c r="F32" s="411" t="str">
        <f>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f>_xll.qlSimpleQuoteSetValue(Trigger,E32,P32/100)</f>
        <v>1.3300000000000001E-2</v>
      </c>
      <c r="R32" s="201"/>
      <c r="T32" s="424"/>
    </row>
    <row r="33" spans="1:20" x14ac:dyDescent="0.2">
      <c r="A33" s="201"/>
      <c r="B33" s="408" t="s">
        <v>52</v>
      </c>
      <c r="C33" s="409" t="str">
        <f t="shared" si="4"/>
        <v>2F</v>
      </c>
      <c r="D33" s="410" t="str">
        <f t="shared" si="0"/>
        <v>EUR2F11Y_Quote</v>
      </c>
      <c r="E33" s="410" t="str">
        <f>_xll.qlSimpleQuote(Trigger,D33,ObjectOverwrite,Permanent)</f>
        <v>EUR2F11Y_Quote#0000</v>
      </c>
      <c r="F33" s="411" t="str">
        <f>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f>_xll.qlSimpleQuoteSetValue(Trigger,E33,P33/100)</f>
        <v>1.3769999999999999E-2</v>
      </c>
      <c r="R33" s="201"/>
      <c r="T33" s="424"/>
    </row>
    <row r="34" spans="1:20" x14ac:dyDescent="0.2">
      <c r="A34" s="201"/>
      <c r="B34" s="408" t="s">
        <v>51</v>
      </c>
      <c r="C34" s="409" t="str">
        <f t="shared" si="4"/>
        <v>2F</v>
      </c>
      <c r="D34" s="410" t="str">
        <f t="shared" si="0"/>
        <v>EUR2F12Y_Quote</v>
      </c>
      <c r="E34" s="410" t="str">
        <f>_xll.qlSimpleQuote(Trigger,D34,ObjectOverwrite,Permanent)</f>
        <v>EUR2F12Y_Quote#0000</v>
      </c>
      <c r="F34" s="411" t="str">
        <f>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f>_xll.qlSimpleQuoteSetValue(Trigger,E34,P34/100)</f>
        <v>1.417E-2</v>
      </c>
      <c r="R34" s="201"/>
      <c r="T34" s="424"/>
    </row>
    <row r="35" spans="1:20" x14ac:dyDescent="0.2">
      <c r="A35" s="201"/>
      <c r="B35" s="408" t="s">
        <v>50</v>
      </c>
      <c r="C35" s="409" t="str">
        <f t="shared" si="4"/>
        <v>2F</v>
      </c>
      <c r="D35" s="410" t="str">
        <f t="shared" si="0"/>
        <v>EUR2F13Y_Quote</v>
      </c>
      <c r="E35" s="410" t="str">
        <f>_xll.qlSimpleQuote(Trigger,D35,ObjectOverwrite,Permanent)</f>
        <v>EUR2F13Y_Quote#0000</v>
      </c>
      <c r="F35" s="411" t="str">
        <f>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f>_xll.qlSimpleQuoteSetValue(Trigger,E35,P35/100)</f>
        <v>1.451E-2</v>
      </c>
      <c r="R35" s="201"/>
      <c r="T35" s="424"/>
    </row>
    <row r="36" spans="1:20" x14ac:dyDescent="0.2">
      <c r="A36" s="201"/>
      <c r="B36" s="408" t="s">
        <v>49</v>
      </c>
      <c r="C36" s="409" t="str">
        <f t="shared" si="4"/>
        <v>2F</v>
      </c>
      <c r="D36" s="410" t="str">
        <f t="shared" si="0"/>
        <v>EUR2F14Y_Quote</v>
      </c>
      <c r="E36" s="410" t="str">
        <f>_xll.qlSimpleQuote(Trigger,D36,ObjectOverwrite,Permanent)</f>
        <v>EUR2F14Y_Quote#0000</v>
      </c>
      <c r="F36" s="411" t="str">
        <f>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f>_xll.qlSimpleQuoteSetValue(Trigger,E36,P36/100)</f>
        <v>1.4769999999999998E-2</v>
      </c>
      <c r="R36" s="201"/>
      <c r="T36" s="424"/>
    </row>
    <row r="37" spans="1:20" x14ac:dyDescent="0.2">
      <c r="A37" s="201"/>
      <c r="B37" s="408" t="s">
        <v>48</v>
      </c>
      <c r="C37" s="409" t="str">
        <f t="shared" si="4"/>
        <v>2F</v>
      </c>
      <c r="D37" s="410" t="str">
        <f t="shared" si="0"/>
        <v>EUR2F15Y_Quote</v>
      </c>
      <c r="E37" s="410" t="str">
        <f>_xll.qlSimpleQuote(Trigger,D37,ObjectOverwrite,Permanent)</f>
        <v>EUR2F15Y_Quote#0000</v>
      </c>
      <c r="F37" s="411" t="str">
        <f>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f>_xll.qlSimpleQuoteSetValue(Trigger,E37,P37/100)</f>
        <v>1.498E-2</v>
      </c>
      <c r="R37" s="201"/>
      <c r="T37" s="424"/>
    </row>
    <row r="38" spans="1:20" x14ac:dyDescent="0.2">
      <c r="A38" s="201"/>
      <c r="B38" s="408" t="s">
        <v>43</v>
      </c>
      <c r="C38" s="409" t="str">
        <f t="shared" si="4"/>
        <v>2F</v>
      </c>
      <c r="D38" s="410" t="str">
        <f t="shared" si="0"/>
        <v>EUR2F20Y_Quote</v>
      </c>
      <c r="E38" s="410" t="str">
        <f>_xll.qlSimpleQuote(Trigger,D38,ObjectOverwrite,Permanent)</f>
        <v>EUR2F20Y_Quote#0000</v>
      </c>
      <c r="F38" s="411" t="str">
        <f>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f>_xll.qlSimpleQuoteSetValue(Trigger,E38,P38/100)</f>
        <v>1.54E-2</v>
      </c>
      <c r="R38" s="201"/>
      <c r="T38" s="424"/>
    </row>
    <row r="39" spans="1:20" x14ac:dyDescent="0.2">
      <c r="A39" s="201"/>
      <c r="B39" s="408" t="s">
        <v>38</v>
      </c>
      <c r="C39" s="409" t="str">
        <f t="shared" si="4"/>
        <v>2F</v>
      </c>
      <c r="D39" s="410" t="str">
        <f t="shared" si="0"/>
        <v>EUR2F25Y_Quote</v>
      </c>
      <c r="E39" s="410" t="str">
        <f>_xll.qlSimpleQuote(Trigger,D39,ObjectOverwrite,Permanent)</f>
        <v>EUR2F25Y_Quote#0000</v>
      </c>
      <c r="F39" s="411" t="str">
        <f>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f>_xll.qlSimpleQuoteSetValue(Trigger,E39,P39/100)</f>
        <v>1.541E-2</v>
      </c>
      <c r="R39" s="201"/>
      <c r="T39" s="424"/>
    </row>
    <row r="40" spans="1:20" x14ac:dyDescent="0.2">
      <c r="A40" s="201"/>
      <c r="B40" s="172" t="s">
        <v>33</v>
      </c>
      <c r="C40" s="53" t="str">
        <f t="shared" si="4"/>
        <v>2F</v>
      </c>
      <c r="D40" s="52" t="str">
        <f t="shared" si="0"/>
        <v>EUR2F30Y_Quote</v>
      </c>
      <c r="E40" s="52" t="str">
        <f>_xll.qlSimpleQuote(Trigger,D40,ObjectOverwrite,Permanent)</f>
        <v>EUR2F30Y_Quote#0000</v>
      </c>
      <c r="F40" s="412" t="str">
        <f>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f>_xll.qlSimpleQuoteSetValue(Trigger,E40,P40/100)</f>
        <v>1.542E-2</v>
      </c>
      <c r="R40" s="201"/>
      <c r="T40" s="424"/>
    </row>
    <row r="41" spans="1:20" x14ac:dyDescent="0.2">
      <c r="A41" s="201">
        <v>3</v>
      </c>
      <c r="B41" s="408" t="s">
        <v>9</v>
      </c>
      <c r="C41" s="409" t="str">
        <f>$A$41&amp;"F"</f>
        <v>3F</v>
      </c>
      <c r="D41" s="410" t="str">
        <f t="shared" si="0"/>
        <v>EUR3F1Y_Quote</v>
      </c>
      <c r="E41" s="410" t="str">
        <f>_xll.qlSimpleQuote(Trigger,D41,ObjectOverwrite,Permanent)</f>
        <v>EUR3F1Y_Quote#0000</v>
      </c>
      <c r="F41" s="411" t="str">
        <f>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f>_xll.qlSimpleQuoteSetValue(Trigger,E41,P41/100)</f>
        <v>6.0299999999999998E-3</v>
      </c>
      <c r="R41" s="201"/>
      <c r="T41" s="424"/>
    </row>
    <row r="42" spans="1:20" x14ac:dyDescent="0.2">
      <c r="A42" s="201"/>
      <c r="B42" s="408" t="s">
        <v>61</v>
      </c>
      <c r="C42" s="409" t="str">
        <f t="shared" ref="C42:C58" si="6">$A$41&amp;"F"</f>
        <v>3F</v>
      </c>
      <c r="D42" s="410" t="str">
        <f t="shared" si="0"/>
        <v>EUR3F2Y_Quote</v>
      </c>
      <c r="E42" s="410" t="str">
        <f>_xll.qlSimpleQuote(Trigger,D42,ObjectOverwrite,Permanent)</f>
        <v>EUR3F2Y_Quote#0000</v>
      </c>
      <c r="F42" s="411" t="str">
        <f>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f>_xll.qlSimpleQuoteSetValue(Trigger,E42,P42/100)</f>
        <v>7.4999999999999997E-3</v>
      </c>
      <c r="R42" s="201"/>
      <c r="T42" s="424"/>
    </row>
    <row r="43" spans="1:20" x14ac:dyDescent="0.2">
      <c r="A43" s="201"/>
      <c r="B43" s="408" t="s">
        <v>60</v>
      </c>
      <c r="C43" s="409" t="str">
        <f t="shared" si="6"/>
        <v>3F</v>
      </c>
      <c r="D43" s="410" t="str">
        <f t="shared" si="0"/>
        <v>EUR3F3Y_Quote</v>
      </c>
      <c r="E43" s="410" t="str">
        <f>_xll.qlSimpleQuote(Trigger,D43,ObjectOverwrite,Permanent)</f>
        <v>EUR3F3Y_Quote#0000</v>
      </c>
      <c r="F43" s="411" t="str">
        <f>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f>_xll.qlSimpleQuoteSetValue(Trigger,E43,P43/100)</f>
        <v>8.9499999999999996E-3</v>
      </c>
      <c r="R43" s="201"/>
      <c r="T43" s="424"/>
    </row>
    <row r="44" spans="1:20" x14ac:dyDescent="0.2">
      <c r="A44" s="201"/>
      <c r="B44" s="408" t="s">
        <v>59</v>
      </c>
      <c r="C44" s="409" t="str">
        <f t="shared" si="6"/>
        <v>3F</v>
      </c>
      <c r="D44" s="410" t="str">
        <f t="shared" si="0"/>
        <v>EUR3F4Y_Quote</v>
      </c>
      <c r="E44" s="410" t="str">
        <f>_xll.qlSimpleQuote(Trigger,D44,ObjectOverwrite,Permanent)</f>
        <v>EUR3F4Y_Quote#0000</v>
      </c>
      <c r="F44" s="411" t="str">
        <f>_xll.ohRangeRetrieveError(E44)</f>
        <v/>
      </c>
      <c r="G44" s="105"/>
      <c r="H44" s="414" t="s">
        <v>59</v>
      </c>
      <c r="I44" s="409" t="str">
        <f t="shared" si="7"/>
        <v>3F</v>
      </c>
      <c r="J44" s="415" t="str">
        <f t="shared" si="1"/>
        <v>EUR3F4Y</v>
      </c>
      <c r="K44" s="415" t="str">
        <v>EUR3F4Y=ICAP</v>
      </c>
      <c r="L44" s="416">
        <v>1.032</v>
      </c>
      <c r="M44" s="201"/>
      <c r="N44" s="416">
        <v>0.99</v>
      </c>
      <c r="O44" s="201"/>
      <c r="P44" s="239">
        <v>1.032</v>
      </c>
      <c r="Q44" s="206">
        <f>_xll.qlSimpleQuoteSetValue(Trigger,E44,P44/100)</f>
        <v>1.0320000000000001E-2</v>
      </c>
      <c r="R44" s="201"/>
      <c r="T44" s="424"/>
    </row>
    <row r="45" spans="1:20" x14ac:dyDescent="0.2">
      <c r="A45" s="201"/>
      <c r="B45" s="408" t="s">
        <v>58</v>
      </c>
      <c r="C45" s="409" t="str">
        <f t="shared" si="6"/>
        <v>3F</v>
      </c>
      <c r="D45" s="410" t="str">
        <f t="shared" si="0"/>
        <v>EUR3F5Y_Quote</v>
      </c>
      <c r="E45" s="410" t="str">
        <f>_xll.qlSimpleQuote(Trigger,D45,ObjectOverwrite,Permanent)</f>
        <v>EUR3F5Y_Quote#0000</v>
      </c>
      <c r="F45" s="411" t="str">
        <f>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f>_xll.qlSimpleQuoteSetValue(Trigger,E45,P45/100)</f>
        <v>1.15E-2</v>
      </c>
      <c r="R45" s="201"/>
      <c r="T45" s="424"/>
    </row>
    <row r="46" spans="1:20" x14ac:dyDescent="0.2">
      <c r="A46" s="201"/>
      <c r="B46" s="408" t="s">
        <v>57</v>
      </c>
      <c r="C46" s="409" t="str">
        <f t="shared" si="6"/>
        <v>3F</v>
      </c>
      <c r="D46" s="410" t="str">
        <f t="shared" si="0"/>
        <v>EUR3F6Y_Quote</v>
      </c>
      <c r="E46" s="410" t="str">
        <f>_xll.qlSimpleQuote(Trigger,D46,ObjectOverwrite,Permanent)</f>
        <v>EUR3F6Y_Quote#0000</v>
      </c>
      <c r="F46" s="411" t="str">
        <f>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f>_xll.qlSimpleQuoteSetValue(Trigger,E46,P46/100)</f>
        <v>1.2490000000000001E-2</v>
      </c>
      <c r="R46" s="201"/>
      <c r="T46" s="424"/>
    </row>
    <row r="47" spans="1:20" x14ac:dyDescent="0.2">
      <c r="A47" s="201"/>
      <c r="B47" s="408" t="s">
        <v>56</v>
      </c>
      <c r="C47" s="409" t="str">
        <f t="shared" si="6"/>
        <v>3F</v>
      </c>
      <c r="D47" s="410" t="str">
        <f t="shared" si="0"/>
        <v>EUR3F7Y_Quote</v>
      </c>
      <c r="E47" s="410" t="str">
        <f>_xll.qlSimpleQuote(Trigger,D47,ObjectOverwrite,Permanent)</f>
        <v>EUR3F7Y_Quote#0000</v>
      </c>
      <c r="F47" s="411" t="str">
        <f>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f>_xll.qlSimpleQuoteSetValue(Trigger,E47,P47/100)</f>
        <v>1.3260000000000001E-2</v>
      </c>
      <c r="R47" s="201"/>
      <c r="T47" s="424"/>
    </row>
    <row r="48" spans="1:20" x14ac:dyDescent="0.2">
      <c r="A48" s="201"/>
      <c r="B48" s="408" t="s">
        <v>55</v>
      </c>
      <c r="C48" s="409" t="str">
        <f t="shared" si="6"/>
        <v>3F</v>
      </c>
      <c r="D48" s="410" t="str">
        <f t="shared" si="0"/>
        <v>EUR3F8Y_Quote</v>
      </c>
      <c r="E48" s="410" t="str">
        <f>_xll.qlSimpleQuote(Trigger,D48,ObjectOverwrite,Permanent)</f>
        <v>EUR3F8Y_Quote#0000</v>
      </c>
      <c r="F48" s="411" t="str">
        <f>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f>_xll.qlSimpleQuoteSetValue(Trigger,E48,P48/100)</f>
        <v>1.389E-2</v>
      </c>
      <c r="R48" s="201"/>
      <c r="T48" s="424"/>
    </row>
    <row r="49" spans="1:20" x14ac:dyDescent="0.2">
      <c r="A49" s="201"/>
      <c r="B49" s="408" t="s">
        <v>54</v>
      </c>
      <c r="C49" s="409" t="str">
        <f t="shared" si="6"/>
        <v>3F</v>
      </c>
      <c r="D49" s="410" t="str">
        <f t="shared" si="0"/>
        <v>EUR3F9Y_Quote</v>
      </c>
      <c r="E49" s="410" t="str">
        <f>_xll.qlSimpleQuote(Trigger,D49,ObjectOverwrite,Permanent)</f>
        <v>EUR3F9Y_Quote#0000</v>
      </c>
      <c r="F49" s="411" t="str">
        <f>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f>_xll.qlSimpleQuoteSetValue(Trigger,E49,P49/100)</f>
        <v>1.444E-2</v>
      </c>
      <c r="R49" s="201"/>
      <c r="T49" s="424"/>
    </row>
    <row r="50" spans="1:20" x14ac:dyDescent="0.2">
      <c r="A50" s="201"/>
      <c r="B50" s="408" t="s">
        <v>53</v>
      </c>
      <c r="C50" s="409" t="str">
        <f t="shared" si="6"/>
        <v>3F</v>
      </c>
      <c r="D50" s="410" t="str">
        <f t="shared" si="0"/>
        <v>EUR3F10Y_Quote</v>
      </c>
      <c r="E50" s="410" t="str">
        <f>_xll.qlSimpleQuote(Trigger,D50,ObjectOverwrite,Permanent)</f>
        <v>EUR3F10Y_Quote#0000</v>
      </c>
      <c r="F50" s="411" t="str">
        <f>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f>_xll.qlSimpleQuoteSetValue(Trigger,E50,P50/100)</f>
        <v>1.4849999999999999E-2</v>
      </c>
      <c r="R50" s="201"/>
      <c r="T50" s="424"/>
    </row>
    <row r="51" spans="1:20" x14ac:dyDescent="0.2">
      <c r="A51" s="201"/>
      <c r="B51" s="408" t="s">
        <v>52</v>
      </c>
      <c r="C51" s="409" t="str">
        <f t="shared" si="6"/>
        <v>3F</v>
      </c>
      <c r="D51" s="410" t="str">
        <f t="shared" si="0"/>
        <v>EUR3F11Y_Quote</v>
      </c>
      <c r="E51" s="410" t="str">
        <f>_xll.qlSimpleQuote(Trigger,D51,ObjectOverwrite,Permanent)</f>
        <v>EUR3F11Y_Quote#0000</v>
      </c>
      <c r="F51" s="411" t="str">
        <f>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f>_xll.qlSimpleQuoteSetValue(Trigger,E51,P51/100)</f>
        <v>1.52E-2</v>
      </c>
      <c r="R51" s="201"/>
      <c r="T51" s="424"/>
    </row>
    <row r="52" spans="1:20" x14ac:dyDescent="0.2">
      <c r="A52" s="201"/>
      <c r="B52" s="408" t="s">
        <v>51</v>
      </c>
      <c r="C52" s="409" t="str">
        <f t="shared" si="6"/>
        <v>3F</v>
      </c>
      <c r="D52" s="410" t="str">
        <f t="shared" si="0"/>
        <v>EUR3F12Y_Quote</v>
      </c>
      <c r="E52" s="410" t="str">
        <f>_xll.qlSimpleQuote(Trigger,D52,ObjectOverwrite,Permanent)</f>
        <v>EUR3F12Y_Quote#0000</v>
      </c>
      <c r="F52" s="411" t="str">
        <f>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f>_xll.qlSimpleQuoteSetValue(Trigger,E52,P52/100)</f>
        <v>1.5489999999999999E-2</v>
      </c>
      <c r="R52" s="201"/>
      <c r="T52" s="424"/>
    </row>
    <row r="53" spans="1:20" x14ac:dyDescent="0.2">
      <c r="A53" s="201"/>
      <c r="B53" s="408" t="s">
        <v>50</v>
      </c>
      <c r="C53" s="409" t="str">
        <f t="shared" si="6"/>
        <v>3F</v>
      </c>
      <c r="D53" s="410" t="str">
        <f t="shared" si="0"/>
        <v>EUR3F13Y_Quote</v>
      </c>
      <c r="E53" s="410" t="str">
        <f>_xll.qlSimpleQuote(Trigger,D53,ObjectOverwrite,Permanent)</f>
        <v>EUR3F13Y_Quote#0000</v>
      </c>
      <c r="F53" s="411" t="str">
        <f>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f>_xll.qlSimpleQuoteSetValue(Trigger,E53,P53/100)</f>
        <v>1.5700000000000002E-2</v>
      </c>
      <c r="R53" s="201"/>
      <c r="T53" s="424"/>
    </row>
    <row r="54" spans="1:20" x14ac:dyDescent="0.2">
      <c r="A54" s="201"/>
      <c r="B54" s="408" t="s">
        <v>49</v>
      </c>
      <c r="C54" s="409" t="str">
        <f t="shared" si="6"/>
        <v>3F</v>
      </c>
      <c r="D54" s="410" t="str">
        <f t="shared" si="0"/>
        <v>EUR3F14Y_Quote</v>
      </c>
      <c r="E54" s="410" t="str">
        <f>_xll.qlSimpleQuote(Trigger,D54,ObjectOverwrite,Permanent)</f>
        <v>EUR3F14Y_Quote#0000</v>
      </c>
      <c r="F54" s="411" t="str">
        <f>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f>_xll.qlSimpleQuoteSetValue(Trigger,E54,P54/100)</f>
        <v>1.5869999999999999E-2</v>
      </c>
      <c r="R54" s="201"/>
      <c r="T54" s="424"/>
    </row>
    <row r="55" spans="1:20" x14ac:dyDescent="0.2">
      <c r="A55" s="201"/>
      <c r="B55" s="408" t="s">
        <v>48</v>
      </c>
      <c r="C55" s="409" t="str">
        <f t="shared" si="6"/>
        <v>3F</v>
      </c>
      <c r="D55" s="410" t="str">
        <f t="shared" si="0"/>
        <v>EUR3F15Y_Quote</v>
      </c>
      <c r="E55" s="410" t="str">
        <f>_xll.qlSimpleQuote(Trigger,D55,ObjectOverwrite,Permanent)</f>
        <v>EUR3F15Y_Quote#0000</v>
      </c>
      <c r="F55" s="411" t="str">
        <f>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f>_xll.qlSimpleQuoteSetValue(Trigger,E55,P55/100)</f>
        <v>1.5990000000000001E-2</v>
      </c>
      <c r="R55" s="201"/>
      <c r="T55" s="424"/>
    </row>
    <row r="56" spans="1:20" x14ac:dyDescent="0.2">
      <c r="A56" s="201"/>
      <c r="B56" s="408" t="s">
        <v>43</v>
      </c>
      <c r="C56" s="409" t="str">
        <f t="shared" si="6"/>
        <v>3F</v>
      </c>
      <c r="D56" s="410" t="str">
        <f t="shared" si="0"/>
        <v>EUR3F20Y_Quote</v>
      </c>
      <c r="E56" s="410" t="str">
        <f>_xll.qlSimpleQuote(Trigger,D56,ObjectOverwrite,Permanent)</f>
        <v>EUR3F20Y_Quote#0000</v>
      </c>
      <c r="F56" s="411" t="str">
        <f>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f>_xll.qlSimpleQuoteSetValue(Trigger,E56,P56/100)</f>
        <v>1.6080000000000001E-2</v>
      </c>
      <c r="R56" s="201"/>
      <c r="T56" s="424"/>
    </row>
    <row r="57" spans="1:20" x14ac:dyDescent="0.2">
      <c r="A57" s="201"/>
      <c r="B57" s="408" t="s">
        <v>38</v>
      </c>
      <c r="C57" s="409" t="str">
        <f t="shared" si="6"/>
        <v>3F</v>
      </c>
      <c r="D57" s="410" t="str">
        <f t="shared" si="0"/>
        <v>EUR3F25Y_Quote</v>
      </c>
      <c r="E57" s="410" t="str">
        <f>_xll.qlSimpleQuote(Trigger,D57,ObjectOverwrite,Permanent)</f>
        <v>EUR3F25Y_Quote#0000</v>
      </c>
      <c r="F57" s="411" t="str">
        <f>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f>_xll.qlSimpleQuoteSetValue(Trigger,E57,P57/100)</f>
        <v>1.5980000000000001E-2</v>
      </c>
      <c r="R57" s="201"/>
      <c r="T57" s="424"/>
    </row>
    <row r="58" spans="1:20" x14ac:dyDescent="0.2">
      <c r="A58" s="201"/>
      <c r="B58" s="172" t="s">
        <v>33</v>
      </c>
      <c r="C58" s="53" t="str">
        <f t="shared" si="6"/>
        <v>3F</v>
      </c>
      <c r="D58" s="52" t="str">
        <f t="shared" si="0"/>
        <v>EUR3F30Y_Quote</v>
      </c>
      <c r="E58" s="52" t="str">
        <f>_xll.qlSimpleQuote(Trigger,D58,ObjectOverwrite,Permanent)</f>
        <v>EUR3F30Y_Quote#0000</v>
      </c>
      <c r="F58" s="412" t="str">
        <f>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f>_xll.qlSimpleQuoteSetValue(Trigger,E58,P58/100)</f>
        <v>1.5900000000000001E-2</v>
      </c>
      <c r="R58" s="201"/>
      <c r="T58" s="424"/>
    </row>
    <row r="59" spans="1:20" x14ac:dyDescent="0.2">
      <c r="A59" s="201">
        <v>4</v>
      </c>
      <c r="B59" s="408" t="s">
        <v>9</v>
      </c>
      <c r="C59" s="409" t="str">
        <f>$A$59&amp;"F"</f>
        <v>4F</v>
      </c>
      <c r="D59" s="410" t="str">
        <f t="shared" si="0"/>
        <v>EUR4F1Y_Quote</v>
      </c>
      <c r="E59" s="410" t="str">
        <f>_xll.qlSimpleQuote(Trigger,D59,ObjectOverwrite,Permanent)</f>
        <v>EUR4F1Y_Quote#0000</v>
      </c>
      <c r="F59" s="411" t="str">
        <f>_xll.ohRangeRetrieveError(E59)</f>
        <v/>
      </c>
      <c r="G59" s="105"/>
      <c r="H59" s="414" t="s">
        <v>9</v>
      </c>
      <c r="I59" s="409" t="str">
        <f>$A$59&amp;"F"</f>
        <v>4F</v>
      </c>
      <c r="J59" s="415" t="str">
        <f t="shared" si="1"/>
        <v>EUR4F1Y</v>
      </c>
      <c r="K59" s="415" t="str">
        <v>EUR4F1Y=ICAP</v>
      </c>
      <c r="L59" s="416">
        <v>0.9</v>
      </c>
      <c r="M59" s="201"/>
      <c r="N59" s="416">
        <v>0.874</v>
      </c>
      <c r="O59" s="201"/>
      <c r="P59" s="239">
        <v>0.9</v>
      </c>
      <c r="Q59" s="206">
        <f>_xll.qlSimpleQuoteSetValue(Trigger,E59,P59/100)</f>
        <v>9.0000000000000011E-3</v>
      </c>
      <c r="R59" s="201"/>
      <c r="T59" s="424"/>
    </row>
    <row r="60" spans="1:20" x14ac:dyDescent="0.2">
      <c r="A60" s="201"/>
      <c r="B60" s="408" t="s">
        <v>61</v>
      </c>
      <c r="C60" s="409" t="str">
        <f t="shared" ref="C60:C76" si="8">$A$59&amp;"F"</f>
        <v>4F</v>
      </c>
      <c r="D60" s="410" t="str">
        <f t="shared" si="0"/>
        <v>EUR4F2Y_Quote</v>
      </c>
      <c r="E60" s="410" t="str">
        <f>_xll.qlSimpleQuote(Trigger,D60,ObjectOverwrite,Permanent)</f>
        <v>EUR4F2Y_Quote#0000</v>
      </c>
      <c r="F60" s="411" t="str">
        <f>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f>_xll.qlSimpleQuoteSetValue(Trigger,E60,P60/100)</f>
        <v>1.044E-2</v>
      </c>
      <c r="R60" s="201"/>
      <c r="T60" s="424"/>
    </row>
    <row r="61" spans="1:20" x14ac:dyDescent="0.2">
      <c r="A61" s="201"/>
      <c r="B61" s="408" t="s">
        <v>60</v>
      </c>
      <c r="C61" s="409" t="str">
        <f t="shared" si="8"/>
        <v>4F</v>
      </c>
      <c r="D61" s="410" t="str">
        <f t="shared" si="0"/>
        <v>EUR4F3Y_Quote</v>
      </c>
      <c r="E61" s="410" t="str">
        <f>_xll.qlSimpleQuote(Trigger,D61,ObjectOverwrite,Permanent)</f>
        <v>EUR4F3Y_Quote#0000</v>
      </c>
      <c r="F61" s="411" t="str">
        <f>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f>_xll.qlSimpleQuoteSetValue(Trigger,E61,P61/100)</f>
        <v>1.179E-2</v>
      </c>
      <c r="R61" s="201"/>
      <c r="T61" s="424"/>
    </row>
    <row r="62" spans="1:20" x14ac:dyDescent="0.2">
      <c r="A62" s="201"/>
      <c r="B62" s="408" t="s">
        <v>59</v>
      </c>
      <c r="C62" s="409" t="str">
        <f t="shared" si="8"/>
        <v>4F</v>
      </c>
      <c r="D62" s="410" t="str">
        <f t="shared" si="0"/>
        <v>EUR4F4Y_Quote</v>
      </c>
      <c r="E62" s="410" t="str">
        <f>_xll.qlSimpleQuote(Trigger,D62,ObjectOverwrite,Permanent)</f>
        <v>EUR4F4Y_Quote#0000</v>
      </c>
      <c r="F62" s="411" t="str">
        <f>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f>_xll.qlSimpleQuoteSetValue(Trigger,E62,P62/100)</f>
        <v>1.2920000000000001E-2</v>
      </c>
      <c r="R62" s="201"/>
      <c r="T62" s="424"/>
    </row>
    <row r="63" spans="1:20" x14ac:dyDescent="0.2">
      <c r="A63" s="201"/>
      <c r="B63" s="408" t="s">
        <v>58</v>
      </c>
      <c r="C63" s="409" t="str">
        <f t="shared" si="8"/>
        <v>4F</v>
      </c>
      <c r="D63" s="410" t="str">
        <f t="shared" si="0"/>
        <v>EUR4F5Y_Quote</v>
      </c>
      <c r="E63" s="410" t="str">
        <f>_xll.qlSimpleQuote(Trigger,D63,ObjectOverwrite,Permanent)</f>
        <v>EUR4F5Y_Quote#0000</v>
      </c>
      <c r="F63" s="411" t="str">
        <f>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f>_xll.qlSimpleQuoteSetValue(Trigger,E63,P63/100)</f>
        <v>1.383E-2</v>
      </c>
      <c r="R63" s="201"/>
      <c r="T63" s="424"/>
    </row>
    <row r="64" spans="1:20" x14ac:dyDescent="0.2">
      <c r="A64" s="201"/>
      <c r="B64" s="408" t="s">
        <v>57</v>
      </c>
      <c r="C64" s="409" t="str">
        <f t="shared" si="8"/>
        <v>4F</v>
      </c>
      <c r="D64" s="410" t="str">
        <f t="shared" si="0"/>
        <v>EUR4F6Y_Quote</v>
      </c>
      <c r="E64" s="410" t="str">
        <f>_xll.qlSimpleQuote(Trigger,D64,ObjectOverwrite,Permanent)</f>
        <v>EUR4F6Y_Quote#0000</v>
      </c>
      <c r="F64" s="411" t="str">
        <f>_xll.ohRangeRetrieveError(E64)</f>
        <v/>
      </c>
      <c r="G64" s="105"/>
      <c r="H64" s="414" t="s">
        <v>57</v>
      </c>
      <c r="I64" s="409" t="str">
        <f t="shared" si="9"/>
        <v>4F</v>
      </c>
      <c r="J64" s="415" t="str">
        <f t="shared" si="1"/>
        <v>EUR4F6Y</v>
      </c>
      <c r="K64" s="415" t="str">
        <v>EUR4F6Y=ICAP</v>
      </c>
      <c r="L64" s="416">
        <v>1.452</v>
      </c>
      <c r="M64" s="201"/>
      <c r="N64" s="416">
        <v>1.37</v>
      </c>
      <c r="O64" s="201"/>
      <c r="P64" s="239">
        <v>1.452</v>
      </c>
      <c r="Q64" s="206">
        <f>_xll.qlSimpleQuoteSetValue(Trigger,E64,P64/100)</f>
        <v>1.452E-2</v>
      </c>
      <c r="R64" s="201"/>
      <c r="T64" s="424"/>
    </row>
    <row r="65" spans="1:20" x14ac:dyDescent="0.2">
      <c r="A65" s="201"/>
      <c r="B65" s="408" t="s">
        <v>56</v>
      </c>
      <c r="C65" s="409" t="str">
        <f t="shared" si="8"/>
        <v>4F</v>
      </c>
      <c r="D65" s="410" t="str">
        <f t="shared" si="0"/>
        <v>EUR4F7Y_Quote</v>
      </c>
      <c r="E65" s="410" t="str">
        <f>_xll.qlSimpleQuote(Trigger,D65,ObjectOverwrite,Permanent)</f>
        <v>EUR4F7Y_Quote#0000</v>
      </c>
      <c r="F65" s="411" t="str">
        <f>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f>_xll.qlSimpleQuoteSetValue(Trigger,E65,P65/100)</f>
        <v>1.5070000000000002E-2</v>
      </c>
      <c r="R65" s="201"/>
      <c r="T65" s="424"/>
    </row>
    <row r="66" spans="1:20" x14ac:dyDescent="0.2">
      <c r="A66" s="201"/>
      <c r="B66" s="408" t="s">
        <v>55</v>
      </c>
      <c r="C66" s="409" t="str">
        <f t="shared" si="8"/>
        <v>4F</v>
      </c>
      <c r="D66" s="410" t="str">
        <f t="shared" si="0"/>
        <v>EUR4F8Y_Quote</v>
      </c>
      <c r="E66" s="410" t="str">
        <f>_xll.qlSimpleQuote(Trigger,D66,ObjectOverwrite,Permanent)</f>
        <v>EUR4F8Y_Quote#0000</v>
      </c>
      <c r="F66" s="411" t="str">
        <f>_xll.ohRangeRetrieveError(E66)</f>
        <v/>
      </c>
      <c r="G66" s="105"/>
      <c r="H66" s="414" t="s">
        <v>55</v>
      </c>
      <c r="I66" s="409" t="str">
        <f t="shared" si="9"/>
        <v>4F</v>
      </c>
      <c r="J66" s="415" t="str">
        <f t="shared" si="1"/>
        <v>EUR4F8Y</v>
      </c>
      <c r="K66" s="415" t="str">
        <v>EUR4F8Y=ICAP</v>
      </c>
      <c r="L66" s="416">
        <v>1.556</v>
      </c>
      <c r="M66" s="201"/>
      <c r="N66" s="416">
        <v>1.47</v>
      </c>
      <c r="O66" s="201"/>
      <c r="P66" s="239">
        <v>1.556</v>
      </c>
      <c r="Q66" s="206">
        <f>_xll.qlSimpleQuoteSetValue(Trigger,E66,P66/100)</f>
        <v>1.5560000000000001E-2</v>
      </c>
      <c r="R66" s="201"/>
      <c r="T66" s="424"/>
    </row>
    <row r="67" spans="1:20" x14ac:dyDescent="0.2">
      <c r="A67" s="201"/>
      <c r="B67" s="408" t="s">
        <v>54</v>
      </c>
      <c r="C67" s="409" t="str">
        <f t="shared" si="8"/>
        <v>4F</v>
      </c>
      <c r="D67" s="410" t="str">
        <f t="shared" si="0"/>
        <v>EUR4F9Y_Quote</v>
      </c>
      <c r="E67" s="410" t="str">
        <f>_xll.qlSimpleQuote(Trigger,D67,ObjectOverwrite,Permanent)</f>
        <v>EUR4F9Y_Quote#0000</v>
      </c>
      <c r="F67" s="411" t="str">
        <f>_xll.ohRangeRetrieveError(E67)</f>
        <v/>
      </c>
      <c r="G67" s="105"/>
      <c r="H67" s="414" t="s">
        <v>54</v>
      </c>
      <c r="I67" s="409" t="str">
        <f t="shared" si="9"/>
        <v>4F</v>
      </c>
      <c r="J67" s="415" t="str">
        <f t="shared" si="1"/>
        <v>EUR4F9Y</v>
      </c>
      <c r="K67" s="415" t="str">
        <v>EUR4F9Y=ICAP</v>
      </c>
      <c r="L67" s="416">
        <v>1.59</v>
      </c>
      <c r="M67" s="201"/>
      <c r="N67" s="416">
        <v>1.5</v>
      </c>
      <c r="O67" s="201"/>
      <c r="P67" s="239">
        <v>1.59</v>
      </c>
      <c r="Q67" s="206">
        <f>_xll.qlSimpleQuoteSetValue(Trigger,E67,P67/100)</f>
        <v>1.5900000000000001E-2</v>
      </c>
      <c r="R67" s="201"/>
      <c r="T67" s="424"/>
    </row>
    <row r="68" spans="1:20" x14ac:dyDescent="0.2">
      <c r="A68" s="201"/>
      <c r="B68" s="408" t="s">
        <v>53</v>
      </c>
      <c r="C68" s="409" t="str">
        <f t="shared" si="8"/>
        <v>4F</v>
      </c>
      <c r="D68" s="410" t="str">
        <f t="shared" si="0"/>
        <v>EUR4F10Y_Quote</v>
      </c>
      <c r="E68" s="410" t="str">
        <f>_xll.qlSimpleQuote(Trigger,D68,ObjectOverwrite,Permanent)</f>
        <v>EUR4F10Y_Quote#0000</v>
      </c>
      <c r="F68" s="411" t="str">
        <f>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f>_xll.qlSimpleQuoteSetValue(Trigger,E68,P68/100)</f>
        <v>1.619E-2</v>
      </c>
      <c r="R68" s="201"/>
      <c r="T68" s="424"/>
    </row>
    <row r="69" spans="1:20" x14ac:dyDescent="0.2">
      <c r="A69" s="201"/>
      <c r="B69" s="408" t="s">
        <v>52</v>
      </c>
      <c r="C69" s="409" t="str">
        <f t="shared" si="8"/>
        <v>4F</v>
      </c>
      <c r="D69" s="410" t="str">
        <f t="shared" ref="D69:D132" si="10">Currency&amp;$C69&amp;B69&amp;QuoteSuffix</f>
        <v>EUR4F11Y_Quote</v>
      </c>
      <c r="E69" s="410" t="str">
        <f>_xll.qlSimpleQuote(Trigger,D69,ObjectOverwrite,Permanent)</f>
        <v>EUR4F11Y_Quote#0000</v>
      </c>
      <c r="F69" s="411" t="str">
        <f>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f>_xll.qlSimpleQuoteSetValue(Trigger,E69,P69/100)</f>
        <v>1.643E-2</v>
      </c>
      <c r="R69" s="201"/>
      <c r="T69" s="424"/>
    </row>
    <row r="70" spans="1:20" x14ac:dyDescent="0.2">
      <c r="A70" s="201"/>
      <c r="B70" s="408" t="s">
        <v>51</v>
      </c>
      <c r="C70" s="409" t="str">
        <f t="shared" si="8"/>
        <v>4F</v>
      </c>
      <c r="D70" s="410" t="str">
        <f t="shared" si="10"/>
        <v>EUR4F12Y_Quote</v>
      </c>
      <c r="E70" s="410" t="str">
        <f>_xll.qlSimpleQuote(Trigger,D70,ObjectOverwrite,Permanent)</f>
        <v>EUR4F12Y_Quote#0000</v>
      </c>
      <c r="F70" s="411" t="str">
        <f>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f>_xll.qlSimpleQuoteSetValue(Trigger,E70,P70/100)</f>
        <v>1.6590000000000001E-2</v>
      </c>
      <c r="R70" s="201"/>
      <c r="T70" s="424"/>
    </row>
    <row r="71" spans="1:20" x14ac:dyDescent="0.2">
      <c r="A71" s="201"/>
      <c r="B71" s="408" t="s">
        <v>50</v>
      </c>
      <c r="C71" s="409" t="str">
        <f t="shared" si="8"/>
        <v>4F</v>
      </c>
      <c r="D71" s="410" t="str">
        <f t="shared" si="10"/>
        <v>EUR4F13Y_Quote</v>
      </c>
      <c r="E71" s="410" t="str">
        <f>_xll.qlSimpleQuote(Trigger,D71,ObjectOverwrite,Permanent)</f>
        <v>EUR4F13Y_Quote#0000</v>
      </c>
      <c r="F71" s="411" t="str">
        <f>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f>_xll.qlSimpleQuoteSetValue(Trigger,E71,P71/100)</f>
        <v>1.6709999999999999E-2</v>
      </c>
      <c r="R71" s="201"/>
      <c r="T71" s="424"/>
    </row>
    <row r="72" spans="1:20" x14ac:dyDescent="0.2">
      <c r="A72" s="201"/>
      <c r="B72" s="408" t="s">
        <v>49</v>
      </c>
      <c r="C72" s="409" t="str">
        <f t="shared" si="8"/>
        <v>4F</v>
      </c>
      <c r="D72" s="410" t="str">
        <f t="shared" si="10"/>
        <v>EUR4F14Y_Quote</v>
      </c>
      <c r="E72" s="410" t="str">
        <f>_xll.qlSimpleQuote(Trigger,D72,ObjectOverwrite,Permanent)</f>
        <v>EUR4F14Y_Quote#0000</v>
      </c>
      <c r="F72" s="411" t="str">
        <f>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f>_xll.qlSimpleQuoteSetValue(Trigger,E72,P72/100)</f>
        <v>1.678E-2</v>
      </c>
      <c r="R72" s="201"/>
      <c r="T72" s="424"/>
    </row>
    <row r="73" spans="1:20" x14ac:dyDescent="0.2">
      <c r="A73" s="201"/>
      <c r="B73" s="408" t="s">
        <v>48</v>
      </c>
      <c r="C73" s="409" t="str">
        <f t="shared" si="8"/>
        <v>4F</v>
      </c>
      <c r="D73" s="410" t="str">
        <f t="shared" si="10"/>
        <v>EUR4F15Y_Quote</v>
      </c>
      <c r="E73" s="410" t="str">
        <f>_xll.qlSimpleQuote(Trigger,D73,ObjectOverwrite,Permanent)</f>
        <v>EUR4F15Y_Quote#0000</v>
      </c>
      <c r="F73" s="411" t="str">
        <f>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f>_xll.qlSimpleQuoteSetValue(Trigger,E73,P73/100)</f>
        <v>1.6810000000000002E-2</v>
      </c>
      <c r="R73" s="201"/>
      <c r="T73" s="424"/>
    </row>
    <row r="74" spans="1:20" x14ac:dyDescent="0.2">
      <c r="A74" s="201"/>
      <c r="B74" s="408" t="s">
        <v>43</v>
      </c>
      <c r="C74" s="409" t="str">
        <f t="shared" si="8"/>
        <v>4F</v>
      </c>
      <c r="D74" s="410" t="str">
        <f t="shared" si="10"/>
        <v>EUR4F20Y_Quote</v>
      </c>
      <c r="E74" s="410" t="str">
        <f>_xll.qlSimpleQuote(Trigger,D74,ObjectOverwrite,Permanent)</f>
        <v>EUR4F20Y_Quote#0000</v>
      </c>
      <c r="F74" s="411" t="str">
        <f>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f>_xll.qlSimpleQuoteSetValue(Trigger,E74,P74/100)</f>
        <v>1.6639999999999999E-2</v>
      </c>
      <c r="R74" s="201"/>
      <c r="T74" s="424"/>
    </row>
    <row r="75" spans="1:20" x14ac:dyDescent="0.2">
      <c r="A75" s="201"/>
      <c r="B75" s="408" t="s">
        <v>38</v>
      </c>
      <c r="C75" s="409" t="str">
        <f t="shared" si="8"/>
        <v>4F</v>
      </c>
      <c r="D75" s="410" t="str">
        <f t="shared" si="10"/>
        <v>EUR4F25Y_Quote</v>
      </c>
      <c r="E75" s="410" t="str">
        <f>_xll.qlSimpleQuote(Trigger,D75,ObjectOverwrite,Permanent)</f>
        <v>EUR4F25Y_Quote#0000</v>
      </c>
      <c r="F75" s="411" t="str">
        <f>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f>_xll.qlSimpleQuoteSetValue(Trigger,E75,P75/100)</f>
        <v>1.6459999999999999E-2</v>
      </c>
      <c r="R75" s="201"/>
      <c r="T75" s="424"/>
    </row>
    <row r="76" spans="1:20" x14ac:dyDescent="0.2">
      <c r="A76" s="201"/>
      <c r="B76" s="172" t="s">
        <v>33</v>
      </c>
      <c r="C76" s="53" t="str">
        <f t="shared" si="8"/>
        <v>4F</v>
      </c>
      <c r="D76" s="52" t="str">
        <f t="shared" si="10"/>
        <v>EUR4F30Y_Quote</v>
      </c>
      <c r="E76" s="52" t="str">
        <f>_xll.qlSimpleQuote(Trigger,D76,ObjectOverwrite,Permanent)</f>
        <v>EUR4F30Y_Quote#0000</v>
      </c>
      <c r="F76" s="412" t="str">
        <f>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f>_xll.qlSimpleQuoteSetValue(Trigger,E76,P76/100)</f>
        <v>1.6280000000000003E-2</v>
      </c>
      <c r="R76" s="201"/>
      <c r="T76" s="424"/>
    </row>
    <row r="77" spans="1:20" x14ac:dyDescent="0.2">
      <c r="A77" s="201">
        <v>5</v>
      </c>
      <c r="B77" s="408" t="s">
        <v>9</v>
      </c>
      <c r="C77" s="409" t="str">
        <f>$A$77&amp;"F"</f>
        <v>5F</v>
      </c>
      <c r="D77" s="410" t="str">
        <f t="shared" si="10"/>
        <v>EUR5F1Y_Quote</v>
      </c>
      <c r="E77" s="410" t="str">
        <f>_xll.qlSimpleQuote(Trigger,D77,ObjectOverwrite,Permanent)</f>
        <v>EUR5F1Y_Quote#0000</v>
      </c>
      <c r="F77" s="411" t="str">
        <f>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f>_xll.qlSimpleQuoteSetValue(Trigger,E77,P77/100)</f>
        <v>1.1890000000000001E-2</v>
      </c>
      <c r="R77" s="201"/>
      <c r="T77" s="424"/>
    </row>
    <row r="78" spans="1:20" x14ac:dyDescent="0.2">
      <c r="A78" s="201"/>
      <c r="B78" s="408" t="s">
        <v>61</v>
      </c>
      <c r="C78" s="409" t="str">
        <f t="shared" ref="C78:C94" si="12">$A$77&amp;"F"</f>
        <v>5F</v>
      </c>
      <c r="D78" s="410" t="str">
        <f t="shared" si="10"/>
        <v>EUR5F2Y_Quote</v>
      </c>
      <c r="E78" s="410" t="str">
        <f>_xll.qlSimpleQuote(Trigger,D78,ObjectOverwrite,Permanent)</f>
        <v>EUR5F2Y_Quote#0000</v>
      </c>
      <c r="F78" s="411" t="str">
        <f>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f>_xll.qlSimpleQuoteSetValue(Trigger,E78,P78/100)</f>
        <v>1.32E-2</v>
      </c>
      <c r="R78" s="201"/>
      <c r="T78" s="424"/>
    </row>
    <row r="79" spans="1:20" x14ac:dyDescent="0.2">
      <c r="A79" s="201"/>
      <c r="B79" s="408" t="s">
        <v>60</v>
      </c>
      <c r="C79" s="409" t="str">
        <f t="shared" si="12"/>
        <v>5F</v>
      </c>
      <c r="D79" s="410" t="str">
        <f t="shared" si="10"/>
        <v>EUR5F3Y_Quote</v>
      </c>
      <c r="E79" s="410" t="str">
        <f>_xll.qlSimpleQuote(Trigger,D79,ObjectOverwrite,Permanent)</f>
        <v>EUR5F3Y_Quote#0000</v>
      </c>
      <c r="F79" s="411" t="str">
        <f>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f>_xll.qlSimpleQuoteSetValue(Trigger,E79,P79/100)</f>
        <v>1.4239999999999999E-2</v>
      </c>
      <c r="R79" s="201"/>
      <c r="T79" s="424"/>
    </row>
    <row r="80" spans="1:20" x14ac:dyDescent="0.2">
      <c r="A80" s="201"/>
      <c r="B80" s="408" t="s">
        <v>59</v>
      </c>
      <c r="C80" s="409" t="str">
        <f t="shared" si="12"/>
        <v>5F</v>
      </c>
      <c r="D80" s="410" t="str">
        <f t="shared" si="10"/>
        <v>EUR5F4Y_Quote</v>
      </c>
      <c r="E80" s="410" t="str">
        <f>_xll.qlSimpleQuote(Trigger,D80,ObjectOverwrite,Permanent)</f>
        <v>EUR5F4Y_Quote#0000</v>
      </c>
      <c r="F80" s="411" t="str">
        <f>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f>_xll.qlSimpleQuoteSetValue(Trigger,E80,P80/100)</f>
        <v>1.5070000000000002E-2</v>
      </c>
      <c r="R80" s="201"/>
      <c r="T80" s="424"/>
    </row>
    <row r="81" spans="1:20" x14ac:dyDescent="0.2">
      <c r="A81" s="201"/>
      <c r="B81" s="408" t="s">
        <v>58</v>
      </c>
      <c r="C81" s="409" t="str">
        <f t="shared" si="12"/>
        <v>5F</v>
      </c>
      <c r="D81" s="410" t="str">
        <f t="shared" si="10"/>
        <v>EUR5F5Y_Quote</v>
      </c>
      <c r="E81" s="410" t="str">
        <f>_xll.qlSimpleQuote(Trigger,D81,ObjectOverwrite,Permanent)</f>
        <v>EUR5F5Y_Quote#0000</v>
      </c>
      <c r="F81" s="411" t="str">
        <f>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f>_xll.qlSimpleQuoteSetValue(Trigger,E81,P81/100)</f>
        <v>1.5650000000000001E-2</v>
      </c>
      <c r="R81" s="201"/>
      <c r="T81" s="424"/>
    </row>
    <row r="82" spans="1:20" x14ac:dyDescent="0.2">
      <c r="A82" s="201"/>
      <c r="B82" s="408" t="s">
        <v>57</v>
      </c>
      <c r="C82" s="409" t="str">
        <f t="shared" si="12"/>
        <v>5F</v>
      </c>
      <c r="D82" s="410" t="str">
        <f t="shared" si="10"/>
        <v>EUR5F6Y_Quote</v>
      </c>
      <c r="E82" s="410" t="str">
        <f>_xll.qlSimpleQuote(Trigger,D82,ObjectOverwrite,Permanent)</f>
        <v>EUR5F6Y_Quote#0000</v>
      </c>
      <c r="F82" s="411" t="str">
        <f>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f>_xll.qlSimpleQuoteSetValue(Trigger,E82,P82/100)</f>
        <v>1.6129999999999999E-2</v>
      </c>
      <c r="R82" s="201"/>
      <c r="T82" s="424"/>
    </row>
    <row r="83" spans="1:20" x14ac:dyDescent="0.2">
      <c r="A83" s="201"/>
      <c r="B83" s="408" t="s">
        <v>56</v>
      </c>
      <c r="C83" s="409" t="str">
        <f t="shared" si="12"/>
        <v>5F</v>
      </c>
      <c r="D83" s="410" t="str">
        <f t="shared" si="10"/>
        <v>EUR5F7Y_Quote</v>
      </c>
      <c r="E83" s="410" t="str">
        <f>_xll.qlSimpleQuote(Trigger,D83,ObjectOverwrite,Permanent)</f>
        <v>EUR5F7Y_Quote#0000</v>
      </c>
      <c r="F83" s="411" t="str">
        <f>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f>_xll.qlSimpleQuoteSetValue(Trigger,E83,P83/100)</f>
        <v>1.6539999999999999E-2</v>
      </c>
      <c r="R83" s="201"/>
      <c r="T83" s="424"/>
    </row>
    <row r="84" spans="1:20" x14ac:dyDescent="0.2">
      <c r="A84" s="201"/>
      <c r="B84" s="408" t="s">
        <v>55</v>
      </c>
      <c r="C84" s="409" t="str">
        <f t="shared" si="12"/>
        <v>5F</v>
      </c>
      <c r="D84" s="410" t="str">
        <f t="shared" si="10"/>
        <v>EUR5F8Y_Quote</v>
      </c>
      <c r="E84" s="410" t="str">
        <f>_xll.qlSimpleQuote(Trigger,D84,ObjectOverwrite,Permanent)</f>
        <v>EUR5F8Y_Quote#0000</v>
      </c>
      <c r="F84" s="411" t="str">
        <f>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f>_xll.qlSimpleQuoteSetValue(Trigger,E84,P84/100)</f>
        <v>1.6810000000000002E-2</v>
      </c>
      <c r="R84" s="201"/>
      <c r="T84" s="424"/>
    </row>
    <row r="85" spans="1:20" x14ac:dyDescent="0.2">
      <c r="A85" s="201"/>
      <c r="B85" s="408" t="s">
        <v>54</v>
      </c>
      <c r="C85" s="409" t="str">
        <f t="shared" si="12"/>
        <v>5F</v>
      </c>
      <c r="D85" s="410" t="str">
        <f t="shared" si="10"/>
        <v>EUR5F9Y_Quote</v>
      </c>
      <c r="E85" s="410" t="str">
        <f>_xll.qlSimpleQuote(Trigger,D85,ObjectOverwrite,Permanent)</f>
        <v>EUR5F9Y_Quote#0000</v>
      </c>
      <c r="F85" s="411" t="str">
        <f>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f>_xll.qlSimpleQuoteSetValue(Trigger,E85,P85/100)</f>
        <v>1.704E-2</v>
      </c>
      <c r="R85" s="201"/>
      <c r="T85" s="424"/>
    </row>
    <row r="86" spans="1:20" x14ac:dyDescent="0.2">
      <c r="A86" s="201"/>
      <c r="B86" s="408" t="s">
        <v>53</v>
      </c>
      <c r="C86" s="409" t="str">
        <f t="shared" si="12"/>
        <v>5F</v>
      </c>
      <c r="D86" s="410" t="str">
        <f t="shared" si="10"/>
        <v>EUR5F10Y_Quote</v>
      </c>
      <c r="E86" s="410" t="str">
        <f>_xll.qlSimpleQuote(Trigger,D86,ObjectOverwrite,Permanent)</f>
        <v>EUR5F10Y_Quote#0000</v>
      </c>
      <c r="F86" s="411" t="str">
        <f>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f>_xll.qlSimpleQuoteSetValue(Trigger,E86,P86/100)</f>
        <v>1.7219999999999999E-2</v>
      </c>
      <c r="R86" s="201"/>
      <c r="T86" s="424"/>
    </row>
    <row r="87" spans="1:20" x14ac:dyDescent="0.2">
      <c r="A87" s="201"/>
      <c r="B87" s="408" t="s">
        <v>52</v>
      </c>
      <c r="C87" s="409" t="str">
        <f t="shared" si="12"/>
        <v>5F</v>
      </c>
      <c r="D87" s="410" t="str">
        <f t="shared" si="10"/>
        <v>EUR5F11Y_Quote</v>
      </c>
      <c r="E87" s="410" t="str">
        <f>_xll.qlSimpleQuote(Trigger,D87,ObjectOverwrite,Permanent)</f>
        <v>EUR5F11Y_Quote#0000</v>
      </c>
      <c r="F87" s="411" t="str">
        <f>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f>_xll.qlSimpleQuoteSetValue(Trigger,E87,P87/100)</f>
        <v>1.7330000000000002E-2</v>
      </c>
      <c r="R87" s="201"/>
      <c r="T87" s="424"/>
    </row>
    <row r="88" spans="1:20" x14ac:dyDescent="0.2">
      <c r="A88" s="201"/>
      <c r="B88" s="408" t="s">
        <v>51</v>
      </c>
      <c r="C88" s="409" t="str">
        <f t="shared" si="12"/>
        <v>5F</v>
      </c>
      <c r="D88" s="410" t="str">
        <f t="shared" si="10"/>
        <v>EUR5F12Y_Quote</v>
      </c>
      <c r="E88" s="410" t="str">
        <f>_xll.qlSimpleQuote(Trigger,D88,ObjectOverwrite,Permanent)</f>
        <v>EUR5F12Y_Quote#0000</v>
      </c>
      <c r="F88" s="411" t="str">
        <f>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f>_xll.qlSimpleQuoteSetValue(Trigger,E88,P88/100)</f>
        <v>1.7410000000000002E-2</v>
      </c>
      <c r="R88" s="201"/>
      <c r="T88" s="424"/>
    </row>
    <row r="89" spans="1:20" x14ac:dyDescent="0.2">
      <c r="A89" s="201"/>
      <c r="B89" s="408" t="s">
        <v>50</v>
      </c>
      <c r="C89" s="409" t="str">
        <f t="shared" si="12"/>
        <v>5F</v>
      </c>
      <c r="D89" s="410" t="str">
        <f t="shared" si="10"/>
        <v>EUR5F13Y_Quote</v>
      </c>
      <c r="E89" s="410" t="str">
        <f>_xll.qlSimpleQuote(Trigger,D89,ObjectOverwrite,Permanent)</f>
        <v>EUR5F13Y_Quote#0000</v>
      </c>
      <c r="F89" s="411" t="str">
        <f>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f>_xll.qlSimpleQuoteSetValue(Trigger,E89,P89/100)</f>
        <v>1.7440000000000001E-2</v>
      </c>
      <c r="R89" s="201"/>
      <c r="T89" s="424"/>
    </row>
    <row r="90" spans="1:20" x14ac:dyDescent="0.2">
      <c r="A90" s="201"/>
      <c r="B90" s="408" t="s">
        <v>49</v>
      </c>
      <c r="C90" s="409" t="str">
        <f t="shared" si="12"/>
        <v>5F</v>
      </c>
      <c r="D90" s="410" t="str">
        <f t="shared" si="10"/>
        <v>EUR5F14Y_Quote</v>
      </c>
      <c r="E90" s="410" t="str">
        <f>_xll.qlSimpleQuote(Trigger,D90,ObjectOverwrite,Permanent)</f>
        <v>EUR5F14Y_Quote#0000</v>
      </c>
      <c r="F90" s="411" t="str">
        <f>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f>_xll.qlSimpleQuoteSetValue(Trigger,E90,P90/100)</f>
        <v>1.7429999999999998E-2</v>
      </c>
      <c r="R90" s="201"/>
      <c r="T90" s="424"/>
    </row>
    <row r="91" spans="1:20" x14ac:dyDescent="0.2">
      <c r="A91" s="201"/>
      <c r="B91" s="408" t="s">
        <v>48</v>
      </c>
      <c r="C91" s="409" t="str">
        <f t="shared" si="12"/>
        <v>5F</v>
      </c>
      <c r="D91" s="410" t="str">
        <f t="shared" si="10"/>
        <v>EUR5F15Y_Quote</v>
      </c>
      <c r="E91" s="410" t="str">
        <f>_xll.qlSimpleQuote(Trigger,D91,ObjectOverwrite,Permanent)</f>
        <v>EUR5F15Y_Quote#0000</v>
      </c>
      <c r="F91" s="411" t="str">
        <f>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f>_xll.qlSimpleQuoteSetValue(Trigger,E91,P91/100)</f>
        <v>1.7399999999999999E-2</v>
      </c>
      <c r="R91" s="201"/>
      <c r="T91" s="424"/>
    </row>
    <row r="92" spans="1:20" x14ac:dyDescent="0.2">
      <c r="A92" s="201"/>
      <c r="B92" s="408" t="s">
        <v>43</v>
      </c>
      <c r="C92" s="409" t="str">
        <f t="shared" si="12"/>
        <v>5F</v>
      </c>
      <c r="D92" s="410" t="str">
        <f t="shared" si="10"/>
        <v>EUR5F20Y_Quote</v>
      </c>
      <c r="E92" s="410" t="str">
        <f>_xll.qlSimpleQuote(Trigger,D92,ObjectOverwrite,Permanent)</f>
        <v>EUR5F20Y_Quote#0000</v>
      </c>
      <c r="F92" s="411" t="str">
        <f>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f>_xll.qlSimpleQuoteSetValue(Trigger,E92,P92/100)</f>
        <v>1.703E-2</v>
      </c>
      <c r="R92" s="201"/>
      <c r="T92" s="424"/>
    </row>
    <row r="93" spans="1:20" x14ac:dyDescent="0.2">
      <c r="A93" s="201"/>
      <c r="B93" s="408" t="s">
        <v>38</v>
      </c>
      <c r="C93" s="409" t="str">
        <f t="shared" si="12"/>
        <v>5F</v>
      </c>
      <c r="D93" s="410" t="str">
        <f t="shared" si="10"/>
        <v>EUR5F25Y_Quote</v>
      </c>
      <c r="E93" s="410" t="str">
        <f>_xll.qlSimpleQuote(Trigger,D93,ObjectOverwrite,Permanent)</f>
        <v>EUR5F25Y_Quote#0000</v>
      </c>
      <c r="F93" s="411" t="str">
        <f>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f>_xll.qlSimpleQuoteSetValue(Trigger,E93,P93/100)</f>
        <v>1.678E-2</v>
      </c>
      <c r="R93" s="201"/>
      <c r="T93" s="424"/>
    </row>
    <row r="94" spans="1:20" x14ac:dyDescent="0.2">
      <c r="A94" s="201"/>
      <c r="B94" s="172" t="s">
        <v>33</v>
      </c>
      <c r="C94" s="53" t="str">
        <f t="shared" si="12"/>
        <v>5F</v>
      </c>
      <c r="D94" s="52" t="str">
        <f t="shared" si="10"/>
        <v>EUR5F30Y_Quote</v>
      </c>
      <c r="E94" s="52" t="str">
        <f>_xll.qlSimpleQuote(Trigger,D94,ObjectOverwrite,Permanent)</f>
        <v>EUR5F30Y_Quote#0000</v>
      </c>
      <c r="F94" s="412" t="str">
        <f>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f>_xll.qlSimpleQuoteSetValue(Trigger,E94,P94/100)</f>
        <v>1.6539999999999999E-2</v>
      </c>
      <c r="R94" s="201"/>
      <c r="T94" s="424"/>
    </row>
    <row r="95" spans="1:20" x14ac:dyDescent="0.2">
      <c r="A95" s="201">
        <v>6</v>
      </c>
      <c r="B95" s="408" t="s">
        <v>9</v>
      </c>
      <c r="C95" s="409" t="str">
        <f>$A$95&amp;"F"</f>
        <v>6F</v>
      </c>
      <c r="D95" s="410" t="str">
        <f t="shared" si="10"/>
        <v>EUR6F1Y_Quote</v>
      </c>
      <c r="E95" s="410" t="str">
        <f>_xll.qlSimpleQuote(Trigger,D95,ObjectOverwrite,Permanent)</f>
        <v>EUR6F1Y_Quote#0000</v>
      </c>
      <c r="F95" s="411" t="str">
        <f>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f>_xll.qlSimpleQuoteSetValue(Trigger,E95,P95/100)</f>
        <v>1.4530000000000001E-2</v>
      </c>
      <c r="R95" s="201"/>
      <c r="T95" s="424"/>
    </row>
    <row r="96" spans="1:20" x14ac:dyDescent="0.2">
      <c r="A96" s="201"/>
      <c r="B96" s="408" t="s">
        <v>61</v>
      </c>
      <c r="C96" s="409" t="str">
        <f t="shared" ref="C96:C112" si="14">$A$95&amp;"F"</f>
        <v>6F</v>
      </c>
      <c r="D96" s="410" t="str">
        <f t="shared" si="10"/>
        <v>EUR6F2Y_Quote</v>
      </c>
      <c r="E96" s="410" t="str">
        <f>_xll.qlSimpleQuote(Trigger,D96,ObjectOverwrite,Permanent)</f>
        <v>EUR6F2Y_Quote#0000</v>
      </c>
      <c r="F96" s="411" t="str">
        <f>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f>_xll.qlSimpleQuoteSetValue(Trigger,E96,P96/100)</f>
        <v>1.5440000000000001E-2</v>
      </c>
      <c r="R96" s="201"/>
      <c r="T96" s="424"/>
    </row>
    <row r="97" spans="1:20" x14ac:dyDescent="0.2">
      <c r="A97" s="201"/>
      <c r="B97" s="408" t="s">
        <v>60</v>
      </c>
      <c r="C97" s="409" t="str">
        <f t="shared" si="14"/>
        <v>6F</v>
      </c>
      <c r="D97" s="410" t="str">
        <f t="shared" si="10"/>
        <v>EUR6F3Y_Quote</v>
      </c>
      <c r="E97" s="410" t="str">
        <f>_xll.qlSimpleQuote(Trigger,D97,ObjectOverwrite,Permanent)</f>
        <v>EUR6F3Y_Quote#0000</v>
      </c>
      <c r="F97" s="411" t="str">
        <f>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f>_xll.qlSimpleQuoteSetValue(Trigger,E97,P97/100)</f>
        <v>1.6150000000000001E-2</v>
      </c>
      <c r="R97" s="201"/>
      <c r="T97" s="424"/>
    </row>
    <row r="98" spans="1:20" x14ac:dyDescent="0.2">
      <c r="A98" s="201"/>
      <c r="B98" s="408" t="s">
        <v>59</v>
      </c>
      <c r="C98" s="409" t="str">
        <f t="shared" si="14"/>
        <v>6F</v>
      </c>
      <c r="D98" s="410" t="str">
        <f t="shared" si="10"/>
        <v>EUR6F4Y_Quote</v>
      </c>
      <c r="E98" s="410" t="str">
        <f>_xll.qlSimpleQuote(Trigger,D98,ObjectOverwrite,Permanent)</f>
        <v>EUR6F4Y_Quote#0000</v>
      </c>
      <c r="F98" s="411" t="str">
        <f>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f>_xll.qlSimpleQuoteSetValue(Trigger,E98,P98/100)</f>
        <v>1.6629999999999999E-2</v>
      </c>
      <c r="R98" s="201"/>
      <c r="T98" s="424"/>
    </row>
    <row r="99" spans="1:20" x14ac:dyDescent="0.2">
      <c r="A99" s="201"/>
      <c r="B99" s="408" t="s">
        <v>58</v>
      </c>
      <c r="C99" s="409" t="str">
        <f t="shared" si="14"/>
        <v>6F</v>
      </c>
      <c r="D99" s="410" t="str">
        <f t="shared" si="10"/>
        <v>EUR6F5Y_Quote</v>
      </c>
      <c r="E99" s="410" t="str">
        <f>_xll.qlSimpleQuote(Trigger,D99,ObjectOverwrite,Permanent)</f>
        <v>EUR6F5Y_Quote#0000</v>
      </c>
      <c r="F99" s="411" t="str">
        <f>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f>_xll.qlSimpleQuoteSetValue(Trigger,E99,P99/100)</f>
        <v>1.7010000000000001E-2</v>
      </c>
      <c r="R99" s="201"/>
      <c r="T99" s="424"/>
    </row>
    <row r="100" spans="1:20" x14ac:dyDescent="0.2">
      <c r="A100" s="201"/>
      <c r="B100" s="408" t="s">
        <v>57</v>
      </c>
      <c r="C100" s="409" t="str">
        <f t="shared" si="14"/>
        <v>6F</v>
      </c>
      <c r="D100" s="410" t="str">
        <f t="shared" si="10"/>
        <v>EUR6F6Y_Quote</v>
      </c>
      <c r="E100" s="410" t="str">
        <f>_xll.qlSimpleQuote(Trigger,D100,ObjectOverwrite,Permanent)</f>
        <v>EUR6F6Y_Quote#0000</v>
      </c>
      <c r="F100" s="411" t="str">
        <f>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f>_xll.qlSimpleQuoteSetValue(Trigger,E100,P100/100)</f>
        <v>1.736E-2</v>
      </c>
      <c r="R100" s="201"/>
      <c r="T100" s="424"/>
    </row>
    <row r="101" spans="1:20" x14ac:dyDescent="0.2">
      <c r="A101" s="201"/>
      <c r="B101" s="408" t="s">
        <v>56</v>
      </c>
      <c r="C101" s="409" t="str">
        <f t="shared" si="14"/>
        <v>6F</v>
      </c>
      <c r="D101" s="410" t="str">
        <f t="shared" si="10"/>
        <v>EUR6F7Y_Quote</v>
      </c>
      <c r="E101" s="410" t="str">
        <f>_xll.qlSimpleQuote(Trigger,D101,ObjectOverwrite,Permanent)</f>
        <v>EUR6F7Y_Quote#0000</v>
      </c>
      <c r="F101" s="411" t="str">
        <f>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f>_xll.qlSimpleQuoteSetValue(Trigger,E101,P101/100)</f>
        <v>1.7559999999999999E-2</v>
      </c>
      <c r="R101" s="201"/>
      <c r="T101" s="424"/>
    </row>
    <row r="102" spans="1:20" x14ac:dyDescent="0.2">
      <c r="A102" s="201"/>
      <c r="B102" s="408" t="s">
        <v>55</v>
      </c>
      <c r="C102" s="409" t="str">
        <f t="shared" si="14"/>
        <v>6F</v>
      </c>
      <c r="D102" s="410" t="str">
        <f t="shared" si="10"/>
        <v>EUR6F8Y_Quote</v>
      </c>
      <c r="E102" s="410" t="str">
        <f>_xll.qlSimpleQuote(Trigger,D102,ObjectOverwrite,Permanent)</f>
        <v>EUR6F8Y_Quote#0000</v>
      </c>
      <c r="F102" s="411" t="str">
        <f>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f>_xll.qlSimpleQuoteSetValue(Trigger,E102,P102/100)</f>
        <v>1.7730000000000003E-2</v>
      </c>
      <c r="R102" s="201"/>
      <c r="T102" s="424"/>
    </row>
    <row r="103" spans="1:20" x14ac:dyDescent="0.2">
      <c r="A103" s="201"/>
      <c r="B103" s="408" t="s">
        <v>54</v>
      </c>
      <c r="C103" s="409" t="str">
        <f t="shared" si="14"/>
        <v>6F</v>
      </c>
      <c r="D103" s="410" t="str">
        <f t="shared" si="10"/>
        <v>EUR6F9Y_Quote</v>
      </c>
      <c r="E103" s="410" t="str">
        <f>_xll.qlSimpleQuote(Trigger,D103,ObjectOverwrite,Permanent)</f>
        <v>EUR6F9Y_Quote#0000</v>
      </c>
      <c r="F103" s="411" t="str">
        <f>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f>_xll.qlSimpleQuoteSetValue(Trigger,E103,P103/100)</f>
        <v>1.7860000000000001E-2</v>
      </c>
      <c r="R103" s="201"/>
      <c r="T103" s="424"/>
    </row>
    <row r="104" spans="1:20" x14ac:dyDescent="0.2">
      <c r="A104" s="201"/>
      <c r="B104" s="408" t="s">
        <v>53</v>
      </c>
      <c r="C104" s="409" t="str">
        <f t="shared" si="14"/>
        <v>6F</v>
      </c>
      <c r="D104" s="410" t="str">
        <f t="shared" si="10"/>
        <v>EUR6F10Y_Quote</v>
      </c>
      <c r="E104" s="410" t="str">
        <f>_xll.qlSimpleQuote(Trigger,D104,ObjectOverwrite,Permanent)</f>
        <v>EUR6F10Y_Quote#0000</v>
      </c>
      <c r="F104" s="411" t="str">
        <f>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f>_xll.qlSimpleQuoteSetValue(Trigger,E104,P104/100)</f>
        <v>1.7929999999999998E-2</v>
      </c>
      <c r="R104" s="201"/>
      <c r="T104" s="424"/>
    </row>
    <row r="105" spans="1:20" x14ac:dyDescent="0.2">
      <c r="A105" s="201"/>
      <c r="B105" s="408" t="s">
        <v>52</v>
      </c>
      <c r="C105" s="409" t="str">
        <f t="shared" si="14"/>
        <v>6F</v>
      </c>
      <c r="D105" s="410" t="str">
        <f t="shared" si="10"/>
        <v>EUR6F11Y_Quote</v>
      </c>
      <c r="E105" s="410" t="str">
        <f>_xll.qlSimpleQuote(Trigger,D105,ObjectOverwrite,Permanent)</f>
        <v>EUR6F11Y_Quote#0000</v>
      </c>
      <c r="F105" s="411" t="str">
        <f>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f>_xll.qlSimpleQuoteSetValue(Trigger,E105,P105/100)</f>
        <v>1.796E-2</v>
      </c>
      <c r="R105" s="201"/>
      <c r="T105" s="424"/>
    </row>
    <row r="106" spans="1:20" x14ac:dyDescent="0.2">
      <c r="A106" s="201"/>
      <c r="B106" s="408" t="s">
        <v>51</v>
      </c>
      <c r="C106" s="409" t="str">
        <f t="shared" si="14"/>
        <v>6F</v>
      </c>
      <c r="D106" s="410" t="str">
        <f t="shared" si="10"/>
        <v>EUR6F12Y_Quote</v>
      </c>
      <c r="E106" s="410" t="str">
        <f>_xll.qlSimpleQuote(Trigger,D106,ObjectOverwrite,Permanent)</f>
        <v>EUR6F12Y_Quote#0000</v>
      </c>
      <c r="F106" s="411" t="str">
        <f>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f>_xll.qlSimpleQuoteSetValue(Trigger,E106,P106/100)</f>
        <v>1.7950000000000001E-2</v>
      </c>
      <c r="R106" s="201"/>
      <c r="T106" s="424"/>
    </row>
    <row r="107" spans="1:20" x14ac:dyDescent="0.2">
      <c r="A107" s="201"/>
      <c r="B107" s="408" t="s">
        <v>50</v>
      </c>
      <c r="C107" s="409" t="str">
        <f t="shared" si="14"/>
        <v>6F</v>
      </c>
      <c r="D107" s="410" t="str">
        <f t="shared" si="10"/>
        <v>EUR6F13Y_Quote</v>
      </c>
      <c r="E107" s="410" t="str">
        <f>_xll.qlSimpleQuote(Trigger,D107,ObjectOverwrite,Permanent)</f>
        <v>EUR6F13Y_Quote#0000</v>
      </c>
      <c r="F107" s="411" t="str">
        <f>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f>_xll.qlSimpleQuoteSetValue(Trigger,E107,P107/100)</f>
        <v>1.7909999999999999E-2</v>
      </c>
      <c r="R107" s="201"/>
      <c r="T107" s="424"/>
    </row>
    <row r="108" spans="1:20" x14ac:dyDescent="0.2">
      <c r="A108" s="201"/>
      <c r="B108" s="408" t="s">
        <v>49</v>
      </c>
      <c r="C108" s="409" t="str">
        <f t="shared" si="14"/>
        <v>6F</v>
      </c>
      <c r="D108" s="410" t="str">
        <f t="shared" si="10"/>
        <v>EUR6F14Y_Quote</v>
      </c>
      <c r="E108" s="410" t="str">
        <f>_xll.qlSimpleQuote(Trigger,D108,ObjectOverwrite,Permanent)</f>
        <v>EUR6F14Y_Quote#0000</v>
      </c>
      <c r="F108" s="411" t="str">
        <f>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f>_xll.qlSimpleQuoteSetValue(Trigger,E108,P108/100)</f>
        <v>1.7849999999999998E-2</v>
      </c>
      <c r="R108" s="201"/>
      <c r="T108" s="424"/>
    </row>
    <row r="109" spans="1:20" x14ac:dyDescent="0.2">
      <c r="A109" s="201"/>
      <c r="B109" s="408" t="s">
        <v>48</v>
      </c>
      <c r="C109" s="409" t="str">
        <f t="shared" si="14"/>
        <v>6F</v>
      </c>
      <c r="D109" s="410" t="str">
        <f t="shared" si="10"/>
        <v>EUR6F15Y_Quote</v>
      </c>
      <c r="E109" s="410" t="str">
        <f>_xll.qlSimpleQuote(Trigger,D109,ObjectOverwrite,Permanent)</f>
        <v>EUR6F15Y_Quote#0000</v>
      </c>
      <c r="F109" s="411" t="str">
        <f>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f>_xll.qlSimpleQuoteSetValue(Trigger,E109,P109/100)</f>
        <v>1.7760000000000001E-2</v>
      </c>
      <c r="R109" s="201"/>
      <c r="T109" s="424"/>
    </row>
    <row r="110" spans="1:20" x14ac:dyDescent="0.2">
      <c r="A110" s="201"/>
      <c r="B110" s="408" t="s">
        <v>43</v>
      </c>
      <c r="C110" s="409" t="str">
        <f t="shared" si="14"/>
        <v>6F</v>
      </c>
      <c r="D110" s="410" t="str">
        <f t="shared" si="10"/>
        <v>EUR6F20Y_Quote</v>
      </c>
      <c r="E110" s="410" t="str">
        <f>_xll.qlSimpleQuote(Trigger,D110,ObjectOverwrite,Permanent)</f>
        <v>EUR6F20Y_Quote#0000</v>
      </c>
      <c r="F110" s="411" t="str">
        <f>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f>_xll.qlSimpleQuoteSetValue(Trigger,E110,P110/100)</f>
        <v>1.7260000000000001E-2</v>
      </c>
      <c r="R110" s="201"/>
      <c r="T110" s="424"/>
    </row>
    <row r="111" spans="1:20" x14ac:dyDescent="0.2">
      <c r="A111" s="201"/>
      <c r="B111" s="408" t="s">
        <v>38</v>
      </c>
      <c r="C111" s="409" t="str">
        <f t="shared" si="14"/>
        <v>6F</v>
      </c>
      <c r="D111" s="410" t="str">
        <f t="shared" si="10"/>
        <v>EUR6F25Y_Quote</v>
      </c>
      <c r="E111" s="410" t="str">
        <f>_xll.qlSimpleQuote(Trigger,D111,ObjectOverwrite,Permanent)</f>
        <v>EUR6F25Y_Quote#0000</v>
      </c>
      <c r="F111" s="411" t="str">
        <f>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f>_xll.qlSimpleQuoteSetValue(Trigger,E111,P111/100)</f>
        <v>1.6969999999999999E-2</v>
      </c>
      <c r="R111" s="201"/>
      <c r="T111" s="424"/>
    </row>
    <row r="112" spans="1:20" x14ac:dyDescent="0.2">
      <c r="A112" s="201"/>
      <c r="B112" s="172" t="s">
        <v>33</v>
      </c>
      <c r="C112" s="53" t="str">
        <f t="shared" si="14"/>
        <v>6F</v>
      </c>
      <c r="D112" s="52" t="str">
        <f t="shared" si="10"/>
        <v>EUR6F30Y_Quote</v>
      </c>
      <c r="E112" s="52" t="str">
        <f>_xll.qlSimpleQuote(Trigger,D112,ObjectOverwrite,Permanent)</f>
        <v>EUR6F30Y_Quote#0000</v>
      </c>
      <c r="F112" s="412" t="str">
        <f>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f>_xll.qlSimpleQuoteSetValue(Trigger,E112,P112/100)</f>
        <v>1.668E-2</v>
      </c>
      <c r="R112" s="201"/>
      <c r="T112" s="424"/>
    </row>
    <row r="113" spans="1:20" x14ac:dyDescent="0.2">
      <c r="A113" s="201">
        <v>7</v>
      </c>
      <c r="B113" s="408" t="s">
        <v>9</v>
      </c>
      <c r="C113" s="409" t="str">
        <f>$A$113&amp;"F"</f>
        <v>7F</v>
      </c>
      <c r="D113" s="410" t="str">
        <f t="shared" si="10"/>
        <v>EUR7F1Y_Quote</v>
      </c>
      <c r="E113" s="410" t="str">
        <f>_xll.qlSimpleQuote(Trigger,D113,ObjectOverwrite,Permanent)</f>
        <v>EUR7F1Y_Quote#0000</v>
      </c>
      <c r="F113" s="411" t="str">
        <f>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f>_xll.qlSimpleQuoteSetValue(Trigger,E113,P113/100)</f>
        <v>1.6369999999999999E-2</v>
      </c>
      <c r="R113" s="201"/>
      <c r="T113" s="424"/>
    </row>
    <row r="114" spans="1:20" x14ac:dyDescent="0.2">
      <c r="A114" s="201"/>
      <c r="B114" s="408" t="s">
        <v>61</v>
      </c>
      <c r="C114" s="409" t="str">
        <f t="shared" ref="C114:C130" si="16">$A$113&amp;"F"</f>
        <v>7F</v>
      </c>
      <c r="D114" s="410" t="str">
        <f t="shared" si="10"/>
        <v>EUR7F2Y_Quote</v>
      </c>
      <c r="E114" s="410" t="str">
        <f>_xll.qlSimpleQuote(Trigger,D114,ObjectOverwrite,Permanent)</f>
        <v>EUR7F2Y_Quote#0000</v>
      </c>
      <c r="F114" s="411" t="str">
        <f>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f>_xll.qlSimpleQuoteSetValue(Trigger,E114,P114/100)</f>
        <v>1.6979999999999999E-2</v>
      </c>
      <c r="R114" s="201"/>
      <c r="T114" s="424"/>
    </row>
    <row r="115" spans="1:20" x14ac:dyDescent="0.2">
      <c r="A115" s="201"/>
      <c r="B115" s="408" t="s">
        <v>60</v>
      </c>
      <c r="C115" s="409" t="str">
        <f t="shared" si="16"/>
        <v>7F</v>
      </c>
      <c r="D115" s="410" t="str">
        <f t="shared" si="10"/>
        <v>EUR7F3Y_Quote</v>
      </c>
      <c r="E115" s="410" t="str">
        <f>_xll.qlSimpleQuote(Trigger,D115,ObjectOverwrite,Permanent)</f>
        <v>EUR7F3Y_Quote#0000</v>
      </c>
      <c r="F115" s="411" t="str">
        <f>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f>_xll.qlSimpleQuoteSetValue(Trigger,E115,P115/100)</f>
        <v>1.7349999999999997E-2</v>
      </c>
      <c r="R115" s="201"/>
      <c r="T115" s="424"/>
    </row>
    <row r="116" spans="1:20" x14ac:dyDescent="0.2">
      <c r="A116" s="201"/>
      <c r="B116" s="408" t="s">
        <v>59</v>
      </c>
      <c r="C116" s="409" t="str">
        <f t="shared" si="16"/>
        <v>7F</v>
      </c>
      <c r="D116" s="410" t="str">
        <f t="shared" si="10"/>
        <v>EUR7F4Y_Quote</v>
      </c>
      <c r="E116" s="410" t="str">
        <f>_xll.qlSimpleQuote(Trigger,D116,ObjectOverwrite,Permanent)</f>
        <v>EUR7F4Y_Quote#0000</v>
      </c>
      <c r="F116" s="411" t="str">
        <f>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f>_xll.qlSimpleQuoteSetValue(Trigger,E116,P116/100)</f>
        <v>1.7650000000000002E-2</v>
      </c>
      <c r="R116" s="201"/>
      <c r="T116" s="424"/>
    </row>
    <row r="117" spans="1:20" x14ac:dyDescent="0.2">
      <c r="A117" s="201"/>
      <c r="B117" s="408" t="s">
        <v>58</v>
      </c>
      <c r="C117" s="409" t="str">
        <f t="shared" si="16"/>
        <v>7F</v>
      </c>
      <c r="D117" s="410" t="str">
        <f t="shared" si="10"/>
        <v>EUR7F5Y_Quote</v>
      </c>
      <c r="E117" s="410" t="str">
        <f>_xll.qlSimpleQuote(Trigger,D117,ObjectOverwrite,Permanent)</f>
        <v>EUR7F5Y_Quote#0000</v>
      </c>
      <c r="F117" s="411" t="str">
        <f>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f>_xll.qlSimpleQuoteSetValue(Trigger,E117,P117/100)</f>
        <v>1.7950000000000001E-2</v>
      </c>
      <c r="R117" s="201"/>
      <c r="T117" s="424"/>
    </row>
    <row r="118" spans="1:20" x14ac:dyDescent="0.2">
      <c r="A118" s="201"/>
      <c r="B118" s="408" t="s">
        <v>57</v>
      </c>
      <c r="C118" s="409" t="str">
        <f t="shared" si="16"/>
        <v>7F</v>
      </c>
      <c r="D118" s="410" t="str">
        <f t="shared" si="10"/>
        <v>EUR7F6Y_Quote</v>
      </c>
      <c r="E118" s="410" t="str">
        <f>_xll.qlSimpleQuote(Trigger,D118,ObjectOverwrite,Permanent)</f>
        <v>EUR7F6Y_Quote#0000</v>
      </c>
      <c r="F118" s="411" t="str">
        <f>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f>_xll.qlSimpleQuoteSetValue(Trigger,E118,P118/100)</f>
        <v>1.8089999999999998E-2</v>
      </c>
      <c r="R118" s="201"/>
      <c r="T118" s="424"/>
    </row>
    <row r="119" spans="1:20" x14ac:dyDescent="0.2">
      <c r="A119" s="201"/>
      <c r="B119" s="408" t="s">
        <v>56</v>
      </c>
      <c r="C119" s="409" t="str">
        <f t="shared" si="16"/>
        <v>7F</v>
      </c>
      <c r="D119" s="410" t="str">
        <f t="shared" si="10"/>
        <v>EUR7F7Y_Quote</v>
      </c>
      <c r="E119" s="410" t="str">
        <f>_xll.qlSimpleQuote(Trigger,D119,ObjectOverwrite,Permanent)</f>
        <v>EUR7F7Y_Quote#0000</v>
      </c>
      <c r="F119" s="411" t="str">
        <f>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f>_xll.qlSimpleQuoteSetValue(Trigger,E119,P119/100)</f>
        <v>1.821E-2</v>
      </c>
      <c r="R119" s="201"/>
      <c r="T119" s="424"/>
    </row>
    <row r="120" spans="1:20" x14ac:dyDescent="0.2">
      <c r="A120" s="201"/>
      <c r="B120" s="408" t="s">
        <v>55</v>
      </c>
      <c r="C120" s="409" t="str">
        <f t="shared" si="16"/>
        <v>7F</v>
      </c>
      <c r="D120" s="410" t="str">
        <f t="shared" si="10"/>
        <v>EUR7F8Y_Quote</v>
      </c>
      <c r="E120" s="410" t="str">
        <f>_xll.qlSimpleQuote(Trigger,D120,ObjectOverwrite,Permanent)</f>
        <v>EUR7F8Y_Quote#0000</v>
      </c>
      <c r="F120" s="411" t="str">
        <f>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f>_xll.qlSimpleQuoteSetValue(Trigger,E120,P120/100)</f>
        <v>1.831E-2</v>
      </c>
      <c r="R120" s="201"/>
      <c r="T120" s="424"/>
    </row>
    <row r="121" spans="1:20" x14ac:dyDescent="0.2">
      <c r="A121" s="201"/>
      <c r="B121" s="408" t="s">
        <v>54</v>
      </c>
      <c r="C121" s="409" t="str">
        <f t="shared" si="16"/>
        <v>7F</v>
      </c>
      <c r="D121" s="410" t="str">
        <f t="shared" si="10"/>
        <v>EUR7F9Y_Quote</v>
      </c>
      <c r="E121" s="410" t="str">
        <f>_xll.qlSimpleQuote(Trigger,D121,ObjectOverwrite,Permanent)</f>
        <v>EUR7F9Y_Quote#0000</v>
      </c>
      <c r="F121" s="411" t="str">
        <f>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f>_xll.qlSimpleQuoteSetValue(Trigger,E121,P121/100)</f>
        <v>1.8340000000000002E-2</v>
      </c>
      <c r="R121" s="201"/>
      <c r="T121" s="424"/>
    </row>
    <row r="122" spans="1:20" x14ac:dyDescent="0.2">
      <c r="A122" s="201"/>
      <c r="B122" s="408" t="s">
        <v>53</v>
      </c>
      <c r="C122" s="409" t="str">
        <f t="shared" si="16"/>
        <v>7F</v>
      </c>
      <c r="D122" s="410" t="str">
        <f t="shared" si="10"/>
        <v>EUR7F10Y_Quote</v>
      </c>
      <c r="E122" s="410" t="str">
        <f>_xll.qlSimpleQuote(Trigger,D122,ObjectOverwrite,Permanent)</f>
        <v>EUR7F10Y_Quote#0000</v>
      </c>
      <c r="F122" s="411" t="str">
        <f>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f>_xll.qlSimpleQuoteSetValue(Trigger,E122,P122/100)</f>
        <v>1.8340000000000002E-2</v>
      </c>
      <c r="R122" s="201"/>
      <c r="T122" s="424"/>
    </row>
    <row r="123" spans="1:20" x14ac:dyDescent="0.2">
      <c r="A123" s="201"/>
      <c r="B123" s="408" t="s">
        <v>52</v>
      </c>
      <c r="C123" s="409" t="str">
        <f t="shared" si="16"/>
        <v>7F</v>
      </c>
      <c r="D123" s="410" t="str">
        <f t="shared" si="10"/>
        <v>EUR7F11Y_Quote</v>
      </c>
      <c r="E123" s="410" t="str">
        <f>_xll.qlSimpleQuote(Trigger,D123,ObjectOverwrite,Permanent)</f>
        <v>EUR7F11Y_Quote#0000</v>
      </c>
      <c r="F123" s="411" t="str">
        <f>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f>_xll.qlSimpleQuoteSetValue(Trigger,E123,P123/100)</f>
        <v>1.8290000000000001E-2</v>
      </c>
      <c r="R123" s="201"/>
      <c r="T123" s="424"/>
    </row>
    <row r="124" spans="1:20" x14ac:dyDescent="0.2">
      <c r="A124" s="201"/>
      <c r="B124" s="408" t="s">
        <v>51</v>
      </c>
      <c r="C124" s="409" t="str">
        <f t="shared" si="16"/>
        <v>7F</v>
      </c>
      <c r="D124" s="410" t="str">
        <f t="shared" si="10"/>
        <v>EUR7F12Y_Quote</v>
      </c>
      <c r="E124" s="410" t="str">
        <f>_xll.qlSimpleQuote(Trigger,D124,ObjectOverwrite,Permanent)</f>
        <v>EUR7F12Y_Quote#0000</v>
      </c>
      <c r="F124" s="411" t="str">
        <f>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f>_xll.qlSimpleQuoteSetValue(Trigger,E124,P124/100)</f>
        <v>1.822E-2</v>
      </c>
      <c r="R124" s="201"/>
      <c r="T124" s="424"/>
    </row>
    <row r="125" spans="1:20" x14ac:dyDescent="0.2">
      <c r="A125" s="201"/>
      <c r="B125" s="408" t="s">
        <v>50</v>
      </c>
      <c r="C125" s="409" t="str">
        <f t="shared" si="16"/>
        <v>7F</v>
      </c>
      <c r="D125" s="410" t="str">
        <f t="shared" si="10"/>
        <v>EUR7F13Y_Quote</v>
      </c>
      <c r="E125" s="410" t="str">
        <f>_xll.qlSimpleQuote(Trigger,D125,ObjectOverwrite,Permanent)</f>
        <v>EUR7F13Y_Quote#0000</v>
      </c>
      <c r="F125" s="411" t="str">
        <f>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f>_xll.qlSimpleQuoteSetValue(Trigger,E125,P125/100)</f>
        <v>1.813E-2</v>
      </c>
      <c r="R125" s="201"/>
      <c r="T125" s="424"/>
    </row>
    <row r="126" spans="1:20" x14ac:dyDescent="0.2">
      <c r="A126" s="201"/>
      <c r="B126" s="408" t="s">
        <v>49</v>
      </c>
      <c r="C126" s="409" t="str">
        <f t="shared" si="16"/>
        <v>7F</v>
      </c>
      <c r="D126" s="410" t="str">
        <f t="shared" si="10"/>
        <v>EUR7F14Y_Quote</v>
      </c>
      <c r="E126" s="410" t="str">
        <f>_xll.qlSimpleQuote(Trigger,D126,ObjectOverwrite,Permanent)</f>
        <v>EUR7F14Y_Quote#0000</v>
      </c>
      <c r="F126" s="411" t="str">
        <f>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f>_xll.qlSimpleQuoteSetValue(Trigger,E126,P126/100)</f>
        <v>1.8030000000000001E-2</v>
      </c>
      <c r="R126" s="201"/>
      <c r="T126" s="424"/>
    </row>
    <row r="127" spans="1:20" x14ac:dyDescent="0.2">
      <c r="A127" s="201"/>
      <c r="B127" s="408" t="s">
        <v>48</v>
      </c>
      <c r="C127" s="409" t="str">
        <f t="shared" si="16"/>
        <v>7F</v>
      </c>
      <c r="D127" s="410" t="str">
        <f t="shared" si="10"/>
        <v>EUR7F15Y_Quote</v>
      </c>
      <c r="E127" s="410" t="str">
        <f>_xll.qlSimpleQuote(Trigger,D127,ObjectOverwrite,Permanent)</f>
        <v>EUR7F15Y_Quote#0000</v>
      </c>
      <c r="F127" s="411" t="str">
        <f>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f>_xll.qlSimpleQuoteSetValue(Trigger,E127,P127/100)</f>
        <v>1.789E-2</v>
      </c>
      <c r="R127" s="201"/>
      <c r="T127" s="424"/>
    </row>
    <row r="128" spans="1:20" x14ac:dyDescent="0.2">
      <c r="A128" s="201"/>
      <c r="B128" s="408" t="s">
        <v>43</v>
      </c>
      <c r="C128" s="409" t="str">
        <f t="shared" si="16"/>
        <v>7F</v>
      </c>
      <c r="D128" s="410" t="str">
        <f t="shared" si="10"/>
        <v>EUR7F20Y_Quote</v>
      </c>
      <c r="E128" s="410" t="str">
        <f>_xll.qlSimpleQuote(Trigger,D128,ObjectOverwrite,Permanent)</f>
        <v>EUR7F20Y_Quote#0000</v>
      </c>
      <c r="F128" s="411" t="str">
        <f>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f>_xll.qlSimpleQuoteSetValue(Trigger,E128,P128/100)</f>
        <v>1.736E-2</v>
      </c>
      <c r="R128" s="201"/>
      <c r="T128" s="424"/>
    </row>
    <row r="129" spans="1:20" x14ac:dyDescent="0.2">
      <c r="A129" s="201"/>
      <c r="B129" s="408" t="s">
        <v>38</v>
      </c>
      <c r="C129" s="409" t="str">
        <f t="shared" si="16"/>
        <v>7F</v>
      </c>
      <c r="D129" s="410" t="str">
        <f t="shared" si="10"/>
        <v>EUR7F25Y_Quote</v>
      </c>
      <c r="E129" s="410" t="str">
        <f>_xll.qlSimpleQuote(Trigger,D129,ObjectOverwrite,Permanent)</f>
        <v>EUR7F25Y_Quote#0000</v>
      </c>
      <c r="F129" s="411" t="str">
        <f>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f>_xll.qlSimpleQuoteSetValue(Trigger,E129,P129/100)</f>
        <v>1.703E-2</v>
      </c>
      <c r="R129" s="201"/>
      <c r="T129" s="424"/>
    </row>
    <row r="130" spans="1:20" x14ac:dyDescent="0.2">
      <c r="A130" s="201"/>
      <c r="B130" s="172" t="s">
        <v>33</v>
      </c>
      <c r="C130" s="53" t="str">
        <f t="shared" si="16"/>
        <v>7F</v>
      </c>
      <c r="D130" s="52" t="str">
        <f t="shared" si="10"/>
        <v>EUR7F30Y_Quote</v>
      </c>
      <c r="E130" s="52" t="str">
        <f>_xll.qlSimpleQuote(Trigger,D130,ObjectOverwrite,Permanent)</f>
        <v>EUR7F30Y_Quote#0000</v>
      </c>
      <c r="F130" s="412" t="str">
        <f>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f>_xll.qlSimpleQuoteSetValue(Trigger,E130,P130/100)</f>
        <v>1.6709999999999999E-2</v>
      </c>
      <c r="R130" s="201"/>
      <c r="T130" s="424"/>
    </row>
    <row r="131" spans="1:20" x14ac:dyDescent="0.2">
      <c r="A131" s="201">
        <v>8</v>
      </c>
      <c r="B131" s="408" t="s">
        <v>9</v>
      </c>
      <c r="C131" s="409" t="str">
        <f>$A$131&amp;"F"</f>
        <v>8F</v>
      </c>
      <c r="D131" s="410" t="str">
        <f t="shared" si="10"/>
        <v>EUR8F1Y_Quote</v>
      </c>
      <c r="E131" s="410" t="str">
        <f>_xll.qlSimpleQuote(Trigger,D131,ObjectOverwrite,Permanent)</f>
        <v>EUR8F1Y_Quote#0000</v>
      </c>
      <c r="F131" s="411" t="str">
        <f>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f>_xll.qlSimpleQuoteSetValue(Trigger,E131,P131/100)</f>
        <v>1.7589999999999998E-2</v>
      </c>
      <c r="R131" s="201"/>
      <c r="T131" s="424"/>
    </row>
    <row r="132" spans="1:20" x14ac:dyDescent="0.2">
      <c r="A132" s="201"/>
      <c r="B132" s="408" t="s">
        <v>61</v>
      </c>
      <c r="C132" s="409" t="str">
        <f t="shared" ref="C132:C148" si="18">$A$131&amp;"F"</f>
        <v>8F</v>
      </c>
      <c r="D132" s="410" t="str">
        <f t="shared" si="10"/>
        <v>EUR8F2Y_Quote</v>
      </c>
      <c r="E132" s="410" t="str">
        <f>_xll.qlSimpleQuote(Trigger,D132,ObjectOverwrite,Permanent)</f>
        <v>EUR8F2Y_Quote#0000</v>
      </c>
      <c r="F132" s="411" t="str">
        <f>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f>_xll.qlSimpleQuoteSetValue(Trigger,E132,P132/100)</f>
        <v>1.7849999999999998E-2</v>
      </c>
      <c r="R132" s="201"/>
      <c r="T132" s="424"/>
    </row>
    <row r="133" spans="1:20" x14ac:dyDescent="0.2">
      <c r="A133" s="201"/>
      <c r="B133" s="408" t="s">
        <v>60</v>
      </c>
      <c r="C133" s="409" t="str">
        <f t="shared" si="18"/>
        <v>8F</v>
      </c>
      <c r="D133" s="410" t="str">
        <f t="shared" ref="D133:D196" si="20">Currency&amp;$C133&amp;B133&amp;QuoteSuffix</f>
        <v>EUR8F3Y_Quote</v>
      </c>
      <c r="E133" s="410" t="str">
        <f>_xll.qlSimpleQuote(Trigger,D133,ObjectOverwrite,Permanent)</f>
        <v>EUR8F3Y_Quote#0000</v>
      </c>
      <c r="F133" s="411" t="str">
        <f>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f>_xll.qlSimpleQuoteSetValue(Trigger,E133,P133/100)</f>
        <v>1.8089999999999998E-2</v>
      </c>
      <c r="R133" s="201"/>
      <c r="T133" s="424"/>
    </row>
    <row r="134" spans="1:20" x14ac:dyDescent="0.2">
      <c r="A134" s="201"/>
      <c r="B134" s="408" t="s">
        <v>59</v>
      </c>
      <c r="C134" s="409" t="str">
        <f t="shared" si="18"/>
        <v>8F</v>
      </c>
      <c r="D134" s="410" t="str">
        <f t="shared" si="20"/>
        <v>EUR8F4Y_Quote</v>
      </c>
      <c r="E134" s="410" t="str">
        <f>_xll.qlSimpleQuote(Trigger,D134,ObjectOverwrite,Permanent)</f>
        <v>EUR8F4Y_Quote#0000</v>
      </c>
      <c r="F134" s="411" t="str">
        <f>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f>_xll.qlSimpleQuoteSetValue(Trigger,E134,P134/100)</f>
        <v>1.8359999999999998E-2</v>
      </c>
      <c r="R134" s="201"/>
      <c r="T134" s="424"/>
    </row>
    <row r="135" spans="1:20" x14ac:dyDescent="0.2">
      <c r="A135" s="201"/>
      <c r="B135" s="408" t="s">
        <v>58</v>
      </c>
      <c r="C135" s="409" t="str">
        <f t="shared" si="18"/>
        <v>8F</v>
      </c>
      <c r="D135" s="410" t="str">
        <f t="shared" si="20"/>
        <v>EUR8F5Y_Quote</v>
      </c>
      <c r="E135" s="410" t="str">
        <f>_xll.qlSimpleQuote(Trigger,D135,ObjectOverwrite,Permanent)</f>
        <v>EUR8F5Y_Quote#0000</v>
      </c>
      <c r="F135" s="411" t="str">
        <f>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f>_xll.qlSimpleQuoteSetValue(Trigger,E135,P135/100)</f>
        <v>1.8460000000000001E-2</v>
      </c>
      <c r="R135" s="201"/>
      <c r="T135" s="424"/>
    </row>
    <row r="136" spans="1:20" x14ac:dyDescent="0.2">
      <c r="A136" s="201"/>
      <c r="B136" s="408" t="s">
        <v>57</v>
      </c>
      <c r="C136" s="409" t="str">
        <f t="shared" si="18"/>
        <v>8F</v>
      </c>
      <c r="D136" s="410" t="str">
        <f t="shared" si="20"/>
        <v>EUR8F6Y_Quote</v>
      </c>
      <c r="E136" s="410" t="str">
        <f>_xll.qlSimpleQuote(Trigger,D136,ObjectOverwrite,Permanent)</f>
        <v>EUR8F6Y_Quote#0000</v>
      </c>
      <c r="F136" s="411" t="str">
        <f>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f>_xll.qlSimpleQuoteSetValue(Trigger,E136,P136/100)</f>
        <v>1.8539999999999997E-2</v>
      </c>
      <c r="R136" s="201"/>
      <c r="T136" s="424"/>
    </row>
    <row r="137" spans="1:20" x14ac:dyDescent="0.2">
      <c r="A137" s="201"/>
      <c r="B137" s="408" t="s">
        <v>56</v>
      </c>
      <c r="C137" s="409" t="str">
        <f t="shared" si="18"/>
        <v>8F</v>
      </c>
      <c r="D137" s="410" t="str">
        <f t="shared" si="20"/>
        <v>EUR8F7Y_Quote</v>
      </c>
      <c r="E137" s="410" t="str">
        <f>_xll.qlSimpleQuote(Trigger,D137,ObjectOverwrite,Permanent)</f>
        <v>EUR8F7Y_Quote#0000</v>
      </c>
      <c r="F137" s="411" t="str">
        <f>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f>_xll.qlSimpleQuoteSetValue(Trigger,E137,P137/100)</f>
        <v>1.8599999999999998E-2</v>
      </c>
      <c r="R137" s="201"/>
      <c r="T137" s="424"/>
    </row>
    <row r="138" spans="1:20" x14ac:dyDescent="0.2">
      <c r="A138" s="201"/>
      <c r="B138" s="408" t="s">
        <v>55</v>
      </c>
      <c r="C138" s="409" t="str">
        <f t="shared" si="18"/>
        <v>8F</v>
      </c>
      <c r="D138" s="410" t="str">
        <f t="shared" si="20"/>
        <v>EUR8F8Y_Quote</v>
      </c>
      <c r="E138" s="410" t="str">
        <f>_xll.qlSimpleQuote(Trigger,D138,ObjectOverwrite,Permanent)</f>
        <v>EUR8F8Y_Quote#0000</v>
      </c>
      <c r="F138" s="411" t="str">
        <f>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f>_xll.qlSimpleQuoteSetValue(Trigger,E138,P138/100)</f>
        <v>1.8599999999999998E-2</v>
      </c>
      <c r="R138" s="201"/>
      <c r="T138" s="424"/>
    </row>
    <row r="139" spans="1:20" x14ac:dyDescent="0.2">
      <c r="A139" s="201"/>
      <c r="B139" s="408" t="s">
        <v>54</v>
      </c>
      <c r="C139" s="409" t="str">
        <f t="shared" si="18"/>
        <v>8F</v>
      </c>
      <c r="D139" s="410" t="str">
        <f t="shared" si="20"/>
        <v>EUR8F9Y_Quote</v>
      </c>
      <c r="E139" s="410" t="str">
        <f>_xll.qlSimpleQuote(Trigger,D139,ObjectOverwrite,Permanent)</f>
        <v>EUR8F9Y_Quote#0000</v>
      </c>
      <c r="F139" s="411" t="str">
        <f>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f>_xll.qlSimpleQuoteSetValue(Trigger,E139,P139/100)</f>
        <v>1.8579999999999999E-2</v>
      </c>
      <c r="R139" s="201"/>
      <c r="T139" s="424"/>
    </row>
    <row r="140" spans="1:20" x14ac:dyDescent="0.2">
      <c r="A140" s="201"/>
      <c r="B140" s="408" t="s">
        <v>53</v>
      </c>
      <c r="C140" s="409" t="str">
        <f t="shared" si="18"/>
        <v>8F</v>
      </c>
      <c r="D140" s="410" t="str">
        <f t="shared" si="20"/>
        <v>EUR8F10Y_Quote</v>
      </c>
      <c r="E140" s="410" t="str">
        <f>_xll.qlSimpleQuote(Trigger,D140,ObjectOverwrite,Permanent)</f>
        <v>EUR8F10Y_Quote#0000</v>
      </c>
      <c r="F140" s="411" t="str">
        <f>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f>_xll.qlSimpleQuoteSetValue(Trigger,E140,P140/100)</f>
        <v>1.8500000000000003E-2</v>
      </c>
      <c r="R140" s="201"/>
      <c r="T140" s="424"/>
    </row>
    <row r="141" spans="1:20" x14ac:dyDescent="0.2">
      <c r="A141" s="201"/>
      <c r="B141" s="408" t="s">
        <v>52</v>
      </c>
      <c r="C141" s="409" t="str">
        <f t="shared" si="18"/>
        <v>8F</v>
      </c>
      <c r="D141" s="410" t="str">
        <f t="shared" si="20"/>
        <v>EUR8F11Y_Quote</v>
      </c>
      <c r="E141" s="410" t="str">
        <f>_xll.qlSimpleQuote(Trigger,D141,ObjectOverwrite,Permanent)</f>
        <v>EUR8F11Y_Quote#0000</v>
      </c>
      <c r="F141" s="411" t="str">
        <f>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f>_xll.qlSimpleQuoteSetValue(Trigger,E141,P141/100)</f>
        <v>1.8409999999999999E-2</v>
      </c>
      <c r="R141" s="201"/>
      <c r="T141" s="424"/>
    </row>
    <row r="142" spans="1:20" x14ac:dyDescent="0.2">
      <c r="A142" s="201"/>
      <c r="B142" s="408" t="s">
        <v>51</v>
      </c>
      <c r="C142" s="409" t="str">
        <f t="shared" si="18"/>
        <v>8F</v>
      </c>
      <c r="D142" s="410" t="str">
        <f t="shared" si="20"/>
        <v>EUR8F12Y_Quote</v>
      </c>
      <c r="E142" s="410" t="str">
        <f>_xll.qlSimpleQuote(Trigger,D142,ObjectOverwrite,Permanent)</f>
        <v>EUR8F12Y_Quote#0000</v>
      </c>
      <c r="F142" s="411" t="str">
        <f>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f>_xll.qlSimpleQuoteSetValue(Trigger,E142,P142/100)</f>
        <v>1.8290000000000001E-2</v>
      </c>
      <c r="R142" s="201"/>
      <c r="T142" s="424"/>
    </row>
    <row r="143" spans="1:20" x14ac:dyDescent="0.2">
      <c r="A143" s="201"/>
      <c r="B143" s="408" t="s">
        <v>50</v>
      </c>
      <c r="C143" s="409" t="str">
        <f t="shared" si="18"/>
        <v>8F</v>
      </c>
      <c r="D143" s="410" t="str">
        <f t="shared" si="20"/>
        <v>EUR8F13Y_Quote</v>
      </c>
      <c r="E143" s="410" t="str">
        <f>_xll.qlSimpleQuote(Trigger,D143,ObjectOverwrite,Permanent)</f>
        <v>EUR8F13Y_Quote#0000</v>
      </c>
      <c r="F143" s="411" t="str">
        <f>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f>_xll.qlSimpleQuoteSetValue(Trigger,E143,P143/100)</f>
        <v>1.8169999999999999E-2</v>
      </c>
      <c r="R143" s="201"/>
      <c r="T143" s="424"/>
    </row>
    <row r="144" spans="1:20" x14ac:dyDescent="0.2">
      <c r="A144" s="201"/>
      <c r="B144" s="408" t="s">
        <v>49</v>
      </c>
      <c r="C144" s="409" t="str">
        <f t="shared" si="18"/>
        <v>8F</v>
      </c>
      <c r="D144" s="410" t="str">
        <f t="shared" si="20"/>
        <v>EUR8F14Y_Quote</v>
      </c>
      <c r="E144" s="410" t="str">
        <f>_xll.qlSimpleQuote(Trigger,D144,ObjectOverwrite,Permanent)</f>
        <v>EUR8F14Y_Quote#0000</v>
      </c>
      <c r="F144" s="411" t="str">
        <f>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f>_xll.qlSimpleQuoteSetValue(Trigger,E144,P144/100)</f>
        <v>1.8009999999999998E-2</v>
      </c>
      <c r="R144" s="201"/>
      <c r="T144" s="424"/>
    </row>
    <row r="145" spans="1:20" x14ac:dyDescent="0.2">
      <c r="A145" s="201"/>
      <c r="B145" s="408" t="s">
        <v>48</v>
      </c>
      <c r="C145" s="409" t="str">
        <f t="shared" si="18"/>
        <v>8F</v>
      </c>
      <c r="D145" s="410" t="str">
        <f t="shared" si="20"/>
        <v>EUR8F15Y_Quote</v>
      </c>
      <c r="E145" s="410" t="str">
        <f>_xll.qlSimpleQuote(Trigger,D145,ObjectOverwrite,Permanent)</f>
        <v>EUR8F15Y_Quote#0000</v>
      </c>
      <c r="F145" s="411" t="str">
        <f>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f>_xll.qlSimpleQuoteSetValue(Trigger,E145,P145/100)</f>
        <v>1.787E-2</v>
      </c>
      <c r="R145" s="201"/>
      <c r="T145" s="424"/>
    </row>
    <row r="146" spans="1:20" x14ac:dyDescent="0.2">
      <c r="A146" s="201"/>
      <c r="B146" s="408" t="s">
        <v>43</v>
      </c>
      <c r="C146" s="409" t="str">
        <f t="shared" si="18"/>
        <v>8F</v>
      </c>
      <c r="D146" s="410" t="str">
        <f t="shared" si="20"/>
        <v>EUR8F20Y_Quote</v>
      </c>
      <c r="E146" s="410" t="str">
        <f>_xll.qlSimpleQuote(Trigger,D146,ObjectOverwrite,Permanent)</f>
        <v>EUR8F20Y_Quote#0000</v>
      </c>
      <c r="F146" s="411" t="str">
        <f>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f>_xll.qlSimpleQuoteSetValue(Trigger,E146,P146/100)</f>
        <v>1.7340000000000001E-2</v>
      </c>
      <c r="R146" s="201"/>
      <c r="T146" s="424"/>
    </row>
    <row r="147" spans="1:20" x14ac:dyDescent="0.2">
      <c r="A147" s="201"/>
      <c r="B147" s="408" t="s">
        <v>38</v>
      </c>
      <c r="C147" s="409" t="str">
        <f t="shared" si="18"/>
        <v>8F</v>
      </c>
      <c r="D147" s="410" t="str">
        <f t="shared" si="20"/>
        <v>EUR8F25Y_Quote</v>
      </c>
      <c r="E147" s="410" t="str">
        <f>_xll.qlSimpleQuote(Trigger,D147,ObjectOverwrite,Permanent)</f>
        <v>EUR8F25Y_Quote#0000</v>
      </c>
      <c r="F147" s="411" t="str">
        <f>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f>_xll.qlSimpleQuoteSetValue(Trigger,E147,P147/100)</f>
        <v>1.7000000000000001E-2</v>
      </c>
      <c r="R147" s="201"/>
      <c r="T147" s="424"/>
    </row>
    <row r="148" spans="1:20" x14ac:dyDescent="0.2">
      <c r="A148" s="201"/>
      <c r="B148" s="172" t="s">
        <v>33</v>
      </c>
      <c r="C148" s="53" t="str">
        <f t="shared" si="18"/>
        <v>8F</v>
      </c>
      <c r="D148" s="52" t="str">
        <f t="shared" si="20"/>
        <v>EUR8F30Y_Quote</v>
      </c>
      <c r="E148" s="52" t="str">
        <f>_xll.qlSimpleQuote(Trigger,D148,ObjectOverwrite,Permanent)</f>
        <v>EUR8F30Y_Quote#0000</v>
      </c>
      <c r="F148" s="412" t="str">
        <f>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f>_xll.qlSimpleQuoteSetValue(Trigger,E148,P148/100)</f>
        <v>1.6659999999999998E-2</v>
      </c>
      <c r="R148" s="201"/>
      <c r="T148" s="424"/>
    </row>
    <row r="149" spans="1:20" x14ac:dyDescent="0.2">
      <c r="A149" s="201">
        <v>9</v>
      </c>
      <c r="B149" s="408" t="s">
        <v>9</v>
      </c>
      <c r="C149" s="409" t="str">
        <f>$A$149&amp;"F"</f>
        <v>9F</v>
      </c>
      <c r="D149" s="410" t="str">
        <f t="shared" si="20"/>
        <v>EUR9F1Y_Quote</v>
      </c>
      <c r="E149" s="410" t="str">
        <f>_xll.qlSimpleQuote(Trigger,D149,ObjectOverwrite,Permanent)</f>
        <v>EUR9F1Y_Quote#0000</v>
      </c>
      <c r="F149" s="411" t="str">
        <f>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f>_xll.qlSimpleQuoteSetValue(Trigger,E149,P149/100)</f>
        <v>1.8110000000000001E-2</v>
      </c>
      <c r="R149" s="201"/>
      <c r="T149" s="424"/>
    </row>
    <row r="150" spans="1:20" x14ac:dyDescent="0.2">
      <c r="A150" s="201"/>
      <c r="B150" s="408" t="s">
        <v>61</v>
      </c>
      <c r="C150" s="409" t="str">
        <f t="shared" ref="C150:C166" si="22">$A$149&amp;"F"</f>
        <v>9F</v>
      </c>
      <c r="D150" s="410" t="str">
        <f t="shared" si="20"/>
        <v>EUR9F2Y_Quote</v>
      </c>
      <c r="E150" s="410" t="str">
        <f>_xll.qlSimpleQuote(Trigger,D150,ObjectOverwrite,Permanent)</f>
        <v>EUR9F2Y_Quote#0000</v>
      </c>
      <c r="F150" s="411" t="str">
        <f>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f>_xll.qlSimpleQuoteSetValue(Trigger,E150,P150/100)</f>
        <v>1.8349999999999998E-2</v>
      </c>
      <c r="R150" s="201"/>
      <c r="T150" s="424"/>
    </row>
    <row r="151" spans="1:20" x14ac:dyDescent="0.2">
      <c r="A151" s="201"/>
      <c r="B151" s="408" t="s">
        <v>60</v>
      </c>
      <c r="C151" s="409" t="str">
        <f t="shared" si="22"/>
        <v>9F</v>
      </c>
      <c r="D151" s="410" t="str">
        <f t="shared" si="20"/>
        <v>EUR9F3Y_Quote</v>
      </c>
      <c r="E151" s="410" t="str">
        <f>_xll.qlSimpleQuote(Trigger,D151,ObjectOverwrite,Permanent)</f>
        <v>EUR9F3Y_Quote#0000</v>
      </c>
      <c r="F151" s="411" t="str">
        <f>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f>_xll.qlSimpleQuoteSetValue(Trigger,E151,P151/100)</f>
        <v>1.8630000000000001E-2</v>
      </c>
      <c r="R151" s="201"/>
      <c r="T151" s="424"/>
    </row>
    <row r="152" spans="1:20" x14ac:dyDescent="0.2">
      <c r="A152" s="201"/>
      <c r="B152" s="408" t="s">
        <v>59</v>
      </c>
      <c r="C152" s="409" t="str">
        <f t="shared" si="22"/>
        <v>9F</v>
      </c>
      <c r="D152" s="410" t="str">
        <f t="shared" si="20"/>
        <v>EUR9F4Y_Quote</v>
      </c>
      <c r="E152" s="410" t="str">
        <f>_xll.qlSimpleQuote(Trigger,D152,ObjectOverwrite,Permanent)</f>
        <v>EUR9F4Y_Quote#0000</v>
      </c>
      <c r="F152" s="411" t="str">
        <f>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f>_xll.qlSimpleQuoteSetValue(Trigger,E152,P152/100)</f>
        <v>1.8679999999999999E-2</v>
      </c>
      <c r="R152" s="201"/>
      <c r="T152" s="424"/>
    </row>
    <row r="153" spans="1:20" x14ac:dyDescent="0.2">
      <c r="A153" s="201"/>
      <c r="B153" s="408" t="s">
        <v>58</v>
      </c>
      <c r="C153" s="409" t="str">
        <f t="shared" si="22"/>
        <v>9F</v>
      </c>
      <c r="D153" s="410" t="str">
        <f t="shared" si="20"/>
        <v>EUR9F5Y_Quote</v>
      </c>
      <c r="E153" s="410" t="str">
        <f>_xll.qlSimpleQuote(Trigger,D153,ObjectOverwrite,Permanent)</f>
        <v>EUR9F5Y_Quote#0000</v>
      </c>
      <c r="F153" s="411" t="str">
        <f>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f>_xll.qlSimpleQuoteSetValue(Trigger,E153,P153/100)</f>
        <v>1.874E-2</v>
      </c>
      <c r="R153" s="201"/>
      <c r="T153" s="424"/>
    </row>
    <row r="154" spans="1:20" x14ac:dyDescent="0.2">
      <c r="A154" s="201"/>
      <c r="B154" s="408" t="s">
        <v>57</v>
      </c>
      <c r="C154" s="409" t="str">
        <f t="shared" si="22"/>
        <v>9F</v>
      </c>
      <c r="D154" s="410" t="str">
        <f t="shared" si="20"/>
        <v>EUR9F6Y_Quote</v>
      </c>
      <c r="E154" s="410" t="str">
        <f>_xll.qlSimpleQuote(Trigger,D154,ObjectOverwrite,Permanent)</f>
        <v>EUR9F6Y_Quote#0000</v>
      </c>
      <c r="F154" s="411" t="str">
        <f>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f>_xll.qlSimpleQuoteSetValue(Trigger,E154,P154/100)</f>
        <v>1.8779999999999998E-2</v>
      </c>
      <c r="R154" s="201"/>
      <c r="T154" s="424"/>
    </row>
    <row r="155" spans="1:20" x14ac:dyDescent="0.2">
      <c r="A155" s="201"/>
      <c r="B155" s="408" t="s">
        <v>56</v>
      </c>
      <c r="C155" s="409" t="str">
        <f t="shared" si="22"/>
        <v>9F</v>
      </c>
      <c r="D155" s="410" t="str">
        <f t="shared" si="20"/>
        <v>EUR9F7Y_Quote</v>
      </c>
      <c r="E155" s="410" t="str">
        <f>_xll.qlSimpleQuote(Trigger,D155,ObjectOverwrite,Permanent)</f>
        <v>EUR9F7Y_Quote#0000</v>
      </c>
      <c r="F155" s="411" t="str">
        <f>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f>_xll.qlSimpleQuoteSetValue(Trigger,E155,P155/100)</f>
        <v>1.8749999999999999E-2</v>
      </c>
      <c r="R155" s="201"/>
      <c r="T155" s="424"/>
    </row>
    <row r="156" spans="1:20" x14ac:dyDescent="0.2">
      <c r="A156" s="201"/>
      <c r="B156" s="408" t="s">
        <v>55</v>
      </c>
      <c r="C156" s="409" t="str">
        <f t="shared" si="22"/>
        <v>9F</v>
      </c>
      <c r="D156" s="410" t="str">
        <f t="shared" si="20"/>
        <v>EUR9F8Y_Quote</v>
      </c>
      <c r="E156" s="410" t="str">
        <f>_xll.qlSimpleQuote(Trigger,D156,ObjectOverwrite,Permanent)</f>
        <v>EUR9F8Y_Quote#0000</v>
      </c>
      <c r="F156" s="411" t="str">
        <f>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f>_xll.qlSimpleQuoteSetValue(Trigger,E156,P156/100)</f>
        <v>1.8710000000000001E-2</v>
      </c>
      <c r="R156" s="201"/>
      <c r="T156" s="424"/>
    </row>
    <row r="157" spans="1:20" x14ac:dyDescent="0.2">
      <c r="A157" s="201"/>
      <c r="B157" s="408" t="s">
        <v>54</v>
      </c>
      <c r="C157" s="409" t="str">
        <f t="shared" si="22"/>
        <v>9F</v>
      </c>
      <c r="D157" s="410" t="str">
        <f t="shared" si="20"/>
        <v>EUR9F9Y_Quote</v>
      </c>
      <c r="E157" s="410" t="str">
        <f>_xll.qlSimpleQuote(Trigger,D157,ObjectOverwrite,Permanent)</f>
        <v>EUR9F9Y_Quote#0000</v>
      </c>
      <c r="F157" s="411" t="str">
        <f>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f>_xll.qlSimpleQuoteSetValue(Trigger,E157,P157/100)</f>
        <v>1.8610000000000002E-2</v>
      </c>
      <c r="R157" s="201"/>
      <c r="T157" s="424"/>
    </row>
    <row r="158" spans="1:20" x14ac:dyDescent="0.2">
      <c r="A158" s="201"/>
      <c r="B158" s="408" t="s">
        <v>53</v>
      </c>
      <c r="C158" s="409" t="str">
        <f t="shared" si="22"/>
        <v>9F</v>
      </c>
      <c r="D158" s="410" t="str">
        <f t="shared" si="20"/>
        <v>EUR9F10Y_Quote</v>
      </c>
      <c r="E158" s="410" t="str">
        <f>_xll.qlSimpleQuote(Trigger,D158,ObjectOverwrite,Permanent)</f>
        <v>EUR9F10Y_Quote#0000</v>
      </c>
      <c r="F158" s="411" t="str">
        <f>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f>_xll.qlSimpleQuoteSetValue(Trigger,E158,P158/100)</f>
        <v>1.8500000000000003E-2</v>
      </c>
      <c r="R158" s="201"/>
      <c r="T158" s="424"/>
    </row>
    <row r="159" spans="1:20" x14ac:dyDescent="0.2">
      <c r="A159" s="201"/>
      <c r="B159" s="408" t="s">
        <v>52</v>
      </c>
      <c r="C159" s="409" t="str">
        <f t="shared" si="22"/>
        <v>9F</v>
      </c>
      <c r="D159" s="410" t="str">
        <f t="shared" si="20"/>
        <v>EUR9F11Y_Quote</v>
      </c>
      <c r="E159" s="410" t="str">
        <f>_xll.qlSimpleQuote(Trigger,D159,ObjectOverwrite,Permanent)</f>
        <v>EUR9F11Y_Quote#0000</v>
      </c>
      <c r="F159" s="411" t="str">
        <f>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f>_xll.qlSimpleQuoteSetValue(Trigger,E159,P159/100)</f>
        <v>1.8370000000000001E-2</v>
      </c>
      <c r="R159" s="201"/>
      <c r="T159" s="424"/>
    </row>
    <row r="160" spans="1:20" x14ac:dyDescent="0.2">
      <c r="A160" s="201"/>
      <c r="B160" s="408" t="s">
        <v>51</v>
      </c>
      <c r="C160" s="409" t="str">
        <f t="shared" si="22"/>
        <v>9F</v>
      </c>
      <c r="D160" s="410" t="str">
        <f t="shared" si="20"/>
        <v>EUR9F12Y_Quote</v>
      </c>
      <c r="E160" s="410" t="str">
        <f>_xll.qlSimpleQuote(Trigger,D160,ObjectOverwrite,Permanent)</f>
        <v>EUR9F12Y_Quote#0000</v>
      </c>
      <c r="F160" s="411" t="str">
        <f>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f>_xll.qlSimpleQuoteSetValue(Trigger,E160,P160/100)</f>
        <v>1.822E-2</v>
      </c>
      <c r="R160" s="201"/>
      <c r="T160" s="424"/>
    </row>
    <row r="161" spans="1:20" x14ac:dyDescent="0.2">
      <c r="A161" s="201"/>
      <c r="B161" s="408" t="s">
        <v>50</v>
      </c>
      <c r="C161" s="409" t="str">
        <f t="shared" si="22"/>
        <v>9F</v>
      </c>
      <c r="D161" s="410" t="str">
        <f t="shared" si="20"/>
        <v>EUR9F13Y_Quote</v>
      </c>
      <c r="E161" s="410" t="str">
        <f>_xll.qlSimpleQuote(Trigger,D161,ObjectOverwrite,Permanent)</f>
        <v>EUR9F13Y_Quote#0000</v>
      </c>
      <c r="F161" s="411" t="str">
        <f>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f>_xll.qlSimpleQuoteSetValue(Trigger,E161,P161/100)</f>
        <v>1.805E-2</v>
      </c>
      <c r="R161" s="201"/>
      <c r="T161" s="424"/>
    </row>
    <row r="162" spans="1:20" x14ac:dyDescent="0.2">
      <c r="A162" s="201"/>
      <c r="B162" s="408" t="s">
        <v>49</v>
      </c>
      <c r="C162" s="409" t="str">
        <f t="shared" si="22"/>
        <v>9F</v>
      </c>
      <c r="D162" s="410" t="str">
        <f t="shared" si="20"/>
        <v>EUR9F14Y_Quote</v>
      </c>
      <c r="E162" s="410" t="str">
        <f>_xll.qlSimpleQuote(Trigger,D162,ObjectOverwrite,Permanent)</f>
        <v>EUR9F14Y_Quote#0000</v>
      </c>
      <c r="F162" s="411" t="str">
        <f>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f>_xll.qlSimpleQuoteSetValue(Trigger,E162,P162/100)</f>
        <v>1.789E-2</v>
      </c>
      <c r="R162" s="201"/>
      <c r="T162" s="424"/>
    </row>
    <row r="163" spans="1:20" x14ac:dyDescent="0.2">
      <c r="A163" s="201"/>
      <c r="B163" s="408" t="s">
        <v>48</v>
      </c>
      <c r="C163" s="409" t="str">
        <f t="shared" si="22"/>
        <v>9F</v>
      </c>
      <c r="D163" s="410" t="str">
        <f t="shared" si="20"/>
        <v>EUR9F15Y_Quote</v>
      </c>
      <c r="E163" s="410" t="str">
        <f>_xll.qlSimpleQuote(Trigger,D163,ObjectOverwrite,Permanent)</f>
        <v>EUR9F15Y_Quote#0000</v>
      </c>
      <c r="F163" s="411" t="str">
        <f>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f>_xll.qlSimpleQuoteSetValue(Trigger,E163,P163/100)</f>
        <v>1.7749999999999998E-2</v>
      </c>
      <c r="R163" s="201"/>
      <c r="T163" s="424"/>
    </row>
    <row r="164" spans="1:20" x14ac:dyDescent="0.2">
      <c r="A164" s="201"/>
      <c r="B164" s="408" t="s">
        <v>43</v>
      </c>
      <c r="C164" s="409" t="str">
        <f t="shared" si="22"/>
        <v>9F</v>
      </c>
      <c r="D164" s="410" t="str">
        <f t="shared" si="20"/>
        <v>EUR9F20Y_Quote</v>
      </c>
      <c r="E164" s="410" t="str">
        <f>_xll.qlSimpleQuote(Trigger,D164,ObjectOverwrite,Permanent)</f>
        <v>EUR9F20Y_Quote#0000</v>
      </c>
      <c r="F164" s="411" t="str">
        <f>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f>_xll.qlSimpleQuoteSetValue(Trigger,E164,P164/100)</f>
        <v>1.7260000000000001E-2</v>
      </c>
      <c r="R164" s="201"/>
      <c r="T164" s="424"/>
    </row>
    <row r="165" spans="1:20" x14ac:dyDescent="0.2">
      <c r="A165" s="201"/>
      <c r="B165" s="408" t="s">
        <v>38</v>
      </c>
      <c r="C165" s="409" t="str">
        <f t="shared" si="22"/>
        <v>9F</v>
      </c>
      <c r="D165" s="410" t="str">
        <f t="shared" si="20"/>
        <v>EUR9F25Y_Quote</v>
      </c>
      <c r="E165" s="410" t="str">
        <f>_xll.qlSimpleQuote(Trigger,D165,ObjectOverwrite,Permanent)</f>
        <v>EUR9F25Y_Quote#0000</v>
      </c>
      <c r="F165" s="411" t="str">
        <f>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f>_xll.qlSimpleQuoteSetValue(Trigger,E165,P165/100)</f>
        <v>1.6899999999999998E-2</v>
      </c>
      <c r="R165" s="201"/>
      <c r="T165" s="424"/>
    </row>
    <row r="166" spans="1:20" x14ac:dyDescent="0.2">
      <c r="A166" s="201"/>
      <c r="B166" s="172" t="s">
        <v>33</v>
      </c>
      <c r="C166" s="53" t="str">
        <f t="shared" si="22"/>
        <v>9F</v>
      </c>
      <c r="D166" s="52" t="str">
        <f t="shared" si="20"/>
        <v>EUR9F30Y_Quote</v>
      </c>
      <c r="E166" s="52" t="str">
        <f>_xll.qlSimpleQuote(Trigger,D166,ObjectOverwrite,Permanent)</f>
        <v>EUR9F30Y_Quote#0000</v>
      </c>
      <c r="F166" s="412" t="str">
        <f>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f>_xll.qlSimpleQuoteSetValue(Trigger,E166,P166/100)</f>
        <v>1.6539999999999999E-2</v>
      </c>
      <c r="R166" s="201"/>
      <c r="T166" s="424"/>
    </row>
    <row r="167" spans="1:20" x14ac:dyDescent="0.2">
      <c r="A167" s="201">
        <v>10</v>
      </c>
      <c r="B167" s="408" t="s">
        <v>9</v>
      </c>
      <c r="C167" s="409" t="str">
        <f>$A$167&amp;"F"</f>
        <v>10F</v>
      </c>
      <c r="D167" s="410" t="str">
        <f t="shared" si="20"/>
        <v>EUR10F1Y_Quote</v>
      </c>
      <c r="E167" s="410" t="str">
        <f>_xll.qlSimpleQuote(Trigger,D167,ObjectOverwrite,Permanent)</f>
        <v>EUR10F1Y_Quote#0000</v>
      </c>
      <c r="F167" s="411" t="str">
        <f>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f>_xll.qlSimpleQuoteSetValue(Trigger,E167,P167/100)</f>
        <v>1.8599999999999998E-2</v>
      </c>
      <c r="R167" s="201"/>
      <c r="T167" s="424"/>
    </row>
    <row r="168" spans="1:20" x14ac:dyDescent="0.2">
      <c r="A168" s="201"/>
      <c r="B168" s="408" t="s">
        <v>61</v>
      </c>
      <c r="C168" s="409" t="str">
        <f t="shared" ref="C168:C184" si="24">$A$167&amp;"F"</f>
        <v>10F</v>
      </c>
      <c r="D168" s="410" t="str">
        <f t="shared" si="20"/>
        <v>EUR10F2Y_Quote</v>
      </c>
      <c r="E168" s="410" t="str">
        <f>_xll.qlSimpleQuote(Trigger,D168,ObjectOverwrite,Permanent)</f>
        <v>EUR10F2Y_Quote#0000</v>
      </c>
      <c r="F168" s="411" t="str">
        <f>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f>_xll.qlSimpleQuoteSetValue(Trigger,E168,P168/100)</f>
        <v>1.8890000000000001E-2</v>
      </c>
      <c r="R168" s="201"/>
      <c r="T168" s="424"/>
    </row>
    <row r="169" spans="1:20" x14ac:dyDescent="0.2">
      <c r="A169" s="201"/>
      <c r="B169" s="408" t="s">
        <v>60</v>
      </c>
      <c r="C169" s="409" t="str">
        <f t="shared" si="24"/>
        <v>10F</v>
      </c>
      <c r="D169" s="410" t="str">
        <f t="shared" si="20"/>
        <v>EUR10F3Y_Quote</v>
      </c>
      <c r="E169" s="410" t="str">
        <f>_xll.qlSimpleQuote(Trigger,D169,ObjectOverwrite,Permanent)</f>
        <v>EUR10F3Y_Quote#0000</v>
      </c>
      <c r="F169" s="411" t="str">
        <f>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f>_xll.qlSimpleQuoteSetValue(Trigger,E169,P169/100)</f>
        <v>1.8880000000000001E-2</v>
      </c>
      <c r="R169" s="201"/>
      <c r="T169" s="424"/>
    </row>
    <row r="170" spans="1:20" x14ac:dyDescent="0.2">
      <c r="A170" s="201"/>
      <c r="B170" s="408" t="s">
        <v>59</v>
      </c>
      <c r="C170" s="409" t="str">
        <f t="shared" si="24"/>
        <v>10F</v>
      </c>
      <c r="D170" s="410" t="str">
        <f t="shared" si="20"/>
        <v>EUR10F4Y_Quote</v>
      </c>
      <c r="E170" s="410" t="str">
        <f>_xll.qlSimpleQuote(Trigger,D170,ObjectOverwrite,Permanent)</f>
        <v>EUR10F4Y_Quote#0000</v>
      </c>
      <c r="F170" s="411" t="str">
        <f>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f>_xll.qlSimpleQuoteSetValue(Trigger,E170,P170/100)</f>
        <v>1.89E-2</v>
      </c>
      <c r="R170" s="201"/>
      <c r="T170" s="424"/>
    </row>
    <row r="171" spans="1:20" x14ac:dyDescent="0.2">
      <c r="A171" s="201"/>
      <c r="B171" s="408" t="s">
        <v>58</v>
      </c>
      <c r="C171" s="409" t="str">
        <f t="shared" si="24"/>
        <v>10F</v>
      </c>
      <c r="D171" s="410" t="str">
        <f t="shared" si="20"/>
        <v>EUR10F5Y_Quote</v>
      </c>
      <c r="E171" s="410" t="str">
        <f>_xll.qlSimpleQuote(Trigger,D171,ObjectOverwrite,Permanent)</f>
        <v>EUR10F5Y_Quote#0000</v>
      </c>
      <c r="F171" s="411" t="str">
        <f>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f>_xll.qlSimpleQuoteSetValue(Trigger,E171,P171/100)</f>
        <v>1.8919999999999999E-2</v>
      </c>
      <c r="R171" s="201"/>
      <c r="T171" s="424"/>
    </row>
    <row r="172" spans="1:20" x14ac:dyDescent="0.2">
      <c r="A172" s="201"/>
      <c r="B172" s="408" t="s">
        <v>57</v>
      </c>
      <c r="C172" s="409" t="str">
        <f t="shared" si="24"/>
        <v>10F</v>
      </c>
      <c r="D172" s="410" t="str">
        <f t="shared" si="20"/>
        <v>EUR10F6Y_Quote</v>
      </c>
      <c r="E172" s="410" t="str">
        <f>_xll.qlSimpleQuote(Trigger,D172,ObjectOverwrite,Permanent)</f>
        <v>EUR10F6Y_Quote#0000</v>
      </c>
      <c r="F172" s="411" t="str">
        <f>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f>_xll.qlSimpleQuoteSetValue(Trigger,E172,P172/100)</f>
        <v>1.8870000000000001E-2</v>
      </c>
      <c r="R172" s="201"/>
      <c r="T172" s="424"/>
    </row>
    <row r="173" spans="1:20" x14ac:dyDescent="0.2">
      <c r="A173" s="201"/>
      <c r="B173" s="408" t="s">
        <v>56</v>
      </c>
      <c r="C173" s="409" t="str">
        <f t="shared" si="24"/>
        <v>10F</v>
      </c>
      <c r="D173" s="410" t="str">
        <f t="shared" si="20"/>
        <v>EUR10F7Y_Quote</v>
      </c>
      <c r="E173" s="410" t="str">
        <f>_xll.qlSimpleQuote(Trigger,D173,ObjectOverwrite,Permanent)</f>
        <v>EUR10F7Y_Quote#0000</v>
      </c>
      <c r="F173" s="411" t="str">
        <f>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f>_xll.qlSimpleQuoteSetValue(Trigger,E173,P173/100)</f>
        <v>1.8800000000000001E-2</v>
      </c>
      <c r="R173" s="201"/>
      <c r="T173" s="424"/>
    </row>
    <row r="174" spans="1:20" x14ac:dyDescent="0.2">
      <c r="A174" s="201"/>
      <c r="B174" s="408" t="s">
        <v>55</v>
      </c>
      <c r="C174" s="409" t="str">
        <f t="shared" si="24"/>
        <v>10F</v>
      </c>
      <c r="D174" s="410" t="str">
        <f t="shared" si="20"/>
        <v>EUR10F8Y_Quote</v>
      </c>
      <c r="E174" s="410" t="str">
        <f>_xll.qlSimpleQuote(Trigger,D174,ObjectOverwrite,Permanent)</f>
        <v>EUR10F8Y_Quote#0000</v>
      </c>
      <c r="F174" s="411" t="str">
        <f>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f>_xll.qlSimpleQuoteSetValue(Trigger,E174,P174/100)</f>
        <v>1.8679999999999999E-2</v>
      </c>
      <c r="R174" s="201"/>
      <c r="T174" s="424"/>
    </row>
    <row r="175" spans="1:20" x14ac:dyDescent="0.2">
      <c r="A175" s="201"/>
      <c r="B175" s="408" t="s">
        <v>54</v>
      </c>
      <c r="C175" s="409" t="str">
        <f t="shared" si="24"/>
        <v>10F</v>
      </c>
      <c r="D175" s="410" t="str">
        <f t="shared" si="20"/>
        <v>EUR10F9Y_Quote</v>
      </c>
      <c r="E175" s="410" t="str">
        <f>_xll.qlSimpleQuote(Trigger,D175,ObjectOverwrite,Permanent)</f>
        <v>EUR10F9Y_Quote#0000</v>
      </c>
      <c r="F175" s="411" t="str">
        <f>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f>_xll.qlSimpleQuoteSetValue(Trigger,E175,P175/100)</f>
        <v>1.8550000000000001E-2</v>
      </c>
      <c r="R175" s="201"/>
      <c r="T175" s="424"/>
    </row>
    <row r="176" spans="1:20" x14ac:dyDescent="0.2">
      <c r="A176" s="201"/>
      <c r="B176" s="408" t="s">
        <v>53</v>
      </c>
      <c r="C176" s="409" t="str">
        <f t="shared" si="24"/>
        <v>10F</v>
      </c>
      <c r="D176" s="410" t="str">
        <f t="shared" si="20"/>
        <v>EUR10F10Y_Quote</v>
      </c>
      <c r="E176" s="410" t="str">
        <f>_xll.qlSimpleQuote(Trigger,D176,ObjectOverwrite,Permanent)</f>
        <v>EUR10F10Y_Quote#0000</v>
      </c>
      <c r="F176" s="411" t="str">
        <f>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f>_xll.qlSimpleQuoteSetValue(Trigger,E176,P176/100)</f>
        <v>1.839E-2</v>
      </c>
      <c r="R176" s="201"/>
      <c r="T176" s="424"/>
    </row>
    <row r="177" spans="1:20" x14ac:dyDescent="0.2">
      <c r="A177" s="201"/>
      <c r="B177" s="408" t="s">
        <v>52</v>
      </c>
      <c r="C177" s="409" t="str">
        <f t="shared" si="24"/>
        <v>10F</v>
      </c>
      <c r="D177" s="410" t="str">
        <f t="shared" si="20"/>
        <v>EUR10F11Y_Quote</v>
      </c>
      <c r="E177" s="410" t="str">
        <f>_xll.qlSimpleQuote(Trigger,D177,ObjectOverwrite,Permanent)</f>
        <v>EUR10F11Y_Quote#0000</v>
      </c>
      <c r="F177" s="411" t="str">
        <f>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f>_xll.qlSimpleQuoteSetValue(Trigger,E177,P177/100)</f>
        <v>1.823E-2</v>
      </c>
      <c r="R177" s="201"/>
      <c r="T177" s="424"/>
    </row>
    <row r="178" spans="1:20" x14ac:dyDescent="0.2">
      <c r="A178" s="201"/>
      <c r="B178" s="408" t="s">
        <v>51</v>
      </c>
      <c r="C178" s="409" t="str">
        <f t="shared" si="24"/>
        <v>10F</v>
      </c>
      <c r="D178" s="410" t="str">
        <f t="shared" si="20"/>
        <v>EUR10F12Y_Quote</v>
      </c>
      <c r="E178" s="410" t="str">
        <f>_xll.qlSimpleQuote(Trigger,D178,ObjectOverwrite,Permanent)</f>
        <v>EUR10F12Y_Quote#0000</v>
      </c>
      <c r="F178" s="411" t="str">
        <f>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f>_xll.qlSimpleQuoteSetValue(Trigger,E178,P178/100)</f>
        <v>1.8039999999999997E-2</v>
      </c>
      <c r="R178" s="201"/>
      <c r="T178" s="424"/>
    </row>
    <row r="179" spans="1:20" x14ac:dyDescent="0.2">
      <c r="A179" s="201"/>
      <c r="B179" s="408" t="s">
        <v>50</v>
      </c>
      <c r="C179" s="409" t="str">
        <f t="shared" si="24"/>
        <v>10F</v>
      </c>
      <c r="D179" s="410" t="str">
        <f t="shared" si="20"/>
        <v>EUR10F13Y_Quote</v>
      </c>
      <c r="E179" s="410" t="str">
        <f>_xll.qlSimpleQuote(Trigger,D179,ObjectOverwrite,Permanent)</f>
        <v>EUR10F13Y_Quote#0000</v>
      </c>
      <c r="F179" s="411" t="str">
        <f>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f>_xll.qlSimpleQuoteSetValue(Trigger,E179,P179/100)</f>
        <v>1.787E-2</v>
      </c>
      <c r="R179" s="201"/>
      <c r="T179" s="424"/>
    </row>
    <row r="180" spans="1:20" x14ac:dyDescent="0.2">
      <c r="A180" s="201"/>
      <c r="B180" s="408" t="s">
        <v>49</v>
      </c>
      <c r="C180" s="409" t="str">
        <f t="shared" si="24"/>
        <v>10F</v>
      </c>
      <c r="D180" s="410" t="str">
        <f t="shared" si="20"/>
        <v>EUR10F14Y_Quote</v>
      </c>
      <c r="E180" s="410" t="str">
        <f>_xll.qlSimpleQuote(Trigger,D180,ObjectOverwrite,Permanent)</f>
        <v>EUR10F14Y_Quote#0000</v>
      </c>
      <c r="F180" s="411" t="str">
        <f>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f>_xll.qlSimpleQuoteSetValue(Trigger,E180,P180/100)</f>
        <v>1.772E-2</v>
      </c>
      <c r="R180" s="201"/>
      <c r="T180" s="424"/>
    </row>
    <row r="181" spans="1:20" x14ac:dyDescent="0.2">
      <c r="A181" s="201"/>
      <c r="B181" s="408" t="s">
        <v>48</v>
      </c>
      <c r="C181" s="409" t="str">
        <f t="shared" si="24"/>
        <v>10F</v>
      </c>
      <c r="D181" s="410" t="str">
        <f t="shared" si="20"/>
        <v>EUR10F15Y_Quote</v>
      </c>
      <c r="E181" s="410" t="str">
        <f>_xll.qlSimpleQuote(Trigger,D181,ObjectOverwrite,Permanent)</f>
        <v>EUR10F15Y_Quote#0000</v>
      </c>
      <c r="F181" s="411" t="str">
        <f>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f>_xll.qlSimpleQuoteSetValue(Trigger,E181,P181/100)</f>
        <v>1.7570000000000002E-2</v>
      </c>
      <c r="R181" s="201"/>
      <c r="T181" s="424"/>
    </row>
    <row r="182" spans="1:20" x14ac:dyDescent="0.2">
      <c r="A182" s="201"/>
      <c r="B182" s="408" t="s">
        <v>43</v>
      </c>
      <c r="C182" s="409" t="str">
        <f t="shared" si="24"/>
        <v>10F</v>
      </c>
      <c r="D182" s="410" t="str">
        <f t="shared" si="20"/>
        <v>EUR10F20Y_Quote</v>
      </c>
      <c r="E182" s="410" t="str">
        <f>_xll.qlSimpleQuote(Trigger,D182,ObjectOverwrite,Permanent)</f>
        <v>EUR10F20Y_Quote#0000</v>
      </c>
      <c r="F182" s="411" t="str">
        <f>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f>_xll.qlSimpleQuoteSetValue(Trigger,E182,P182/100)</f>
        <v>1.7129999999999999E-2</v>
      </c>
      <c r="R182" s="201"/>
      <c r="T182" s="424"/>
    </row>
    <row r="183" spans="1:20" x14ac:dyDescent="0.2">
      <c r="A183" s="201"/>
      <c r="B183" s="408" t="s">
        <v>38</v>
      </c>
      <c r="C183" s="409" t="str">
        <f t="shared" si="24"/>
        <v>10F</v>
      </c>
      <c r="D183" s="410" t="str">
        <f t="shared" si="20"/>
        <v>EUR10F25Y_Quote</v>
      </c>
      <c r="E183" s="410" t="str">
        <f>_xll.qlSimpleQuote(Trigger,D183,ObjectOverwrite,Permanent)</f>
        <v>EUR10F25Y_Quote#0000</v>
      </c>
      <c r="F183" s="411" t="str">
        <f>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f>_xll.qlSimpleQuoteSetValue(Trigger,E183,P183/100)</f>
        <v>1.677E-2</v>
      </c>
      <c r="R183" s="201"/>
      <c r="T183" s="424"/>
    </row>
    <row r="184" spans="1:20" x14ac:dyDescent="0.2">
      <c r="A184" s="201"/>
      <c r="B184" s="172" t="s">
        <v>33</v>
      </c>
      <c r="C184" s="53" t="str">
        <f t="shared" si="24"/>
        <v>10F</v>
      </c>
      <c r="D184" s="52" t="str">
        <f t="shared" si="20"/>
        <v>EUR10F30Y_Quote</v>
      </c>
      <c r="E184" s="52" t="str">
        <f>_xll.qlSimpleQuote(Trigger,D184,ObjectOverwrite,Permanent)</f>
        <v>EUR10F30Y_Quote#0000</v>
      </c>
      <c r="F184" s="412" t="str">
        <f>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f>_xll.qlSimpleQuoteSetValue(Trigger,E184,P184/100)</f>
        <v>1.6400000000000001E-2</v>
      </c>
      <c r="R184" s="201"/>
      <c r="T184" s="424"/>
    </row>
    <row r="185" spans="1:20" x14ac:dyDescent="0.2">
      <c r="A185" s="201">
        <v>11</v>
      </c>
      <c r="B185" s="408" t="s">
        <v>9</v>
      </c>
      <c r="C185" s="409" t="str">
        <f>$A$185&amp;"F"</f>
        <v>11F</v>
      </c>
      <c r="D185" s="410" t="str">
        <f t="shared" si="20"/>
        <v>EUR11F1Y_Quote</v>
      </c>
      <c r="E185" s="410" t="str">
        <f>_xll.qlSimpleQuote(Trigger,D185,ObjectOverwrite,Permanent)</f>
        <v>EUR11F1Y_Quote#0000</v>
      </c>
      <c r="F185" s="411" t="str">
        <f>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f>_xll.qlSimpleQuoteSetValue(Trigger,E185,P185/100)</f>
        <v>1.9189999999999999E-2</v>
      </c>
      <c r="R185" s="201"/>
      <c r="T185" s="424"/>
    </row>
    <row r="186" spans="1:20" x14ac:dyDescent="0.2">
      <c r="A186" s="201"/>
      <c r="B186" s="408" t="s">
        <v>61</v>
      </c>
      <c r="C186" s="409" t="str">
        <f t="shared" ref="C186:C202" si="26">$A$185&amp;"F"</f>
        <v>11F</v>
      </c>
      <c r="D186" s="410" t="str">
        <f t="shared" si="20"/>
        <v>EUR11F2Y_Quote</v>
      </c>
      <c r="E186" s="410" t="str">
        <f>_xll.qlSimpleQuote(Trigger,D186,ObjectOverwrite,Permanent)</f>
        <v>EUR11F2Y_Quote#0000</v>
      </c>
      <c r="F186" s="411" t="str">
        <f>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f>_xll.qlSimpleQuoteSetValue(Trigger,E186,P186/100)</f>
        <v>1.9019999999999999E-2</v>
      </c>
      <c r="R186" s="201"/>
      <c r="T186" s="424"/>
    </row>
    <row r="187" spans="1:20" x14ac:dyDescent="0.2">
      <c r="A187" s="201"/>
      <c r="B187" s="408" t="s">
        <v>60</v>
      </c>
      <c r="C187" s="409" t="str">
        <f t="shared" si="26"/>
        <v>11F</v>
      </c>
      <c r="D187" s="410" t="str">
        <f t="shared" si="20"/>
        <v>EUR11F3Y_Quote</v>
      </c>
      <c r="E187" s="410" t="str">
        <f>_xll.qlSimpleQuote(Trigger,D187,ObjectOverwrite,Permanent)</f>
        <v>EUR11F3Y_Quote#0000</v>
      </c>
      <c r="F187" s="411" t="str">
        <f>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f>_xll.qlSimpleQuoteSetValue(Trigger,E187,P187/100)</f>
        <v>1.9009999999999999E-2</v>
      </c>
      <c r="R187" s="201"/>
      <c r="T187" s="424"/>
    </row>
    <row r="188" spans="1:20" x14ac:dyDescent="0.2">
      <c r="A188" s="201"/>
      <c r="B188" s="408" t="s">
        <v>59</v>
      </c>
      <c r="C188" s="409" t="str">
        <f t="shared" si="26"/>
        <v>11F</v>
      </c>
      <c r="D188" s="410" t="str">
        <f t="shared" si="20"/>
        <v>EUR11F4Y_Quote</v>
      </c>
      <c r="E188" s="410" t="str">
        <f>_xll.qlSimpleQuote(Trigger,D188,ObjectOverwrite,Permanent)</f>
        <v>EUR11F4Y_Quote#0000</v>
      </c>
      <c r="F188" s="411" t="str">
        <f>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f>_xll.qlSimpleQuoteSetValue(Trigger,E188,P188/100)</f>
        <v>1.9009999999999999E-2</v>
      </c>
      <c r="R188" s="201"/>
      <c r="T188" s="424"/>
    </row>
    <row r="189" spans="1:20" x14ac:dyDescent="0.2">
      <c r="A189" s="201"/>
      <c r="B189" s="408" t="s">
        <v>58</v>
      </c>
      <c r="C189" s="409" t="str">
        <f t="shared" si="26"/>
        <v>11F</v>
      </c>
      <c r="D189" s="410" t="str">
        <f t="shared" si="20"/>
        <v>EUR11F5Y_Quote</v>
      </c>
      <c r="E189" s="410" t="str">
        <f>_xll.qlSimpleQuote(Trigger,D189,ObjectOverwrite,Permanent)</f>
        <v>EUR11F5Y_Quote#0000</v>
      </c>
      <c r="F189" s="411" t="str">
        <f>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f>_xll.qlSimpleQuoteSetValue(Trigger,E189,P189/100)</f>
        <v>1.8919999999999999E-2</v>
      </c>
      <c r="R189" s="201"/>
      <c r="T189" s="424"/>
    </row>
    <row r="190" spans="1:20" x14ac:dyDescent="0.2">
      <c r="A190" s="201"/>
      <c r="B190" s="408" t="s">
        <v>57</v>
      </c>
      <c r="C190" s="409" t="str">
        <f t="shared" si="26"/>
        <v>11F</v>
      </c>
      <c r="D190" s="410" t="str">
        <f t="shared" si="20"/>
        <v>EUR11F6Y_Quote</v>
      </c>
      <c r="E190" s="410" t="str">
        <f>_xll.qlSimpleQuote(Trigger,D190,ObjectOverwrite,Permanent)</f>
        <v>EUR11F6Y_Quote#0000</v>
      </c>
      <c r="F190" s="411" t="str">
        <f>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f>_xll.qlSimpleQuoteSetValue(Trigger,E190,P190/100)</f>
        <v>1.883E-2</v>
      </c>
      <c r="R190" s="201"/>
      <c r="T190" s="424"/>
    </row>
    <row r="191" spans="1:20" x14ac:dyDescent="0.2">
      <c r="A191" s="201"/>
      <c r="B191" s="408" t="s">
        <v>56</v>
      </c>
      <c r="C191" s="409" t="str">
        <f t="shared" si="26"/>
        <v>11F</v>
      </c>
      <c r="D191" s="410" t="str">
        <f t="shared" si="20"/>
        <v>EUR11F7Y_Quote</v>
      </c>
      <c r="E191" s="410" t="str">
        <f>_xll.qlSimpleQuote(Trigger,D191,ObjectOverwrite,Permanent)</f>
        <v>EUR11F7Y_Quote#0000</v>
      </c>
      <c r="F191" s="411" t="str">
        <f>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f>_xll.qlSimpleQuoteSetValue(Trigger,E191,P191/100)</f>
        <v>1.8689999999999998E-2</v>
      </c>
      <c r="R191" s="201"/>
      <c r="T191" s="424"/>
    </row>
    <row r="192" spans="1:20" x14ac:dyDescent="0.2">
      <c r="A192" s="201"/>
      <c r="B192" s="408" t="s">
        <v>55</v>
      </c>
      <c r="C192" s="409" t="str">
        <f t="shared" si="26"/>
        <v>11F</v>
      </c>
      <c r="D192" s="410" t="str">
        <f t="shared" si="20"/>
        <v>EUR11F8Y_Quote</v>
      </c>
      <c r="E192" s="410" t="str">
        <f>_xll.qlSimpleQuote(Trigger,D192,ObjectOverwrite,Permanent)</f>
        <v>EUR11F8Y_Quote#0000</v>
      </c>
      <c r="F192" s="411" t="str">
        <f>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f>_xll.qlSimpleQuoteSetValue(Trigger,E192,P192/100)</f>
        <v>1.8539999999999997E-2</v>
      </c>
      <c r="R192" s="201"/>
      <c r="T192" s="424"/>
    </row>
    <row r="193" spans="1:20" x14ac:dyDescent="0.2">
      <c r="A193" s="201"/>
      <c r="B193" s="408" t="s">
        <v>54</v>
      </c>
      <c r="C193" s="409" t="str">
        <f t="shared" si="26"/>
        <v>11F</v>
      </c>
      <c r="D193" s="410" t="str">
        <f t="shared" si="20"/>
        <v>EUR11F9Y_Quote</v>
      </c>
      <c r="E193" s="410" t="str">
        <f>_xll.qlSimpleQuote(Trigger,D193,ObjectOverwrite,Permanent)</f>
        <v>EUR11F9Y_Quote#0000</v>
      </c>
      <c r="F193" s="411" t="str">
        <f>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f>_xll.qlSimpleQuoteSetValue(Trigger,E193,P193/100)</f>
        <v>1.8370000000000001E-2</v>
      </c>
      <c r="R193" s="201"/>
      <c r="T193" s="424"/>
    </row>
    <row r="194" spans="1:20" x14ac:dyDescent="0.2">
      <c r="A194" s="201"/>
      <c r="B194" s="408" t="s">
        <v>53</v>
      </c>
      <c r="C194" s="409" t="str">
        <f t="shared" si="26"/>
        <v>11F</v>
      </c>
      <c r="D194" s="410" t="str">
        <f t="shared" si="20"/>
        <v>EUR11F10Y_Quote</v>
      </c>
      <c r="E194" s="410" t="str">
        <f>_xll.qlSimpleQuote(Trigger,D194,ObjectOverwrite,Permanent)</f>
        <v>EUR11F10Y_Quote#0000</v>
      </c>
      <c r="F194" s="411" t="str">
        <f>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f>_xll.qlSimpleQuoteSetValue(Trigger,E194,P194/100)</f>
        <v>1.8189999999999998E-2</v>
      </c>
      <c r="R194" s="201"/>
      <c r="T194" s="424"/>
    </row>
    <row r="195" spans="1:20" x14ac:dyDescent="0.2">
      <c r="A195" s="201"/>
      <c r="B195" s="408" t="s">
        <v>52</v>
      </c>
      <c r="C195" s="409" t="str">
        <f t="shared" si="26"/>
        <v>11F</v>
      </c>
      <c r="D195" s="410" t="str">
        <f t="shared" si="20"/>
        <v>EUR11F11Y_Quote</v>
      </c>
      <c r="E195" s="410" t="str">
        <f>_xll.qlSimpleQuote(Trigger,D195,ObjectOverwrite,Permanent)</f>
        <v>EUR11F11Y_Quote#0000</v>
      </c>
      <c r="F195" s="411" t="str">
        <f>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f>_xll.qlSimpleQuoteSetValue(Trigger,E195,P195/100)</f>
        <v>1.7989999999999999E-2</v>
      </c>
      <c r="R195" s="201"/>
      <c r="T195" s="424"/>
    </row>
    <row r="196" spans="1:20" x14ac:dyDescent="0.2">
      <c r="A196" s="201"/>
      <c r="B196" s="408" t="s">
        <v>51</v>
      </c>
      <c r="C196" s="409" t="str">
        <f t="shared" si="26"/>
        <v>11F</v>
      </c>
      <c r="D196" s="410" t="str">
        <f t="shared" si="20"/>
        <v>EUR11F12Y_Quote</v>
      </c>
      <c r="E196" s="410" t="str">
        <f>_xll.qlSimpleQuote(Trigger,D196,ObjectOverwrite,Permanent)</f>
        <v>EUR11F12Y_Quote#0000</v>
      </c>
      <c r="F196" s="411" t="str">
        <f>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f>_xll.qlSimpleQuoteSetValue(Trigger,E196,P196/100)</f>
        <v>1.78E-2</v>
      </c>
      <c r="R196" s="201"/>
      <c r="T196" s="424"/>
    </row>
    <row r="197" spans="1:20" x14ac:dyDescent="0.2">
      <c r="A197" s="201"/>
      <c r="B197" s="408" t="s">
        <v>50</v>
      </c>
      <c r="C197" s="409" t="str">
        <f t="shared" si="26"/>
        <v>11F</v>
      </c>
      <c r="D197" s="410" t="str">
        <f t="shared" ref="D197:D260" si="28">Currency&amp;$C197&amp;B197&amp;QuoteSuffix</f>
        <v>EUR11F13Y_Quote</v>
      </c>
      <c r="E197" s="410" t="str">
        <f>_xll.qlSimpleQuote(Trigger,D197,ObjectOverwrite,Permanent)</f>
        <v>EUR11F13Y_Quote#0000</v>
      </c>
      <c r="F197" s="411" t="str">
        <f>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f>_xll.qlSimpleQuoteSetValue(Trigger,E197,P197/100)</f>
        <v>1.7639999999999999E-2</v>
      </c>
      <c r="R197" s="201"/>
      <c r="T197" s="424"/>
    </row>
    <row r="198" spans="1:20" x14ac:dyDescent="0.2">
      <c r="A198" s="201"/>
      <c r="B198" s="408" t="s">
        <v>49</v>
      </c>
      <c r="C198" s="409" t="str">
        <f t="shared" si="26"/>
        <v>11F</v>
      </c>
      <c r="D198" s="410" t="str">
        <f t="shared" si="28"/>
        <v>EUR11F14Y_Quote</v>
      </c>
      <c r="E198" s="410" t="str">
        <f>_xll.qlSimpleQuote(Trigger,D198,ObjectOverwrite,Permanent)</f>
        <v>EUR11F14Y_Quote#0000</v>
      </c>
      <c r="F198" s="411" t="str">
        <f>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f>_xll.qlSimpleQuoteSetValue(Trigger,E198,P198/100)</f>
        <v>1.7490000000000002E-2</v>
      </c>
      <c r="R198" s="201"/>
      <c r="T198" s="424"/>
    </row>
    <row r="199" spans="1:20" x14ac:dyDescent="0.2">
      <c r="A199" s="201"/>
      <c r="B199" s="408" t="s">
        <v>48</v>
      </c>
      <c r="C199" s="409" t="str">
        <f t="shared" si="26"/>
        <v>11F</v>
      </c>
      <c r="D199" s="410" t="str">
        <f t="shared" si="28"/>
        <v>EUR11F15Y_Quote</v>
      </c>
      <c r="E199" s="410" t="str">
        <f>_xll.qlSimpleQuote(Trigger,D199,ObjectOverwrite,Permanent)</f>
        <v>EUR11F15Y_Quote#0000</v>
      </c>
      <c r="F199" s="411" t="str">
        <f>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f>_xll.qlSimpleQuoteSetValue(Trigger,E199,P199/100)</f>
        <v>1.736E-2</v>
      </c>
      <c r="R199" s="201"/>
      <c r="T199" s="424"/>
    </row>
    <row r="200" spans="1:20" x14ac:dyDescent="0.2">
      <c r="A200" s="201"/>
      <c r="B200" s="408" t="s">
        <v>43</v>
      </c>
      <c r="C200" s="409" t="str">
        <f t="shared" si="26"/>
        <v>11F</v>
      </c>
      <c r="D200" s="410" t="str">
        <f t="shared" si="28"/>
        <v>EUR11F20Y_Quote</v>
      </c>
      <c r="E200" s="410" t="str">
        <f>_xll.qlSimpleQuote(Trigger,D200,ObjectOverwrite,Permanent)</f>
        <v>EUR11F20Y_Quote#0000</v>
      </c>
      <c r="F200" s="411" t="str">
        <f>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f>_xll.qlSimpleQuoteSetValue(Trigger,E200,P200/100)</f>
        <v>1.6959999999999999E-2</v>
      </c>
      <c r="R200" s="201"/>
      <c r="T200" s="424"/>
    </row>
    <row r="201" spans="1:20" x14ac:dyDescent="0.2">
      <c r="A201" s="201"/>
      <c r="B201" s="408" t="s">
        <v>38</v>
      </c>
      <c r="C201" s="409" t="str">
        <f t="shared" si="26"/>
        <v>11F</v>
      </c>
      <c r="D201" s="410" t="str">
        <f t="shared" si="28"/>
        <v>EUR11F25Y_Quote</v>
      </c>
      <c r="E201" s="410" t="str">
        <f>_xll.qlSimpleQuote(Trigger,D201,ObjectOverwrite,Permanent)</f>
        <v>EUR11F25Y_Quote#0000</v>
      </c>
      <c r="F201" s="411" t="str">
        <f>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f>_xll.qlSimpleQuoteSetValue(Trigger,E201,P201/100)</f>
        <v>1.66E-2</v>
      </c>
      <c r="R201" s="201"/>
      <c r="T201" s="424"/>
    </row>
    <row r="202" spans="1:20" x14ac:dyDescent="0.2">
      <c r="A202" s="201"/>
      <c r="B202" s="172" t="s">
        <v>33</v>
      </c>
      <c r="C202" s="53" t="str">
        <f t="shared" si="26"/>
        <v>11F</v>
      </c>
      <c r="D202" s="52" t="str">
        <f t="shared" si="28"/>
        <v>EUR11F30Y_Quote</v>
      </c>
      <c r="E202" s="52" t="str">
        <f>_xll.qlSimpleQuote(Trigger,D202,ObjectOverwrite,Permanent)</f>
        <v>EUR11F30Y_Quote#0000</v>
      </c>
      <c r="F202" s="412" t="str">
        <f>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f>_xll.qlSimpleQuoteSetValue(Trigger,E202,P202/100)</f>
        <v>1.6209999999999999E-2</v>
      </c>
      <c r="R202" s="201"/>
      <c r="T202" s="424"/>
    </row>
    <row r="203" spans="1:20" x14ac:dyDescent="0.2">
      <c r="A203" s="201">
        <v>12</v>
      </c>
      <c r="B203" s="408" t="s">
        <v>9</v>
      </c>
      <c r="C203" s="409" t="str">
        <f>$A$203&amp;"F"</f>
        <v>12F</v>
      </c>
      <c r="D203" s="410" t="str">
        <f t="shared" si="28"/>
        <v>EUR12F1Y_Quote</v>
      </c>
      <c r="E203" s="410" t="str">
        <f>_xll.qlSimpleQuote(Trigger,D203,ObjectOverwrite,Permanent)</f>
        <v>EUR12F1Y_Quote#0000</v>
      </c>
      <c r="F203" s="411" t="str">
        <f>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f>_xll.qlSimpleQuoteSetValue(Trigger,E203,P203/100)</f>
        <v>1.8839999999999999E-2</v>
      </c>
      <c r="R203" s="201"/>
      <c r="T203" s="424"/>
    </row>
    <row r="204" spans="1:20" x14ac:dyDescent="0.2">
      <c r="A204" s="201"/>
      <c r="B204" s="408" t="s">
        <v>61</v>
      </c>
      <c r="C204" s="409" t="str">
        <f t="shared" ref="C204:C220" si="30">$A$203&amp;"F"</f>
        <v>12F</v>
      </c>
      <c r="D204" s="410" t="str">
        <f t="shared" si="28"/>
        <v>EUR12F2Y_Quote</v>
      </c>
      <c r="E204" s="410" t="str">
        <f>_xll.qlSimpleQuote(Trigger,D204,ObjectOverwrite,Permanent)</f>
        <v>EUR12F2Y_Quote#0000</v>
      </c>
      <c r="F204" s="411" t="str">
        <f>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f>_xll.qlSimpleQuoteSetValue(Trigger,E204,P204/100)</f>
        <v>1.891E-2</v>
      </c>
      <c r="R204" s="201"/>
      <c r="T204" s="424"/>
    </row>
    <row r="205" spans="1:20" x14ac:dyDescent="0.2">
      <c r="A205" s="201"/>
      <c r="B205" s="408" t="s">
        <v>60</v>
      </c>
      <c r="C205" s="409" t="str">
        <f t="shared" si="30"/>
        <v>12F</v>
      </c>
      <c r="D205" s="410" t="str">
        <f t="shared" si="28"/>
        <v>EUR12F3Y_Quote</v>
      </c>
      <c r="E205" s="410" t="str">
        <f>_xll.qlSimpleQuote(Trigger,D205,ObjectOverwrite,Permanent)</f>
        <v>EUR12F3Y_Quote#0000</v>
      </c>
      <c r="F205" s="411" t="str">
        <f>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f>_xll.qlSimpleQuoteSetValue(Trigger,E205,P205/100)</f>
        <v>1.8939999999999999E-2</v>
      </c>
      <c r="R205" s="201"/>
      <c r="T205" s="424"/>
    </row>
    <row r="206" spans="1:20" x14ac:dyDescent="0.2">
      <c r="A206" s="201"/>
      <c r="B206" s="408" t="s">
        <v>59</v>
      </c>
      <c r="C206" s="409" t="str">
        <f t="shared" si="30"/>
        <v>12F</v>
      </c>
      <c r="D206" s="410" t="str">
        <f t="shared" si="28"/>
        <v>EUR12F4Y_Quote</v>
      </c>
      <c r="E206" s="410" t="str">
        <f>_xll.qlSimpleQuote(Trigger,D206,ObjectOverwrite,Permanent)</f>
        <v>EUR12F4Y_Quote#0000</v>
      </c>
      <c r="F206" s="411" t="str">
        <f>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f>_xll.qlSimpleQuoteSetValue(Trigger,E206,P206/100)</f>
        <v>1.8849999999999999E-2</v>
      </c>
      <c r="R206" s="201"/>
      <c r="T206" s="424"/>
    </row>
    <row r="207" spans="1:20" x14ac:dyDescent="0.2">
      <c r="A207" s="201"/>
      <c r="B207" s="408" t="s">
        <v>58</v>
      </c>
      <c r="C207" s="409" t="str">
        <f t="shared" si="30"/>
        <v>12F</v>
      </c>
      <c r="D207" s="410" t="str">
        <f t="shared" si="28"/>
        <v>EUR12F5Y_Quote</v>
      </c>
      <c r="E207" s="410" t="str">
        <f>_xll.qlSimpleQuote(Trigger,D207,ObjectOverwrite,Permanent)</f>
        <v>EUR12F5Y_Quote#0000</v>
      </c>
      <c r="F207" s="411" t="str">
        <f>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f>_xll.qlSimpleQuoteSetValue(Trigger,E207,P207/100)</f>
        <v>1.8759999999999999E-2</v>
      </c>
      <c r="R207" s="201"/>
      <c r="T207" s="424"/>
    </row>
    <row r="208" spans="1:20" x14ac:dyDescent="0.2">
      <c r="A208" s="201"/>
      <c r="B208" s="408" t="s">
        <v>57</v>
      </c>
      <c r="C208" s="409" t="str">
        <f t="shared" si="30"/>
        <v>12F</v>
      </c>
      <c r="D208" s="410" t="str">
        <f t="shared" si="28"/>
        <v>EUR12F6Y_Quote</v>
      </c>
      <c r="E208" s="410" t="str">
        <f>_xll.qlSimpleQuote(Trigger,D208,ObjectOverwrite,Permanent)</f>
        <v>EUR12F6Y_Quote#0000</v>
      </c>
      <c r="F208" s="411" t="str">
        <f>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f>_xll.qlSimpleQuoteSetValue(Trigger,E208,P208/100)</f>
        <v>1.8599999999999998E-2</v>
      </c>
      <c r="R208" s="201"/>
      <c r="T208" s="424"/>
    </row>
    <row r="209" spans="1:20" x14ac:dyDescent="0.2">
      <c r="A209" s="201"/>
      <c r="B209" s="408" t="s">
        <v>56</v>
      </c>
      <c r="C209" s="409" t="str">
        <f t="shared" si="30"/>
        <v>12F</v>
      </c>
      <c r="D209" s="410" t="str">
        <f t="shared" si="28"/>
        <v>EUR12F7Y_Quote</v>
      </c>
      <c r="E209" s="410" t="str">
        <f>_xll.qlSimpleQuote(Trigger,D209,ObjectOverwrite,Permanent)</f>
        <v>EUR12F7Y_Quote#0000</v>
      </c>
      <c r="F209" s="411" t="str">
        <f>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f>_xll.qlSimpleQuoteSetValue(Trigger,E209,P209/100)</f>
        <v>1.8439999999999998E-2</v>
      </c>
      <c r="R209" s="201"/>
      <c r="T209" s="424"/>
    </row>
    <row r="210" spans="1:20" x14ac:dyDescent="0.2">
      <c r="A210" s="201"/>
      <c r="B210" s="408" t="s">
        <v>55</v>
      </c>
      <c r="C210" s="409" t="str">
        <f t="shared" si="30"/>
        <v>12F</v>
      </c>
      <c r="D210" s="410" t="str">
        <f t="shared" si="28"/>
        <v>EUR12F8Y_Quote</v>
      </c>
      <c r="E210" s="410" t="str">
        <f>_xll.qlSimpleQuote(Trigger,D210,ObjectOverwrite,Permanent)</f>
        <v>EUR12F8Y_Quote#0000</v>
      </c>
      <c r="F210" s="411" t="str">
        <f>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f>_xll.qlSimpleQuoteSetValue(Trigger,E210,P210/100)</f>
        <v>1.8260000000000002E-2</v>
      </c>
      <c r="R210" s="201"/>
      <c r="T210" s="424"/>
    </row>
    <row r="211" spans="1:20" x14ac:dyDescent="0.2">
      <c r="A211" s="201"/>
      <c r="B211" s="408" t="s">
        <v>54</v>
      </c>
      <c r="C211" s="409" t="str">
        <f t="shared" si="30"/>
        <v>12F</v>
      </c>
      <c r="D211" s="410" t="str">
        <f t="shared" si="28"/>
        <v>EUR12F9Y_Quote</v>
      </c>
      <c r="E211" s="410" t="str">
        <f>_xll.qlSimpleQuote(Trigger,D211,ObjectOverwrite,Permanent)</f>
        <v>EUR12F9Y_Quote#0000</v>
      </c>
      <c r="F211" s="411" t="str">
        <f>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f>_xll.qlSimpleQuoteSetValue(Trigger,E211,P211/100)</f>
        <v>1.8069999999999999E-2</v>
      </c>
      <c r="R211" s="201"/>
      <c r="T211" s="424"/>
    </row>
    <row r="212" spans="1:20" x14ac:dyDescent="0.2">
      <c r="A212" s="201"/>
      <c r="B212" s="408" t="s">
        <v>53</v>
      </c>
      <c r="C212" s="409" t="str">
        <f t="shared" si="30"/>
        <v>12F</v>
      </c>
      <c r="D212" s="410" t="str">
        <f t="shared" si="28"/>
        <v>EUR12F10Y_Quote</v>
      </c>
      <c r="E212" s="410" t="str">
        <f>_xll.qlSimpleQuote(Trigger,D212,ObjectOverwrite,Permanent)</f>
        <v>EUR12F10Y_Quote#0000</v>
      </c>
      <c r="F212" s="411" t="str">
        <f>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f>_xll.qlSimpleQuoteSetValue(Trigger,E212,P212/100)</f>
        <v>1.7849999999999998E-2</v>
      </c>
      <c r="R212" s="201"/>
      <c r="T212" s="424"/>
    </row>
    <row r="213" spans="1:20" x14ac:dyDescent="0.2">
      <c r="A213" s="201"/>
      <c r="B213" s="408" t="s">
        <v>52</v>
      </c>
      <c r="C213" s="409" t="str">
        <f t="shared" si="30"/>
        <v>12F</v>
      </c>
      <c r="D213" s="410" t="str">
        <f t="shared" si="28"/>
        <v>EUR12F11Y_Quote</v>
      </c>
      <c r="E213" s="410" t="str">
        <f>_xll.qlSimpleQuote(Trigger,D213,ObjectOverwrite,Permanent)</f>
        <v>EUR12F11Y_Quote#0000</v>
      </c>
      <c r="F213" s="411" t="str">
        <f>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f>_xll.qlSimpleQuoteSetValue(Trigger,E213,P213/100)</f>
        <v>1.7659999999999999E-2</v>
      </c>
      <c r="R213" s="201"/>
      <c r="T213" s="424"/>
    </row>
    <row r="214" spans="1:20" x14ac:dyDescent="0.2">
      <c r="A214" s="201"/>
      <c r="B214" s="408" t="s">
        <v>51</v>
      </c>
      <c r="C214" s="409" t="str">
        <f t="shared" si="30"/>
        <v>12F</v>
      </c>
      <c r="D214" s="410" t="str">
        <f t="shared" si="28"/>
        <v>EUR12F12Y_Quote</v>
      </c>
      <c r="E214" s="410" t="str">
        <f>_xll.qlSimpleQuote(Trigger,D214,ObjectOverwrite,Permanent)</f>
        <v>EUR12F12Y_Quote#0000</v>
      </c>
      <c r="F214" s="411" t="str">
        <f>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f>_xll.qlSimpleQuoteSetValue(Trigger,E214,P214/100)</f>
        <v>1.7490000000000002E-2</v>
      </c>
      <c r="R214" s="201"/>
      <c r="T214" s="424"/>
    </row>
    <row r="215" spans="1:20" x14ac:dyDescent="0.2">
      <c r="A215" s="201"/>
      <c r="B215" s="408" t="s">
        <v>50</v>
      </c>
      <c r="C215" s="409" t="str">
        <f t="shared" si="30"/>
        <v>12F</v>
      </c>
      <c r="D215" s="410" t="str">
        <f t="shared" si="28"/>
        <v>EUR12F13Y_Quote</v>
      </c>
      <c r="E215" s="410" t="str">
        <f>_xll.qlSimpleQuote(Trigger,D215,ObjectOverwrite,Permanent)</f>
        <v>EUR12F13Y_Quote#0000</v>
      </c>
      <c r="F215" s="411" t="str">
        <f>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f>_xll.qlSimpleQuoteSetValue(Trigger,E215,P215/100)</f>
        <v>1.7340000000000001E-2</v>
      </c>
      <c r="R215" s="201"/>
      <c r="T215" s="424"/>
    </row>
    <row r="216" spans="1:20" x14ac:dyDescent="0.2">
      <c r="A216" s="201"/>
      <c r="B216" s="408" t="s">
        <v>49</v>
      </c>
      <c r="C216" s="409" t="str">
        <f t="shared" si="30"/>
        <v>12F</v>
      </c>
      <c r="D216" s="410" t="str">
        <f t="shared" si="28"/>
        <v>EUR12F14Y_Quote</v>
      </c>
      <c r="E216" s="410" t="str">
        <f>_xll.qlSimpleQuote(Trigger,D216,ObjectOverwrite,Permanent)</f>
        <v>EUR12F14Y_Quote#0000</v>
      </c>
      <c r="F216" s="411" t="str">
        <f>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f>_xll.qlSimpleQuoteSetValue(Trigger,E216,P216/100)</f>
        <v>1.721E-2</v>
      </c>
      <c r="R216" s="201"/>
      <c r="T216" s="424"/>
    </row>
    <row r="217" spans="1:20" x14ac:dyDescent="0.2">
      <c r="A217" s="201"/>
      <c r="B217" s="408" t="s">
        <v>48</v>
      </c>
      <c r="C217" s="409" t="str">
        <f t="shared" si="30"/>
        <v>12F</v>
      </c>
      <c r="D217" s="410" t="str">
        <f t="shared" si="28"/>
        <v>EUR12F15Y_Quote</v>
      </c>
      <c r="E217" s="410" t="str">
        <f>_xll.qlSimpleQuote(Trigger,D217,ObjectOverwrite,Permanent)</f>
        <v>EUR12F15Y_Quote#0000</v>
      </c>
      <c r="F217" s="411" t="str">
        <f>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f>_xll.qlSimpleQuoteSetValue(Trigger,E217,P217/100)</f>
        <v>1.7129999999999999E-2</v>
      </c>
      <c r="R217" s="201"/>
      <c r="T217" s="424"/>
    </row>
    <row r="218" spans="1:20" x14ac:dyDescent="0.2">
      <c r="A218" s="201"/>
      <c r="B218" s="408" t="s">
        <v>43</v>
      </c>
      <c r="C218" s="409" t="str">
        <f t="shared" si="30"/>
        <v>12F</v>
      </c>
      <c r="D218" s="410" t="str">
        <f t="shared" si="28"/>
        <v>EUR12F20Y_Quote</v>
      </c>
      <c r="E218" s="410" t="str">
        <f>_xll.qlSimpleQuote(Trigger,D218,ObjectOverwrite,Permanent)</f>
        <v>EUR12F20Y_Quote#0000</v>
      </c>
      <c r="F218" s="411" t="str">
        <f>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f>_xll.qlSimpleQuoteSetValue(Trigger,E218,P218/100)</f>
        <v>1.6750000000000001E-2</v>
      </c>
      <c r="R218" s="201"/>
      <c r="T218" s="424"/>
    </row>
    <row r="219" spans="1:20" x14ac:dyDescent="0.2">
      <c r="A219" s="201"/>
      <c r="B219" s="408" t="s">
        <v>38</v>
      </c>
      <c r="C219" s="409" t="str">
        <f t="shared" si="30"/>
        <v>12F</v>
      </c>
      <c r="D219" s="410" t="str">
        <f t="shared" si="28"/>
        <v>EUR12F25Y_Quote</v>
      </c>
      <c r="E219" s="410" t="str">
        <f>_xll.qlSimpleQuote(Trigger,D219,ObjectOverwrite,Permanent)</f>
        <v>EUR12F25Y_Quote#0000</v>
      </c>
      <c r="F219" s="411" t="str">
        <f>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f>_xll.qlSimpleQuoteSetValue(Trigger,E219,P219/100)</f>
        <v>1.6400000000000001E-2</v>
      </c>
      <c r="R219" s="201"/>
      <c r="T219" s="424"/>
    </row>
    <row r="220" spans="1:20" x14ac:dyDescent="0.2">
      <c r="A220" s="201"/>
      <c r="B220" s="172" t="s">
        <v>33</v>
      </c>
      <c r="C220" s="53" t="str">
        <f t="shared" si="30"/>
        <v>12F</v>
      </c>
      <c r="D220" s="52" t="str">
        <f t="shared" si="28"/>
        <v>EUR12F30Y_Quote</v>
      </c>
      <c r="E220" s="52" t="str">
        <f>_xll.qlSimpleQuote(Trigger,D220,ObjectOverwrite,Permanent)</f>
        <v>EUR12F30Y_Quote#0000</v>
      </c>
      <c r="F220" s="412" t="str">
        <f>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f>_xll.qlSimpleQuoteSetValue(Trigger,E220,P220/100)</f>
        <v>1.5990000000000001E-2</v>
      </c>
      <c r="R220" s="201"/>
      <c r="T220" s="424"/>
    </row>
    <row r="221" spans="1:20" x14ac:dyDescent="0.2">
      <c r="A221" s="201">
        <v>13</v>
      </c>
      <c r="B221" s="408" t="s">
        <v>9</v>
      </c>
      <c r="C221" s="409" t="str">
        <f>$A$221&amp;"F"</f>
        <v>13F</v>
      </c>
      <c r="D221" s="410" t="str">
        <f t="shared" si="28"/>
        <v>EUR13F1Y_Quote</v>
      </c>
      <c r="E221" s="410" t="str">
        <f>_xll.qlSimpleQuote(Trigger,D221,ObjectOverwrite,Permanent)</f>
        <v>EUR13F1Y_Quote#0000</v>
      </c>
      <c r="F221" s="411" t="str">
        <f>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f>_xll.qlSimpleQuoteSetValue(Trigger,E221,P221/100)</f>
        <v>1.898E-2</v>
      </c>
      <c r="R221" s="201"/>
      <c r="T221" s="424"/>
    </row>
    <row r="222" spans="1:20" x14ac:dyDescent="0.2">
      <c r="A222" s="201"/>
      <c r="B222" s="408" t="s">
        <v>61</v>
      </c>
      <c r="C222" s="409" t="str">
        <f t="shared" ref="C222:C238" si="32">$A$221&amp;"F"</f>
        <v>13F</v>
      </c>
      <c r="D222" s="410" t="str">
        <f t="shared" si="28"/>
        <v>EUR13F2Y_Quote</v>
      </c>
      <c r="E222" s="410" t="str">
        <f>_xll.qlSimpleQuote(Trigger,D222,ObjectOverwrite,Permanent)</f>
        <v>EUR13F2Y_Quote#0000</v>
      </c>
      <c r="F222" s="411" t="str">
        <f>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f>_xll.qlSimpleQuoteSetValue(Trigger,E222,P222/100)</f>
        <v>1.9E-2</v>
      </c>
      <c r="R222" s="201"/>
      <c r="T222" s="424"/>
    </row>
    <row r="223" spans="1:20" x14ac:dyDescent="0.2">
      <c r="A223" s="201"/>
      <c r="B223" s="408" t="s">
        <v>60</v>
      </c>
      <c r="C223" s="409" t="str">
        <f t="shared" si="32"/>
        <v>13F</v>
      </c>
      <c r="D223" s="410" t="str">
        <f t="shared" si="28"/>
        <v>EUR13F3Y_Quote</v>
      </c>
      <c r="E223" s="410" t="str">
        <f>_xll.qlSimpleQuote(Trigger,D223,ObjectOverwrite,Permanent)</f>
        <v>EUR13F3Y_Quote#0000</v>
      </c>
      <c r="F223" s="411" t="str">
        <f>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f>_xll.qlSimpleQuoteSetValue(Trigger,E223,P223/100)</f>
        <v>1.8859999999999998E-2</v>
      </c>
      <c r="R223" s="201"/>
      <c r="T223" s="424"/>
    </row>
    <row r="224" spans="1:20" x14ac:dyDescent="0.2">
      <c r="A224" s="201"/>
      <c r="B224" s="408" t="s">
        <v>59</v>
      </c>
      <c r="C224" s="409" t="str">
        <f t="shared" si="32"/>
        <v>13F</v>
      </c>
      <c r="D224" s="410" t="str">
        <f t="shared" si="28"/>
        <v>EUR13F4Y_Quote</v>
      </c>
      <c r="E224" s="410" t="str">
        <f>_xll.qlSimpleQuote(Trigger,D224,ObjectOverwrite,Permanent)</f>
        <v>EUR13F4Y_Quote#0000</v>
      </c>
      <c r="F224" s="411" t="str">
        <f>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f>_xll.qlSimpleQuoteSetValue(Trigger,E224,P224/100)</f>
        <v>1.874E-2</v>
      </c>
      <c r="R224" s="201"/>
      <c r="T224" s="424"/>
    </row>
    <row r="225" spans="1:20" x14ac:dyDescent="0.2">
      <c r="A225" s="201"/>
      <c r="B225" s="408" t="s">
        <v>58</v>
      </c>
      <c r="C225" s="409" t="str">
        <f t="shared" si="32"/>
        <v>13F</v>
      </c>
      <c r="D225" s="410" t="str">
        <f t="shared" si="28"/>
        <v>EUR13F5Y_Quote</v>
      </c>
      <c r="E225" s="410" t="str">
        <f>_xll.qlSimpleQuote(Trigger,D225,ObjectOverwrite,Permanent)</f>
        <v>EUR13F5Y_Quote#0000</v>
      </c>
      <c r="F225" s="411" t="str">
        <f>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f>_xll.qlSimpleQuoteSetValue(Trigger,E225,P225/100)</f>
        <v>1.8550000000000001E-2</v>
      </c>
      <c r="R225" s="201"/>
      <c r="T225" s="424"/>
    </row>
    <row r="226" spans="1:20" x14ac:dyDescent="0.2">
      <c r="A226" s="201"/>
      <c r="B226" s="408" t="s">
        <v>57</v>
      </c>
      <c r="C226" s="409" t="str">
        <f t="shared" si="32"/>
        <v>13F</v>
      </c>
      <c r="D226" s="410" t="str">
        <f t="shared" si="28"/>
        <v>EUR13F6Y_Quote</v>
      </c>
      <c r="E226" s="410" t="str">
        <f>_xll.qlSimpleQuote(Trigger,D226,ObjectOverwrite,Permanent)</f>
        <v>EUR13F6Y_Quote#0000</v>
      </c>
      <c r="F226" s="411" t="str">
        <f>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f>_xll.qlSimpleQuoteSetValue(Trigger,E226,P226/100)</f>
        <v>1.8370000000000001E-2</v>
      </c>
      <c r="R226" s="201"/>
      <c r="T226" s="424"/>
    </row>
    <row r="227" spans="1:20" x14ac:dyDescent="0.2">
      <c r="A227" s="201"/>
      <c r="B227" s="408" t="s">
        <v>56</v>
      </c>
      <c r="C227" s="409" t="str">
        <f t="shared" si="32"/>
        <v>13F</v>
      </c>
      <c r="D227" s="410" t="str">
        <f t="shared" si="28"/>
        <v>EUR13F7Y_Quote</v>
      </c>
      <c r="E227" s="410" t="str">
        <f>_xll.qlSimpleQuote(Trigger,D227,ObjectOverwrite,Permanent)</f>
        <v>EUR13F7Y_Quote#0000</v>
      </c>
      <c r="F227" s="411" t="str">
        <f>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f>_xll.qlSimpleQuoteSetValue(Trigger,E227,P227/100)</f>
        <v>1.8169999999999999E-2</v>
      </c>
      <c r="R227" s="201"/>
      <c r="T227" s="424"/>
    </row>
    <row r="228" spans="1:20" x14ac:dyDescent="0.2">
      <c r="A228" s="201"/>
      <c r="B228" s="408" t="s">
        <v>55</v>
      </c>
      <c r="C228" s="409" t="str">
        <f t="shared" si="32"/>
        <v>13F</v>
      </c>
      <c r="D228" s="410" t="str">
        <f t="shared" si="28"/>
        <v>EUR13F8Y_Quote</v>
      </c>
      <c r="E228" s="410" t="str">
        <f>_xll.qlSimpleQuote(Trigger,D228,ObjectOverwrite,Permanent)</f>
        <v>EUR13F8Y_Quote#0000</v>
      </c>
      <c r="F228" s="411" t="str">
        <f>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f>_xll.qlSimpleQuoteSetValue(Trigger,E228,P228/100)</f>
        <v>1.797E-2</v>
      </c>
      <c r="R228" s="201"/>
      <c r="T228" s="424"/>
    </row>
    <row r="229" spans="1:20" x14ac:dyDescent="0.2">
      <c r="A229" s="201"/>
      <c r="B229" s="408" t="s">
        <v>54</v>
      </c>
      <c r="C229" s="409" t="str">
        <f t="shared" si="32"/>
        <v>13F</v>
      </c>
      <c r="D229" s="410" t="str">
        <f t="shared" si="28"/>
        <v>EUR13F9Y_Quote</v>
      </c>
      <c r="E229" s="410" t="str">
        <f>_xll.qlSimpleQuote(Trigger,D229,ObjectOverwrite,Permanent)</f>
        <v>EUR13F9Y_Quote#0000</v>
      </c>
      <c r="F229" s="411" t="str">
        <f>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f>_xll.qlSimpleQuoteSetValue(Trigger,E229,P229/100)</f>
        <v>1.7730000000000003E-2</v>
      </c>
      <c r="R229" s="201"/>
      <c r="T229" s="424"/>
    </row>
    <row r="230" spans="1:20" x14ac:dyDescent="0.2">
      <c r="A230" s="201"/>
      <c r="B230" s="408" t="s">
        <v>53</v>
      </c>
      <c r="C230" s="409" t="str">
        <f t="shared" si="32"/>
        <v>13F</v>
      </c>
      <c r="D230" s="410" t="str">
        <f t="shared" si="28"/>
        <v>EUR13F10Y_Quote</v>
      </c>
      <c r="E230" s="410" t="str">
        <f>_xll.qlSimpleQuote(Trigger,D230,ObjectOverwrite,Permanent)</f>
        <v>EUR13F10Y_Quote#0000</v>
      </c>
      <c r="F230" s="411" t="str">
        <f>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f>_xll.qlSimpleQuoteSetValue(Trigger,E230,P230/100)</f>
        <v>1.753E-2</v>
      </c>
      <c r="R230" s="201"/>
      <c r="T230" s="424"/>
    </row>
    <row r="231" spans="1:20" x14ac:dyDescent="0.2">
      <c r="A231" s="201"/>
      <c r="B231" s="408" t="s">
        <v>52</v>
      </c>
      <c r="C231" s="409" t="str">
        <f t="shared" si="32"/>
        <v>13F</v>
      </c>
      <c r="D231" s="410" t="str">
        <f t="shared" si="28"/>
        <v>EUR13F11Y_Quote</v>
      </c>
      <c r="E231" s="410" t="str">
        <f>_xll.qlSimpleQuote(Trigger,D231,ObjectOverwrite,Permanent)</f>
        <v>EUR13F11Y_Quote#0000</v>
      </c>
      <c r="F231" s="411" t="str">
        <f>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f>_xll.qlSimpleQuoteSetValue(Trigger,E231,P231/100)</f>
        <v>1.736E-2</v>
      </c>
      <c r="R231" s="201"/>
      <c r="T231" s="424"/>
    </row>
    <row r="232" spans="1:20" x14ac:dyDescent="0.2">
      <c r="A232" s="201"/>
      <c r="B232" s="408" t="s">
        <v>51</v>
      </c>
      <c r="C232" s="409" t="str">
        <f t="shared" si="32"/>
        <v>13F</v>
      </c>
      <c r="D232" s="410" t="str">
        <f t="shared" si="28"/>
        <v>EUR13F12Y_Quote</v>
      </c>
      <c r="E232" s="410" t="str">
        <f>_xll.qlSimpleQuote(Trigger,D232,ObjectOverwrite,Permanent)</f>
        <v>EUR13F12Y_Quote#0000</v>
      </c>
      <c r="F232" s="411" t="str">
        <f>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f>_xll.qlSimpleQuoteSetValue(Trigger,E232,P232/100)</f>
        <v>1.72E-2</v>
      </c>
      <c r="R232" s="201"/>
      <c r="T232" s="424"/>
    </row>
    <row r="233" spans="1:20" x14ac:dyDescent="0.2">
      <c r="A233" s="201"/>
      <c r="B233" s="408" t="s">
        <v>50</v>
      </c>
      <c r="C233" s="409" t="str">
        <f t="shared" si="32"/>
        <v>13F</v>
      </c>
      <c r="D233" s="410" t="str">
        <f t="shared" si="28"/>
        <v>EUR13F13Y_Quote</v>
      </c>
      <c r="E233" s="410" t="str">
        <f>_xll.qlSimpleQuote(Trigger,D233,ObjectOverwrite,Permanent)</f>
        <v>EUR13F13Y_Quote#0000</v>
      </c>
      <c r="F233" s="411" t="str">
        <f>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f>_xll.qlSimpleQuoteSetValue(Trigger,E233,P233/100)</f>
        <v>1.7070000000000002E-2</v>
      </c>
      <c r="R233" s="201"/>
      <c r="T233" s="424"/>
    </row>
    <row r="234" spans="1:20" x14ac:dyDescent="0.2">
      <c r="A234" s="201"/>
      <c r="B234" s="408" t="s">
        <v>49</v>
      </c>
      <c r="C234" s="409" t="str">
        <f t="shared" si="32"/>
        <v>13F</v>
      </c>
      <c r="D234" s="410" t="str">
        <f t="shared" si="28"/>
        <v>EUR13F14Y_Quote</v>
      </c>
      <c r="E234" s="410" t="str">
        <f>_xll.qlSimpleQuote(Trigger,D234,ObjectOverwrite,Permanent)</f>
        <v>EUR13F14Y_Quote#0000</v>
      </c>
      <c r="F234" s="411" t="str">
        <f>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f>_xll.qlSimpleQuoteSetValue(Trigger,E234,P234/100)</f>
        <v>1.6990000000000002E-2</v>
      </c>
      <c r="R234" s="201"/>
      <c r="T234" s="424"/>
    </row>
    <row r="235" spans="1:20" x14ac:dyDescent="0.2">
      <c r="A235" s="201"/>
      <c r="B235" s="408" t="s">
        <v>48</v>
      </c>
      <c r="C235" s="409" t="str">
        <f t="shared" si="32"/>
        <v>13F</v>
      </c>
      <c r="D235" s="410" t="str">
        <f t="shared" si="28"/>
        <v>EUR13F15Y_Quote</v>
      </c>
      <c r="E235" s="410" t="str">
        <f>_xll.qlSimpleQuote(Trigger,D235,ObjectOverwrite,Permanent)</f>
        <v>EUR13F15Y_Quote#0000</v>
      </c>
      <c r="F235" s="411" t="str">
        <f>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f>_xll.qlSimpleQuoteSetValue(Trigger,E235,P235/100)</f>
        <v>1.6910000000000001E-2</v>
      </c>
      <c r="R235" s="201"/>
      <c r="T235" s="424"/>
    </row>
    <row r="236" spans="1:20" x14ac:dyDescent="0.2">
      <c r="A236" s="201"/>
      <c r="B236" s="408" t="s">
        <v>43</v>
      </c>
      <c r="C236" s="409" t="str">
        <f t="shared" si="32"/>
        <v>13F</v>
      </c>
      <c r="D236" s="410" t="str">
        <f t="shared" si="28"/>
        <v>EUR13F20Y_Quote</v>
      </c>
      <c r="E236" s="410" t="str">
        <f>_xll.qlSimpleQuote(Trigger,D236,ObjectOverwrite,Permanent)</f>
        <v>EUR13F20Y_Quote#0000</v>
      </c>
      <c r="F236" s="411" t="str">
        <f>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f>_xll.qlSimpleQuoteSetValue(Trigger,E236,P236/100)</f>
        <v>1.6559999999999998E-2</v>
      </c>
      <c r="R236" s="201"/>
      <c r="T236" s="424"/>
    </row>
    <row r="237" spans="1:20" x14ac:dyDescent="0.2">
      <c r="A237" s="201"/>
      <c r="B237" s="408" t="s">
        <v>38</v>
      </c>
      <c r="C237" s="409" t="str">
        <f t="shared" si="32"/>
        <v>13F</v>
      </c>
      <c r="D237" s="410" t="str">
        <f t="shared" si="28"/>
        <v>EUR13F25Y_Quote</v>
      </c>
      <c r="E237" s="410" t="str">
        <f>_xll.qlSimpleQuote(Trigger,D237,ObjectOverwrite,Permanent)</f>
        <v>EUR13F25Y_Quote#0000</v>
      </c>
      <c r="F237" s="411" t="str">
        <f>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f>_xll.qlSimpleQuoteSetValue(Trigger,E237,P237/100)</f>
        <v>1.6209999999999999E-2</v>
      </c>
      <c r="R237" s="201"/>
      <c r="T237" s="424"/>
    </row>
    <row r="238" spans="1:20" x14ac:dyDescent="0.2">
      <c r="A238" s="201"/>
      <c r="B238" s="172" t="s">
        <v>33</v>
      </c>
      <c r="C238" s="53" t="str">
        <f t="shared" si="32"/>
        <v>13F</v>
      </c>
      <c r="D238" s="52" t="str">
        <f t="shared" si="28"/>
        <v>EUR13F30Y_Quote</v>
      </c>
      <c r="E238" s="52" t="str">
        <f>_xll.qlSimpleQuote(Trigger,D238,ObjectOverwrite,Permanent)</f>
        <v>EUR13F30Y_Quote#0000</v>
      </c>
      <c r="F238" s="412" t="str">
        <f>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f>_xll.qlSimpleQuoteSetValue(Trigger,E238,P238/100)</f>
        <v>1.576E-2</v>
      </c>
      <c r="R238" s="201"/>
      <c r="T238" s="424"/>
    </row>
    <row r="239" spans="1:20" x14ac:dyDescent="0.2">
      <c r="A239" s="201">
        <v>14</v>
      </c>
      <c r="B239" s="408" t="s">
        <v>9</v>
      </c>
      <c r="C239" s="409" t="str">
        <f>$A$239&amp;"F"</f>
        <v>14F</v>
      </c>
      <c r="D239" s="410" t="str">
        <f t="shared" si="28"/>
        <v>EUR14F1Y_Quote</v>
      </c>
      <c r="E239" s="410" t="str">
        <f>_xll.qlSimpleQuote(Trigger,D239,ObjectOverwrite,Permanent)</f>
        <v>EUR14F1Y_Quote#0000</v>
      </c>
      <c r="F239" s="411" t="str">
        <f>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f>_xll.qlSimpleQuoteSetValue(Trigger,E239,P239/100)</f>
        <v>1.9009999999999999E-2</v>
      </c>
      <c r="R239" s="201"/>
      <c r="T239" s="424"/>
    </row>
    <row r="240" spans="1:20" x14ac:dyDescent="0.2">
      <c r="A240" s="201"/>
      <c r="B240" s="408" t="s">
        <v>61</v>
      </c>
      <c r="C240" s="409" t="str">
        <f t="shared" ref="C240:C256" si="34">$A$239&amp;"F"</f>
        <v>14F</v>
      </c>
      <c r="D240" s="410" t="str">
        <f t="shared" si="28"/>
        <v>EUR14F2Y_Quote</v>
      </c>
      <c r="E240" s="410" t="str">
        <f>_xll.qlSimpleQuote(Trigger,D240,ObjectOverwrite,Permanent)</f>
        <v>EUR14F2Y_Quote#0000</v>
      </c>
      <c r="F240" s="411" t="str">
        <f>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f>_xll.qlSimpleQuoteSetValue(Trigger,E240,P240/100)</f>
        <v>1.8790000000000001E-2</v>
      </c>
      <c r="R240" s="201"/>
      <c r="T240" s="424"/>
    </row>
    <row r="241" spans="1:20" x14ac:dyDescent="0.2">
      <c r="A241" s="201"/>
      <c r="B241" s="408" t="s">
        <v>60</v>
      </c>
      <c r="C241" s="409" t="str">
        <f t="shared" si="34"/>
        <v>14F</v>
      </c>
      <c r="D241" s="410" t="str">
        <f t="shared" si="28"/>
        <v>EUR14F3Y_Quote</v>
      </c>
      <c r="E241" s="410" t="str">
        <f>_xll.qlSimpleQuote(Trigger,D241,ObjectOverwrite,Permanent)</f>
        <v>EUR14F3Y_Quote#0000</v>
      </c>
      <c r="F241" s="411" t="str">
        <f>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f>_xll.qlSimpleQuoteSetValue(Trigger,E241,P241/100)</f>
        <v>1.865E-2</v>
      </c>
      <c r="R241" s="201"/>
      <c r="T241" s="424"/>
    </row>
    <row r="242" spans="1:20" x14ac:dyDescent="0.2">
      <c r="A242" s="201"/>
      <c r="B242" s="408" t="s">
        <v>59</v>
      </c>
      <c r="C242" s="409" t="str">
        <f t="shared" si="34"/>
        <v>14F</v>
      </c>
      <c r="D242" s="410" t="str">
        <f t="shared" si="28"/>
        <v>EUR14F4Y_Quote</v>
      </c>
      <c r="E242" s="410" t="str">
        <f>_xll.qlSimpleQuote(Trigger,D242,ObjectOverwrite,Permanent)</f>
        <v>EUR14F4Y_Quote#0000</v>
      </c>
      <c r="F242" s="411" t="str">
        <f>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f>_xll.qlSimpleQuoteSetValue(Trigger,E242,P242/100)</f>
        <v>1.8439999999999998E-2</v>
      </c>
      <c r="R242" s="201"/>
      <c r="T242" s="424"/>
    </row>
    <row r="243" spans="1:20" x14ac:dyDescent="0.2">
      <c r="A243" s="201"/>
      <c r="B243" s="408" t="s">
        <v>58</v>
      </c>
      <c r="C243" s="409" t="str">
        <f t="shared" si="34"/>
        <v>14F</v>
      </c>
      <c r="D243" s="410" t="str">
        <f t="shared" si="28"/>
        <v>EUR14F5Y_Quote</v>
      </c>
      <c r="E243" s="410" t="str">
        <f>_xll.qlSimpleQuote(Trigger,D243,ObjectOverwrite,Permanent)</f>
        <v>EUR14F5Y_Quote#0000</v>
      </c>
      <c r="F243" s="411" t="str">
        <f>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f>_xll.qlSimpleQuoteSetValue(Trigger,E243,P243/100)</f>
        <v>1.8239999999999999E-2</v>
      </c>
      <c r="R243" s="201"/>
      <c r="T243" s="424"/>
    </row>
    <row r="244" spans="1:20" x14ac:dyDescent="0.2">
      <c r="A244" s="201"/>
      <c r="B244" s="408" t="s">
        <v>57</v>
      </c>
      <c r="C244" s="409" t="str">
        <f t="shared" si="34"/>
        <v>14F</v>
      </c>
      <c r="D244" s="410" t="str">
        <f t="shared" si="28"/>
        <v>EUR14F6Y_Quote</v>
      </c>
      <c r="E244" s="410" t="str">
        <f>_xll.qlSimpleQuote(Trigger,D244,ObjectOverwrite,Permanent)</f>
        <v>EUR14F6Y_Quote#0000</v>
      </c>
      <c r="F244" s="411" t="str">
        <f>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f>_xll.qlSimpleQuoteSetValue(Trigger,E244,P244/100)</f>
        <v>1.8020000000000001E-2</v>
      </c>
      <c r="R244" s="201"/>
      <c r="T244" s="424"/>
    </row>
    <row r="245" spans="1:20" x14ac:dyDescent="0.2">
      <c r="A245" s="201"/>
      <c r="B245" s="408" t="s">
        <v>56</v>
      </c>
      <c r="C245" s="409" t="str">
        <f t="shared" si="34"/>
        <v>14F</v>
      </c>
      <c r="D245" s="410" t="str">
        <f t="shared" si="28"/>
        <v>EUR14F7Y_Quote</v>
      </c>
      <c r="E245" s="410" t="str">
        <f>_xll.qlSimpleQuote(Trigger,D245,ObjectOverwrite,Permanent)</f>
        <v>EUR14F7Y_Quote#0000</v>
      </c>
      <c r="F245" s="411" t="str">
        <f>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f>_xll.qlSimpleQuoteSetValue(Trigger,E245,P245/100)</f>
        <v>1.7809999999999999E-2</v>
      </c>
      <c r="R245" s="201"/>
      <c r="T245" s="424"/>
    </row>
    <row r="246" spans="1:20" x14ac:dyDescent="0.2">
      <c r="A246" s="201"/>
      <c r="B246" s="408" t="s">
        <v>55</v>
      </c>
      <c r="C246" s="409" t="str">
        <f t="shared" si="34"/>
        <v>14F</v>
      </c>
      <c r="D246" s="410" t="str">
        <f t="shared" si="28"/>
        <v>EUR14F8Y_Quote</v>
      </c>
      <c r="E246" s="410" t="str">
        <f>_xll.qlSimpleQuote(Trigger,D246,ObjectOverwrite,Permanent)</f>
        <v>EUR14F8Y_Quote#0000</v>
      </c>
      <c r="F246" s="411" t="str">
        <f>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f>_xll.qlSimpleQuoteSetValue(Trigger,E246,P246/100)</f>
        <v>1.7559999999999999E-2</v>
      </c>
      <c r="R246" s="201"/>
      <c r="T246" s="424"/>
    </row>
    <row r="247" spans="1:20" x14ac:dyDescent="0.2">
      <c r="A247" s="201"/>
      <c r="B247" s="408" t="s">
        <v>54</v>
      </c>
      <c r="C247" s="409" t="str">
        <f t="shared" si="34"/>
        <v>14F</v>
      </c>
      <c r="D247" s="410" t="str">
        <f t="shared" si="28"/>
        <v>EUR14F9Y_Quote</v>
      </c>
      <c r="E247" s="410" t="str">
        <f>_xll.qlSimpleQuote(Trigger,D247,ObjectOverwrite,Permanent)</f>
        <v>EUR14F9Y_Quote#0000</v>
      </c>
      <c r="F247" s="411" t="str">
        <f>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f>_xll.qlSimpleQuoteSetValue(Trigger,E247,P247/100)</f>
        <v>1.736E-2</v>
      </c>
      <c r="R247" s="201"/>
      <c r="T247" s="424"/>
    </row>
    <row r="248" spans="1:20" x14ac:dyDescent="0.2">
      <c r="A248" s="201"/>
      <c r="B248" s="408" t="s">
        <v>53</v>
      </c>
      <c r="C248" s="409" t="str">
        <f t="shared" si="34"/>
        <v>14F</v>
      </c>
      <c r="D248" s="410" t="str">
        <f t="shared" si="28"/>
        <v>EUR14F10Y_Quote</v>
      </c>
      <c r="E248" s="410" t="str">
        <f>_xll.qlSimpleQuote(Trigger,D248,ObjectOverwrite,Permanent)</f>
        <v>EUR14F10Y_Quote#0000</v>
      </c>
      <c r="F248" s="411" t="str">
        <f>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f>_xll.qlSimpleQuoteSetValue(Trigger,E248,P248/100)</f>
        <v>1.7180000000000001E-2</v>
      </c>
      <c r="R248" s="201"/>
      <c r="T248" s="424"/>
    </row>
    <row r="249" spans="1:20" x14ac:dyDescent="0.2">
      <c r="A249" s="201"/>
      <c r="B249" s="408" t="s">
        <v>52</v>
      </c>
      <c r="C249" s="409" t="str">
        <f t="shared" si="34"/>
        <v>14F</v>
      </c>
      <c r="D249" s="410" t="str">
        <f t="shared" si="28"/>
        <v>EUR14F11Y_Quote</v>
      </c>
      <c r="E249" s="410" t="str">
        <f>_xll.qlSimpleQuote(Trigger,D249,ObjectOverwrite,Permanent)</f>
        <v>EUR14F11Y_Quote#0000</v>
      </c>
      <c r="F249" s="411" t="str">
        <f>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f>_xll.qlSimpleQuoteSetValue(Trigger,E249,P249/100)</f>
        <v>1.702E-2</v>
      </c>
      <c r="R249" s="201"/>
      <c r="T249" s="424"/>
    </row>
    <row r="250" spans="1:20" x14ac:dyDescent="0.2">
      <c r="A250" s="201"/>
      <c r="B250" s="408" t="s">
        <v>51</v>
      </c>
      <c r="C250" s="409" t="str">
        <f t="shared" si="34"/>
        <v>14F</v>
      </c>
      <c r="D250" s="410" t="str">
        <f t="shared" si="28"/>
        <v>EUR14F12Y_Quote</v>
      </c>
      <c r="E250" s="410" t="str">
        <f>_xll.qlSimpleQuote(Trigger,D250,ObjectOverwrite,Permanent)</f>
        <v>EUR14F12Y_Quote#0000</v>
      </c>
      <c r="F250" s="411" t="str">
        <f>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f>_xll.qlSimpleQuoteSetValue(Trigger,E250,P250/100)</f>
        <v>1.6890000000000002E-2</v>
      </c>
      <c r="R250" s="201"/>
      <c r="T250" s="424"/>
    </row>
    <row r="251" spans="1:20" x14ac:dyDescent="0.2">
      <c r="A251" s="201"/>
      <c r="B251" s="408" t="s">
        <v>50</v>
      </c>
      <c r="C251" s="409" t="str">
        <f t="shared" si="34"/>
        <v>14F</v>
      </c>
      <c r="D251" s="410" t="str">
        <f t="shared" si="28"/>
        <v>EUR14F13Y_Quote</v>
      </c>
      <c r="E251" s="410" t="str">
        <f>_xll.qlSimpleQuote(Trigger,D251,ObjectOverwrite,Permanent)</f>
        <v>EUR14F13Y_Quote#0000</v>
      </c>
      <c r="F251" s="411" t="str">
        <f>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f>_xll.qlSimpleQuoteSetValue(Trigger,E251,P251/100)</f>
        <v>1.6819999999999998E-2</v>
      </c>
      <c r="R251" s="201"/>
      <c r="T251" s="424"/>
    </row>
    <row r="252" spans="1:20" x14ac:dyDescent="0.2">
      <c r="A252" s="201"/>
      <c r="B252" s="408" t="s">
        <v>49</v>
      </c>
      <c r="C252" s="409" t="str">
        <f t="shared" si="34"/>
        <v>14F</v>
      </c>
      <c r="D252" s="410" t="str">
        <f t="shared" si="28"/>
        <v>EUR14F14Y_Quote</v>
      </c>
      <c r="E252" s="410" t="str">
        <f>_xll.qlSimpleQuote(Trigger,D252,ObjectOverwrite,Permanent)</f>
        <v>EUR14F14Y_Quote#0000</v>
      </c>
      <c r="F252" s="411" t="str">
        <f>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f>_xll.qlSimpleQuoteSetValue(Trigger,E252,P252/100)</f>
        <v>1.6739999999999998E-2</v>
      </c>
      <c r="R252" s="201"/>
      <c r="T252" s="424"/>
    </row>
    <row r="253" spans="1:20" x14ac:dyDescent="0.2">
      <c r="A253" s="201"/>
      <c r="B253" s="408" t="s">
        <v>48</v>
      </c>
      <c r="C253" s="409" t="str">
        <f t="shared" si="34"/>
        <v>14F</v>
      </c>
      <c r="D253" s="410" t="str">
        <f t="shared" si="28"/>
        <v>EUR14F15Y_Quote</v>
      </c>
      <c r="E253" s="410" t="str">
        <f>_xll.qlSimpleQuote(Trigger,D253,ObjectOverwrite,Permanent)</f>
        <v>EUR14F15Y_Quote#0000</v>
      </c>
      <c r="F253" s="411" t="str">
        <f>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f>_xll.qlSimpleQuoteSetValue(Trigger,E253,P253/100)</f>
        <v>1.668E-2</v>
      </c>
      <c r="R253" s="201"/>
      <c r="T253" s="424"/>
    </row>
    <row r="254" spans="1:20" x14ac:dyDescent="0.2">
      <c r="A254" s="201"/>
      <c r="B254" s="408" t="s">
        <v>43</v>
      </c>
      <c r="C254" s="409" t="str">
        <f t="shared" si="34"/>
        <v>14F</v>
      </c>
      <c r="D254" s="410" t="str">
        <f t="shared" si="28"/>
        <v>EUR14F20Y_Quote</v>
      </c>
      <c r="E254" s="410" t="str">
        <f>_xll.qlSimpleQuote(Trigger,D254,ObjectOverwrite,Permanent)</f>
        <v>EUR14F20Y_Quote#0000</v>
      </c>
      <c r="F254" s="411" t="str">
        <f>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f>_xll.qlSimpleQuoteSetValue(Trigger,E254,P254/100)</f>
        <v>1.634E-2</v>
      </c>
      <c r="R254" s="201"/>
      <c r="T254" s="424"/>
    </row>
    <row r="255" spans="1:20" x14ac:dyDescent="0.2">
      <c r="A255" s="201"/>
      <c r="B255" s="408" t="s">
        <v>38</v>
      </c>
      <c r="C255" s="409" t="str">
        <f t="shared" si="34"/>
        <v>14F</v>
      </c>
      <c r="D255" s="410" t="str">
        <f t="shared" si="28"/>
        <v>EUR14F25Y_Quote</v>
      </c>
      <c r="E255" s="410" t="str">
        <f>_xll.qlSimpleQuote(Trigger,D255,ObjectOverwrite,Permanent)</f>
        <v>EUR14F25Y_Quote#0000</v>
      </c>
      <c r="F255" s="411" t="str">
        <f>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f>_xll.qlSimpleQuoteSetValue(Trigger,E255,P255/100)</f>
        <v>1.5990000000000001E-2</v>
      </c>
      <c r="R255" s="201"/>
      <c r="T255" s="424"/>
    </row>
    <row r="256" spans="1:20" x14ac:dyDescent="0.2">
      <c r="A256" s="201"/>
      <c r="B256" s="172" t="s">
        <v>33</v>
      </c>
      <c r="C256" s="53" t="str">
        <f t="shared" si="34"/>
        <v>14F</v>
      </c>
      <c r="D256" s="52" t="str">
        <f t="shared" si="28"/>
        <v>EUR14F30Y_Quote</v>
      </c>
      <c r="E256" s="52" t="str">
        <f>_xll.qlSimpleQuote(Trigger,D256,ObjectOverwrite,Permanent)</f>
        <v>EUR14F30Y_Quote#0000</v>
      </c>
      <c r="F256" s="412" t="str">
        <f>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f>_xll.qlSimpleQuoteSetValue(Trigger,E256,P256/100)</f>
        <v>1.5509999999999999E-2</v>
      </c>
      <c r="R256" s="201"/>
      <c r="T256" s="424"/>
    </row>
    <row r="257" spans="1:20" x14ac:dyDescent="0.2">
      <c r="A257" s="201">
        <v>15</v>
      </c>
      <c r="B257" s="408" t="s">
        <v>9</v>
      </c>
      <c r="C257" s="409" t="str">
        <f>$A$257&amp;"F"</f>
        <v>15F</v>
      </c>
      <c r="D257" s="410" t="str">
        <f t="shared" si="28"/>
        <v>EUR15F1Y_Quote</v>
      </c>
      <c r="E257" s="410" t="str">
        <f>_xll.qlSimpleQuote(Trigger,D257,ObjectOverwrite,Permanent)</f>
        <v>EUR15F1Y_Quote#0000</v>
      </c>
      <c r="F257" s="411" t="str">
        <f>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f>_xll.qlSimpleQuoteSetValue(Trigger,E257,P257/100)</f>
        <v>1.857E-2</v>
      </c>
      <c r="R257" s="201"/>
      <c r="T257" s="424"/>
    </row>
    <row r="258" spans="1:20" x14ac:dyDescent="0.2">
      <c r="A258" s="201"/>
      <c r="B258" s="408" t="s">
        <v>61</v>
      </c>
      <c r="C258" s="409" t="str">
        <f t="shared" ref="C258:C274" si="36">$A$257&amp;"F"</f>
        <v>15F</v>
      </c>
      <c r="D258" s="410" t="str">
        <f t="shared" si="28"/>
        <v>EUR15F2Y_Quote</v>
      </c>
      <c r="E258" s="410" t="str">
        <f>_xll.qlSimpleQuote(Trigger,D258,ObjectOverwrite,Permanent)</f>
        <v>EUR15F2Y_Quote#0000</v>
      </c>
      <c r="F258" s="411" t="str">
        <f>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f>_xll.qlSimpleQuoteSetValue(Trigger,E258,P258/100)</f>
        <v>1.847E-2</v>
      </c>
      <c r="R258" s="201"/>
      <c r="T258" s="424"/>
    </row>
    <row r="259" spans="1:20" x14ac:dyDescent="0.2">
      <c r="A259" s="201"/>
      <c r="B259" s="408" t="s">
        <v>60</v>
      </c>
      <c r="C259" s="409" t="str">
        <f t="shared" si="36"/>
        <v>15F</v>
      </c>
      <c r="D259" s="410" t="str">
        <f t="shared" si="28"/>
        <v>EUR15F3Y_Quote</v>
      </c>
      <c r="E259" s="410" t="str">
        <f>_xll.qlSimpleQuote(Trigger,D259,ObjectOverwrite,Permanent)</f>
        <v>EUR15F3Y_Quote#0000</v>
      </c>
      <c r="F259" s="411" t="str">
        <f>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f>_xll.qlSimpleQuoteSetValue(Trigger,E259,P259/100)</f>
        <v>1.8239999999999999E-2</v>
      </c>
      <c r="R259" s="201"/>
      <c r="T259" s="424"/>
    </row>
    <row r="260" spans="1:20" x14ac:dyDescent="0.2">
      <c r="A260" s="201"/>
      <c r="B260" s="408" t="s">
        <v>59</v>
      </c>
      <c r="C260" s="409" t="str">
        <f t="shared" si="36"/>
        <v>15F</v>
      </c>
      <c r="D260" s="410" t="str">
        <f t="shared" si="28"/>
        <v>EUR15F4Y_Quote</v>
      </c>
      <c r="E260" s="410" t="str">
        <f>_xll.qlSimpleQuote(Trigger,D260,ObjectOverwrite,Permanent)</f>
        <v>EUR15F4Y_Quote#0000</v>
      </c>
      <c r="F260" s="411" t="str">
        <f>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f>_xll.qlSimpleQuoteSetValue(Trigger,E260,P260/100)</f>
        <v>1.8030000000000001E-2</v>
      </c>
      <c r="R260" s="201"/>
      <c r="T260" s="424"/>
    </row>
    <row r="261" spans="1:20" x14ac:dyDescent="0.2">
      <c r="A261" s="201"/>
      <c r="B261" s="408" t="s">
        <v>58</v>
      </c>
      <c r="C261" s="409" t="str">
        <f t="shared" si="36"/>
        <v>15F</v>
      </c>
      <c r="D261" s="410" t="str">
        <f t="shared" ref="D261:D328" si="38">Currency&amp;$C261&amp;B261&amp;QuoteSuffix</f>
        <v>EUR15F5Y_Quote</v>
      </c>
      <c r="E261" s="410" t="str">
        <f>_xll.qlSimpleQuote(Trigger,D261,ObjectOverwrite,Permanent)</f>
        <v>EUR15F5Y_Quote#0000</v>
      </c>
      <c r="F261" s="411" t="str">
        <f>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f>_xll.qlSimpleQuoteSetValue(Trigger,E261,P261/100)</f>
        <v>1.7809999999999999E-2</v>
      </c>
      <c r="R261" s="201"/>
      <c r="T261" s="424"/>
    </row>
    <row r="262" spans="1:20" x14ac:dyDescent="0.2">
      <c r="A262" s="201"/>
      <c r="B262" s="408" t="s">
        <v>57</v>
      </c>
      <c r="C262" s="409" t="str">
        <f t="shared" si="36"/>
        <v>15F</v>
      </c>
      <c r="D262" s="410" t="str">
        <f t="shared" si="38"/>
        <v>EUR15F6Y_Quote</v>
      </c>
      <c r="E262" s="410" t="str">
        <f>_xll.qlSimpleQuote(Trigger,D262,ObjectOverwrite,Permanent)</f>
        <v>EUR15F6Y_Quote#0000</v>
      </c>
      <c r="F262" s="411" t="str">
        <f>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f>_xll.qlSimpleQuoteSetValue(Trigger,E262,P262/100)</f>
        <v>1.7600000000000001E-2</v>
      </c>
      <c r="R262" s="201"/>
      <c r="T262" s="424"/>
    </row>
    <row r="263" spans="1:20" x14ac:dyDescent="0.2">
      <c r="A263" s="201"/>
      <c r="B263" s="408" t="s">
        <v>56</v>
      </c>
      <c r="C263" s="409" t="str">
        <f t="shared" si="36"/>
        <v>15F</v>
      </c>
      <c r="D263" s="410" t="str">
        <f t="shared" si="38"/>
        <v>EUR15F7Y_Quote</v>
      </c>
      <c r="E263" s="410" t="str">
        <f>_xll.qlSimpleQuote(Trigger,D263,ObjectOverwrite,Permanent)</f>
        <v>EUR15F7Y_Quote#0000</v>
      </c>
      <c r="F263" s="411" t="str">
        <f>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f>_xll.qlSimpleQuoteSetValue(Trigger,E263,P263/100)</f>
        <v>1.7340000000000001E-2</v>
      </c>
      <c r="R263" s="201"/>
      <c r="T263" s="424"/>
    </row>
    <row r="264" spans="1:20" x14ac:dyDescent="0.2">
      <c r="A264" s="201"/>
      <c r="B264" s="408" t="s">
        <v>55</v>
      </c>
      <c r="C264" s="409" t="str">
        <f t="shared" si="36"/>
        <v>15F</v>
      </c>
      <c r="D264" s="410" t="str">
        <f t="shared" si="38"/>
        <v>EUR15F8Y_Quote</v>
      </c>
      <c r="E264" s="410" t="str">
        <f>_xll.qlSimpleQuote(Trigger,D264,ObjectOverwrite,Permanent)</f>
        <v>EUR15F8Y_Quote#0000</v>
      </c>
      <c r="F264" s="411" t="str">
        <f>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f>_xll.qlSimpleQuoteSetValue(Trigger,E264,P264/100)</f>
        <v>1.7139999999999999E-2</v>
      </c>
      <c r="R264" s="201"/>
      <c r="T264" s="424"/>
    </row>
    <row r="265" spans="1:20" x14ac:dyDescent="0.2">
      <c r="A265" s="201"/>
      <c r="B265" s="408" t="s">
        <v>54</v>
      </c>
      <c r="C265" s="409" t="str">
        <f t="shared" si="36"/>
        <v>15F</v>
      </c>
      <c r="D265" s="410" t="str">
        <f t="shared" si="38"/>
        <v>EUR15F9Y_Quote</v>
      </c>
      <c r="E265" s="410" t="str">
        <f>_xll.qlSimpleQuote(Trigger,D265,ObjectOverwrite,Permanent)</f>
        <v>EUR15F9Y_Quote#0000</v>
      </c>
      <c r="F265" s="411" t="str">
        <f>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f>_xll.qlSimpleQuoteSetValue(Trigger,E265,P265/100)</f>
        <v>1.6959999999999999E-2</v>
      </c>
      <c r="R265" s="201"/>
      <c r="T265" s="424"/>
    </row>
    <row r="266" spans="1:20" x14ac:dyDescent="0.2">
      <c r="A266" s="201"/>
      <c r="B266" s="408" t="s">
        <v>53</v>
      </c>
      <c r="C266" s="409" t="str">
        <f t="shared" si="36"/>
        <v>15F</v>
      </c>
      <c r="D266" s="410" t="str">
        <f t="shared" si="38"/>
        <v>EUR15F10Y_Quote</v>
      </c>
      <c r="E266" s="410" t="str">
        <f>_xll.qlSimpleQuote(Trigger,D266,ObjectOverwrite,Permanent)</f>
        <v>EUR15F10Y_Quote#0000</v>
      </c>
      <c r="F266" s="411" t="str">
        <f>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f>_xll.qlSimpleQuoteSetValue(Trigger,E266,P266/100)</f>
        <v>1.6799999999999999E-2</v>
      </c>
      <c r="R266" s="201"/>
      <c r="T266" s="424"/>
    </row>
    <row r="267" spans="1:20" x14ac:dyDescent="0.2">
      <c r="A267" s="201"/>
      <c r="B267" s="408" t="s">
        <v>52</v>
      </c>
      <c r="C267" s="409" t="str">
        <f t="shared" si="36"/>
        <v>15F</v>
      </c>
      <c r="D267" s="410" t="str">
        <f t="shared" si="38"/>
        <v>EUR15F11Y_Quote</v>
      </c>
      <c r="E267" s="410" t="str">
        <f>_xll.qlSimpleQuote(Trigger,D267,ObjectOverwrite,Permanent)</f>
        <v>EUR15F11Y_Quote#0000</v>
      </c>
      <c r="F267" s="411" t="str">
        <f>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f>_xll.qlSimpleQuoteSetValue(Trigger,E267,P267/100)</f>
        <v>1.668E-2</v>
      </c>
      <c r="R267" s="201"/>
      <c r="T267" s="424"/>
    </row>
    <row r="268" spans="1:20" x14ac:dyDescent="0.2">
      <c r="A268" s="201"/>
      <c r="B268" s="408" t="s">
        <v>51</v>
      </c>
      <c r="C268" s="409" t="str">
        <f t="shared" si="36"/>
        <v>15F</v>
      </c>
      <c r="D268" s="410" t="str">
        <f t="shared" si="38"/>
        <v>EUR15F12Y_Quote</v>
      </c>
      <c r="E268" s="410" t="str">
        <f>_xll.qlSimpleQuote(Trigger,D268,ObjectOverwrite,Permanent)</f>
        <v>EUR15F12Y_Quote#0000</v>
      </c>
      <c r="F268" s="411" t="str">
        <f>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f>_xll.qlSimpleQuoteSetValue(Trigger,E268,P268/100)</f>
        <v>1.661E-2</v>
      </c>
      <c r="R268" s="201"/>
      <c r="T268" s="424"/>
    </row>
    <row r="269" spans="1:20" x14ac:dyDescent="0.2">
      <c r="A269" s="201"/>
      <c r="B269" s="408" t="s">
        <v>50</v>
      </c>
      <c r="C269" s="409" t="str">
        <f t="shared" si="36"/>
        <v>15F</v>
      </c>
      <c r="D269" s="410" t="str">
        <f t="shared" si="38"/>
        <v>EUR15F13Y_Quote</v>
      </c>
      <c r="E269" s="410" t="str">
        <f>_xll.qlSimpleQuote(Trigger,D269,ObjectOverwrite,Permanent)</f>
        <v>EUR15F13Y_Quote#0000</v>
      </c>
      <c r="F269" s="411" t="str">
        <f>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f>_xll.qlSimpleQuoteSetValue(Trigger,E269,P269/100)</f>
        <v>1.6539999999999999E-2</v>
      </c>
      <c r="R269" s="201"/>
      <c r="T269" s="424"/>
    </row>
    <row r="270" spans="1:20" x14ac:dyDescent="0.2">
      <c r="A270" s="201"/>
      <c r="B270" s="408" t="s">
        <v>49</v>
      </c>
      <c r="C270" s="409" t="str">
        <f t="shared" si="36"/>
        <v>15F</v>
      </c>
      <c r="D270" s="410" t="str">
        <f t="shared" si="38"/>
        <v>EUR15F14Y_Quote</v>
      </c>
      <c r="E270" s="410" t="str">
        <f>_xll.qlSimpleQuote(Trigger,D270,ObjectOverwrite,Permanent)</f>
        <v>EUR15F14Y_Quote#0000</v>
      </c>
      <c r="F270" s="411" t="str">
        <f>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f>_xll.qlSimpleQuoteSetValue(Trigger,E270,P270/100)</f>
        <v>1.6490000000000001E-2</v>
      </c>
      <c r="R270" s="201"/>
      <c r="T270" s="424"/>
    </row>
    <row r="271" spans="1:20" x14ac:dyDescent="0.2">
      <c r="A271" s="201"/>
      <c r="B271" s="408" t="s">
        <v>48</v>
      </c>
      <c r="C271" s="409" t="str">
        <f t="shared" si="36"/>
        <v>15F</v>
      </c>
      <c r="D271" s="410" t="str">
        <f t="shared" si="38"/>
        <v>EUR15F15Y_Quote</v>
      </c>
      <c r="E271" s="410" t="str">
        <f>_xll.qlSimpleQuote(Trigger,D271,ObjectOverwrite,Permanent)</f>
        <v>EUR15F15Y_Quote#0000</v>
      </c>
      <c r="F271" s="411" t="str">
        <f>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f>_xll.qlSimpleQuoteSetValue(Trigger,E271,P271/100)</f>
        <v>1.6420000000000001E-2</v>
      </c>
      <c r="R271" s="201"/>
      <c r="T271" s="424"/>
    </row>
    <row r="272" spans="1:20" x14ac:dyDescent="0.2">
      <c r="A272" s="201"/>
      <c r="B272" s="408" t="s">
        <v>43</v>
      </c>
      <c r="C272" s="409" t="str">
        <f t="shared" si="36"/>
        <v>15F</v>
      </c>
      <c r="D272" s="410" t="str">
        <f t="shared" si="38"/>
        <v>EUR15F20Y_Quote</v>
      </c>
      <c r="E272" s="410" t="str">
        <f>_xll.qlSimpleQuote(Trigger,D272,ObjectOverwrite,Permanent)</f>
        <v>EUR15F20Y_Quote#0000</v>
      </c>
      <c r="F272" s="411" t="str">
        <f>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f>_xll.qlSimpleQuoteSetValue(Trigger,E272,P272/100)</f>
        <v>1.6109999999999999E-2</v>
      </c>
      <c r="R272" s="201"/>
      <c r="T272" s="424"/>
    </row>
    <row r="273" spans="1:20" x14ac:dyDescent="0.2">
      <c r="A273" s="201"/>
      <c r="B273" s="408" t="s">
        <v>38</v>
      </c>
      <c r="C273" s="409" t="str">
        <f t="shared" si="36"/>
        <v>15F</v>
      </c>
      <c r="D273" s="410" t="str">
        <f t="shared" si="38"/>
        <v>EUR15F25Y_Quote</v>
      </c>
      <c r="E273" s="410" t="str">
        <f>_xll.qlSimpleQuote(Trigger,D273,ObjectOverwrite,Permanent)</f>
        <v>EUR15F25Y_Quote#0000</v>
      </c>
      <c r="F273" s="411" t="str">
        <f>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f>_xll.qlSimpleQuoteSetValue(Trigger,E273,P273/100)</f>
        <v>1.576E-2</v>
      </c>
      <c r="R273" s="201"/>
      <c r="T273" s="424"/>
    </row>
    <row r="274" spans="1:20" x14ac:dyDescent="0.2">
      <c r="A274" s="201"/>
      <c r="B274" s="172" t="s">
        <v>33</v>
      </c>
      <c r="C274" s="53" t="str">
        <f t="shared" si="36"/>
        <v>15F</v>
      </c>
      <c r="D274" s="52" t="str">
        <f t="shared" si="38"/>
        <v>EUR15F30Y_Quote</v>
      </c>
      <c r="E274" s="52" t="str">
        <f>_xll.qlSimpleQuote(Trigger,D274,ObjectOverwrite,Permanent)</f>
        <v>EUR15F30Y_Quote#0000</v>
      </c>
      <c r="F274" s="412" t="str">
        <f>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f>_xll.qlSimpleQuoteSetValue(Trigger,E274,P274/100)</f>
        <v>1.524E-2</v>
      </c>
      <c r="R274" s="201"/>
      <c r="T274" s="424"/>
    </row>
    <row r="275" spans="1:20" x14ac:dyDescent="0.2">
      <c r="A275" s="201">
        <v>20</v>
      </c>
      <c r="B275" s="408" t="s">
        <v>9</v>
      </c>
      <c r="C275" s="409" t="str">
        <f>$A$275&amp;"F"</f>
        <v>20F</v>
      </c>
      <c r="D275" s="410" t="str">
        <f t="shared" si="38"/>
        <v>EUR20F1Y_Quote</v>
      </c>
      <c r="E275" s="410" t="str">
        <f>_xll.qlSimpleQuote(Trigger,D275,ObjectOverwrite,Permanent)</f>
        <v>EUR20F1Y_Quote#0000</v>
      </c>
      <c r="F275" s="411" t="str">
        <f>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f>_xll.qlSimpleQuoteSetValue(Trigger,E275,P275/100)</f>
        <v>1.6480000000000002E-2</v>
      </c>
      <c r="R275" s="201"/>
      <c r="T275" s="424"/>
    </row>
    <row r="276" spans="1:20" x14ac:dyDescent="0.2">
      <c r="A276" s="201"/>
      <c r="B276" s="408" t="s">
        <v>61</v>
      </c>
      <c r="C276" s="409" t="str">
        <f t="shared" ref="C276:C292" si="40">$A$275&amp;"F"</f>
        <v>20F</v>
      </c>
      <c r="D276" s="410" t="str">
        <f t="shared" si="38"/>
        <v>EUR20F2Y_Quote</v>
      </c>
      <c r="E276" s="410" t="str">
        <f>_xll.qlSimpleQuote(Trigger,D276,ObjectOverwrite,Permanent)</f>
        <v>EUR20F2Y_Quote#0000</v>
      </c>
      <c r="F276" s="411" t="str">
        <f>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f>_xll.qlSimpleQuoteSetValue(Trigger,E276,P276/100)</f>
        <v>1.61E-2</v>
      </c>
      <c r="R276" s="201"/>
      <c r="T276" s="424"/>
    </row>
    <row r="277" spans="1:20" x14ac:dyDescent="0.2">
      <c r="A277" s="201"/>
      <c r="B277" s="408" t="s">
        <v>60</v>
      </c>
      <c r="C277" s="409" t="str">
        <f t="shared" si="40"/>
        <v>20F</v>
      </c>
      <c r="D277" s="410" t="str">
        <f t="shared" si="38"/>
        <v>EUR20F3Y_Quote</v>
      </c>
      <c r="E277" s="410" t="str">
        <f>_xll.qlSimpleQuote(Trigger,D277,ObjectOverwrite,Permanent)</f>
        <v>EUR20F3Y_Quote#0000</v>
      </c>
      <c r="F277" s="411" t="str">
        <f>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f>_xll.qlSimpleQuoteSetValue(Trigger,E277,P277/100)</f>
        <v>1.593E-2</v>
      </c>
      <c r="R277" s="201"/>
      <c r="T277" s="424"/>
    </row>
    <row r="278" spans="1:20" x14ac:dyDescent="0.2">
      <c r="A278" s="201"/>
      <c r="B278" s="408" t="s">
        <v>59</v>
      </c>
      <c r="C278" s="409" t="str">
        <f t="shared" si="40"/>
        <v>20F</v>
      </c>
      <c r="D278" s="410" t="str">
        <f t="shared" si="38"/>
        <v>EUR20F4Y_Quote</v>
      </c>
      <c r="E278" s="410" t="str">
        <f>_xll.qlSimpleQuote(Trigger,D278,ObjectOverwrite,Permanent)</f>
        <v>EUR20F4Y_Quote#0000</v>
      </c>
      <c r="F278" s="411" t="str">
        <f>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f>_xll.qlSimpleQuoteSetValue(Trigger,E278,P278/100)</f>
        <v>1.5820000000000001E-2</v>
      </c>
      <c r="R278" s="201"/>
      <c r="T278" s="424"/>
    </row>
    <row r="279" spans="1:20" x14ac:dyDescent="0.2">
      <c r="A279" s="201"/>
      <c r="B279" s="408" t="s">
        <v>58</v>
      </c>
      <c r="C279" s="409" t="str">
        <f t="shared" si="40"/>
        <v>20F</v>
      </c>
      <c r="D279" s="410" t="str">
        <f t="shared" si="38"/>
        <v>EUR20F5Y_Quote</v>
      </c>
      <c r="E279" s="410" t="str">
        <f>_xll.qlSimpleQuote(Trigger,D279,ObjectOverwrite,Permanent)</f>
        <v>EUR20F5Y_Quote#0000</v>
      </c>
      <c r="F279" s="411" t="str">
        <f>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f>_xll.qlSimpleQuoteSetValue(Trigger,E279,P279/100)</f>
        <v>1.5709999999999998E-2</v>
      </c>
      <c r="R279" s="201"/>
      <c r="T279" s="424"/>
    </row>
    <row r="280" spans="1:20" x14ac:dyDescent="0.2">
      <c r="A280" s="201"/>
      <c r="B280" s="408" t="s">
        <v>57</v>
      </c>
      <c r="C280" s="409" t="str">
        <f t="shared" si="40"/>
        <v>20F</v>
      </c>
      <c r="D280" s="410" t="str">
        <f t="shared" si="38"/>
        <v>EUR20F6Y_Quote</v>
      </c>
      <c r="E280" s="410" t="str">
        <f>_xll.qlSimpleQuote(Trigger,D280,ObjectOverwrite,Permanent)</f>
        <v>EUR20F6Y_Quote#0000</v>
      </c>
      <c r="F280" s="411" t="str">
        <f>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f>_xll.qlSimpleQuoteSetValue(Trigger,E280,P280/100)</f>
        <v>1.5650000000000001E-2</v>
      </c>
      <c r="R280" s="201"/>
      <c r="T280" s="424"/>
    </row>
    <row r="281" spans="1:20" x14ac:dyDescent="0.2">
      <c r="A281" s="201"/>
      <c r="B281" s="408" t="s">
        <v>56</v>
      </c>
      <c r="C281" s="409" t="str">
        <f t="shared" si="40"/>
        <v>20F</v>
      </c>
      <c r="D281" s="410" t="str">
        <f t="shared" si="38"/>
        <v>EUR20F7Y_Quote</v>
      </c>
      <c r="E281" s="410" t="str">
        <f>_xll.qlSimpleQuote(Trigger,D281,ObjectOverwrite,Permanent)</f>
        <v>EUR20F7Y_Quote#0000</v>
      </c>
      <c r="F281" s="411" t="str">
        <f>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f>_xll.qlSimpleQuoteSetValue(Trigger,E281,P281/100)</f>
        <v>1.567E-2</v>
      </c>
      <c r="R281" s="201"/>
      <c r="T281" s="424"/>
    </row>
    <row r="282" spans="1:20" x14ac:dyDescent="0.2">
      <c r="A282" s="201"/>
      <c r="B282" s="408" t="s">
        <v>55</v>
      </c>
      <c r="C282" s="409" t="str">
        <f t="shared" si="40"/>
        <v>20F</v>
      </c>
      <c r="D282" s="410" t="str">
        <f t="shared" si="38"/>
        <v>EUR20F8Y_Quote</v>
      </c>
      <c r="E282" s="410" t="str">
        <f>_xll.qlSimpleQuote(Trigger,D282,ObjectOverwrite,Permanent)</f>
        <v>EUR20F8Y_Quote#0000</v>
      </c>
      <c r="F282" s="411" t="str">
        <f>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f>_xll.qlSimpleQuoteSetValue(Trigger,E282,P282/100)</f>
        <v>1.566E-2</v>
      </c>
      <c r="R282" s="201"/>
      <c r="T282" s="424"/>
    </row>
    <row r="283" spans="1:20" x14ac:dyDescent="0.2">
      <c r="A283" s="201"/>
      <c r="B283" s="408" t="s">
        <v>54</v>
      </c>
      <c r="C283" s="409" t="str">
        <f t="shared" si="40"/>
        <v>20F</v>
      </c>
      <c r="D283" s="410" t="str">
        <f t="shared" si="38"/>
        <v>EUR20F9Y_Quote</v>
      </c>
      <c r="E283" s="410" t="str">
        <f>_xll.qlSimpleQuote(Trigger,D283,ObjectOverwrite,Permanent)</f>
        <v>EUR20F9Y_Quote#0000</v>
      </c>
      <c r="F283" s="411" t="str">
        <f>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f>_xll.qlSimpleQuoteSetValue(Trigger,E283,P283/100)</f>
        <v>1.567E-2</v>
      </c>
      <c r="R283" s="201"/>
      <c r="T283" s="424"/>
    </row>
    <row r="284" spans="1:20" x14ac:dyDescent="0.2">
      <c r="A284" s="201"/>
      <c r="B284" s="408" t="s">
        <v>53</v>
      </c>
      <c r="C284" s="409" t="str">
        <f t="shared" si="40"/>
        <v>20F</v>
      </c>
      <c r="D284" s="410" t="str">
        <f t="shared" si="38"/>
        <v>EUR20F10Y_Quote</v>
      </c>
      <c r="E284" s="410" t="str">
        <f>_xll.qlSimpleQuote(Trigger,D284,ObjectOverwrite,Permanent)</f>
        <v>EUR20F10Y_Quote#0000</v>
      </c>
      <c r="F284" s="411" t="str">
        <f>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f>_xll.qlSimpleQuoteSetValue(Trigger,E284,P284/100)</f>
        <v>1.5640000000000001E-2</v>
      </c>
      <c r="R284" s="201"/>
      <c r="T284" s="424"/>
    </row>
    <row r="285" spans="1:20" x14ac:dyDescent="0.2">
      <c r="A285" s="201"/>
      <c r="B285" s="408" t="s">
        <v>52</v>
      </c>
      <c r="C285" s="409" t="str">
        <f t="shared" si="40"/>
        <v>20F</v>
      </c>
      <c r="D285" s="410" t="str">
        <f t="shared" si="38"/>
        <v>EUR20F11Y_Quote</v>
      </c>
      <c r="E285" s="410" t="str">
        <f>_xll.qlSimpleQuote(Trigger,D285,ObjectOverwrite,Permanent)</f>
        <v>EUR20F11Y_Quote#0000</v>
      </c>
      <c r="F285" s="411" t="str">
        <f>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f>_xll.qlSimpleQuoteSetValue(Trigger,E285,P285/100)</f>
        <v>1.562E-2</v>
      </c>
      <c r="R285" s="201"/>
      <c r="T285" s="424"/>
    </row>
    <row r="286" spans="1:20" x14ac:dyDescent="0.2">
      <c r="A286" s="201"/>
      <c r="B286" s="408" t="s">
        <v>51</v>
      </c>
      <c r="C286" s="409" t="str">
        <f t="shared" si="40"/>
        <v>20F</v>
      </c>
      <c r="D286" s="410" t="str">
        <f t="shared" si="38"/>
        <v>EUR20F12Y_Quote</v>
      </c>
      <c r="E286" s="410" t="str">
        <f>_xll.qlSimpleQuote(Trigger,D286,ObjectOverwrite,Permanent)</f>
        <v>EUR20F12Y_Quote#0000</v>
      </c>
      <c r="F286" s="411" t="str">
        <f>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f>_xll.qlSimpleQuoteSetValue(Trigger,E286,P286/100)</f>
        <v>1.558E-2</v>
      </c>
      <c r="R286" s="201"/>
      <c r="T286" s="424"/>
    </row>
    <row r="287" spans="1:20" x14ac:dyDescent="0.2">
      <c r="A287" s="201"/>
      <c r="B287" s="408" t="s">
        <v>50</v>
      </c>
      <c r="C287" s="409" t="str">
        <f t="shared" si="40"/>
        <v>20F</v>
      </c>
      <c r="D287" s="410" t="str">
        <f t="shared" si="38"/>
        <v>EUR20F13Y_Quote</v>
      </c>
      <c r="E287" s="410" t="str">
        <f>_xll.qlSimpleQuote(Trigger,D287,ObjectOverwrite,Permanent)</f>
        <v>EUR20F13Y_Quote#0000</v>
      </c>
      <c r="F287" s="411" t="str">
        <f>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f>_xll.qlSimpleQuoteSetValue(Trigger,E287,P287/100)</f>
        <v>1.554E-2</v>
      </c>
      <c r="R287" s="201"/>
      <c r="T287" s="424"/>
    </row>
    <row r="288" spans="1:20" x14ac:dyDescent="0.2">
      <c r="A288" s="201"/>
      <c r="B288" s="408" t="s">
        <v>49</v>
      </c>
      <c r="C288" s="409" t="str">
        <f t="shared" si="40"/>
        <v>20F</v>
      </c>
      <c r="D288" s="410" t="str">
        <f t="shared" si="38"/>
        <v>EUR20F14Y_Quote</v>
      </c>
      <c r="E288" s="410" t="str">
        <f>_xll.qlSimpleQuote(Trigger,D288,ObjectOverwrite,Permanent)</f>
        <v>EUR20F14Y_Quote#0000</v>
      </c>
      <c r="F288" s="411" t="str">
        <f>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f>_xll.qlSimpleQuoteSetValue(Trigger,E288,P288/100)</f>
        <v>1.55E-2</v>
      </c>
      <c r="R288" s="201"/>
      <c r="T288" s="424"/>
    </row>
    <row r="289" spans="1:20" x14ac:dyDescent="0.2">
      <c r="A289" s="201"/>
      <c r="B289" s="408" t="s">
        <v>48</v>
      </c>
      <c r="C289" s="409" t="str">
        <f t="shared" si="40"/>
        <v>20F</v>
      </c>
      <c r="D289" s="410" t="str">
        <f t="shared" si="38"/>
        <v>EUR20F15Y_Quote</v>
      </c>
      <c r="E289" s="410" t="str">
        <f>_xll.qlSimpleQuote(Trigger,D289,ObjectOverwrite,Permanent)</f>
        <v>EUR20F15Y_Quote#0000</v>
      </c>
      <c r="F289" s="411" t="str">
        <f>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f>_xll.qlSimpleQuoteSetValue(Trigger,E289,P289/100)</f>
        <v>1.5449999999999998E-2</v>
      </c>
      <c r="R289" s="201"/>
      <c r="T289" s="424"/>
    </row>
    <row r="290" spans="1:20" x14ac:dyDescent="0.2">
      <c r="A290" s="201"/>
      <c r="B290" s="408" t="s">
        <v>43</v>
      </c>
      <c r="C290" s="409" t="str">
        <f t="shared" si="40"/>
        <v>20F</v>
      </c>
      <c r="D290" s="410" t="str">
        <f t="shared" si="38"/>
        <v>EUR20F20Y_Quote</v>
      </c>
      <c r="E290" s="410" t="str">
        <f>_xll.qlSimpleQuote(Trigger,D290,ObjectOverwrite,Permanent)</f>
        <v>EUR20F20Y_Quote#0000</v>
      </c>
      <c r="F290" s="411" t="str">
        <f>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f>_xll.qlSimpleQuoteSetValue(Trigger,E290,P290/100)</f>
        <v>1.5140000000000001E-2</v>
      </c>
      <c r="R290" s="201"/>
      <c r="T290" s="424"/>
    </row>
    <row r="291" spans="1:20" x14ac:dyDescent="0.2">
      <c r="A291" s="201"/>
      <c r="B291" s="408" t="s">
        <v>38</v>
      </c>
      <c r="C291" s="409" t="str">
        <f t="shared" si="40"/>
        <v>20F</v>
      </c>
      <c r="D291" s="410" t="str">
        <f t="shared" si="38"/>
        <v>EUR20F25Y_Quote</v>
      </c>
      <c r="E291" s="410" t="str">
        <f>_xll.qlSimpleQuote(Trigger,D291,ObjectOverwrite,Permanent)</f>
        <v>EUR20F25Y_Quote#0000</v>
      </c>
      <c r="F291" s="411" t="str">
        <f>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f>_xll.qlSimpleQuoteSetValue(Trigger,E291,P291/100)</f>
        <v>1.46E-2</v>
      </c>
      <c r="R291" s="201"/>
      <c r="T291" s="424"/>
    </row>
    <row r="292" spans="1:20" x14ac:dyDescent="0.2">
      <c r="A292" s="201"/>
      <c r="B292" s="172" t="s">
        <v>33</v>
      </c>
      <c r="C292" s="53" t="str">
        <f t="shared" si="40"/>
        <v>20F</v>
      </c>
      <c r="D292" s="52" t="str">
        <f t="shared" si="38"/>
        <v>EUR20F30Y_Quote</v>
      </c>
      <c r="E292" s="52" t="str">
        <f>_xll.qlSimpleQuote(Trigger,D292,ObjectOverwrite,Permanent)</f>
        <v>EUR20F30Y_Quote#0000</v>
      </c>
      <c r="F292" s="412" t="str">
        <f>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f>_xll.qlSimpleQuoteSetValue(Trigger,E292,P292/100)</f>
        <v>1.397E-2</v>
      </c>
      <c r="R292" s="201"/>
      <c r="T292" s="424"/>
    </row>
    <row r="293" spans="1:20" x14ac:dyDescent="0.2">
      <c r="A293" s="201">
        <v>25</v>
      </c>
      <c r="B293" s="408" t="s">
        <v>9</v>
      </c>
      <c r="C293" s="409" t="str">
        <f>$A$293&amp;"F"</f>
        <v>25F</v>
      </c>
      <c r="D293" s="410" t="str">
        <f t="shared" si="38"/>
        <v>EUR25F1Y_Quote</v>
      </c>
      <c r="E293" s="410" t="str">
        <f>_xll.qlSimpleQuote(Trigger,D293,ObjectOverwrite,Permanent)</f>
        <v>EUR25F1Y_Quote#0000</v>
      </c>
      <c r="F293" s="411" t="str">
        <f>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f>_xll.qlSimpleQuoteSetValue(Trigger,E293,P293/100)</f>
        <v>1.536E-2</v>
      </c>
      <c r="R293" s="201"/>
      <c r="T293" s="424"/>
    </row>
    <row r="294" spans="1:20" x14ac:dyDescent="0.2">
      <c r="A294" s="201"/>
      <c r="B294" s="408" t="s">
        <v>61</v>
      </c>
      <c r="C294" s="409" t="str">
        <f t="shared" ref="C294:C310" si="42">$A$293&amp;"F"</f>
        <v>25F</v>
      </c>
      <c r="D294" s="410" t="str">
        <f t="shared" si="38"/>
        <v>EUR25F2Y_Quote</v>
      </c>
      <c r="E294" s="410" t="str">
        <f>_xll.qlSimpleQuote(Trigger,D294,ObjectOverwrite,Permanent)</f>
        <v>EUR25F2Y_Quote#0000</v>
      </c>
      <c r="F294" s="411" t="str">
        <f>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f>_xll.qlSimpleQuoteSetValue(Trigger,E294,P294/100)</f>
        <v>1.558E-2</v>
      </c>
      <c r="R294" s="201"/>
      <c r="T294" s="424"/>
    </row>
    <row r="295" spans="1:20" x14ac:dyDescent="0.2">
      <c r="A295" s="201"/>
      <c r="B295" s="408" t="s">
        <v>60</v>
      </c>
      <c r="C295" s="409" t="str">
        <f t="shared" si="42"/>
        <v>25F</v>
      </c>
      <c r="D295" s="410" t="str">
        <f t="shared" si="38"/>
        <v>EUR25F3Y_Quote</v>
      </c>
      <c r="E295" s="410" t="str">
        <f>_xll.qlSimpleQuote(Trigger,D295,ObjectOverwrite,Permanent)</f>
        <v>EUR25F3Y_Quote#0000</v>
      </c>
      <c r="F295" s="411" t="str">
        <f>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f>_xll.qlSimpleQuoteSetValue(Trigger,E295,P295/100)</f>
        <v>1.558E-2</v>
      </c>
      <c r="R295" s="201"/>
      <c r="T295" s="424"/>
    </row>
    <row r="296" spans="1:20" x14ac:dyDescent="0.2">
      <c r="A296" s="201"/>
      <c r="B296" s="408" t="s">
        <v>59</v>
      </c>
      <c r="C296" s="409" t="str">
        <f t="shared" si="42"/>
        <v>25F</v>
      </c>
      <c r="D296" s="410" t="str">
        <f t="shared" si="38"/>
        <v>EUR25F4Y_Quote</v>
      </c>
      <c r="E296" s="410" t="str">
        <f>_xll.qlSimpleQuote(Trigger,D296,ObjectOverwrite,Permanent)</f>
        <v>EUR25F4Y_Quote#0000</v>
      </c>
      <c r="F296" s="411" t="str">
        <f>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f>_xll.qlSimpleQuoteSetValue(Trigger,E296,P296/100)</f>
        <v>1.5609999999999999E-2</v>
      </c>
      <c r="R296" s="201"/>
      <c r="T296" s="424"/>
    </row>
    <row r="297" spans="1:20" x14ac:dyDescent="0.2">
      <c r="A297" s="201"/>
      <c r="B297" s="408" t="s">
        <v>58</v>
      </c>
      <c r="C297" s="409" t="str">
        <f t="shared" si="42"/>
        <v>25F</v>
      </c>
      <c r="D297" s="410" t="str">
        <f t="shared" si="38"/>
        <v>EUR25F5Y_Quote</v>
      </c>
      <c r="E297" s="410" t="str">
        <f>_xll.qlSimpleQuote(Trigger,D297,ObjectOverwrite,Permanent)</f>
        <v>EUR25F5Y_Quote#0000</v>
      </c>
      <c r="F297" s="411" t="str">
        <f>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f>_xll.qlSimpleQuoteSetValue(Trigger,E297,P297/100)</f>
        <v>1.5569999999999999E-2</v>
      </c>
      <c r="R297" s="201"/>
      <c r="T297" s="424"/>
    </row>
    <row r="298" spans="1:20" x14ac:dyDescent="0.2">
      <c r="A298" s="201"/>
      <c r="B298" s="408" t="s">
        <v>57</v>
      </c>
      <c r="C298" s="409" t="str">
        <f t="shared" si="42"/>
        <v>25F</v>
      </c>
      <c r="D298" s="410" t="str">
        <f t="shared" si="38"/>
        <v>EUR25F6Y_Quote</v>
      </c>
      <c r="E298" s="410" t="str">
        <f>_xll.qlSimpleQuote(Trigger,D298,ObjectOverwrite,Permanent)</f>
        <v>EUR25F6Y_Quote#0000</v>
      </c>
      <c r="F298" s="411" t="str">
        <f>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f>_xll.qlSimpleQuoteSetValue(Trigger,E298,P298/100)</f>
        <v>1.5529999999999999E-2</v>
      </c>
      <c r="R298" s="201"/>
      <c r="T298" s="424"/>
    </row>
    <row r="299" spans="1:20" x14ac:dyDescent="0.2">
      <c r="A299" s="201"/>
      <c r="B299" s="408" t="s">
        <v>56</v>
      </c>
      <c r="C299" s="409" t="str">
        <f t="shared" si="42"/>
        <v>25F</v>
      </c>
      <c r="D299" s="410" t="str">
        <f t="shared" si="38"/>
        <v>EUR25F7Y_Quote</v>
      </c>
      <c r="E299" s="410" t="str">
        <f>_xll.qlSimpleQuote(Trigger,D299,ObjectOverwrite,Permanent)</f>
        <v>EUR25F7Y_Quote#0000</v>
      </c>
      <c r="F299" s="411" t="str">
        <f>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f>_xll.qlSimpleQuoteSetValue(Trigger,E299,P299/100)</f>
        <v>1.5480000000000001E-2</v>
      </c>
      <c r="R299" s="201"/>
      <c r="T299" s="424"/>
    </row>
    <row r="300" spans="1:20" x14ac:dyDescent="0.2">
      <c r="A300" s="201"/>
      <c r="B300" s="408" t="s">
        <v>55</v>
      </c>
      <c r="C300" s="409" t="str">
        <f t="shared" si="42"/>
        <v>25F</v>
      </c>
      <c r="D300" s="410" t="str">
        <f t="shared" si="38"/>
        <v>EUR25F8Y_Quote</v>
      </c>
      <c r="E300" s="410" t="str">
        <f>_xll.qlSimpleQuote(Trigger,D300,ObjectOverwrite,Permanent)</f>
        <v>EUR25F8Y_Quote#0000</v>
      </c>
      <c r="F300" s="411" t="str">
        <f>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f>_xll.qlSimpleQuoteSetValue(Trigger,E300,P300/100)</f>
        <v>1.5429999999999999E-2</v>
      </c>
      <c r="R300" s="201"/>
      <c r="T300" s="424"/>
    </row>
    <row r="301" spans="1:20" x14ac:dyDescent="0.2">
      <c r="A301" s="201"/>
      <c r="B301" s="408" t="s">
        <v>54</v>
      </c>
      <c r="C301" s="409" t="str">
        <f t="shared" si="42"/>
        <v>25F</v>
      </c>
      <c r="D301" s="410" t="str">
        <f t="shared" si="38"/>
        <v>EUR25F9Y_Quote</v>
      </c>
      <c r="E301" s="410" t="str">
        <f>_xll.qlSimpleQuote(Trigger,D301,ObjectOverwrite,Permanent)</f>
        <v>EUR25F9Y_Quote#0000</v>
      </c>
      <c r="F301" s="411" t="str">
        <f>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f>_xll.qlSimpleQuoteSetValue(Trigger,E301,P301/100)</f>
        <v>1.537E-2</v>
      </c>
      <c r="R301" s="201"/>
      <c r="T301" s="424"/>
    </row>
    <row r="302" spans="1:20" x14ac:dyDescent="0.2">
      <c r="A302" s="201"/>
      <c r="B302" s="408" t="s">
        <v>53</v>
      </c>
      <c r="C302" s="409" t="str">
        <f t="shared" si="42"/>
        <v>25F</v>
      </c>
      <c r="D302" s="410" t="str">
        <f t="shared" si="38"/>
        <v>EUR25F10Y_Quote</v>
      </c>
      <c r="E302" s="410" t="str">
        <f>_xll.qlSimpleQuote(Trigger,D302,ObjectOverwrite,Permanent)</f>
        <v>EUR25F10Y_Quote#0000</v>
      </c>
      <c r="F302" s="411" t="str">
        <f>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f>_xll.qlSimpleQuoteSetValue(Trigger,E302,P302/100)</f>
        <v>1.5300000000000001E-2</v>
      </c>
      <c r="R302" s="201"/>
      <c r="T302" s="424"/>
    </row>
    <row r="303" spans="1:20" x14ac:dyDescent="0.2">
      <c r="A303" s="201"/>
      <c r="B303" s="408" t="s">
        <v>52</v>
      </c>
      <c r="C303" s="409" t="str">
        <f t="shared" si="42"/>
        <v>25F</v>
      </c>
      <c r="D303" s="410" t="str">
        <f t="shared" si="38"/>
        <v>EUR25F11Y_Quote</v>
      </c>
      <c r="E303" s="410" t="str">
        <f>_xll.qlSimpleQuote(Trigger,D303,ObjectOverwrite,Permanent)</f>
        <v>EUR25F11Y_Quote#0000</v>
      </c>
      <c r="F303" s="411" t="str">
        <f>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f>_xll.qlSimpleQuoteSetValue(Trigger,E303,P303/100)</f>
        <v>1.524E-2</v>
      </c>
      <c r="R303" s="201"/>
      <c r="T303" s="424"/>
    </row>
    <row r="304" spans="1:20" x14ac:dyDescent="0.2">
      <c r="A304" s="201"/>
      <c r="B304" s="408" t="s">
        <v>51</v>
      </c>
      <c r="C304" s="409" t="str">
        <f t="shared" si="42"/>
        <v>25F</v>
      </c>
      <c r="D304" s="410" t="str">
        <f t="shared" si="38"/>
        <v>EUR25F12Y_Quote</v>
      </c>
      <c r="E304" s="410" t="str">
        <f>_xll.qlSimpleQuote(Trigger,D304,ObjectOverwrite,Permanent)</f>
        <v>EUR25F12Y_Quote#0000</v>
      </c>
      <c r="F304" s="411" t="str">
        <f>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f>_xll.qlSimpleQuoteSetValue(Trigger,E304,P304/100)</f>
        <v>1.5169999999999999E-2</v>
      </c>
      <c r="R304" s="201"/>
      <c r="T304" s="424"/>
    </row>
    <row r="305" spans="1:20" x14ac:dyDescent="0.2">
      <c r="A305" s="201"/>
      <c r="B305" s="408" t="s">
        <v>50</v>
      </c>
      <c r="C305" s="409" t="str">
        <f t="shared" si="42"/>
        <v>25F</v>
      </c>
      <c r="D305" s="410" t="str">
        <f t="shared" si="38"/>
        <v>EUR25F13Y_Quote</v>
      </c>
      <c r="E305" s="410" t="str">
        <f>_xll.qlSimpleQuote(Trigger,D305,ObjectOverwrite,Permanent)</f>
        <v>EUR25F13Y_Quote#0000</v>
      </c>
      <c r="F305" s="411" t="str">
        <f>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f>_xll.qlSimpleQuoteSetValue(Trigger,E305,P305/100)</f>
        <v>1.5100000000000001E-2</v>
      </c>
      <c r="R305" s="201"/>
      <c r="T305" s="424"/>
    </row>
    <row r="306" spans="1:20" x14ac:dyDescent="0.2">
      <c r="A306" s="201"/>
      <c r="B306" s="408" t="s">
        <v>49</v>
      </c>
      <c r="C306" s="409" t="str">
        <f t="shared" si="42"/>
        <v>25F</v>
      </c>
      <c r="D306" s="410" t="str">
        <f t="shared" si="38"/>
        <v>EUR25F14Y_Quote</v>
      </c>
      <c r="E306" s="410" t="str">
        <f>_xll.qlSimpleQuote(Trigger,D306,ObjectOverwrite,Permanent)</f>
        <v>EUR25F14Y_Quote#0000</v>
      </c>
      <c r="F306" s="411" t="str">
        <f>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f>_xll.qlSimpleQuoteSetValue(Trigger,E306,P306/100)</f>
        <v>1.5009999999999999E-2</v>
      </c>
      <c r="R306" s="201"/>
      <c r="T306" s="424"/>
    </row>
    <row r="307" spans="1:20" x14ac:dyDescent="0.2">
      <c r="A307" s="201"/>
      <c r="B307" s="408" t="s">
        <v>48</v>
      </c>
      <c r="C307" s="409" t="str">
        <f t="shared" si="42"/>
        <v>25F</v>
      </c>
      <c r="D307" s="410" t="str">
        <f t="shared" si="38"/>
        <v>EUR25F15Y_Quote</v>
      </c>
      <c r="E307" s="410" t="str">
        <f>_xll.qlSimpleQuote(Trigger,D307,ObjectOverwrite,Permanent)</f>
        <v>EUR25F15Y_Quote#0000</v>
      </c>
      <c r="F307" s="411" t="str">
        <f>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f>_xll.qlSimpleQuoteSetValue(Trigger,E307,P307/100)</f>
        <v>1.4919999999999999E-2</v>
      </c>
      <c r="R307" s="201"/>
      <c r="T307" s="424"/>
    </row>
    <row r="308" spans="1:20" x14ac:dyDescent="0.2">
      <c r="A308" s="201"/>
      <c r="B308" s="408" t="s">
        <v>43</v>
      </c>
      <c r="C308" s="409" t="str">
        <f t="shared" si="42"/>
        <v>25F</v>
      </c>
      <c r="D308" s="410" t="str">
        <f t="shared" si="38"/>
        <v>EUR25F20Y_Quote</v>
      </c>
      <c r="E308" s="410" t="str">
        <f>_xll.qlSimpleQuote(Trigger,D308,ObjectOverwrite,Permanent)</f>
        <v>EUR25F20Y_Quote#0000</v>
      </c>
      <c r="F308" s="411" t="str">
        <f>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f>_xll.qlSimpleQuoteSetValue(Trigger,E308,P308/100)</f>
        <v>1.427E-2</v>
      </c>
      <c r="R308" s="201"/>
      <c r="T308" s="424"/>
    </row>
    <row r="309" spans="1:20" x14ac:dyDescent="0.2">
      <c r="A309" s="201"/>
      <c r="B309" s="408" t="s">
        <v>38</v>
      </c>
      <c r="C309" s="409" t="str">
        <f t="shared" si="42"/>
        <v>25F</v>
      </c>
      <c r="D309" s="410" t="str">
        <f t="shared" si="38"/>
        <v>EUR25F25Y_Quote</v>
      </c>
      <c r="E309" s="410" t="str">
        <f>_xll.qlSimpleQuote(Trigger,D309,ObjectOverwrite,Permanent)</f>
        <v>EUR25F25Y_Quote#0000</v>
      </c>
      <c r="F309" s="411" t="str">
        <f>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f>_xll.qlSimpleQuoteSetValue(Trigger,E309,P309/100)</f>
        <v>1.3540000000000002E-2</v>
      </c>
      <c r="R309" s="201"/>
      <c r="T309" s="424"/>
    </row>
    <row r="310" spans="1:20" x14ac:dyDescent="0.2">
      <c r="A310" s="201"/>
      <c r="B310" s="172" t="s">
        <v>33</v>
      </c>
      <c r="C310" s="53" t="str">
        <f t="shared" si="42"/>
        <v>25F</v>
      </c>
      <c r="D310" s="52" t="str">
        <f t="shared" si="38"/>
        <v>EUR25F30Y_Quote</v>
      </c>
      <c r="E310" s="52" t="str">
        <f>_xll.qlSimpleQuote(Trigger,D310,ObjectOverwrite,Permanent)</f>
        <v>EUR25F30Y_Quote#0000</v>
      </c>
      <c r="F310" s="412" t="str">
        <f>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f>_xll.qlSimpleQuoteSetValue(Trigger,E310,P310/100)</f>
        <v>1.3319999999999999E-2</v>
      </c>
      <c r="R310" s="201"/>
      <c r="T310" s="424"/>
    </row>
    <row r="311" spans="1:20" x14ac:dyDescent="0.2">
      <c r="A311" s="201">
        <v>30</v>
      </c>
      <c r="B311" s="408" t="s">
        <v>9</v>
      </c>
      <c r="C311" s="409" t="str">
        <f>$A$311&amp;"F"</f>
        <v>30F</v>
      </c>
      <c r="D311" s="410" t="str">
        <f t="shared" si="38"/>
        <v>EUR30F1Y_Quote</v>
      </c>
      <c r="E311" s="410" t="str">
        <f>_xll.qlSimpleQuote(Trigger,D311,ObjectOverwrite,Permanent)</f>
        <v>EUR30F1Y_Quote#0000</v>
      </c>
      <c r="F311" s="411" t="str">
        <f>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f>_xll.qlSimpleQuoteSetValue(Trigger,E311,P311/100)</f>
        <v>1.536E-2</v>
      </c>
      <c r="R311" s="201"/>
      <c r="T311" s="424"/>
    </row>
    <row r="312" spans="1:20" x14ac:dyDescent="0.2">
      <c r="A312" s="201"/>
      <c r="B312" s="408" t="s">
        <v>61</v>
      </c>
      <c r="C312" s="409" t="str">
        <f t="shared" ref="C312:C328" si="44">$A$311&amp;"F"</f>
        <v>30F</v>
      </c>
      <c r="D312" s="410" t="str">
        <f t="shared" si="38"/>
        <v>EUR30F2Y_Quote</v>
      </c>
      <c r="E312" s="410" t="str">
        <f>_xll.qlSimpleQuote(Trigger,D312,ObjectOverwrite,Permanent)</f>
        <v>EUR30F2Y_Quote#0000</v>
      </c>
      <c r="F312" s="411" t="str">
        <f>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f>_xll.qlSimpleQuoteSetValue(Trigger,E312,P312/100)</f>
        <v>1.5260000000000001E-2</v>
      </c>
      <c r="R312" s="201"/>
      <c r="T312" s="424"/>
    </row>
    <row r="313" spans="1:20" x14ac:dyDescent="0.2">
      <c r="A313" s="201"/>
      <c r="B313" s="408" t="s">
        <v>60</v>
      </c>
      <c r="C313" s="409" t="str">
        <f t="shared" si="44"/>
        <v>30F</v>
      </c>
      <c r="D313" s="410" t="str">
        <f t="shared" si="38"/>
        <v>EUR30F3Y_Quote</v>
      </c>
      <c r="E313" s="410" t="str">
        <f>_xll.qlSimpleQuote(Trigger,D313,ObjectOverwrite,Permanent)</f>
        <v>EUR30F3Y_Quote#0000</v>
      </c>
      <c r="F313" s="411" t="str">
        <f>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f>_xll.qlSimpleQuoteSetValue(Trigger,E313,P313/100)</f>
        <v>1.5180000000000001E-2</v>
      </c>
      <c r="R313" s="201"/>
      <c r="T313" s="424"/>
    </row>
    <row r="314" spans="1:20" x14ac:dyDescent="0.2">
      <c r="A314" s="201"/>
      <c r="B314" s="408" t="s">
        <v>59</v>
      </c>
      <c r="C314" s="409" t="str">
        <f t="shared" si="44"/>
        <v>30F</v>
      </c>
      <c r="D314" s="410" t="str">
        <f t="shared" si="38"/>
        <v>EUR30F4Y_Quote</v>
      </c>
      <c r="E314" s="410" t="str">
        <f>_xll.qlSimpleQuote(Trigger,D314,ObjectOverwrite,Permanent)</f>
        <v>EUR30F4Y_Quote#0000</v>
      </c>
      <c r="F314" s="411" t="str">
        <f>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f>_xll.qlSimpleQuoteSetValue(Trigger,E314,P314/100)</f>
        <v>1.5089999999999999E-2</v>
      </c>
      <c r="R314" s="201"/>
      <c r="T314" s="424"/>
    </row>
    <row r="315" spans="1:20" x14ac:dyDescent="0.2">
      <c r="A315" s="201"/>
      <c r="B315" s="408" t="s">
        <v>58</v>
      </c>
      <c r="C315" s="409" t="str">
        <f t="shared" si="44"/>
        <v>30F</v>
      </c>
      <c r="D315" s="410" t="str">
        <f t="shared" si="38"/>
        <v>EUR30F5Y_Quote</v>
      </c>
      <c r="E315" s="410" t="str">
        <f>_xll.qlSimpleQuote(Trigger,D315,ObjectOverwrite,Permanent)</f>
        <v>EUR30F5Y_Quote#0000</v>
      </c>
      <c r="F315" s="411" t="str">
        <f>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f>_xll.qlSimpleQuoteSetValue(Trigger,E315,P315/100)</f>
        <v>1.5009999999999999E-2</v>
      </c>
      <c r="R315" s="201"/>
      <c r="T315" s="424"/>
    </row>
    <row r="316" spans="1:20" x14ac:dyDescent="0.2">
      <c r="A316" s="201"/>
      <c r="B316" s="408" t="s">
        <v>57</v>
      </c>
      <c r="C316" s="409" t="str">
        <f t="shared" si="44"/>
        <v>30F</v>
      </c>
      <c r="D316" s="410" t="str">
        <f t="shared" si="38"/>
        <v>EUR30F6Y_Quote</v>
      </c>
      <c r="E316" s="410" t="str">
        <f>_xll.qlSimpleQuote(Trigger,D316,ObjectOverwrite,Permanent)</f>
        <v>EUR30F6Y_Quote#0000</v>
      </c>
      <c r="F316" s="411" t="str">
        <f>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f>_xll.qlSimpleQuoteSetValue(Trigger,E316,P316/100)</f>
        <v>1.4929999999999999E-2</v>
      </c>
      <c r="R316" s="201"/>
      <c r="T316" s="424"/>
    </row>
    <row r="317" spans="1:20" x14ac:dyDescent="0.2">
      <c r="A317" s="201"/>
      <c r="B317" s="408" t="s">
        <v>56</v>
      </c>
      <c r="C317" s="409" t="str">
        <f t="shared" si="44"/>
        <v>30F</v>
      </c>
      <c r="D317" s="410" t="str">
        <f t="shared" si="38"/>
        <v>EUR30F7Y_Quote</v>
      </c>
      <c r="E317" s="410" t="str">
        <f>_xll.qlSimpleQuote(Trigger,D317,ObjectOverwrite,Permanent)</f>
        <v>EUR30F7Y_Quote#0000</v>
      </c>
      <c r="F317" s="411" t="str">
        <f>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f>_xll.qlSimpleQuoteSetValue(Trigger,E317,P317/100)</f>
        <v>1.486E-2</v>
      </c>
      <c r="R317" s="201"/>
      <c r="T317" s="424"/>
    </row>
    <row r="318" spans="1:20" x14ac:dyDescent="0.2">
      <c r="A318" s="201"/>
      <c r="B318" s="408" t="s">
        <v>55</v>
      </c>
      <c r="C318" s="409" t="str">
        <f t="shared" si="44"/>
        <v>30F</v>
      </c>
      <c r="D318" s="410" t="str">
        <f t="shared" si="38"/>
        <v>EUR30F8Y_Quote</v>
      </c>
      <c r="E318" s="410" t="str">
        <f>_xll.qlSimpleQuote(Trigger,D318,ObjectOverwrite,Permanent)</f>
        <v>EUR30F8Y_Quote#0000</v>
      </c>
      <c r="F318" s="411" t="str">
        <f>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f>_xll.qlSimpleQuoteSetValue(Trigger,E318,P318/100)</f>
        <v>1.4769999999999998E-2</v>
      </c>
      <c r="R318" s="201"/>
      <c r="T318" s="424"/>
    </row>
    <row r="319" spans="1:20" x14ac:dyDescent="0.2">
      <c r="A319" s="201"/>
      <c r="B319" s="408" t="s">
        <v>54</v>
      </c>
      <c r="C319" s="409" t="str">
        <f t="shared" si="44"/>
        <v>30F</v>
      </c>
      <c r="D319" s="410" t="str">
        <f t="shared" si="38"/>
        <v>EUR30F9Y_Quote</v>
      </c>
      <c r="E319" s="410" t="str">
        <f>_xll.qlSimpleQuote(Trigger,D319,ObjectOverwrite,Permanent)</f>
        <v>EUR30F9Y_Quote#0000</v>
      </c>
      <c r="F319" s="411" t="str">
        <f>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f>_xll.qlSimpleQuoteSetValue(Trigger,E319,P319/100)</f>
        <v>1.4670000000000001E-2</v>
      </c>
      <c r="R319" s="201"/>
      <c r="T319" s="424"/>
    </row>
    <row r="320" spans="1:20" x14ac:dyDescent="0.2">
      <c r="A320" s="201"/>
      <c r="B320" s="408" t="s">
        <v>53</v>
      </c>
      <c r="C320" s="409" t="str">
        <f t="shared" si="44"/>
        <v>30F</v>
      </c>
      <c r="D320" s="410" t="str">
        <f t="shared" si="38"/>
        <v>EUR30F10Y_Quote</v>
      </c>
      <c r="E320" s="410" t="str">
        <f>_xll.qlSimpleQuote(Trigger,D320,ObjectOverwrite,Permanent)</f>
        <v>EUR30F10Y_Quote#0000</v>
      </c>
      <c r="F320" s="411" t="str">
        <f>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f>_xll.qlSimpleQuoteSetValue(Trigger,E320,P320/100)</f>
        <v>1.455E-2</v>
      </c>
      <c r="R320" s="201"/>
      <c r="T320" s="424"/>
    </row>
    <row r="321" spans="1:20" x14ac:dyDescent="0.2">
      <c r="A321" s="201"/>
      <c r="B321" s="408" t="s">
        <v>52</v>
      </c>
      <c r="C321" s="409" t="str">
        <f t="shared" si="44"/>
        <v>30F</v>
      </c>
      <c r="D321" s="410" t="str">
        <f t="shared" si="38"/>
        <v>EUR30F11Y_Quote</v>
      </c>
      <c r="E321" s="410" t="str">
        <f>_xll.qlSimpleQuote(Trigger,D321,ObjectOverwrite,Permanent)</f>
        <v>EUR30F11Y_Quote#0000</v>
      </c>
      <c r="F321" s="411" t="str">
        <f>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f>_xll.qlSimpleQuoteSetValue(Trigger,E321,P321/100)</f>
        <v>1.443E-2</v>
      </c>
      <c r="R321" s="201"/>
      <c r="T321" s="424"/>
    </row>
    <row r="322" spans="1:20" x14ac:dyDescent="0.2">
      <c r="A322" s="201"/>
      <c r="B322" s="408" t="s">
        <v>51</v>
      </c>
      <c r="C322" s="409" t="str">
        <f t="shared" si="44"/>
        <v>30F</v>
      </c>
      <c r="D322" s="410" t="str">
        <f t="shared" si="38"/>
        <v>EUR30F12Y_Quote</v>
      </c>
      <c r="E322" s="410" t="str">
        <f>_xll.qlSimpleQuote(Trigger,D322,ObjectOverwrite,Permanent)</f>
        <v>EUR30F12Y_Quote#0000</v>
      </c>
      <c r="F322" s="411" t="str">
        <f>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f>_xll.qlSimpleQuoteSetValue(Trigger,E322,P322/100)</f>
        <v>1.4279999999999999E-2</v>
      </c>
      <c r="R322" s="201"/>
      <c r="T322" s="424"/>
    </row>
    <row r="323" spans="1:20" x14ac:dyDescent="0.2">
      <c r="A323" s="201"/>
      <c r="B323" s="408" t="s">
        <v>50</v>
      </c>
      <c r="C323" s="409" t="str">
        <f t="shared" si="44"/>
        <v>30F</v>
      </c>
      <c r="D323" s="410" t="str">
        <f t="shared" si="38"/>
        <v>EUR30F13Y_Quote</v>
      </c>
      <c r="E323" s="410" t="str">
        <f>_xll.qlSimpleQuote(Trigger,D323,ObjectOverwrite,Permanent)</f>
        <v>EUR30F13Y_Quote#0000</v>
      </c>
      <c r="F323" s="411" t="str">
        <f>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f>_xll.qlSimpleQuoteSetValue(Trigger,E323,P323/100)</f>
        <v>1.4119999999999999E-2</v>
      </c>
      <c r="R323" s="201"/>
      <c r="T323" s="424"/>
    </row>
    <row r="324" spans="1:20" x14ac:dyDescent="0.2">
      <c r="A324" s="201"/>
      <c r="B324" s="408" t="s">
        <v>49</v>
      </c>
      <c r="C324" s="409" t="str">
        <f t="shared" si="44"/>
        <v>30F</v>
      </c>
      <c r="D324" s="410" t="str">
        <f t="shared" si="38"/>
        <v>EUR30F14Y_Quote</v>
      </c>
      <c r="E324" s="410" t="str">
        <f>_xll.qlSimpleQuote(Trigger,D324,ObjectOverwrite,Permanent)</f>
        <v>EUR30F14Y_Quote#0000</v>
      </c>
      <c r="F324" s="411" t="str">
        <f>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f>_xll.qlSimpleQuoteSetValue(Trigger,E324,P324/100)</f>
        <v>1.3950000000000001E-2</v>
      </c>
      <c r="R324" s="201"/>
      <c r="T324" s="424"/>
    </row>
    <row r="325" spans="1:20" x14ac:dyDescent="0.2">
      <c r="A325" s="201"/>
      <c r="B325" s="408" t="s">
        <v>48</v>
      </c>
      <c r="C325" s="409" t="str">
        <f t="shared" si="44"/>
        <v>30F</v>
      </c>
      <c r="D325" s="410" t="str">
        <f t="shared" si="38"/>
        <v>EUR30F15Y_Quote</v>
      </c>
      <c r="E325" s="410" t="str">
        <f>_xll.qlSimpleQuote(Trigger,D325,ObjectOverwrite,Permanent)</f>
        <v>EUR30F15Y_Quote#0000</v>
      </c>
      <c r="F325" s="411" t="str">
        <f>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f>_xll.qlSimpleQuoteSetValue(Trigger,E325,P325/100)</f>
        <v>1.3769999999999999E-2</v>
      </c>
      <c r="R325" s="201"/>
      <c r="T325" s="424"/>
    </row>
    <row r="326" spans="1:20" x14ac:dyDescent="0.2">
      <c r="A326" s="201"/>
      <c r="B326" s="408" t="s">
        <v>43</v>
      </c>
      <c r="C326" s="409" t="str">
        <f t="shared" si="44"/>
        <v>30F</v>
      </c>
      <c r="D326" s="410" t="str">
        <f t="shared" si="38"/>
        <v>EUR30F20Y_Quote</v>
      </c>
      <c r="E326" s="410" t="str">
        <f>_xll.qlSimpleQuote(Trigger,D326,ObjectOverwrite,Permanent)</f>
        <v>EUR30F20Y_Quote#0000</v>
      </c>
      <c r="F326" s="411" t="str">
        <f>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f>_xll.qlSimpleQuoteSetValue(Trigger,E326,P326/100)</f>
        <v>1.294E-2</v>
      </c>
      <c r="R326" s="201"/>
      <c r="T326" s="424"/>
    </row>
    <row r="327" spans="1:20" x14ac:dyDescent="0.2">
      <c r="A327" s="201"/>
      <c r="B327" s="408" t="s">
        <v>38</v>
      </c>
      <c r="C327" s="409" t="str">
        <f t="shared" si="44"/>
        <v>30F</v>
      </c>
      <c r="D327" s="410" t="str">
        <f t="shared" si="38"/>
        <v>EUR30F25Y_Quote</v>
      </c>
      <c r="E327" s="410" t="str">
        <f>_xll.qlSimpleQuote(Trigger,D327,ObjectOverwrite,Permanent)</f>
        <v>EUR30F25Y_Quote#0000</v>
      </c>
      <c r="F327" s="411" t="str">
        <f>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f>_xll.qlSimpleQuoteSetValue(Trigger,E327,P327/100)</f>
        <v>1.2770000000000002E-2</v>
      </c>
      <c r="R327" s="201"/>
      <c r="T327" s="424"/>
    </row>
    <row r="328" spans="1:20" x14ac:dyDescent="0.2">
      <c r="A328" s="201"/>
      <c r="B328" s="172" t="s">
        <v>33</v>
      </c>
      <c r="C328" s="53" t="str">
        <f t="shared" si="44"/>
        <v>30F</v>
      </c>
      <c r="D328" s="52" t="str">
        <f t="shared" si="38"/>
        <v>EUR30F30Y_Quote</v>
      </c>
      <c r="E328" s="52" t="str">
        <f>_xll.qlSimpleQuote(Trigger,D328,ObjectOverwrite,Permanent)</f>
        <v>EUR30F30Y_Quote#0000</v>
      </c>
      <c r="F328" s="412" t="str">
        <f>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f>_xll.qlSimpleQuoteSetValue(Trigger,E328,P328/100)</f>
        <v>1.2829999999999999E-2</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tabSelected="1"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EURAB6E1Y_Quote#0000</v>
      </c>
      <c r="G3" s="82" t="s">
        <v>139</v>
      </c>
      <c r="H3" s="189" t="str">
        <f>BasisSwap1MxM!F6</f>
        <v>EUR1E6E1Y_Quote#0003</v>
      </c>
      <c r="I3" s="188" t="str">
        <f t="shared" ref="I3:I39" si="0">Currency&amp;$C3&amp;$D3&amp;"BASIS"&amp;$B3&amp;QuoteSuffix</f>
        <v>EURAB1EBASIS1Y_Quote</v>
      </c>
      <c r="J3" s="188" t="e">
        <f ca="1">qlCompositeQuote(I3,F3,H3,G3,Permanent,Trigger,ObjectOverwrite)</f>
        <v>#NAME?</v>
      </c>
      <c r="K3" s="195" t="e">
        <f ca="1">_xll.ohRangeRetrieveError(J3)</f>
        <v>#NUM!</v>
      </c>
      <c r="L3" s="43"/>
    </row>
    <row r="4" spans="1:13" x14ac:dyDescent="0.2">
      <c r="A4" s="95"/>
      <c r="B4" s="175" t="s">
        <v>79</v>
      </c>
      <c r="C4" s="82" t="s">
        <v>124</v>
      </c>
      <c r="D4" s="82" t="s">
        <v>75</v>
      </c>
      <c r="E4" s="82" t="s">
        <v>74</v>
      </c>
      <c r="F4" s="188" t="str">
        <f>Swap6M!F7</f>
        <v>EURAB6E15M_Quote#0000</v>
      </c>
      <c r="G4" s="82" t="s">
        <v>139</v>
      </c>
      <c r="H4" s="189" t="str">
        <f>BasisSwap1MxM!F7</f>
        <v>EUR1E6E15M_Quote#0003</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str">
        <f>Swap6M!F8</f>
        <v>EURAB6E18M_Quote#0000</v>
      </c>
      <c r="G5" s="82" t="s">
        <v>139</v>
      </c>
      <c r="H5" s="189" t="str">
        <f>BasisSwap1MxM!F8</f>
        <v>EUR1E6E18M_Quote#0003</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str">
        <f>Swap6M!F9</f>
        <v>EURAB6E21M_Quote#0000</v>
      </c>
      <c r="G6" s="82" t="s">
        <v>139</v>
      </c>
      <c r="H6" s="189" t="str">
        <f>BasisSwap1MxM!F9</f>
        <v>EUR1E6E21M_Quote#0003</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str">
        <f>Swap6M!F10</f>
        <v>EURAB6E2Y_Quote#0000</v>
      </c>
      <c r="G7" s="82" t="s">
        <v>139</v>
      </c>
      <c r="H7" s="189" t="str">
        <f>BasisSwap1MxM!F10</f>
        <v>EUR1E6E2Y_Quote#0003</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str">
        <f>Swap6M!F11</f>
        <v>EURAB6E3Y_Quote#0000</v>
      </c>
      <c r="G8" s="82" t="s">
        <v>139</v>
      </c>
      <c r="H8" s="189" t="str">
        <f>BasisSwap1MxM!F11</f>
        <v>EUR1E6E3Y_Quote#0003</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str">
        <f>Swap6M!F12</f>
        <v>EURAB6E4Y_Quote#0000</v>
      </c>
      <c r="G9" s="82" t="s">
        <v>139</v>
      </c>
      <c r="H9" s="189" t="str">
        <f>BasisSwap1MxM!F12</f>
        <v>EUR1E6E4Y_Quote#0003</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str">
        <f>Swap6M!F13</f>
        <v>EURAB6E5Y_Quote#0000</v>
      </c>
      <c r="G10" s="82" t="s">
        <v>139</v>
      </c>
      <c r="H10" s="189" t="str">
        <f>BasisSwap1MxM!F13</f>
        <v>EUR1E6E5Y_Quote#0003</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str">
        <f>Swap6M!F14</f>
        <v>EURAB6E6Y_Quote#0000</v>
      </c>
      <c r="G11" s="82" t="s">
        <v>139</v>
      </c>
      <c r="H11" s="189" t="str">
        <f>BasisSwap1MxM!F14</f>
        <v>EUR1E6E6Y_Quote#0003</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str">
        <f>Swap6M!F15</f>
        <v>EURAB6E7Y_Quote#0000</v>
      </c>
      <c r="G12" s="82" t="s">
        <v>139</v>
      </c>
      <c r="H12" s="189" t="str">
        <f>BasisSwap1MxM!F15</f>
        <v>EUR1E6E7Y_Quote#0003</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str">
        <f>Swap6M!F16</f>
        <v>EURAB6E8Y_Quote#0000</v>
      </c>
      <c r="G13" s="82" t="s">
        <v>139</v>
      </c>
      <c r="H13" s="189" t="str">
        <f>BasisSwap1MxM!F16</f>
        <v>EUR1E6E8Y_Quote#0003</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str">
        <f>Swap6M!F17</f>
        <v>EURAB6E9Y_Quote#0000</v>
      </c>
      <c r="G14" s="82" t="s">
        <v>139</v>
      </c>
      <c r="H14" s="189" t="str">
        <f>BasisSwap1MxM!F17</f>
        <v>EUR1E6E9Y_Quote#0003</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str">
        <f>Swap6M!F18</f>
        <v>EURAB6E10Y_Quote#0000</v>
      </c>
      <c r="G15" s="82" t="s">
        <v>139</v>
      </c>
      <c r="H15" s="189" t="str">
        <f>BasisSwap1MxM!F18</f>
        <v>EUR1E6E10Y_Quote#0003</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str">
        <f>Swap6M!F19</f>
        <v>EURAB6E11Y_Quote#0000</v>
      </c>
      <c r="G16" s="82" t="s">
        <v>139</v>
      </c>
      <c r="H16" s="189" t="str">
        <f>BasisSwap1MxM!F19</f>
        <v>EUR1E6E11Y_Quote#0003</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str">
        <f>Swap6M!F20</f>
        <v>EURAB6E12Y_Quote#0000</v>
      </c>
      <c r="G17" s="82" t="s">
        <v>139</v>
      </c>
      <c r="H17" s="189" t="str">
        <f>BasisSwap1MxM!F20</f>
        <v>EUR1E6E12Y_Quote#0003</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str">
        <f>Swap6M!F21</f>
        <v>EURAB6E13Y_Quote#0000</v>
      </c>
      <c r="G18" s="82" t="s">
        <v>139</v>
      </c>
      <c r="H18" s="189" t="str">
        <f>BasisSwap1MxM!F21</f>
        <v>EUR1E6E13Y_Quote#0003</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str">
        <f>Swap6M!F22</f>
        <v>EURAB6E14Y_Quote#0000</v>
      </c>
      <c r="G19" s="82" t="s">
        <v>139</v>
      </c>
      <c r="H19" s="189" t="str">
        <f>BasisSwap1MxM!F22</f>
        <v>EUR1E6E14Y_Quote#0003</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str">
        <f>Swap6M!F23</f>
        <v>EURAB6E15Y_Quote#0000</v>
      </c>
      <c r="G20" s="82" t="s">
        <v>139</v>
      </c>
      <c r="H20" s="189" t="str">
        <f>BasisSwap1MxM!F23</f>
        <v>EUR1E6E15Y_Quote#0003</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str">
        <f>Swap6M!F24</f>
        <v>EURAB6E16Y_Quote#0000</v>
      </c>
      <c r="G21" s="82" t="s">
        <v>139</v>
      </c>
      <c r="H21" s="189" t="str">
        <f>BasisSwap1MxM!F24</f>
        <v>EUR1E6E16Y_Quote#0003</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str">
        <f>Swap6M!F25</f>
        <v>EURAB6E17Y_Quote#0000</v>
      </c>
      <c r="G22" s="82" t="s">
        <v>139</v>
      </c>
      <c r="H22" s="189" t="str">
        <f>BasisSwap1MxM!F25</f>
        <v>EUR1E6E17Y_Quote#0003</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str">
        <f>Swap6M!F26</f>
        <v>EURAB6E18Y_Quote#0000</v>
      </c>
      <c r="G23" s="82" t="s">
        <v>139</v>
      </c>
      <c r="H23" s="189" t="str">
        <f>BasisSwap1MxM!F26</f>
        <v>EUR1E6E18Y_Quote#0003</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str">
        <f>Swap6M!F27</f>
        <v>EURAB6E19Y_Quote#0000</v>
      </c>
      <c r="G24" s="82" t="s">
        <v>139</v>
      </c>
      <c r="H24" s="189" t="str">
        <f>BasisSwap1MxM!F27</f>
        <v>EUR1E6E19Y_Quote#0003</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str">
        <f>Swap6M!F28</f>
        <v>EURAB6E20Y_Quote#0000</v>
      </c>
      <c r="G25" s="82" t="s">
        <v>139</v>
      </c>
      <c r="H25" s="189" t="str">
        <f>BasisSwap1MxM!F28</f>
        <v>EUR1E6E20Y_Quote#0003</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str">
        <f>Swap6M!F29</f>
        <v>EURAB6E21Y_Quote#0000</v>
      </c>
      <c r="G26" s="82" t="s">
        <v>139</v>
      </c>
      <c r="H26" s="189" t="str">
        <f>BasisSwap1MxM!F29</f>
        <v>EUR1E6E21Y_Quote#0003</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str">
        <f>Swap6M!F30</f>
        <v>EURAB6E22Y_Quote#0000</v>
      </c>
      <c r="G27" s="82" t="s">
        <v>139</v>
      </c>
      <c r="H27" s="189" t="str">
        <f>BasisSwap1MxM!F30</f>
        <v>EUR1E6E22Y_Quote#0003</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str">
        <f>Swap6M!F31</f>
        <v>EURAB6E23Y_Quote#0000</v>
      </c>
      <c r="G28" s="82" t="s">
        <v>139</v>
      </c>
      <c r="H28" s="189" t="str">
        <f>BasisSwap1MxM!F31</f>
        <v>EUR1E6E23Y_Quote#0003</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str">
        <f>Swap6M!F32</f>
        <v>EURAB6E24Y_Quote#0000</v>
      </c>
      <c r="G29" s="82" t="s">
        <v>139</v>
      </c>
      <c r="H29" s="189" t="str">
        <f>BasisSwap1MxM!F32</f>
        <v>EUR1E6E24Y_Quote#0003</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str">
        <f>Swap6M!F33</f>
        <v>EURAB6E25Y_Quote#0000</v>
      </c>
      <c r="G30" s="82" t="s">
        <v>139</v>
      </c>
      <c r="H30" s="189" t="str">
        <f>BasisSwap1MxM!F33</f>
        <v>EUR1E6E25Y_Quote#0003</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str">
        <f>Swap6M!F34</f>
        <v>EURAB6E26Y_Quote#0000</v>
      </c>
      <c r="G31" s="82" t="s">
        <v>139</v>
      </c>
      <c r="H31" s="189" t="str">
        <f>BasisSwap1MxM!F34</f>
        <v>EUR1E6E26Y_Quote#0003</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str">
        <f>Swap6M!F35</f>
        <v>EURAB6E27Y_Quote#0000</v>
      </c>
      <c r="G32" s="82" t="s">
        <v>139</v>
      </c>
      <c r="H32" s="189" t="str">
        <f>BasisSwap1MxM!F35</f>
        <v>EUR1E6E27Y_Quote#0003</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str">
        <f>Swap6M!F36</f>
        <v>EURAB6E28Y_Quote#0000</v>
      </c>
      <c r="G33" s="82" t="s">
        <v>139</v>
      </c>
      <c r="H33" s="189" t="str">
        <f>BasisSwap1MxM!F36</f>
        <v>EUR1E6E28Y_Quote#0003</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str">
        <f>Swap6M!F37</f>
        <v>EURAB6E29Y_Quote#0000</v>
      </c>
      <c r="G34" s="82" t="s">
        <v>139</v>
      </c>
      <c r="H34" s="189" t="str">
        <f>BasisSwap1MxM!F37</f>
        <v>EUR1E6E29Y_Quote#0003</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str">
        <f>Swap6M!F38</f>
        <v>EURAB6E30Y_Quote#0000</v>
      </c>
      <c r="G35" s="82" t="s">
        <v>139</v>
      </c>
      <c r="H35" s="189" t="str">
        <f>BasisSwap1MxM!F38</f>
        <v>EUR1E6E30Y_Quote#0003</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str">
        <f>Swap6M!F39</f>
        <v>EURAB6E35Y_Quote#0000</v>
      </c>
      <c r="G36" s="82" t="s">
        <v>139</v>
      </c>
      <c r="H36" s="189" t="str">
        <f>BasisSwap1MxM!F39</f>
        <v>EUR1E6E35Y_Quote#0003</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str">
        <f>Swap6M!F40</f>
        <v>EURAB6E40Y_Quote#0000</v>
      </c>
      <c r="G37" s="82" t="s">
        <v>139</v>
      </c>
      <c r="H37" s="189" t="str">
        <f>BasisSwap1MxM!F40</f>
        <v>EUR1E6E40Y_Quote#0003</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str">
        <f>Swap6M!F41</f>
        <v>EURAB6E50Y_Quote#0000</v>
      </c>
      <c r="G38" s="82" t="s">
        <v>139</v>
      </c>
      <c r="H38" s="189" t="str">
        <f>BasisSwap1MxM!F41</f>
        <v>EUR1E6E50Y_Quote#0003</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str">
        <f>Swap6M!F42</f>
        <v>EURAB6E60Y_Quote#0000</v>
      </c>
      <c r="G39" s="82" t="s">
        <v>139</v>
      </c>
      <c r="H39" s="189" t="str">
        <f>BasisSwap1MxM!F42</f>
        <v>EUR1E6E60Y_Quote#0003</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EURAB6E1Y_Quote#0000</v>
      </c>
      <c r="G3" s="82" t="s">
        <v>139</v>
      </c>
      <c r="H3" s="189" t="str">
        <f>BasisSwap3M6M!F6</f>
        <v>EUR3E6E1Y_Quote#0003</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str">
        <f>Swap6M!F7</f>
        <v>EURAB6E15M_Quote#0000</v>
      </c>
      <c r="G4" s="82" t="s">
        <v>139</v>
      </c>
      <c r="H4" s="189" t="str">
        <f>BasisSwap3M6M!F7</f>
        <v>EUR3E6E15M_Quote#0003</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str">
        <f>Swap6M!F8</f>
        <v>EURAB6E18M_Quote#0000</v>
      </c>
      <c r="G5" s="82" t="s">
        <v>139</v>
      </c>
      <c r="H5" s="189" t="str">
        <f>BasisSwap3M6M!F8</f>
        <v>EUR3E6E18M_Quote#0003</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str">
        <f>Swap6M!F9</f>
        <v>EURAB6E21M_Quote#0000</v>
      </c>
      <c r="G6" s="82" t="s">
        <v>139</v>
      </c>
      <c r="H6" s="189" t="str">
        <f>BasisSwap3M6M!F9</f>
        <v>EUR3E6E21M_Quote#0003</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str">
        <f>Swap6M!F10</f>
        <v>EURAB6E2Y_Quote#0000</v>
      </c>
      <c r="G7" s="82" t="s">
        <v>139</v>
      </c>
      <c r="H7" s="189" t="str">
        <f>BasisSwap3M6M!F10</f>
        <v>EUR3E6E2Y_Quote#0003</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str">
        <f>Swap6M!F11</f>
        <v>EURAB6E3Y_Quote#0000</v>
      </c>
      <c r="G8" s="82" t="s">
        <v>139</v>
      </c>
      <c r="H8" s="189" t="str">
        <f>BasisSwap3M6M!F11</f>
        <v>EUR3E6E3Y_Quote#0003</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str">
        <f>Swap6M!F12</f>
        <v>EURAB6E4Y_Quote#0000</v>
      </c>
      <c r="G9" s="82" t="s">
        <v>139</v>
      </c>
      <c r="H9" s="189" t="str">
        <f>BasisSwap3M6M!F12</f>
        <v>EUR3E6E4Y_Quote#0003</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str">
        <f>Swap6M!F13</f>
        <v>EURAB6E5Y_Quote#0000</v>
      </c>
      <c r="G10" s="82" t="s">
        <v>139</v>
      </c>
      <c r="H10" s="189" t="str">
        <f>BasisSwap3M6M!F13</f>
        <v>EUR3E6E5Y_Quote#0003</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str">
        <f>Swap6M!F14</f>
        <v>EURAB6E6Y_Quote#0000</v>
      </c>
      <c r="G11" s="82" t="s">
        <v>139</v>
      </c>
      <c r="H11" s="189" t="str">
        <f>BasisSwap3M6M!F14</f>
        <v>EUR3E6E6Y_Quote#0003</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str">
        <f>Swap6M!F15</f>
        <v>EURAB6E7Y_Quote#0000</v>
      </c>
      <c r="G12" s="82" t="s">
        <v>139</v>
      </c>
      <c r="H12" s="189" t="str">
        <f>BasisSwap3M6M!F15</f>
        <v>EUR3E6E7Y_Quote#0003</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str">
        <f>Swap6M!F16</f>
        <v>EURAB6E8Y_Quote#0000</v>
      </c>
      <c r="G13" s="82" t="s">
        <v>139</v>
      </c>
      <c r="H13" s="189" t="str">
        <f>BasisSwap3M6M!F16</f>
        <v>EUR3E6E8Y_Quote#0003</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str">
        <f>Swap6M!F17</f>
        <v>EURAB6E9Y_Quote#0000</v>
      </c>
      <c r="G14" s="82" t="s">
        <v>139</v>
      </c>
      <c r="H14" s="189" t="str">
        <f>BasisSwap3M6M!F17</f>
        <v>EUR3E6E9Y_Quote#0003</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str">
        <f>Swap6M!F18</f>
        <v>EURAB6E10Y_Quote#0000</v>
      </c>
      <c r="G15" s="82" t="s">
        <v>139</v>
      </c>
      <c r="H15" s="189" t="str">
        <f>BasisSwap3M6M!F18</f>
        <v>EUR3E6E10Y_Quote#0003</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str">
        <f>Swap6M!F19</f>
        <v>EURAB6E11Y_Quote#0000</v>
      </c>
      <c r="G16" s="82" t="s">
        <v>139</v>
      </c>
      <c r="H16" s="189" t="str">
        <f>BasisSwap3M6M!F19</f>
        <v>EUR3E6E11Y_Quote#0003</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str">
        <f>Swap6M!F20</f>
        <v>EURAB6E12Y_Quote#0000</v>
      </c>
      <c r="G17" s="82" t="s">
        <v>139</v>
      </c>
      <c r="H17" s="189" t="str">
        <f>BasisSwap3M6M!F20</f>
        <v>EUR3E6E12Y_Quote#0003</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str">
        <f>Swap6M!F21</f>
        <v>EURAB6E13Y_Quote#0000</v>
      </c>
      <c r="G18" s="82" t="s">
        <v>139</v>
      </c>
      <c r="H18" s="189" t="str">
        <f>BasisSwap3M6M!F21</f>
        <v>EUR3E6E13Y_Quote#0003</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str">
        <f>Swap6M!F22</f>
        <v>EURAB6E14Y_Quote#0000</v>
      </c>
      <c r="G19" s="82" t="s">
        <v>139</v>
      </c>
      <c r="H19" s="189" t="str">
        <f>BasisSwap3M6M!F22</f>
        <v>EUR3E6E14Y_Quote#0003</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str">
        <f>Swap6M!F23</f>
        <v>EURAB6E15Y_Quote#0000</v>
      </c>
      <c r="G20" s="82" t="s">
        <v>139</v>
      </c>
      <c r="H20" s="189" t="str">
        <f>BasisSwap3M6M!F23</f>
        <v>EUR3E6E15Y_Quote#0003</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str">
        <f>Swap6M!F24</f>
        <v>EURAB6E16Y_Quote#0000</v>
      </c>
      <c r="G21" s="82" t="s">
        <v>139</v>
      </c>
      <c r="H21" s="189" t="str">
        <f>BasisSwap3M6M!F24</f>
        <v>EUR3E6E16Y_Quote#0003</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str">
        <f>Swap6M!F25</f>
        <v>EURAB6E17Y_Quote#0000</v>
      </c>
      <c r="G22" s="82" t="s">
        <v>139</v>
      </c>
      <c r="H22" s="189" t="str">
        <f>BasisSwap3M6M!F25</f>
        <v>EUR3E6E17Y_Quote#0003</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str">
        <f>Swap6M!F26</f>
        <v>EURAB6E18Y_Quote#0000</v>
      </c>
      <c r="G23" s="82" t="s">
        <v>139</v>
      </c>
      <c r="H23" s="189" t="str">
        <f>BasisSwap3M6M!F26</f>
        <v>EUR3E6E18Y_Quote#0003</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str">
        <f>Swap6M!F27</f>
        <v>EURAB6E19Y_Quote#0000</v>
      </c>
      <c r="G24" s="82" t="s">
        <v>139</v>
      </c>
      <c r="H24" s="189" t="str">
        <f>BasisSwap3M6M!F27</f>
        <v>EUR3E6E19Y_Quote#0003</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str">
        <f>Swap6M!F28</f>
        <v>EURAB6E20Y_Quote#0000</v>
      </c>
      <c r="G25" s="82" t="s">
        <v>139</v>
      </c>
      <c r="H25" s="189" t="str">
        <f>BasisSwap3M6M!F28</f>
        <v>EUR3E6E20Y_Quote#0003</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str">
        <f>Swap6M!F29</f>
        <v>EURAB6E21Y_Quote#0000</v>
      </c>
      <c r="G26" s="82" t="s">
        <v>139</v>
      </c>
      <c r="H26" s="189" t="str">
        <f>BasisSwap3M6M!F29</f>
        <v>EUR3E6E21Y_Quote#0003</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str">
        <f>Swap6M!F30</f>
        <v>EURAB6E22Y_Quote#0000</v>
      </c>
      <c r="G27" s="82" t="s">
        <v>139</v>
      </c>
      <c r="H27" s="189" t="str">
        <f>BasisSwap3M6M!F30</f>
        <v>EUR3E6E22Y_Quote#0003</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str">
        <f>Swap6M!F31</f>
        <v>EURAB6E23Y_Quote#0000</v>
      </c>
      <c r="G28" s="82" t="s">
        <v>139</v>
      </c>
      <c r="H28" s="189" t="str">
        <f>BasisSwap3M6M!F31</f>
        <v>EUR3E6E23Y_Quote#0003</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str">
        <f>Swap6M!F32</f>
        <v>EURAB6E24Y_Quote#0000</v>
      </c>
      <c r="G29" s="82" t="s">
        <v>139</v>
      </c>
      <c r="H29" s="189" t="str">
        <f>BasisSwap3M6M!F32</f>
        <v>EUR3E6E24Y_Quote#0003</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str">
        <f>Swap6M!F33</f>
        <v>EURAB6E25Y_Quote#0000</v>
      </c>
      <c r="G30" s="82" t="s">
        <v>139</v>
      </c>
      <c r="H30" s="189" t="str">
        <f>BasisSwap3M6M!F33</f>
        <v>EUR3E6E25Y_Quote#0003</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str">
        <f>Swap6M!F34</f>
        <v>EURAB6E26Y_Quote#0000</v>
      </c>
      <c r="G31" s="82" t="s">
        <v>139</v>
      </c>
      <c r="H31" s="189" t="str">
        <f>BasisSwap3M6M!F34</f>
        <v>EUR3E6E26Y_Quote#0003</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str">
        <f>Swap6M!F35</f>
        <v>EURAB6E27Y_Quote#0000</v>
      </c>
      <c r="G32" s="82" t="s">
        <v>139</v>
      </c>
      <c r="H32" s="189" t="str">
        <f>BasisSwap3M6M!F35</f>
        <v>EUR3E6E27Y_Quote#0003</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str">
        <f>Swap6M!F36</f>
        <v>EURAB6E28Y_Quote#0000</v>
      </c>
      <c r="G33" s="82" t="s">
        <v>139</v>
      </c>
      <c r="H33" s="189" t="str">
        <f>BasisSwap3M6M!F36</f>
        <v>EUR3E6E28Y_Quote#0003</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str">
        <f>Swap6M!F37</f>
        <v>EURAB6E29Y_Quote#0000</v>
      </c>
      <c r="G34" s="82" t="s">
        <v>139</v>
      </c>
      <c r="H34" s="189" t="str">
        <f>BasisSwap3M6M!F37</f>
        <v>EUR3E6E29Y_Quote#0003</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str">
        <f>Swap6M!F38</f>
        <v>EURAB6E30Y_Quote#0000</v>
      </c>
      <c r="G35" s="82" t="s">
        <v>139</v>
      </c>
      <c r="H35" s="189" t="str">
        <f>BasisSwap3M6M!F38</f>
        <v>EUR3E6E30Y_Quote#0003</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str">
        <f>Swap6M!F39</f>
        <v>EURAB6E35Y_Quote#0000</v>
      </c>
      <c r="G36" s="82" t="s">
        <v>139</v>
      </c>
      <c r="H36" s="189" t="str">
        <f>BasisSwap3M6M!F39</f>
        <v>EUR3E6E35Y_Quote#0003</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str">
        <f>Swap6M!F40</f>
        <v>EURAB6E40Y_Quote#0000</v>
      </c>
      <c r="G37" s="82" t="s">
        <v>139</v>
      </c>
      <c r="H37" s="189" t="str">
        <f>BasisSwap3M6M!F40</f>
        <v>EUR3E6E40Y_Quote#0003</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str">
        <f>Swap6M!F41</f>
        <v>EURAB6E50Y_Quote#0000</v>
      </c>
      <c r="G38" s="82" t="s">
        <v>139</v>
      </c>
      <c r="H38" s="189" t="str">
        <f>BasisSwap3M6M!F41</f>
        <v>EUR3E6E50Y_Quote#0003</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str">
        <f>Swap6M!F42</f>
        <v>EURAB6E60Y_Quote#0000</v>
      </c>
      <c r="G39" s="82" t="s">
        <v>139</v>
      </c>
      <c r="H39" s="189" t="str">
        <f>BasisSwap3M6M!F42</f>
        <v>EUR3E6E60Y_Quote#0003</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EURAB3E1Y_Quote#0000</v>
      </c>
      <c r="F3" s="82" t="s">
        <v>139</v>
      </c>
      <c r="G3" s="189" t="str">
        <f>BasisSwapEON3M!F6</f>
        <v>EUREON3E1Y_Quote#0003</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str">
        <f>Swap3M!F7</f>
        <v>EURAB3E15M_Quote#0000</v>
      </c>
      <c r="F4" s="82" t="s">
        <v>139</v>
      </c>
      <c r="G4" s="189" t="str">
        <f>BasisSwapEON3M!F7</f>
        <v>EUREON3E15M_Quote#0003</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str">
        <f>Swap3M!F8</f>
        <v>EURAB3E18M_Quote#0000</v>
      </c>
      <c r="F5" s="82" t="s">
        <v>139</v>
      </c>
      <c r="G5" s="189" t="str">
        <f>BasisSwapEON3M!F8</f>
        <v>EUREON3E18M_Quote#0003</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str">
        <f>Swap3M!F9</f>
        <v>EURAB3E21M_Quote#0000</v>
      </c>
      <c r="F6" s="82" t="s">
        <v>139</v>
      </c>
      <c r="G6" s="189" t="str">
        <f>BasisSwapEON3M!F9</f>
        <v>EUREON3E21M_Quote#0003</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str">
        <f>Swap3M!F10</f>
        <v>EURAB3E2Y_Quote#0000</v>
      </c>
      <c r="F7" s="82" t="s">
        <v>139</v>
      </c>
      <c r="G7" s="189" t="str">
        <f>BasisSwapEON3M!F10</f>
        <v>EUREON3E2Y_Quote#0003</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str">
        <f>Swap3M!F11</f>
        <v>EURAB3E3Y_Quote#0000</v>
      </c>
      <c r="F8" s="82" t="s">
        <v>139</v>
      </c>
      <c r="G8" s="189" t="str">
        <f>BasisSwapEON3M!F11</f>
        <v>EUREON3E3Y_Quote#0003</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str">
        <f>Swap3M!F12</f>
        <v>EURAB3E4Y_Quote#0000</v>
      </c>
      <c r="F9" s="82" t="s">
        <v>139</v>
      </c>
      <c r="G9" s="189" t="str">
        <f>BasisSwapEON3M!F12</f>
        <v>EUREON3E4Y_Quote#0003</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str">
        <f>Swap3M!F13</f>
        <v>EURAB3E5Y_Quote#0000</v>
      </c>
      <c r="F10" s="82" t="s">
        <v>139</v>
      </c>
      <c r="G10" s="189" t="str">
        <f>BasisSwapEON3M!F13</f>
        <v>EUREON3E5Y_Quote#0003</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str">
        <f>Swap3M!F14</f>
        <v>EURAB3E6Y_Quote#0000</v>
      </c>
      <c r="F11" s="82" t="s">
        <v>139</v>
      </c>
      <c r="G11" s="189" t="str">
        <f>BasisSwapEON3M!F14</f>
        <v>EUREON3E6Y_Quote#0003</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str">
        <f>Swap3M!F15</f>
        <v>EURAB3E7Y_Quote#0000</v>
      </c>
      <c r="F12" s="82" t="s">
        <v>139</v>
      </c>
      <c r="G12" s="189" t="str">
        <f>BasisSwapEON3M!F15</f>
        <v>EUREON3E7Y_Quote#0003</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str">
        <f>Swap3M!F16</f>
        <v>EURAB3E8Y_Quote#0000</v>
      </c>
      <c r="F13" s="82" t="s">
        <v>139</v>
      </c>
      <c r="G13" s="189" t="str">
        <f>BasisSwapEON3M!F16</f>
        <v>EUREON3E8Y_Quote#0003</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str">
        <f>Swap3M!F17</f>
        <v>EURAB3E9Y_Quote#0000</v>
      </c>
      <c r="F14" s="82" t="s">
        <v>139</v>
      </c>
      <c r="G14" s="189" t="str">
        <f>BasisSwapEON3M!F17</f>
        <v>EUREON3E9Y_Quote#0003</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str">
        <f>Swap3M!F18</f>
        <v>EURAB3E10Y_Quote#0000</v>
      </c>
      <c r="F15" s="82" t="s">
        <v>139</v>
      </c>
      <c r="G15" s="189" t="str">
        <f>BasisSwapEON3M!F18</f>
        <v>EUREON3E10Y_Quote#0003</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str">
        <f>Swap3M!F19</f>
        <v>EURAB3E11Y_Quote#0000</v>
      </c>
      <c r="F16" s="82" t="s">
        <v>139</v>
      </c>
      <c r="G16" s="189" t="str">
        <f>BasisSwapEON3M!F19</f>
        <v>EUREON3E11Y_Quote#0003</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str">
        <f>Swap3M!F20</f>
        <v>EURAB3E12Y_Quote#0000</v>
      </c>
      <c r="F17" s="82" t="s">
        <v>139</v>
      </c>
      <c r="G17" s="189" t="str">
        <f>BasisSwapEON3M!F20</f>
        <v>EUREON3E12Y_Quote#0003</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str">
        <f>Swap3M!F21</f>
        <v>EURAB3E13Y_Quote#0000</v>
      </c>
      <c r="F18" s="82" t="s">
        <v>139</v>
      </c>
      <c r="G18" s="189" t="str">
        <f>BasisSwapEON3M!F21</f>
        <v>EUREON3E13Y_Quote#0003</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str">
        <f>Swap3M!F22</f>
        <v>EURAB3E14Y_Quote#0000</v>
      </c>
      <c r="F19" s="82" t="s">
        <v>139</v>
      </c>
      <c r="G19" s="189" t="str">
        <f>BasisSwapEON3M!F22</f>
        <v>EUREON3E14Y_Quote#0003</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str">
        <f>Swap3M!F23</f>
        <v>EURAB3E15Y_Quote#0000</v>
      </c>
      <c r="F20" s="82" t="s">
        <v>139</v>
      </c>
      <c r="G20" s="189" t="str">
        <f>BasisSwapEON3M!F23</f>
        <v>EUREON3E15Y_Quote#0003</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str">
        <f>Swap3M!F24</f>
        <v>EURAB3E16Y_Quote#0000</v>
      </c>
      <c r="F21" s="82" t="s">
        <v>139</v>
      </c>
      <c r="G21" s="189" t="str">
        <f>BasisSwapEON3M!F24</f>
        <v>EUREON3E16Y_Quote#0003</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str">
        <f>Swap3M!F25</f>
        <v>EURAB3E17Y_Quote#0000</v>
      </c>
      <c r="F22" s="82" t="s">
        <v>139</v>
      </c>
      <c r="G22" s="189" t="str">
        <f>BasisSwapEON3M!F25</f>
        <v>EUREON3E17Y_Quote#0003</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str">
        <f>Swap3M!F26</f>
        <v>EURAB3E18Y_Quote#0000</v>
      </c>
      <c r="F23" s="82" t="s">
        <v>139</v>
      </c>
      <c r="G23" s="189" t="str">
        <f>BasisSwapEON3M!F26</f>
        <v>EUREON3E18Y_Quote#0003</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str">
        <f>Swap3M!F27</f>
        <v>EURAB3E19Y_Quote#0000</v>
      </c>
      <c r="F24" s="82" t="s">
        <v>139</v>
      </c>
      <c r="G24" s="189" t="str">
        <f>BasisSwapEON3M!F27</f>
        <v>EUREON3E19Y_Quote#0003</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str">
        <f>Swap3M!F28</f>
        <v>EURAB3E20Y_Quote#0000</v>
      </c>
      <c r="F25" s="82" t="s">
        <v>139</v>
      </c>
      <c r="G25" s="189" t="str">
        <f>BasisSwapEON3M!F28</f>
        <v>EUREON3E20Y_Quote#0003</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str">
        <f>Swap3M!F29</f>
        <v>EURAB3E21Y_Quote#0000</v>
      </c>
      <c r="F26" s="82" t="s">
        <v>139</v>
      </c>
      <c r="G26" s="189" t="str">
        <f>BasisSwapEON3M!F29</f>
        <v>EUREON3E21Y_Quote#0003</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str">
        <f>Swap3M!F30</f>
        <v>EURAB3E22Y_Quote#0000</v>
      </c>
      <c r="F27" s="82" t="s">
        <v>139</v>
      </c>
      <c r="G27" s="189" t="str">
        <f>BasisSwapEON3M!F30</f>
        <v>EUREON3E22Y_Quote#0003</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str">
        <f>Swap3M!F31</f>
        <v>EURAB3E23Y_Quote#0000</v>
      </c>
      <c r="F28" s="82" t="s">
        <v>139</v>
      </c>
      <c r="G28" s="189" t="str">
        <f>BasisSwapEON3M!F31</f>
        <v>EUREON3E23Y_Quote#0003</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str">
        <f>Swap3M!F32</f>
        <v>EURAB3E24Y_Quote#0000</v>
      </c>
      <c r="F29" s="82" t="s">
        <v>139</v>
      </c>
      <c r="G29" s="189" t="str">
        <f>BasisSwapEON3M!F32</f>
        <v>EUREON3E24Y_Quote#0003</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str">
        <f>Swap3M!F33</f>
        <v>EURAB3E25Y_Quote#0000</v>
      </c>
      <c r="F30" s="82" t="s">
        <v>139</v>
      </c>
      <c r="G30" s="189" t="str">
        <f>BasisSwapEON3M!F33</f>
        <v>EUREON3E25Y_Quote#0003</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str">
        <f>Swap3M!F34</f>
        <v>EURAB3E26Y_Quote#0000</v>
      </c>
      <c r="F31" s="82" t="s">
        <v>139</v>
      </c>
      <c r="G31" s="189" t="str">
        <f>BasisSwapEON3M!F34</f>
        <v>EUREON3E26Y_Quote#0003</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str">
        <f>Swap3M!F35</f>
        <v>EURAB3E27Y_Quote#0000</v>
      </c>
      <c r="F32" s="82" t="s">
        <v>139</v>
      </c>
      <c r="G32" s="189" t="str">
        <f>BasisSwapEON3M!F35</f>
        <v>EUREON3E27Y_Quote#0003</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str">
        <f>Swap3M!F36</f>
        <v>EURAB3E28Y_Quote#0000</v>
      </c>
      <c r="F33" s="82" t="s">
        <v>139</v>
      </c>
      <c r="G33" s="189" t="str">
        <f>BasisSwapEON3M!F36</f>
        <v>EUREON3E28Y_Quote#0003</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str">
        <f>Swap3M!F37</f>
        <v>EURAB3E29Y_Quote#0000</v>
      </c>
      <c r="F34" s="82" t="s">
        <v>139</v>
      </c>
      <c r="G34" s="189" t="str">
        <f>BasisSwapEON3M!F37</f>
        <v>EUREON3E29Y_Quote#0003</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str">
        <f>Swap3M!F38</f>
        <v>EURAB3E30Y_Quote#0000</v>
      </c>
      <c r="F35" s="82" t="s">
        <v>139</v>
      </c>
      <c r="G35" s="189" t="str">
        <f>BasisSwapEON3M!F38</f>
        <v>EUREON3E30Y_Quote#0003</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str">
        <f>Swap3M!F39</f>
        <v>EURAB3E35Y_Quote#0000</v>
      </c>
      <c r="F36" s="82" t="s">
        <v>139</v>
      </c>
      <c r="G36" s="189" t="str">
        <f>BasisSwapEON3M!F39</f>
        <v>EUREON3E35Y_Quote#0003</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str">
        <f>Swap3M!F40</f>
        <v>EURAB3E40Y_Quote#0000</v>
      </c>
      <c r="F37" s="82" t="s">
        <v>139</v>
      </c>
      <c r="G37" s="189" t="str">
        <f>BasisSwapEON3M!F40</f>
        <v>EUREON3E40Y_Quote#0003</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str">
        <f>Swap3M!F41</f>
        <v>EURAB3E50Y_Quote#0000</v>
      </c>
      <c r="F38" s="82" t="s">
        <v>139</v>
      </c>
      <c r="G38" s="189" t="str">
        <f>BasisSwapEON3M!F41</f>
        <v>EUREON3E50Y_Quote#0003</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str">
        <f>Swap3M!F42</f>
        <v>EURAB3E60Y_Quote#0000</v>
      </c>
      <c r="F39" s="82" t="s">
        <v>139</v>
      </c>
      <c r="G39" s="189" t="str">
        <f>BasisSwapEON3M!F42</f>
        <v>EUREON3E60Y_Quote#0003</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EUR6E12E1Y_Quote#0003</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EUR6E12E15M_Quote#0003</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EUR6E12E18M_Quote#0003</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EUR6E12E21M_Quote#0003</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EUR6E12E2Y_Quote#0003</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EUR6E12E3Y_Quote#0003</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EUR6E12E4Y_Quote#0003</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EUR6E12E5Y_Quote#0003</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EUR6E12E6Y_Quote#0003</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EUR6E12E7Y_Quote#0003</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EUR6E12E8Y_Quote#0003</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EUR6E12E9Y_Quote#0003</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EUR6E12E10Y_Quote#0003</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EUR6E12E11Y_Quote#0003</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EUR6E12E12Y_Quote#0003</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EUR6E12E13Y_Quote#0003</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EUR6E12E14Y_Quote#0003</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EUR6E12E15Y_Quote#0003</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EUR6E12E16Y_Quote#0003</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EUR6E12E17Y_Quote#0003</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EUR6E12E18Y_Quote#0003</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EUR6E12E19Y_Quote#0003</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EUR6E12E20Y_Quote#0003</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EUR6E12E21Y_Quote#0003</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EUR6E12E22Y_Quote#0003</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EUR6E12E23Y_Quote#0003</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EUR6E12E24Y_Quote#0003</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EUR6E12E25Y_Quote#0003</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EUR6E12E26Y_Quote#0003</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EUR6E12E27Y_Quote#0003</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EUR6E12E28Y_Quote#0003</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EUR6E12E29Y_Quote#0003</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EUR6E12E30Y_Quote#0003</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EUR6E12E35Y_Quote#0003</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EUR6E12E40Y_Quote#0003</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EUR6E12E50Y_Quote#0003</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EUR6E12E60Y_Quote#0003</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_xll.qlCalendarAdvance("TARGET",B4,"-4M","f",FALSE,Trigger)</f>
        <v>#NUM!</v>
      </c>
      <c r="D3" s="436" t="s">
        <v>241</v>
      </c>
      <c r="E3" s="436" t="s">
        <v>241</v>
      </c>
    </row>
    <row r="4" spans="1:6" ht="24" customHeight="1" x14ac:dyDescent="0.2">
      <c r="A4" s="425" t="s">
        <v>235</v>
      </c>
      <c r="B4" s="428">
        <f>_xll.qlSettingsEvaluationDate(Trigger)</f>
        <v>42240</v>
      </c>
      <c r="D4" s="437" t="s">
        <v>242</v>
      </c>
      <c r="E4" s="437" t="s">
        <v>243</v>
      </c>
      <c r="F4" s="439" t="s">
        <v>218</v>
      </c>
    </row>
    <row r="5" spans="1:6" ht="22.5" x14ac:dyDescent="0.2">
      <c r="A5" s="425" t="s">
        <v>236</v>
      </c>
      <c r="B5" s="434" t="e">
        <f>"START:"&amp;B3&amp; " END:"&amp;B4&amp;" INTERVAL:1D"</f>
        <v>#NUM!</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_xll.qlCalendarAdvance("TARGET",B4,"-7M","f",FALSE,Trigger)</f>
        <v>#NUM!</v>
      </c>
      <c r="D3" s="436" t="s">
        <v>248</v>
      </c>
      <c r="E3" s="436" t="s">
        <v>248</v>
      </c>
    </row>
    <row r="4" spans="1:6" ht="24" customHeight="1" x14ac:dyDescent="0.2">
      <c r="A4" s="425" t="s">
        <v>235</v>
      </c>
      <c r="B4" s="428">
        <f>_xll.qlSettingsEvaluationDate(Trigger)</f>
        <v>42240</v>
      </c>
      <c r="D4" s="437" t="s">
        <v>242</v>
      </c>
      <c r="E4" s="437" t="s">
        <v>243</v>
      </c>
      <c r="F4" s="439" t="s">
        <v>218</v>
      </c>
    </row>
    <row r="5" spans="1:6" ht="22.5" x14ac:dyDescent="0.2">
      <c r="A5" s="425" t="s">
        <v>236</v>
      </c>
      <c r="B5" s="434" t="e">
        <f>"START:"&amp;B3&amp; " END:"&amp;B4&amp;" INTERVAL:1D"</f>
        <v>#NUM!</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_xll.qlCalendarAdvance("TARGET",B5,"-13M","f",FALSE,Trigger)</f>
        <v>#NUM!</v>
      </c>
      <c r="D4" s="436" t="s">
        <v>260</v>
      </c>
      <c r="E4" s="436" t="s">
        <v>260</v>
      </c>
    </row>
    <row r="5" spans="1:15" ht="24" customHeight="1" x14ac:dyDescent="0.2">
      <c r="A5" s="425" t="s">
        <v>235</v>
      </c>
      <c r="B5" s="428">
        <f>_xll.qlSettingsEvaluationDate(Trigger)</f>
        <v>42240</v>
      </c>
      <c r="D5" s="437" t="s">
        <v>242</v>
      </c>
      <c r="E5" s="437" t="s">
        <v>243</v>
      </c>
      <c r="F5" s="439" t="s">
        <v>218</v>
      </c>
    </row>
    <row r="6" spans="1:15" ht="22.5" x14ac:dyDescent="0.25">
      <c r="A6" s="425" t="s">
        <v>236</v>
      </c>
      <c r="B6" s="434" t="e">
        <f>"START:"&amp;B4&amp; " END:"&amp;B5&amp;" INTERVAL:1D"</f>
        <v>#NUM!</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2015-08-24T06:32:05Z</dcterms:modified>
</cp:coreProperties>
</file>