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75" yWindow="120" windowWidth="1948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Sheet1!$A$3:$E$13</definedName>
  </definedNames>
  <calcPr calcId="171027" calcMode="manual"/>
</workbook>
</file>

<file path=xl/calcChain.xml><?xml version="1.0" encoding="utf-8"?>
<calcChain xmlns="http://schemas.openxmlformats.org/spreadsheetml/2006/main">
  <c r="D13" i="1" l="1"/>
  <c r="D12" i="1"/>
  <c r="D11" i="1"/>
  <c r="D10" i="1"/>
  <c r="D9" i="1"/>
  <c r="D8" i="1"/>
  <c r="D7" i="1"/>
  <c r="D6" i="1"/>
  <c r="D5" i="1"/>
  <c r="E7" i="1"/>
  <c r="E8" i="1"/>
  <c r="E9" i="1"/>
  <c r="E10" i="1"/>
  <c r="E11" i="1"/>
  <c r="E12" i="1"/>
  <c r="E13" i="1"/>
  <c r="D4" i="1" l="1"/>
  <c r="D3" i="1"/>
  <c r="F13" i="1"/>
  <c r="G13" i="1" s="1"/>
  <c r="F12" i="1"/>
  <c r="F11" i="1"/>
  <c r="G11" i="1" s="1"/>
  <c r="F10" i="1"/>
  <c r="F7" i="1"/>
  <c r="F4" i="1"/>
  <c r="G4" i="1"/>
  <c r="F3" i="1"/>
  <c r="E3" i="1"/>
  <c r="E4" i="1"/>
  <c r="E5" i="1"/>
  <c r="E6" i="1"/>
</calcChain>
</file>

<file path=xl/sharedStrings.xml><?xml version="1.0" encoding="utf-8"?>
<sst xmlns="http://schemas.openxmlformats.org/spreadsheetml/2006/main" count="25" uniqueCount="23">
  <si>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</si>
  <si>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</si>
  <si>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</si>
  <si>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</si>
  <si>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</si>
  <si>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</si>
  <si>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</si>
  <si>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</si>
  <si>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qlLMMDriftCalculatorComputePlain</t>
  </si>
  <si>
    <t>qlLMMDriftCalculator</t>
  </si>
  <si>
    <t>qlLMMDriftCalculatorComputeReduced</t>
  </si>
  <si>
    <t>qlLMMDriftCalculatorCompute</t>
  </si>
  <si>
    <t>qlLMMNormalDriftCalculator</t>
  </si>
  <si>
    <t>qlLMMNormalDriftCalculatorComputeReduced</t>
  </si>
  <si>
    <t>qlLMMNormalDriftCalculatorCompute</t>
  </si>
  <si>
    <t>qlCMSMMDriftCalculator</t>
  </si>
  <si>
    <t>qlCMSMMDriftCalculatorCompute</t>
  </si>
  <si>
    <t>qlSMMDriftCalculator</t>
  </si>
  <si>
    <t>qlSMMDriftCalculatorCompute</t>
  </si>
  <si>
    <t>dc01</t>
  </si>
  <si>
    <t>dc02</t>
  </si>
  <si>
    <t>dc03</t>
  </si>
  <si>
    <t>dc04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</si>
</sst>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3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46" bestFit="1" customWidth="1"/>
    <col min="2" max="2" width="12.7109375" bestFit="1" customWidth="1"/>
    <col min="5" max="5" width="12.7109375" bestFit="1" customWidth="1"/>
    <col min="6" max="7" width="10.5703125" bestFit="1" customWidth="1"/>
  </cols>
  <sheetData>
    <row r="1" spans="1:17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7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7" x14ac:dyDescent="0.25">
      <c r="A3" t="s">
        <v>9</v>
      </c>
      <c r="B3" t="s">
        <v>19</v>
      </c>
      <c r="D3" s="3" t="str">
        <f>IF(ISERROR(B3),"ERROR",IF(ISERROR(C3),"FAIL",IF(B3=C3,"PASS","FAIL")))</f>
        <v>FAIL</v>
      </c>
      <c r="E3" t="str">
        <f>_xll.ohStringSplit(F3,"#")</f>
        <v>dc01</v>
      </c>
      <c r="F3" t="str">
        <f>_xll.qlLMMDriftCalculator("dc01",H3:L7,H9:L9,H10:L10,5,1)</f>
        <v>dc01#0003</v>
      </c>
      <c r="H3">
        <v>1</v>
      </c>
      <c r="I3">
        <v>2</v>
      </c>
      <c r="J3">
        <v>3</v>
      </c>
      <c r="K3">
        <v>4</v>
      </c>
      <c r="L3">
        <v>5</v>
      </c>
    </row>
    <row r="4" spans="1:17" x14ac:dyDescent="0.25">
      <c r="A4" t="s">
        <v>8</v>
      </c>
      <c r="B4" s="4">
        <v>0</v>
      </c>
      <c r="D4" s="3" t="str">
        <f t="shared" ref="D4:D13" si="0">IF(ISERROR(B4),"ERROR",IF(ISERROR(C4),"FAIL",IF(B4=C4,"PASS","FAIL")))</f>
        <v>PASS</v>
      </c>
      <c r="E4" s="4">
        <f>_xll.qlLMMDriftCalculatorComputePlain(E3,F4,G4)</f>
        <v>0</v>
      </c>
      <c r="F4" t="str">
        <f>_xll.qlLMMCurveState(,H12:Q12)</f>
        <v>obj_00001#0006</v>
      </c>
      <c r="G4" t="b">
        <f>_xll.qlLMMCurveStateSetOnForwardRates(F4,H13:P13)</f>
        <v>1</v>
      </c>
      <c r="H4">
        <v>4</v>
      </c>
      <c r="I4">
        <v>5</v>
      </c>
      <c r="J4">
        <v>6</v>
      </c>
      <c r="K4">
        <v>7</v>
      </c>
      <c r="L4">
        <v>8</v>
      </c>
    </row>
    <row r="5" spans="1:17" x14ac:dyDescent="0.25">
      <c r="A5" t="s">
        <v>10</v>
      </c>
      <c r="B5" s="4">
        <v>0</v>
      </c>
      <c r="D5" s="3" t="str">
        <f t="shared" si="0"/>
        <v>PASS</v>
      </c>
      <c r="E5" s="4">
        <f>_xll.qlLMMDriftCalculatorComputeReduced(E3,F4,G4)</f>
        <v>0</v>
      </c>
      <c r="H5">
        <v>7</v>
      </c>
      <c r="I5">
        <v>8</v>
      </c>
      <c r="J5">
        <v>9</v>
      </c>
      <c r="K5">
        <v>10</v>
      </c>
      <c r="L5">
        <v>11</v>
      </c>
    </row>
    <row r="6" spans="1:17" x14ac:dyDescent="0.25">
      <c r="A6" t="s">
        <v>11</v>
      </c>
      <c r="B6" s="4">
        <v>0</v>
      </c>
      <c r="D6" s="3" t="str">
        <f t="shared" si="0"/>
        <v>PASS</v>
      </c>
      <c r="E6" s="4">
        <f>_xll.qlLMMDriftCalculatorCompute(E3,F4,G4)</f>
        <v>0</v>
      </c>
      <c r="H6">
        <v>10</v>
      </c>
      <c r="I6">
        <v>11</v>
      </c>
      <c r="J6">
        <v>12</v>
      </c>
      <c r="K6">
        <v>13</v>
      </c>
      <c r="L6">
        <v>14</v>
      </c>
    </row>
    <row r="7" spans="1:17" x14ac:dyDescent="0.25">
      <c r="A7" t="s">
        <v>12</v>
      </c>
      <c r="B7" t="s">
        <v>20</v>
      </c>
      <c r="D7" s="3" t="str">
        <f t="shared" si="0"/>
        <v>FAIL</v>
      </c>
      <c r="E7" t="str">
        <f>_xll.ohStringSplit(F7,"#")</f>
        <v>dc02</v>
      </c>
      <c r="F7" t="str">
        <f>_xll.qlLMMNormalDriftCalculator("dc02",H3:L7,H10:L10,5,1)</f>
        <v>dc02#0005</v>
      </c>
      <c r="H7">
        <v>13</v>
      </c>
      <c r="I7">
        <v>14</v>
      </c>
      <c r="J7">
        <v>15</v>
      </c>
      <c r="K7">
        <v>16</v>
      </c>
      <c r="L7">
        <v>17</v>
      </c>
    </row>
    <row r="8" spans="1:17" x14ac:dyDescent="0.25">
      <c r="A8" t="s">
        <v>13</v>
      </c>
      <c r="B8" s="4">
        <v>0</v>
      </c>
      <c r="D8" s="3" t="str">
        <f t="shared" si="0"/>
        <v>PASS</v>
      </c>
      <c r="E8" s="4">
        <f>_xll.qlLMMNormalDriftCalculatorComputeReduced(E7,F4,G4)</f>
        <v>0</v>
      </c>
    </row>
    <row r="9" spans="1:17" x14ac:dyDescent="0.25">
      <c r="A9" t="s">
        <v>14</v>
      </c>
      <c r="B9" s="4">
        <v>0</v>
      </c>
      <c r="D9" s="3" t="str">
        <f t="shared" si="0"/>
        <v>PASS</v>
      </c>
      <c r="E9" s="4">
        <f>_xll.qlLMMNormalDriftCalculatorCompute(E7,F4,G4)</f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7" x14ac:dyDescent="0.25">
      <c r="A10" t="s">
        <v>15</v>
      </c>
      <c r="B10" t="s">
        <v>21</v>
      </c>
      <c r="D10" s="3" t="str">
        <f t="shared" si="0"/>
        <v>FAIL</v>
      </c>
      <c r="E10" t="str">
        <f>_xll.ohStringSplit(F10,"#")</f>
        <v>dc03</v>
      </c>
      <c r="F10" t="str">
        <f>_xll.qlCMSMMDriftCalculator("dc03",H3:L7,H9:L9,H10:L10,5,1,5)</f>
        <v>dc03#0005</v>
      </c>
      <c r="H10">
        <v>0.5</v>
      </c>
      <c r="I10">
        <v>0.5</v>
      </c>
      <c r="J10">
        <v>0.5</v>
      </c>
      <c r="K10">
        <v>0.5</v>
      </c>
      <c r="L10">
        <v>0.5</v>
      </c>
    </row>
    <row r="11" spans="1:17" x14ac:dyDescent="0.25">
      <c r="A11" t="s">
        <v>16</v>
      </c>
      <c r="B11" s="4">
        <v>0</v>
      </c>
      <c r="D11" s="3" t="str">
        <f t="shared" si="0"/>
        <v>PASS</v>
      </c>
      <c r="E11" s="4">
        <f>_xll.qlCMSMMDriftCalculatorCompute(E10,F11,G11)</f>
        <v>0</v>
      </c>
      <c r="F11" t="str">
        <f>_xll.qlCMSwapCurveState(,H12:Q12)</f>
        <v>obj_00004#0004</v>
      </c>
      <c r="G11" t="b">
        <f>_xll.qlCMSwapCurveStateSetOnCMSwapRates(F11,H13:P13)</f>
        <v>1</v>
      </c>
    </row>
    <row r="12" spans="1:17" x14ac:dyDescent="0.25">
      <c r="A12" t="s">
        <v>17</v>
      </c>
      <c r="B12" t="s">
        <v>22</v>
      </c>
      <c r="D12" s="3" t="str">
        <f t="shared" si="0"/>
        <v>FAIL</v>
      </c>
      <c r="E12" t="str">
        <f>_xll.ohStringSplit(F12,"#")</f>
        <v>dc04</v>
      </c>
      <c r="F12" t="str">
        <f>_xll.qlSMMDriftCalculator("dc04",H3:L7,H9:L9,H10:L10,5,1)</f>
        <v>dc04#0003</v>
      </c>
      <c r="H12">
        <v>0.5</v>
      </c>
      <c r="I12">
        <v>1</v>
      </c>
      <c r="J12">
        <v>1.5</v>
      </c>
      <c r="K12">
        <v>2</v>
      </c>
      <c r="L12">
        <v>2.5</v>
      </c>
      <c r="M12">
        <v>3</v>
      </c>
      <c r="N12">
        <v>3.5</v>
      </c>
      <c r="O12">
        <v>4</v>
      </c>
      <c r="P12">
        <v>4.5</v>
      </c>
      <c r="Q12">
        <v>5</v>
      </c>
    </row>
    <row r="13" spans="1:17" x14ac:dyDescent="0.25">
      <c r="A13" t="s">
        <v>18</v>
      </c>
      <c r="B13" s="4">
        <v>0</v>
      </c>
      <c r="D13" s="3" t="str">
        <f t="shared" si="0"/>
        <v>PASS</v>
      </c>
      <c r="E13" s="4">
        <f>_xll.qlSMMDriftCalculatorCompute(E12,F13,G13)</f>
        <v>0</v>
      </c>
      <c r="F13" t="str">
        <f>_xll.qlCoterminalSwapCurveState(,H12:Q12)</f>
        <v>obj_00006#0003</v>
      </c>
      <c r="G13" t="b">
        <f>_xll.qlCoterminalSwapCurveStateSetOnCoterminalSwapRates(F13,H13:P13)</f>
        <v>1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2018-01-05T00:08:00Z</dcterms:modified>
</cp:coreProperties>
</file>