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5" yWindow="240" windowWidth="19485" windowHeight="12405"/>
  </bookViews>
  <sheets>
    <sheet name="Sheet1" sheetId="1" r:id="rId1"/>
    <sheet name="Sheet2" sheetId="2" r:id="rId2"/>
    <sheet name="Sheet3" sheetId="3" r:id="rId3"/>
  </sheets>
  <definedNames>
    <definedName name="UNIT_TEST" localSheetId="0">Sheet1!$A$3:$E$16</definedName>
  </definedNames>
  <calcPr calcId="145621"/>
</workbook>
</file>

<file path=xl/calcChain.xml><?xml version="1.0" encoding="utf-8"?>
<calcChain xmlns="http://schemas.openxmlformats.org/spreadsheetml/2006/main">
  <c r="D16" i="1" l="1"/>
  <c r="D15" i="1"/>
  <c r="D14" i="1"/>
  <c r="D13" i="1"/>
  <c r="E9" i="1"/>
  <c r="E8" i="1"/>
  <c r="H4" i="1"/>
  <c r="L3" i="1"/>
  <c r="H6" i="1"/>
  <c r="L4" i="1" l="1"/>
  <c r="L5" i="1" s="1"/>
  <c r="L6" i="1" s="1"/>
  <c r="L7" i="1" s="1"/>
  <c r="D12" i="1"/>
  <c r="D11" i="1"/>
  <c r="D10" i="1"/>
  <c r="D9" i="1"/>
  <c r="D8" i="1"/>
  <c r="D7" i="1"/>
  <c r="D6" i="1"/>
  <c r="D5" i="1"/>
  <c r="D4" i="1"/>
  <c r="D3" i="1"/>
  <c r="H3" i="1"/>
  <c r="H5" i="1"/>
  <c r="E3" i="1" l="1"/>
  <c r="E16" i="1"/>
  <c r="E13" i="1"/>
  <c r="E12" i="1"/>
  <c r="E7" i="1"/>
  <c r="E15" i="1"/>
  <c r="E4" i="1"/>
  <c r="E6" i="1"/>
  <c r="E5" i="1"/>
  <c r="E14" i="1"/>
  <c r="E11" i="1"/>
  <c r="E10" i="1"/>
</calcChain>
</file>

<file path=xl/sharedStrings.xml><?xml version="1.0" encoding="utf-8"?>
<sst xmlns="http://schemas.openxmlformats.org/spreadsheetml/2006/main" count="29" uniqueCount="27">
  <si>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</si>
  <si>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</si>
  <si>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</si>
  <si>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</si>
  <si>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</si>
  <si>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</si>
  <si>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</si>
  <si>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</si>
  <si>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qlCreditBasket</t>
  </si>
  <si>
    <t>qlCreditBasketSetLossModel</t>
  </si>
  <si>
    <t>qlCreditBasketSize</t>
  </si>
  <si>
    <t>qlCreditBasketLiveNotional</t>
  </si>
  <si>
    <t>qlCreditBasketLoss</t>
  </si>
  <si>
    <t>qlExpectedTrancheLoss</t>
  </si>
  <si>
    <t>qlCreditBasketPercentile</t>
  </si>
  <si>
    <t>qlCreditBasketESF</t>
  </si>
  <si>
    <t>qlCreditBasketNthEventP</t>
  </si>
  <si>
    <t>qlCreditBasketProbLoss</t>
  </si>
  <si>
    <t>qlCreditBasketSplitLoss</t>
  </si>
  <si>
    <t>qlCreditBasketDefaulCorrel</t>
  </si>
  <si>
    <t>hrc</t>
  </si>
  <si>
    <t>evt</t>
  </si>
  <si>
    <t>iss</t>
  </si>
  <si>
    <t>mod</t>
  </si>
  <si>
    <t>db01#0000</t>
  </si>
  <si>
    <t>qlCreditBasketAttachLive</t>
  </si>
  <si>
    <t>qlCreditBasketDetachLive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</si>
</sst>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6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12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2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2" x14ac:dyDescent="0.25">
      <c r="A3" t="s">
        <v>8</v>
      </c>
      <c r="B3" t="s">
        <v>24</v>
      </c>
      <c r="D3" s="3" t="str">
        <f>IF(ISERROR(B3),"ERROR",IF(ISERROR(C3),"FAIL",IF(B3=C3,"PASS","FAIL")))</f>
        <v>FAIL</v>
      </c>
      <c r="E3" t="str">
        <f>_xll.qlCreditBasket("db01","abc",H5,100)</f>
        <v>db01#0000</v>
      </c>
      <c r="G3" t="s">
        <v>20</v>
      </c>
      <c r="H3" t="str">
        <f>_xll.qlHazardRateCurve(,L4:L7,K4:K7,"actual/360")</f>
        <v>obj_00002#0000</v>
      </c>
      <c r="L3" s="4">
        <f>_xll.qlSettingsEvaluationDate()</f>
        <v>42644</v>
      </c>
    </row>
    <row r="4" spans="1:12" x14ac:dyDescent="0.25">
      <c r="A4" t="s">
        <v>9</v>
      </c>
      <c r="B4" t="b">
        <v>1</v>
      </c>
      <c r="D4" s="3" t="str">
        <f t="shared" ref="D4:D16" si="0">IF(ISERROR(B4),"ERROR",IF(ISERROR(C4),"FAIL",IF(B4=C4,"PASS","FAIL")))</f>
        <v>FAIL</v>
      </c>
      <c r="E4" t="b">
        <f>_xll.qlCreditBasketSetLossModel(E3,H6)</f>
        <v>1</v>
      </c>
      <c r="G4" t="s">
        <v>21</v>
      </c>
      <c r="H4" t="str">
        <f>_xll.qlDefaultEvent(,,,"Currency")</f>
        <v>obj_00000#0000</v>
      </c>
      <c r="K4">
        <v>1</v>
      </c>
      <c r="L4" s="4">
        <f>L3+1</f>
        <v>42645</v>
      </c>
    </row>
    <row r="5" spans="1:12" x14ac:dyDescent="0.25">
      <c r="A5" t="s">
        <v>10</v>
      </c>
      <c r="B5">
        <v>1</v>
      </c>
      <c r="D5" s="3" t="str">
        <f t="shared" si="0"/>
        <v>FAIL</v>
      </c>
      <c r="E5">
        <f>_xll.qlCreditBasketSize(E3)</f>
        <v>1</v>
      </c>
      <c r="G5" t="s">
        <v>22</v>
      </c>
      <c r="H5" t="str">
        <f>_xll.qlIssuer(,H3,H4)</f>
        <v>obj_00003#0000</v>
      </c>
      <c r="K5">
        <v>2</v>
      </c>
      <c r="L5" s="4">
        <f t="shared" ref="L5:L7" si="1">L4+1</f>
        <v>42646</v>
      </c>
    </row>
    <row r="6" spans="1:12" x14ac:dyDescent="0.25">
      <c r="A6" t="s">
        <v>11</v>
      </c>
      <c r="B6">
        <v>100</v>
      </c>
      <c r="D6" s="3" t="str">
        <f t="shared" si="0"/>
        <v>FAIL</v>
      </c>
      <c r="E6">
        <f>_xll.qlCreditBasketLiveNotional(E3)</f>
        <v>100</v>
      </c>
      <c r="G6" t="s">
        <v>23</v>
      </c>
      <c r="H6" t="str">
        <f>_xll.qlGBinomialLossmodel(,K9:K11,L9:L11)</f>
        <v>obj_00001#0000</v>
      </c>
      <c r="K6">
        <v>3</v>
      </c>
      <c r="L6" s="4">
        <f t="shared" si="1"/>
        <v>42647</v>
      </c>
    </row>
    <row r="7" spans="1:12" x14ac:dyDescent="0.25">
      <c r="A7" t="s">
        <v>12</v>
      </c>
      <c r="B7">
        <v>0</v>
      </c>
      <c r="D7" s="3" t="str">
        <f t="shared" si="0"/>
        <v>PASS</v>
      </c>
      <c r="E7">
        <f>_xll.qlCreditBasketLoss(E3)</f>
        <v>0</v>
      </c>
      <c r="K7">
        <v>4</v>
      </c>
      <c r="L7" s="4">
        <f t="shared" si="1"/>
        <v>42648</v>
      </c>
    </row>
    <row r="8" spans="1:12" x14ac:dyDescent="0.25">
      <c r="A8" t="s">
        <v>25</v>
      </c>
      <c r="B8">
        <v>0</v>
      </c>
      <c r="D8" s="3" t="str">
        <f t="shared" si="0"/>
        <v>PASS</v>
      </c>
      <c r="E8">
        <f>_xll.qlCreditBasketAttachLive(E3)</f>
        <v>0</v>
      </c>
    </row>
    <row r="9" spans="1:12" x14ac:dyDescent="0.25">
      <c r="A9" t="s">
        <v>26</v>
      </c>
      <c r="B9">
        <v>0</v>
      </c>
      <c r="D9" s="3" t="str">
        <f t="shared" si="0"/>
        <v>PASS</v>
      </c>
      <c r="E9">
        <f>_xll.qlCreditBasketDetachLive(E3)</f>
        <v>0</v>
      </c>
      <c r="K9" s="5">
        <v>0.25</v>
      </c>
      <c r="L9">
        <v>1</v>
      </c>
    </row>
    <row r="10" spans="1:12" x14ac:dyDescent="0.25">
      <c r="A10" t="s">
        <v>13</v>
      </c>
      <c r="B10" t="e">
        <v>#NUM!</v>
      </c>
      <c r="D10" s="3" t="str">
        <f t="shared" si="0"/>
        <v>ERROR</v>
      </c>
      <c r="E10" t="e">
        <f>_xll.qlExpectedTrancheLoss(E3,,E4)</f>
        <v>#NUM!</v>
      </c>
      <c r="K10" s="5">
        <v>0.5</v>
      </c>
      <c r="L10">
        <v>2</v>
      </c>
    </row>
    <row r="11" spans="1:12" x14ac:dyDescent="0.25">
      <c r="A11" t="s">
        <v>14</v>
      </c>
      <c r="B11" t="e">
        <v>#NUM!</v>
      </c>
      <c r="D11" s="3" t="str">
        <f t="shared" si="0"/>
        <v>ERROR</v>
      </c>
      <c r="E11" t="e">
        <f>_xll.qlCreditBasketPercentile(E3,,,E4)</f>
        <v>#NUM!</v>
      </c>
      <c r="K11" s="5">
        <v>0.25</v>
      </c>
      <c r="L11">
        <v>3</v>
      </c>
    </row>
    <row r="12" spans="1:12" x14ac:dyDescent="0.25">
      <c r="A12" t="s">
        <v>15</v>
      </c>
      <c r="B12" t="e">
        <v>#NUM!</v>
      </c>
      <c r="D12" s="3" t="str">
        <f t="shared" si="0"/>
        <v>ERROR</v>
      </c>
      <c r="E12" t="e">
        <f>_xll.qlCreditBasketESF(E3)</f>
        <v>#NUM!</v>
      </c>
    </row>
    <row r="13" spans="1:12" x14ac:dyDescent="0.25">
      <c r="A13" t="s">
        <v>16</v>
      </c>
      <c r="B13">
        <v>0</v>
      </c>
      <c r="D13" s="3" t="str">
        <f t="shared" si="0"/>
        <v>PASS</v>
      </c>
      <c r="E13">
        <f>_xll.qlCreditBasketNthEventP(E3)</f>
        <v>0</v>
      </c>
    </row>
    <row r="14" spans="1:12" x14ac:dyDescent="0.25">
      <c r="A14" t="s">
        <v>17</v>
      </c>
      <c r="B14" t="e">
        <v>#NUM!</v>
      </c>
      <c r="D14" s="3" t="str">
        <f t="shared" si="0"/>
        <v>ERROR</v>
      </c>
      <c r="E14" t="e">
        <f>_xll.qlCreditBasketProbLoss(E3)</f>
        <v>#NUM!</v>
      </c>
    </row>
    <row r="15" spans="1:12" x14ac:dyDescent="0.25">
      <c r="A15" t="s">
        <v>18</v>
      </c>
      <c r="B15" t="e">
        <v>#NUM!</v>
      </c>
      <c r="D15" s="3" t="str">
        <f t="shared" si="0"/>
        <v>ERROR</v>
      </c>
      <c r="E15" t="e">
        <f>_xll.qlCreditBasketSplitLoss(E3)</f>
        <v>#NUM!</v>
      </c>
    </row>
    <row r="16" spans="1:12" x14ac:dyDescent="0.25">
      <c r="A16" t="s">
        <v>19</v>
      </c>
      <c r="B16" t="e">
        <v>#NUM!</v>
      </c>
      <c r="D16" s="3" t="str">
        <f t="shared" si="0"/>
        <v>ERROR</v>
      </c>
      <c r="E16" t="e">
        <f>_xll.qlCreditBasketDefaulCorrel(E3)</f>
        <v>#NUM!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2016-12-03T02:33:22Z</dcterms:modified>
</cp:coreProperties>
</file>