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reposit\QuantLibXL\UnitTests\Tests\"/>
    </mc:Choice>
  </mc:AlternateContent>
  <bookViews>
    <workbookView xWindow="75" yWindow="120" windowWidth="19485" windowHeight="1252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UNIT_TEST" localSheetId="0">Sheet1!$A$3:$E$18</definedName>
  </definedNames>
  <calcPr calcId="171027" calcMode="manual"/>
</workbook>
</file>

<file path=xl/calcChain.xml><?xml version="1.0" encoding="utf-8"?>
<calcChain xmlns="http://schemas.openxmlformats.org/spreadsheetml/2006/main">
  <c r="D17" i="1" l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F5" i="1"/>
  <c r="F8" i="1"/>
  <c r="F4" i="1"/>
  <c r="F7" i="1"/>
  <c r="F6" i="1"/>
  <c r="E5" i="1"/>
  <c r="E6" i="1"/>
  <c r="E8" i="1"/>
  <c r="E7" i="1"/>
  <c r="E4" i="1"/>
  <c r="E10" i="1" s="1"/>
  <c r="E13" i="1"/>
  <c r="E14" i="1"/>
  <c r="E15" i="1"/>
  <c r="E12" i="1"/>
  <c r="E9" i="1"/>
  <c r="E11" i="1"/>
  <c r="E17" i="1"/>
  <c r="E18" i="1"/>
  <c r="E16" i="1"/>
  <c r="D18" i="1" l="1"/>
  <c r="F3" i="1"/>
  <c r="E3" i="1"/>
  <c r="D3" i="1" l="1"/>
</calcChain>
</file>

<file path=xl/sharedStrings.xml><?xml version="1.0" encoding="utf-8"?>
<sst xmlns="http://schemas.openxmlformats.org/spreadsheetml/2006/main" count="27" uniqueCount="25">
  <si>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</si>
  <si>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</si>
  <si>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</si>
  <si>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</si>
  <si>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</si>
  <si>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</si>
  <si>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</si>
  <si>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</si>
  <si>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qlMarketModelLmLinearExponentialCorrelationModel</t>
  </si>
  <si>
    <t>qlHistoricalForwardRatesAnalysis</t>
  </si>
  <si>
    <t>qlHistoricalRatesAnalysis</t>
  </si>
  <si>
    <t>qlTimeHomogeneousForwardCorrelation</t>
  </si>
  <si>
    <t>qlExponentialForwardCorrelation</t>
  </si>
  <si>
    <t>qlCotSwapFromFwdCorrelation</t>
  </si>
  <si>
    <t>qlHistoricalForwardRatesAnalysisSkippedDates</t>
  </si>
  <si>
    <t>qlHistoricalForwardRatesAnalysisSkippedDatesErrorMessage</t>
  </si>
  <si>
    <t>qlHistoricalForwardRatesAnalysisFailedDates</t>
  </si>
  <si>
    <t>qlHistoricalForwardRatesAnalysisFailedDatesErrorMessage</t>
  </si>
  <si>
    <t>qlHistoricalForwardRatesAnalysisFixingPeriods</t>
  </si>
  <si>
    <t>qlHistoricalRatesAnalysisSkippedDates</t>
  </si>
  <si>
    <t>qlHistoricalRatesAnalysisSkippedDatesErrorMessage</t>
  </si>
  <si>
    <t>qlPiecewiseConstantCorrelationCorrelation</t>
  </si>
  <si>
    <t>qlPiecewiseConstantCorrelationTimes</t>
  </si>
  <si>
    <t>qlPiecewiseConstantCorrelationNumberOfRates</t>
  </si>
  <si>
    <t>co01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</si>
</sst>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18"/>
  <sheetViews>
    <sheetView tabSelected="1" workbookViewId="0">
      <pane ySplit="2" topLeftCell="A3" activePane="bottomLeft" state="frozen"/>
      <selection pane="bottomLeft"/>
    </sheetView>
  </sheetViews>
  <sheetFormatPr baseColWidth="10" defaultColWidth="9.140625" defaultRowHeight="15" x14ac:dyDescent="0.25"/>
  <cols>
    <col min="1" max="1" width="46" bestFit="1" customWidth="1"/>
    <col min="2" max="2" width="12.7109375" bestFit="1" customWidth="1"/>
    <col min="5" max="5" width="12.7109375" bestFit="1" customWidth="1"/>
    <col min="6" max="6" width="10.5703125" bestFit="1" customWidth="1"/>
    <col min="9" max="9" width="10.5703125" bestFit="1" customWidth="1"/>
  </cols>
  <sheetData>
    <row r="1" spans="1:6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6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6" x14ac:dyDescent="0.25">
      <c r="A3" t="s">
        <v>8</v>
      </c>
      <c r="B3" t="s">
        <v>24</v>
      </c>
      <c r="D3" s="3" t="str">
        <f>IF(ISERROR(B3),"ERROR",IF(ISERROR(C3),"FAIL",IF(B3=C3,"PASS","FAIL")))</f>
        <v>FAIL</v>
      </c>
      <c r="E3" t="str">
        <f>_xll.ohStringSplit(F3,"#")</f>
        <v>co01</v>
      </c>
      <c r="F3" t="str">
        <f>_xll.qlMarketModelLmLinearExponentialCorrelationModel("co01",4,0.5,0.6)</f>
        <v>co01#0004</v>
      </c>
    </row>
    <row r="4" spans="1:6" x14ac:dyDescent="0.25">
      <c r="A4" t="s">
        <v>9</v>
      </c>
      <c r="B4" t="e">
        <v>#VALUE!</v>
      </c>
      <c r="D4" s="3" t="str">
        <f t="shared" ref="D4:D17" si="0">IF(ISERROR(B4),"ERROR",IF(ISERROR(C4),"FAIL",IF(B4=C4,"PASS","FAIL")))</f>
        <v>ERROR</v>
      </c>
      <c r="E4" t="e">
        <f>_xll.ohStringSplit(F4,"#")</f>
        <v>#VALUE!</v>
      </c>
      <c r="F4" t="e">
        <f>_xll.qlHistoricalForwardRatesAnalysis("co02")</f>
        <v>#NUM!</v>
      </c>
    </row>
    <row r="5" spans="1:6" x14ac:dyDescent="0.25">
      <c r="A5" t="s">
        <v>10</v>
      </c>
      <c r="B5" t="e">
        <v>#VALUE!</v>
      </c>
      <c r="D5" s="3" t="str">
        <f t="shared" si="0"/>
        <v>ERROR</v>
      </c>
      <c r="E5" t="e">
        <f>_xll.ohStringSplit(F5,"#")</f>
        <v>#VALUE!</v>
      </c>
      <c r="F5" t="e">
        <f>_xll.qlHistoricalRatesAnalysis("co03",4,0.5,0.6)</f>
        <v>#NUM!</v>
      </c>
    </row>
    <row r="6" spans="1:6" x14ac:dyDescent="0.25">
      <c r="A6" t="s">
        <v>11</v>
      </c>
      <c r="B6" t="e">
        <v>#VALUE!</v>
      </c>
      <c r="D6" s="3" t="str">
        <f t="shared" si="0"/>
        <v>ERROR</v>
      </c>
      <c r="E6" t="e">
        <f>_xll.ohStringSplit(F6,"#")</f>
        <v>#VALUE!</v>
      </c>
      <c r="F6" t="e">
        <f>_xll.qlTimeHomogeneousForwardCorrelation("co04",H5:J7)</f>
        <v>#NUM!</v>
      </c>
    </row>
    <row r="7" spans="1:6" x14ac:dyDescent="0.25">
      <c r="A7" t="s">
        <v>12</v>
      </c>
      <c r="B7" t="e">
        <v>#VALUE!</v>
      </c>
      <c r="D7" s="3" t="str">
        <f t="shared" si="0"/>
        <v>ERROR</v>
      </c>
      <c r="E7" t="e">
        <f>_xll.ohStringSplit(F7,"#")</f>
        <v>#VALUE!</v>
      </c>
      <c r="F7" t="e">
        <f>_xll.qlExponentialForwardCorrelation("co05")</f>
        <v>#NUM!</v>
      </c>
    </row>
    <row r="8" spans="1:6" x14ac:dyDescent="0.25">
      <c r="A8" t="s">
        <v>13</v>
      </c>
      <c r="B8" t="e">
        <v>#VALUE!</v>
      </c>
      <c r="D8" s="3" t="str">
        <f t="shared" si="0"/>
        <v>ERROR</v>
      </c>
      <c r="E8" t="e">
        <f>_xll.ohStringSplit(F8,"#")</f>
        <v>#VALUE!</v>
      </c>
      <c r="F8" t="e">
        <f>_xll.qlCotSwapFromFwdCorrelation("co06")</f>
        <v>#NUM!</v>
      </c>
    </row>
    <row r="9" spans="1:6" x14ac:dyDescent="0.25">
      <c r="A9" t="s">
        <v>14</v>
      </c>
      <c r="B9" s="4" t="e">
        <v>#VALUE!</v>
      </c>
      <c r="D9" s="3" t="str">
        <f t="shared" si="0"/>
        <v>ERROR</v>
      </c>
      <c r="E9" s="4" t="e">
        <f>_xll.qlHistoricalForwardRatesAnalysisSkippedDates(F4)</f>
        <v>#VALUE!</v>
      </c>
    </row>
    <row r="10" spans="1:6" x14ac:dyDescent="0.25">
      <c r="A10" t="s">
        <v>15</v>
      </c>
      <c r="B10" s="4" t="e">
        <v>#VALUE!</v>
      </c>
      <c r="D10" s="3" t="str">
        <f t="shared" si="0"/>
        <v>ERROR</v>
      </c>
      <c r="E10" s="4" t="e">
        <f>_xll.qlHistoricalForwardRatesAnalysisSkippedDatesErrorMessage(E4)</f>
        <v>#VALUE!</v>
      </c>
    </row>
    <row r="11" spans="1:6" x14ac:dyDescent="0.25">
      <c r="A11" t="s">
        <v>16</v>
      </c>
      <c r="B11" s="4" t="e">
        <v>#VALUE!</v>
      </c>
      <c r="D11" s="3" t="str">
        <f t="shared" si="0"/>
        <v>ERROR</v>
      </c>
      <c r="E11" s="4" t="e">
        <f>_xll.qlHistoricalForwardRatesAnalysisFailedDates(F4)</f>
        <v>#VALUE!</v>
      </c>
    </row>
    <row r="12" spans="1:6" x14ac:dyDescent="0.25">
      <c r="A12" t="s">
        <v>17</v>
      </c>
      <c r="B12" s="4" t="e">
        <v>#VALUE!</v>
      </c>
      <c r="D12" s="3" t="str">
        <f t="shared" si="0"/>
        <v>ERROR</v>
      </c>
      <c r="E12" s="4" t="e">
        <f>_xll.qlHistoricalForwardRatesAnalysisFailedDatesErrorMessage(F4)</f>
        <v>#VALUE!</v>
      </c>
    </row>
    <row r="13" spans="1:6" x14ac:dyDescent="0.25">
      <c r="A13" t="s">
        <v>18</v>
      </c>
      <c r="B13" s="4" t="e">
        <v>#VALUE!</v>
      </c>
      <c r="D13" s="3" t="str">
        <f t="shared" si="0"/>
        <v>ERROR</v>
      </c>
      <c r="E13" s="4" t="e">
        <f>_xll.qlHistoricalForwardRatesAnalysisFixingPeriods(F5)</f>
        <v>#VALUE!</v>
      </c>
    </row>
    <row r="14" spans="1:6" x14ac:dyDescent="0.25">
      <c r="A14" t="s">
        <v>19</v>
      </c>
      <c r="B14" s="4" t="e">
        <v>#VALUE!</v>
      </c>
      <c r="D14" s="3" t="str">
        <f t="shared" si="0"/>
        <v>ERROR</v>
      </c>
      <c r="E14" s="4" t="e">
        <f>_xll.qlHistoricalRatesAnalysisSkippedDates(F5)</f>
        <v>#VALUE!</v>
      </c>
    </row>
    <row r="15" spans="1:6" x14ac:dyDescent="0.25">
      <c r="A15" t="s">
        <v>20</v>
      </c>
      <c r="B15" s="4" t="e">
        <v>#VALUE!</v>
      </c>
      <c r="D15" s="3" t="str">
        <f t="shared" si="0"/>
        <v>ERROR</v>
      </c>
      <c r="E15" s="4" t="e">
        <f>_xll.qlHistoricalRatesAnalysisSkippedDatesErrorMessage(F5)</f>
        <v>#VALUE!</v>
      </c>
    </row>
    <row r="16" spans="1:6" x14ac:dyDescent="0.25">
      <c r="A16" t="s">
        <v>21</v>
      </c>
      <c r="B16" s="4" t="e">
        <v>#VALUE!</v>
      </c>
      <c r="D16" s="3" t="str">
        <f t="shared" si="0"/>
        <v>ERROR</v>
      </c>
      <c r="E16" s="4" t="e">
        <f>_xll.qlPiecewiseConstantCorrelationCorrelation(F6)</f>
        <v>#VALUE!</v>
      </c>
    </row>
    <row r="17" spans="1:5" x14ac:dyDescent="0.25">
      <c r="A17" t="s">
        <v>22</v>
      </c>
      <c r="B17" s="4" t="e">
        <v>#VALUE!</v>
      </c>
      <c r="D17" s="3" t="str">
        <f t="shared" si="0"/>
        <v>ERROR</v>
      </c>
      <c r="E17" s="4" t="e">
        <f>_xll.qlPiecewiseConstantCorrelationTimes(F6)</f>
        <v>#VALUE!</v>
      </c>
    </row>
    <row r="18" spans="1:5" x14ac:dyDescent="0.25">
      <c r="A18" t="s">
        <v>23</v>
      </c>
      <c r="B18" s="4" t="e">
        <v>#VALUE!</v>
      </c>
      <c r="D18" s="3" t="str">
        <f t="shared" ref="D18" si="1">IF(ISERROR(B18),"ERROR",IF(ISERROR(C18),"FAIL",IF(B18=C18,"PASS","FAIL")))</f>
        <v>ERROR</v>
      </c>
      <c r="E18" s="4" t="e">
        <f>_xll.qlPiecewiseConstantCorrelationNumberOfRates(F6)</f>
        <v>#VALUE!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spams</cp:lastModifiedBy>
  <dcterms:created xsi:type="dcterms:W3CDTF">2016-10-24T12:17:17Z</dcterms:created>
  <dcterms:modified xsi:type="dcterms:W3CDTF">2018-01-13T11:33:05Z</dcterms:modified>
</cp:coreProperties>
</file>