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68" activeTab="8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4" i="12"/>
  <c r="K12" i="12"/>
  <c r="K20" i="12"/>
  <c r="K28" i="12"/>
  <c r="K36" i="12"/>
  <c r="K13" i="12"/>
  <c r="K21" i="12"/>
  <c r="K29" i="12"/>
  <c r="K19" i="12"/>
  <c r="K5" i="12"/>
  <c r="K11" i="12"/>
  <c r="K6" i="12"/>
  <c r="K14" i="12"/>
  <c r="K22" i="12"/>
  <c r="K30" i="12"/>
  <c r="K7" i="12"/>
  <c r="K15" i="12"/>
  <c r="K23" i="12"/>
  <c r="K31" i="12"/>
  <c r="K10" i="12"/>
  <c r="K26" i="12"/>
  <c r="K35" i="12"/>
  <c r="K8" i="12"/>
  <c r="K16" i="12"/>
  <c r="K24" i="12"/>
  <c r="K32" i="12"/>
  <c r="K9" i="12"/>
  <c r="K17" i="12"/>
  <c r="K25" i="12"/>
  <c r="K33" i="12"/>
  <c r="K18" i="12"/>
  <c r="K34" i="12"/>
  <c r="K27" i="12"/>
  <c r="F7" i="28"/>
  <c r="F15" i="28"/>
  <c r="F23" i="28"/>
  <c r="F31" i="28"/>
  <c r="F39" i="28"/>
  <c r="F47" i="28"/>
  <c r="F55" i="28"/>
  <c r="F63" i="28"/>
  <c r="F34" i="28"/>
  <c r="F58" i="28"/>
  <c r="F60" i="28"/>
  <c r="F37" i="28"/>
  <c r="F14" i="28"/>
  <c r="F46" i="28"/>
  <c r="F8" i="28"/>
  <c r="F16" i="28"/>
  <c r="F24" i="28"/>
  <c r="F32" i="28"/>
  <c r="F40" i="28"/>
  <c r="F48" i="28"/>
  <c r="F56" i="28"/>
  <c r="F64" i="28"/>
  <c r="F18" i="28"/>
  <c r="F50" i="28"/>
  <c r="F52" i="28"/>
  <c r="F29" i="28"/>
  <c r="F61" i="28"/>
  <c r="F38" i="28"/>
  <c r="F9" i="28"/>
  <c r="F17" i="28"/>
  <c r="F25" i="28"/>
  <c r="F33" i="28"/>
  <c r="F41" i="28"/>
  <c r="F49" i="28"/>
  <c r="F57" i="28"/>
  <c r="F65" i="28"/>
  <c r="F10" i="28"/>
  <c r="F26" i="28"/>
  <c r="F42" i="28"/>
  <c r="F66" i="28"/>
  <c r="F21" i="28"/>
  <c r="F45" i="28"/>
  <c r="F22" i="28"/>
  <c r="F54" i="28"/>
  <c r="F11" i="28"/>
  <c r="F19" i="28"/>
  <c r="F27" i="28"/>
  <c r="F35" i="28"/>
  <c r="F43" i="28"/>
  <c r="F51" i="28"/>
  <c r="F59" i="28"/>
  <c r="F12" i="28"/>
  <c r="F20" i="28"/>
  <c r="F28" i="28"/>
  <c r="F36" i="28"/>
  <c r="F44" i="28"/>
  <c r="F13" i="28"/>
  <c r="F53" i="28"/>
  <c r="F30" i="28"/>
  <c r="F62" i="28"/>
  <c r="D14" i="29"/>
  <c r="D13" i="29"/>
  <c r="D11" i="29"/>
  <c r="D9" i="29"/>
  <c r="D7" i="29"/>
  <c r="K6" i="4"/>
  <c r="K9" i="4"/>
  <c r="K10" i="4"/>
  <c r="K5" i="4"/>
  <c r="K7" i="4"/>
  <c r="K8" i="4"/>
  <c r="D4" i="92"/>
  <c r="N14" i="91"/>
  <c r="N20" i="91"/>
  <c r="N13" i="91"/>
  <c r="N8" i="91"/>
  <c r="N16" i="91"/>
  <c r="N12" i="91"/>
  <c r="N22" i="91"/>
  <c r="N10" i="91"/>
  <c r="N19" i="91"/>
  <c r="N17" i="91"/>
  <c r="N11" i="91"/>
  <c r="N18" i="91"/>
  <c r="N7" i="91"/>
  <c r="N21" i="91"/>
  <c r="N9" i="91"/>
  <c r="N23" i="91"/>
  <c r="N15" i="91"/>
  <c r="K7" i="5"/>
  <c r="K5" i="5"/>
  <c r="K8" i="5"/>
  <c r="K10" i="5"/>
  <c r="K6" i="5"/>
  <c r="D12" i="29"/>
  <c r="K9" i="5"/>
  <c r="E12" i="29"/>
  <c r="F12" i="29" s="1"/>
  <c r="E13" i="29"/>
  <c r="F13" i="29" s="1"/>
  <c r="I10" i="91"/>
  <c r="E10" i="91"/>
  <c r="E10" i="29"/>
  <c r="F10" i="29" s="1"/>
  <c r="E11" i="29"/>
  <c r="F11" i="29" s="1"/>
  <c r="E7" i="29"/>
  <c r="F7" i="29" s="1"/>
  <c r="E8" i="29"/>
  <c r="F8" i="29" s="1"/>
  <c r="E9" i="29"/>
  <c r="F9" i="29" s="1"/>
  <c r="E11" i="91"/>
  <c r="I11" i="91"/>
  <c r="L3" i="91" l="1"/>
  <c r="D9" i="91"/>
  <c r="C9" i="91" s="1"/>
  <c r="D21" i="91"/>
  <c r="C21" i="91" s="1"/>
  <c r="O23" i="91"/>
  <c r="E24" i="91"/>
  <c r="D24" i="91" s="1"/>
  <c r="C24" i="91" s="1"/>
  <c r="I24" i="91"/>
  <c r="H24" i="91" s="1"/>
  <c r="G24" i="91" s="1"/>
  <c r="I9" i="91"/>
  <c r="I19" i="91"/>
  <c r="N3" i="91"/>
  <c r="N24" i="91"/>
  <c r="E3" i="91"/>
  <c r="I31" i="91"/>
  <c r="I3" i="91"/>
  <c r="E31" i="91"/>
  <c r="I4" i="91"/>
  <c r="I21" i="91"/>
  <c r="E4" i="91"/>
  <c r="E19"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L4" i="91"/>
  <c r="E8" i="91"/>
  <c r="D14" i="91"/>
  <c r="H14" i="91"/>
  <c r="I8" i="91"/>
  <c r="N25" i="91"/>
  <c r="H8" i="91" l="1"/>
  <c r="G8" i="91" s="1"/>
  <c r="D8" i="91"/>
  <c r="C8" i="91" s="1"/>
  <c r="O25" i="91"/>
  <c r="E26" i="91"/>
  <c r="D26" i="91" s="1"/>
  <c r="C26" i="91" s="1"/>
  <c r="I26" i="91"/>
  <c r="H26" i="91" s="1"/>
  <c r="G26" i="91" s="1"/>
  <c r="L5" i="91"/>
  <c r="L6" i="91" s="1"/>
  <c r="N5" i="91"/>
  <c r="N26" i="91"/>
  <c r="N4" i="91"/>
  <c r="C14" i="91" l="1"/>
  <c r="G14" i="91"/>
  <c r="O26" i="91"/>
  <c r="D27" i="91"/>
  <c r="C27" i="91" s="1"/>
  <c r="K3" i="91" s="1"/>
  <c r="H27" i="91"/>
  <c r="G27" i="91" s="1"/>
  <c r="K4" i="91" s="1"/>
  <c r="L27" i="91"/>
  <c r="N6" i="91"/>
  <c r="D31" i="91" l="1"/>
  <c r="C31" i="91" s="1"/>
  <c r="N27" i="91"/>
  <c r="N28" i="91" s="1"/>
  <c r="M28" i="91" l="1"/>
  <c r="J5" i="91" s="1"/>
  <c r="H31" i="9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88"/>
  <c r="F1" i="90"/>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4" i="86"/>
  <c r="C14" i="86" a="1"/>
  <c r="U5" i="86"/>
  <c r="L12" i="86"/>
  <c r="L15" i="86"/>
  <c r="L11" i="86"/>
  <c r="L13" i="86"/>
  <c r="L16" i="86"/>
  <c r="M10" i="86"/>
  <c r="U6" i="86"/>
  <c r="Q6" i="86"/>
  <c r="M16" i="86"/>
  <c r="Q5" i="86"/>
  <c r="M15" i="86"/>
  <c r="P5" i="86"/>
  <c r="B1" i="85"/>
  <c r="P7" i="86"/>
  <c r="Q7" i="86"/>
  <c r="C16" i="86" l="1"/>
  <c r="C14" i="86"/>
  <c r="C15" i="86"/>
  <c r="C17" i="86"/>
  <c r="D7" i="85"/>
  <c r="D8" i="85"/>
  <c r="Q15" i="86"/>
  <c r="Q16" i="86"/>
  <c r="Q13" i="86"/>
  <c r="M14" i="86"/>
  <c r="M13" i="86"/>
  <c r="Q14" i="86"/>
  <c r="L10" i="86"/>
  <c r="D6" i="85"/>
  <c r="M11" i="86"/>
  <c r="Q12" i="86"/>
  <c r="M12" i="86"/>
  <c r="Q11"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M29" i="84"/>
  <c r="F2" i="82"/>
  <c r="L29" i="84"/>
  <c r="G29" i="84"/>
  <c r="D21" i="85"/>
  <c r="H29" i="84"/>
  <c r="C4" i="82"/>
  <c r="C3" i="82"/>
  <c r="Q10" i="86"/>
  <c r="E21" i="85" l="1"/>
  <c r="D4" i="82"/>
  <c r="E3" i="82"/>
  <c r="E4" i="82"/>
  <c r="C5" i="82"/>
  <c r="E2" i="84" l="1"/>
  <c r="E3" i="84"/>
  <c r="D5" i="82"/>
  <c r="F2" i="84"/>
  <c r="E5" i="82"/>
  <c r="M2" i="84"/>
  <c r="F3" i="82"/>
  <c r="M3" i="84"/>
  <c r="F3" i="84"/>
  <c r="C6" i="82"/>
  <c r="L2" i="84"/>
  <c r="F4" i="82"/>
  <c r="L3" i="84"/>
  <c r="G3" i="84"/>
  <c r="G2" i="84"/>
  <c r="E4" i="84" l="1"/>
  <c r="D6" i="82"/>
  <c r="F5" i="82"/>
  <c r="E6" i="82"/>
  <c r="F4" i="84"/>
  <c r="M4" i="84"/>
  <c r="C7" i="82"/>
  <c r="L4" i="84"/>
  <c r="G4" i="84"/>
  <c r="E5" i="84" l="1"/>
  <c r="D7" i="82"/>
  <c r="E7" i="82"/>
  <c r="F6" i="82"/>
  <c r="C8" i="82"/>
  <c r="L5" i="84"/>
  <c r="G5" i="84"/>
  <c r="F5" i="84"/>
  <c r="M5" i="84"/>
  <c r="E6" i="84" l="1"/>
  <c r="D8" i="82"/>
  <c r="E8" i="82"/>
  <c r="C9" i="82"/>
  <c r="M6" i="84"/>
  <c r="F7" i="82"/>
  <c r="L6" i="84"/>
  <c r="F6" i="84"/>
  <c r="G6" i="84"/>
  <c r="E7" i="84" l="1"/>
  <c r="D9" i="82"/>
  <c r="L7" i="84"/>
  <c r="C10" i="82"/>
  <c r="F7" i="84"/>
  <c r="G7" i="84"/>
  <c r="E9" i="82"/>
  <c r="F9" i="82" s="1"/>
  <c r="M7" i="84"/>
  <c r="F8" i="82"/>
  <c r="E8" i="84" l="1"/>
  <c r="D10" i="82"/>
  <c r="F8" i="84"/>
  <c r="L8" i="84"/>
  <c r="C11" i="82"/>
  <c r="G8" i="84"/>
  <c r="E10" i="82"/>
  <c r="M8" i="84"/>
  <c r="E9" i="84" l="1"/>
  <c r="D11" i="82"/>
  <c r="E11" i="82"/>
  <c r="G9" i="84"/>
  <c r="F9" i="84"/>
  <c r="M9" i="84"/>
  <c r="L9" i="84"/>
  <c r="C12" i="82"/>
  <c r="F10" i="82"/>
  <c r="E10" i="84" l="1"/>
  <c r="D12" i="82"/>
  <c r="L10" i="84"/>
  <c r="F11" i="82"/>
  <c r="F10" i="84"/>
  <c r="C13" i="82"/>
  <c r="E12" i="82"/>
  <c r="M10" i="84"/>
  <c r="G10" i="84"/>
  <c r="E11" i="84" l="1"/>
  <c r="D13" i="82"/>
  <c r="G11" i="84"/>
  <c r="L11" i="84"/>
  <c r="F11" i="84"/>
  <c r="M11" i="84"/>
  <c r="C14" i="82"/>
  <c r="E13" i="82"/>
  <c r="F12" i="82"/>
  <c r="E12" i="84" l="1"/>
  <c r="D14" i="82"/>
  <c r="F12" i="84"/>
  <c r="G12" i="84"/>
  <c r="C15" i="82"/>
  <c r="M12" i="84"/>
  <c r="L12" i="84"/>
  <c r="E14" i="82"/>
  <c r="F13" i="82"/>
  <c r="E13" i="84" l="1"/>
  <c r="D15" i="82"/>
  <c r="G13" i="84"/>
  <c r="F13" i="84"/>
  <c r="M13" i="84"/>
  <c r="F14" i="82"/>
  <c r="C16" i="82"/>
  <c r="L13" i="84"/>
  <c r="E15" i="82"/>
  <c r="E14" i="84" l="1"/>
  <c r="D16" i="82"/>
  <c r="G14" i="84"/>
  <c r="F15" i="82"/>
  <c r="C17" i="82"/>
  <c r="M14" i="84"/>
  <c r="E16" i="82"/>
  <c r="L17" i="84"/>
  <c r="G17" i="84"/>
  <c r="L14" i="84"/>
  <c r="M17" i="84"/>
  <c r="F14" i="84"/>
  <c r="E15" i="84" l="1"/>
  <c r="D17" i="82"/>
  <c r="F16" i="82"/>
  <c r="M18" i="84"/>
  <c r="F15" i="84"/>
  <c r="L15" i="84"/>
  <c r="G15" i="84"/>
  <c r="E17" i="82"/>
  <c r="M15" i="84"/>
  <c r="G18" i="84"/>
  <c r="L18" i="84"/>
  <c r="E16" i="84" l="1"/>
  <c r="H2" i="81"/>
  <c r="I2" i="81"/>
  <c r="F17" i="82"/>
  <c r="M19" i="84"/>
  <c r="G19" i="84"/>
  <c r="E1" i="81"/>
  <c r="F16" i="84"/>
  <c r="M16" i="84"/>
  <c r="L16" i="84"/>
  <c r="G16" i="84"/>
  <c r="L19" i="84"/>
  <c r="G1" i="81" l="1"/>
  <c r="H1" i="81" s="1"/>
  <c r="B3" i="81"/>
  <c r="D3" i="81"/>
  <c r="G3" i="81" s="1"/>
  <c r="E3" i="81"/>
  <c r="H3" i="81"/>
  <c r="I3" i="81"/>
  <c r="E17" i="84" l="1"/>
  <c r="B4" i="81"/>
  <c r="D4" i="81"/>
  <c r="G4" i="81" s="1"/>
  <c r="E4" i="81"/>
  <c r="M20" i="84"/>
  <c r="L20" i="84"/>
  <c r="G20" i="84"/>
  <c r="H4" i="81"/>
  <c r="F17" i="84"/>
  <c r="I4" i="81"/>
  <c r="E18" i="84" l="1"/>
  <c r="B5" i="81"/>
  <c r="D5" i="81"/>
  <c r="G5" i="81" s="1"/>
  <c r="E5" i="81"/>
  <c r="F18" i="84"/>
  <c r="M21" i="84"/>
  <c r="G21" i="84"/>
  <c r="L21" i="84"/>
  <c r="H5" i="81"/>
  <c r="I5" i="81"/>
  <c r="E19" i="84" l="1"/>
  <c r="B6" i="81"/>
  <c r="D6" i="81"/>
  <c r="G6" i="81" s="1"/>
  <c r="E6" i="81"/>
  <c r="M22" i="84"/>
  <c r="H6" i="81"/>
  <c r="L22" i="84"/>
  <c r="G22" i="84"/>
  <c r="F19" i="84"/>
  <c r="I6" i="81"/>
  <c r="E20" i="84" l="1"/>
  <c r="B7" i="81"/>
  <c r="D7" i="81"/>
  <c r="G7" i="81" s="1"/>
  <c r="E7" i="81"/>
  <c r="G23" i="84"/>
  <c r="H7" i="81"/>
  <c r="L23" i="84"/>
  <c r="M23" i="84"/>
  <c r="F20" i="84"/>
  <c r="I7" i="81"/>
  <c r="E21" i="84" l="1"/>
  <c r="B8" i="81"/>
  <c r="D8" i="81"/>
  <c r="G8" i="81" s="1"/>
  <c r="E8" i="81"/>
  <c r="G24" i="84"/>
  <c r="L24" i="84"/>
  <c r="M24" i="84"/>
  <c r="H8" i="81"/>
  <c r="F21" i="84"/>
  <c r="I8" i="81"/>
  <c r="E22" i="84" l="1"/>
  <c r="B9" i="81"/>
  <c r="D9" i="81"/>
  <c r="G9" i="81" s="1"/>
  <c r="E9" i="81"/>
  <c r="G25" i="84"/>
  <c r="L25" i="84"/>
  <c r="F22" i="84"/>
  <c r="M25" i="84"/>
  <c r="H9" i="81"/>
  <c r="E23" i="84" l="1"/>
  <c r="B10" i="81"/>
  <c r="D10" i="81"/>
  <c r="G10" i="81" s="1"/>
  <c r="E10" i="81"/>
  <c r="G26" i="84"/>
  <c r="M26" i="84"/>
  <c r="L26" i="84"/>
  <c r="I9" i="81"/>
  <c r="F23" i="84"/>
  <c r="H10" i="81"/>
  <c r="E24" i="84" l="1"/>
  <c r="B11" i="81"/>
  <c r="D11" i="81"/>
  <c r="G11" i="81" s="1"/>
  <c r="E11" i="81"/>
  <c r="H11" i="81"/>
  <c r="F24" i="84"/>
  <c r="I11" i="81"/>
  <c r="I10" i="81"/>
  <c r="M27" i="84"/>
  <c r="L27" i="84"/>
  <c r="G27" i="84"/>
  <c r="E25" i="84" l="1"/>
  <c r="B12" i="81"/>
  <c r="D12" i="81"/>
  <c r="G12" i="81" s="1"/>
  <c r="E12" i="81"/>
  <c r="G28" i="84"/>
  <c r="L28" i="84"/>
  <c r="M28" i="84"/>
  <c r="F25" i="84"/>
  <c r="H12" i="81"/>
  <c r="E26" i="84" l="1"/>
  <c r="B13" i="81"/>
  <c r="D13" i="81"/>
  <c r="E13" i="81"/>
  <c r="G13" i="81"/>
  <c r="H13" i="81"/>
  <c r="I12" i="81"/>
  <c r="F26" i="84"/>
  <c r="E27" i="84" l="1"/>
  <c r="B14" i="81"/>
  <c r="D14" i="81"/>
  <c r="E14" i="81"/>
  <c r="G14" i="81"/>
  <c r="H14" i="81"/>
  <c r="I14" i="81"/>
  <c r="F27" i="84"/>
  <c r="I13" i="81"/>
  <c r="E28" i="84" l="1"/>
  <c r="K1" i="80"/>
  <c r="L1" i="80" s="1"/>
  <c r="L2" i="80"/>
  <c r="E5" i="80"/>
  <c r="I5" i="80" s="1"/>
  <c r="F5" i="80"/>
  <c r="F6" i="80" s="1"/>
  <c r="C6" i="80"/>
  <c r="M5" i="80"/>
  <c r="M2" i="80"/>
  <c r="F28" i="84"/>
  <c r="L3"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F30" i="84"/>
  <c r="M31" i="84"/>
  <c r="H30" i="84"/>
  <c r="M7" i="80"/>
  <c r="M30" i="84"/>
  <c r="G31" i="84"/>
  <c r="L8" i="80"/>
  <c r="L30" i="84"/>
  <c r="H31" i="84"/>
  <c r="G30" i="84"/>
  <c r="M6" i="80"/>
  <c r="F31" i="84"/>
  <c r="L31" i="84"/>
  <c r="E32" i="84" l="1"/>
  <c r="G9" i="80"/>
  <c r="K9" i="80"/>
  <c r="C10" i="80"/>
  <c r="E10" i="80"/>
  <c r="G10" i="80" s="1"/>
  <c r="F10" i="80"/>
  <c r="L9" i="80"/>
  <c r="L32" i="84"/>
  <c r="G32" i="84"/>
  <c r="M32" i="84"/>
  <c r="M8" i="80"/>
  <c r="F32" i="84"/>
  <c r="H32" i="84"/>
  <c r="E33" i="84" l="1"/>
  <c r="I10" i="80"/>
  <c r="K10" i="80"/>
  <c r="C11" i="80"/>
  <c r="E11" i="80"/>
  <c r="G11" i="80" s="1"/>
  <c r="F11" i="80"/>
  <c r="F33" i="84"/>
  <c r="M33" i="84"/>
  <c r="M9" i="80"/>
  <c r="L33" i="84"/>
  <c r="H33" i="84"/>
  <c r="L10" i="80"/>
  <c r="G33" i="84"/>
  <c r="E34" i="84" l="1"/>
  <c r="I11" i="80"/>
  <c r="K11" i="80"/>
  <c r="C12" i="80"/>
  <c r="E12" i="80"/>
  <c r="G12" i="80" s="1"/>
  <c r="F12" i="80"/>
  <c r="G34" i="84"/>
  <c r="F34" i="84"/>
  <c r="H34" i="84"/>
  <c r="M10" i="80"/>
  <c r="M34" i="84"/>
  <c r="L11" i="80"/>
  <c r="L34" i="84"/>
  <c r="M11" i="80"/>
  <c r="E35" i="84" l="1"/>
  <c r="I12" i="80"/>
  <c r="K12" i="80"/>
  <c r="C13" i="80"/>
  <c r="E13" i="80"/>
  <c r="F13" i="80"/>
  <c r="L35" i="84"/>
  <c r="H35" i="84"/>
  <c r="L12" i="80"/>
  <c r="G35" i="84"/>
  <c r="F35" i="84"/>
  <c r="M35" i="84"/>
  <c r="E36" i="84" l="1"/>
  <c r="K13" i="80"/>
  <c r="I13" i="80"/>
  <c r="G13" i="80"/>
  <c r="C14" i="80"/>
  <c r="E14" i="80"/>
  <c r="G14" i="80" s="1"/>
  <c r="F14" i="80"/>
  <c r="L36" i="84"/>
  <c r="L13" i="80"/>
  <c r="G36" i="84"/>
  <c r="H36" i="84"/>
  <c r="M36" i="84"/>
  <c r="F36" i="84"/>
  <c r="M12" i="80"/>
  <c r="E37" i="84" l="1"/>
  <c r="K14" i="80"/>
  <c r="I14" i="80"/>
  <c r="C15" i="80"/>
  <c r="E15" i="80"/>
  <c r="G15" i="80" s="1"/>
  <c r="F15" i="80"/>
  <c r="M37" i="84"/>
  <c r="G37" i="84"/>
  <c r="L37" i="84"/>
  <c r="F37" i="84"/>
  <c r="L14" i="80"/>
  <c r="M13" i="80"/>
  <c r="H37" i="84"/>
  <c r="E38" i="84" l="1"/>
  <c r="K15" i="80"/>
  <c r="I15" i="80"/>
  <c r="C16" i="80"/>
  <c r="E16" i="80"/>
  <c r="G16" i="80" s="1"/>
  <c r="F16" i="80"/>
  <c r="M14" i="80"/>
  <c r="L38" i="84"/>
  <c r="G38" i="84"/>
  <c r="M38" i="84"/>
  <c r="L15" i="80"/>
  <c r="H38" i="84"/>
  <c r="F38" i="84"/>
  <c r="E39" i="84" l="1"/>
  <c r="K16" i="80"/>
  <c r="I16" i="80"/>
  <c r="C17" i="80"/>
  <c r="E17" i="80"/>
  <c r="G17" i="80" s="1"/>
  <c r="F17" i="80"/>
  <c r="F39" i="84"/>
  <c r="G39" i="84"/>
  <c r="H39" i="84"/>
  <c r="M39" i="84"/>
  <c r="L39" i="84"/>
  <c r="M15" i="80"/>
  <c r="L16" i="80"/>
  <c r="E40" i="84" l="1"/>
  <c r="K17" i="80"/>
  <c r="I17" i="80"/>
  <c r="C18" i="80"/>
  <c r="E18" i="80"/>
  <c r="G18" i="80" s="1"/>
  <c r="F18" i="80"/>
  <c r="L17" i="80"/>
  <c r="F40" i="84"/>
  <c r="H40" i="84"/>
  <c r="M16" i="80"/>
  <c r="M40" i="84"/>
  <c r="G40" i="84"/>
  <c r="L40" i="84"/>
  <c r="E41" i="84" l="1"/>
  <c r="K18" i="80"/>
  <c r="I18" i="80"/>
  <c r="C19" i="80"/>
  <c r="E19" i="80"/>
  <c r="G19" i="80" s="1"/>
  <c r="F19" i="80"/>
  <c r="L41" i="84"/>
  <c r="H41" i="84"/>
  <c r="M17" i="80"/>
  <c r="L18" i="80"/>
  <c r="F41" i="84"/>
  <c r="M41" i="84"/>
  <c r="G41" i="84"/>
  <c r="E42" i="84" l="1"/>
  <c r="K19" i="80"/>
  <c r="I19" i="80"/>
  <c r="C20" i="80"/>
  <c r="E20" i="80"/>
  <c r="G20" i="80" s="1"/>
  <c r="F20" i="80"/>
  <c r="L19" i="80"/>
  <c r="G42" i="84"/>
  <c r="M42" i="84"/>
  <c r="L42" i="84"/>
  <c r="H42" i="84"/>
  <c r="F42" i="84"/>
  <c r="M18" i="80"/>
  <c r="E43" i="84" l="1"/>
  <c r="I20" i="80"/>
  <c r="K20" i="80"/>
  <c r="C21" i="80"/>
  <c r="E21" i="80"/>
  <c r="G21" i="80" s="1"/>
  <c r="F21" i="80"/>
  <c r="F43" i="84"/>
  <c r="G43" i="84"/>
  <c r="L43" i="84"/>
  <c r="M19" i="80"/>
  <c r="M43" i="84"/>
  <c r="L20" i="80"/>
  <c r="H43" i="84"/>
  <c r="E44" i="84" l="1"/>
  <c r="K21" i="80"/>
  <c r="I21" i="80"/>
  <c r="C22" i="80"/>
  <c r="E22" i="80"/>
  <c r="I22" i="80" s="1"/>
  <c r="F22" i="80"/>
  <c r="L44" i="84"/>
  <c r="H44" i="84"/>
  <c r="L21" i="80"/>
  <c r="G44" i="84"/>
  <c r="M20" i="80"/>
  <c r="F44" i="84"/>
  <c r="M44" i="84"/>
  <c r="E45" i="84" l="1"/>
  <c r="G22" i="80"/>
  <c r="K22" i="80"/>
  <c r="C23" i="80"/>
  <c r="E23" i="80"/>
  <c r="G23" i="80" s="1"/>
  <c r="F23" i="80"/>
  <c r="H45" i="84"/>
  <c r="F45" i="84"/>
  <c r="G45" i="84"/>
  <c r="M21" i="80"/>
  <c r="M45" i="84"/>
  <c r="L22" i="80"/>
  <c r="L45" i="84"/>
  <c r="E46" i="84" l="1"/>
  <c r="I23" i="80"/>
  <c r="K23" i="80"/>
  <c r="C24" i="80"/>
  <c r="E24" i="80"/>
  <c r="G24" i="80" s="1"/>
  <c r="F24" i="80"/>
  <c r="H46" i="84"/>
  <c r="M46" i="84"/>
  <c r="L23" i="80"/>
  <c r="L46" i="84"/>
  <c r="F46" i="84"/>
  <c r="G46" i="84"/>
  <c r="M22" i="80"/>
  <c r="E47" i="84" l="1"/>
  <c r="I24" i="80"/>
  <c r="K24" i="80"/>
  <c r="C25" i="80"/>
  <c r="E25" i="80"/>
  <c r="F25" i="80"/>
  <c r="L24" i="80"/>
  <c r="H47" i="84"/>
  <c r="M47" i="84"/>
  <c r="L47" i="84"/>
  <c r="F47" i="84"/>
  <c r="G47" i="84"/>
  <c r="M23" i="80"/>
  <c r="K25" i="80" l="1"/>
  <c r="I25" i="80"/>
  <c r="E48" i="84"/>
  <c r="G25" i="80"/>
  <c r="C26" i="80"/>
  <c r="E26" i="80"/>
  <c r="I26" i="80" s="1"/>
  <c r="F26" i="80"/>
  <c r="G48" i="84"/>
  <c r="M48" i="84"/>
  <c r="L48" i="84"/>
  <c r="M24" i="80"/>
  <c r="L25" i="80"/>
  <c r="H48" i="84"/>
  <c r="F48" i="84"/>
  <c r="G26" i="80" l="1"/>
  <c r="E49" i="84"/>
  <c r="K26" i="80"/>
  <c r="C27" i="80"/>
  <c r="E27" i="80"/>
  <c r="G27" i="80" s="1"/>
  <c r="F27" i="80"/>
  <c r="F49" i="84"/>
  <c r="M49" i="84"/>
  <c r="L26" i="80"/>
  <c r="G49" i="84"/>
  <c r="M25" i="80"/>
  <c r="H49" i="84"/>
  <c r="L49" i="84"/>
  <c r="E50" i="84" l="1"/>
  <c r="K27" i="80"/>
  <c r="I27" i="80"/>
  <c r="C28" i="80"/>
  <c r="E28" i="80"/>
  <c r="I28" i="80" s="1"/>
  <c r="F28" i="80"/>
  <c r="G50" i="84"/>
  <c r="M50" i="84"/>
  <c r="F50" i="84"/>
  <c r="L50" i="84"/>
  <c r="L27" i="80"/>
  <c r="M26" i="80"/>
  <c r="H50" i="84"/>
  <c r="E51" i="84" l="1"/>
  <c r="G28" i="80"/>
  <c r="K28" i="80"/>
  <c r="C29" i="80"/>
  <c r="E29" i="80"/>
  <c r="I29" i="80" s="1"/>
  <c r="F29" i="80"/>
  <c r="F51" i="84"/>
  <c r="M51" i="84"/>
  <c r="G51" i="84"/>
  <c r="L28" i="80"/>
  <c r="H51" i="84"/>
  <c r="M27" i="80"/>
  <c r="L51" i="84"/>
  <c r="E52" i="84" l="1"/>
  <c r="G29" i="80"/>
  <c r="K29" i="80"/>
  <c r="C30" i="80"/>
  <c r="E30" i="80"/>
  <c r="G30" i="80" s="1"/>
  <c r="F30" i="80"/>
  <c r="L29" i="80"/>
  <c r="H52" i="84"/>
  <c r="M28" i="80"/>
  <c r="G52" i="84"/>
  <c r="L52" i="84"/>
  <c r="M52" i="84"/>
  <c r="F52" i="84"/>
  <c r="E53" i="84" l="1"/>
  <c r="I30" i="80"/>
  <c r="K30" i="80"/>
  <c r="C31" i="80"/>
  <c r="E31" i="80"/>
  <c r="F31" i="80"/>
  <c r="L53" i="84"/>
  <c r="M29" i="80"/>
  <c r="M53" i="84"/>
  <c r="F53" i="84"/>
  <c r="G53" i="84"/>
  <c r="L30" i="80"/>
  <c r="H53" i="84"/>
  <c r="E54" i="84" l="1"/>
  <c r="K31" i="80"/>
  <c r="I31" i="80"/>
  <c r="G31" i="80"/>
  <c r="C32" i="80"/>
  <c r="E32" i="80"/>
  <c r="G32" i="80" s="1"/>
  <c r="F32" i="80"/>
  <c r="F54" i="84"/>
  <c r="G54" i="84"/>
  <c r="M54" i="84"/>
  <c r="M30" i="80"/>
  <c r="H54" i="84"/>
  <c r="L31" i="80"/>
  <c r="L54" i="84"/>
  <c r="E55" i="84" l="1"/>
  <c r="K32" i="80"/>
  <c r="I32" i="80"/>
  <c r="C33" i="80"/>
  <c r="E33" i="80"/>
  <c r="G33" i="80" s="1"/>
  <c r="F33" i="80"/>
  <c r="G55" i="84"/>
  <c r="L55" i="84"/>
  <c r="M31" i="80"/>
  <c r="F55" i="84"/>
  <c r="H55" i="84"/>
  <c r="M55" i="84"/>
  <c r="L32" i="80"/>
  <c r="E56" i="84" l="1"/>
  <c r="K33" i="80"/>
  <c r="I33" i="80"/>
  <c r="C34" i="80"/>
  <c r="E34" i="80"/>
  <c r="G34" i="80" s="1"/>
  <c r="F34" i="80"/>
  <c r="L33" i="80"/>
  <c r="M56" i="84"/>
  <c r="G56" i="84"/>
  <c r="M32" i="80"/>
  <c r="F56" i="84"/>
  <c r="H56" i="84"/>
  <c r="L56" i="84"/>
  <c r="E57" i="84" l="1"/>
  <c r="K34" i="80"/>
  <c r="I34" i="80"/>
  <c r="C35" i="80"/>
  <c r="E35" i="80"/>
  <c r="G35" i="80" s="1"/>
  <c r="F35" i="80"/>
  <c r="H57" i="84"/>
  <c r="F57" i="84"/>
  <c r="L34" i="80"/>
  <c r="G57" i="84"/>
  <c r="M57" i="84"/>
  <c r="M33" i="80"/>
  <c r="L57" i="84"/>
  <c r="E58" i="84" l="1"/>
  <c r="K35" i="80"/>
  <c r="I35" i="80"/>
  <c r="C36" i="80"/>
  <c r="E36" i="80"/>
  <c r="G36" i="80" s="1"/>
  <c r="F36" i="80"/>
  <c r="L58" i="84"/>
  <c r="M34" i="80"/>
  <c r="G58" i="84"/>
  <c r="M58" i="84"/>
  <c r="L35" i="80"/>
  <c r="F58" i="84"/>
  <c r="H58" i="84"/>
  <c r="E59" i="84" l="1"/>
  <c r="K36" i="80"/>
  <c r="I36" i="80"/>
  <c r="C37" i="80"/>
  <c r="E37" i="80"/>
  <c r="G37" i="80" s="1"/>
  <c r="F37" i="80"/>
  <c r="H59" i="84"/>
  <c r="L36" i="80"/>
  <c r="G59" i="84"/>
  <c r="L59" i="84"/>
  <c r="M35" i="80"/>
  <c r="F59" i="84"/>
  <c r="M59" i="84"/>
  <c r="E60" i="84" l="1"/>
  <c r="K37" i="80"/>
  <c r="I37" i="80"/>
  <c r="C38" i="80"/>
  <c r="E38" i="80"/>
  <c r="G38" i="80" s="1"/>
  <c r="F38" i="80"/>
  <c r="H60" i="84"/>
  <c r="M60" i="84"/>
  <c r="L60" i="84"/>
  <c r="B3" i="79"/>
  <c r="G60" i="84"/>
  <c r="L37" i="80"/>
  <c r="C3" i="79"/>
  <c r="F60" i="84"/>
  <c r="M36" i="80"/>
  <c r="E61" i="84" l="1"/>
  <c r="K38" i="80"/>
  <c r="I38" i="80"/>
  <c r="F3" i="79"/>
  <c r="L38" i="80"/>
  <c r="M61" i="84"/>
  <c r="L61" i="84"/>
  <c r="H61" i="84"/>
  <c r="F61" i="84"/>
  <c r="G61" i="84"/>
  <c r="M37" i="80"/>
  <c r="B4" i="79"/>
  <c r="C4" i="79"/>
  <c r="E62" i="84" l="1"/>
  <c r="F4" i="79"/>
  <c r="F5" i="79"/>
  <c r="F6" i="79"/>
  <c r="F7" i="79"/>
  <c r="F8" i="79"/>
  <c r="D9" i="79"/>
  <c r="F9" i="79" s="1"/>
  <c r="C10" i="79"/>
  <c r="F10" i="79"/>
  <c r="C11" i="79"/>
  <c r="F11" i="79"/>
  <c r="F12" i="79"/>
  <c r="F13" i="79"/>
  <c r="F14" i="79"/>
  <c r="F15" i="79"/>
  <c r="F16" i="79"/>
  <c r="Q19" i="79"/>
  <c r="X19" i="79"/>
  <c r="M38" i="80"/>
  <c r="F62" i="84"/>
  <c r="H62" i="84"/>
  <c r="B7" i="79"/>
  <c r="B13" i="79"/>
  <c r="B16" i="79"/>
  <c r="L62" i="84"/>
  <c r="B6" i="79"/>
  <c r="B14" i="79"/>
  <c r="B8" i="79"/>
  <c r="C5" i="79"/>
  <c r="B10" i="79"/>
  <c r="B11" i="79"/>
  <c r="B12" i="79"/>
  <c r="M62" i="84"/>
  <c r="B5" i="79"/>
  <c r="B15" i="79"/>
  <c r="G62" i="84"/>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Y19" i="79"/>
  <c r="X20" i="79"/>
  <c r="Y20" i="79"/>
  <c r="B1" i="78"/>
  <c r="B9" i="79"/>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X21" i="79"/>
  <c r="F2" i="75"/>
  <c r="D21" i="78"/>
  <c r="C3" i="75"/>
  <c r="C6" i="75"/>
  <c r="C5" i="75"/>
  <c r="C4" i="75"/>
  <c r="E21" i="78" l="1"/>
  <c r="D6" i="75"/>
  <c r="Y21" i="79"/>
  <c r="X22" i="79"/>
  <c r="X23" i="79"/>
  <c r="X24" i="79"/>
  <c r="Y24" i="79" s="1"/>
  <c r="Y23" i="79"/>
  <c r="E6" i="75"/>
  <c r="E3" i="75"/>
  <c r="E5" i="75"/>
  <c r="E4" i="75"/>
  <c r="C7" i="75"/>
  <c r="B4" i="77" l="1"/>
  <c r="B3" i="77"/>
  <c r="B2" i="77"/>
  <c r="B5" i="77"/>
  <c r="D7" i="75"/>
  <c r="X25" i="79"/>
  <c r="X26" i="79" s="1"/>
  <c r="Y25" i="79"/>
  <c r="Y22" i="79"/>
  <c r="D2" i="77"/>
  <c r="I3" i="77"/>
  <c r="J5" i="77"/>
  <c r="J2" i="77"/>
  <c r="I5" i="77"/>
  <c r="E7" i="75"/>
  <c r="C3" i="77"/>
  <c r="C4" i="77"/>
  <c r="C2" i="77"/>
  <c r="D4" i="77"/>
  <c r="C5" i="77"/>
  <c r="J3" i="77"/>
  <c r="D5" i="77"/>
  <c r="D3" i="77"/>
  <c r="I4" i="77"/>
  <c r="F4" i="75"/>
  <c r="C8" i="75"/>
  <c r="J4" i="77"/>
  <c r="I2" i="77"/>
  <c r="Y26" i="79"/>
  <c r="X27" i="79"/>
  <c r="Y27" i="79"/>
  <c r="X28" i="79"/>
  <c r="X29" i="79"/>
  <c r="Y28" i="79"/>
  <c r="X30" i="79"/>
  <c r="Y29" i="79"/>
  <c r="Y30" i="79"/>
  <c r="X31" i="79"/>
  <c r="Y31" i="79"/>
  <c r="X32" i="79"/>
  <c r="X33" i="79"/>
  <c r="Y32" i="79"/>
  <c r="X34" i="79"/>
  <c r="Y33" i="79"/>
  <c r="Y34" i="79"/>
  <c r="X35" i="79"/>
  <c r="Y35" i="79"/>
  <c r="X36" i="79"/>
  <c r="X37" i="79"/>
  <c r="Y36" i="79"/>
  <c r="Y37" i="79"/>
  <c r="X38" i="79"/>
  <c r="X39" i="79"/>
  <c r="Y38" i="79"/>
  <c r="Y39" i="79"/>
  <c r="X40" i="79"/>
  <c r="X41" i="79"/>
  <c r="Y40" i="79"/>
  <c r="X42" i="79"/>
  <c r="Y41" i="79"/>
  <c r="Y42" i="79"/>
  <c r="X43" i="79"/>
  <c r="Y43" i="79"/>
  <c r="X44" i="79"/>
  <c r="Y44" i="79"/>
  <c r="X45" i="79"/>
  <c r="Y45" i="79"/>
  <c r="X46" i="79"/>
  <c r="Y46" i="79"/>
  <c r="X47" i="79"/>
  <c r="Y47" i="79"/>
  <c r="X48" i="79"/>
  <c r="Y48" i="79"/>
  <c r="X49" i="79"/>
  <c r="Y49" i="79"/>
  <c r="X50" i="79"/>
  <c r="X51" i="79"/>
  <c r="Y50" i="79"/>
  <c r="Y51" i="79"/>
  <c r="X52" i="79"/>
  <c r="Y52" i="79"/>
  <c r="X53" i="79"/>
  <c r="X54" i="79"/>
  <c r="Y53" i="79"/>
  <c r="X55" i="79"/>
  <c r="Y54" i="79"/>
  <c r="Y55" i="79"/>
  <c r="X56" i="79"/>
  <c r="Y56" i="79"/>
  <c r="X57" i="79"/>
  <c r="X58" i="79"/>
  <c r="Y57" i="79"/>
  <c r="Y58" i="79"/>
  <c r="X59" i="79"/>
  <c r="X60" i="79"/>
  <c r="Y59" i="79"/>
  <c r="Y60" i="79"/>
  <c r="X61" i="79"/>
  <c r="X62" i="79"/>
  <c r="Y61" i="79"/>
  <c r="Y62" i="79"/>
  <c r="X63" i="79"/>
  <c r="Y63" i="79"/>
  <c r="X64" i="79"/>
  <c r="Y64" i="79"/>
  <c r="X65" i="79"/>
  <c r="Y65" i="79"/>
  <c r="X66" i="79"/>
  <c r="X67" i="79"/>
  <c r="Y66" i="79"/>
  <c r="Y67" i="79"/>
  <c r="X68" i="79"/>
  <c r="X69" i="79"/>
  <c r="Y68" i="79"/>
  <c r="Y69" i="79"/>
  <c r="X70" i="79"/>
  <c r="Y70" i="79"/>
  <c r="X71" i="79"/>
  <c r="X72" i="79"/>
  <c r="Y71" i="79"/>
  <c r="Y72" i="79"/>
  <c r="X73" i="79"/>
  <c r="X74" i="79"/>
  <c r="Y73" i="79"/>
  <c r="Y74" i="79"/>
  <c r="X75" i="79"/>
  <c r="X76" i="79"/>
  <c r="Y75" i="79"/>
  <c r="X77" i="79"/>
  <c r="Y76" i="79"/>
  <c r="Y77" i="79"/>
  <c r="X78" i="79"/>
  <c r="Y78" i="79"/>
  <c r="X79" i="79"/>
  <c r="Y79" i="79"/>
  <c r="X80" i="79"/>
  <c r="X81" i="79"/>
  <c r="Y80" i="79"/>
  <c r="Y81" i="79"/>
  <c r="X82" i="79"/>
  <c r="X83" i="79"/>
  <c r="Y82" i="79"/>
  <c r="X84" i="79"/>
  <c r="Y83" i="79"/>
  <c r="Y84" i="79"/>
  <c r="X85" i="79"/>
  <c r="X86" i="79"/>
  <c r="Y85" i="79"/>
  <c r="Y86" i="79"/>
  <c r="X87" i="79"/>
  <c r="X88" i="79"/>
  <c r="Y87" i="79"/>
  <c r="X89" i="79"/>
  <c r="Y88" i="79"/>
  <c r="Y89" i="79"/>
  <c r="X90" i="79"/>
  <c r="X91" i="79"/>
  <c r="Y90" i="79"/>
  <c r="X92" i="79"/>
  <c r="Y91" i="79"/>
  <c r="X93" i="79"/>
  <c r="Y92" i="79"/>
  <c r="Y93" i="79"/>
  <c r="X94" i="79"/>
  <c r="X95" i="79"/>
  <c r="Y94" i="79"/>
  <c r="X96" i="79"/>
  <c r="Y95" i="79"/>
  <c r="Y96" i="79"/>
  <c r="X97" i="79"/>
  <c r="X98" i="79"/>
  <c r="Y97" i="79"/>
  <c r="Y98" i="79"/>
  <c r="X99" i="79"/>
  <c r="X100" i="79"/>
  <c r="Y99" i="79"/>
  <c r="X101" i="79"/>
  <c r="Y100" i="79"/>
  <c r="Y101" i="79"/>
  <c r="X102" i="79"/>
  <c r="X103" i="79"/>
  <c r="Y102" i="79"/>
  <c r="X104" i="79"/>
  <c r="Y103" i="79"/>
  <c r="Y104" i="79"/>
  <c r="X105" i="79"/>
  <c r="X106" i="79"/>
  <c r="Y105" i="79"/>
  <c r="Y106" i="79"/>
  <c r="X107" i="79"/>
  <c r="X108" i="79"/>
  <c r="Y107" i="79"/>
  <c r="Y108" i="79"/>
  <c r="X109" i="79"/>
  <c r="Y109" i="79"/>
  <c r="X110" i="79"/>
  <c r="Y110" i="79"/>
  <c r="X111" i="79"/>
  <c r="X112" i="79"/>
  <c r="Y111" i="79"/>
  <c r="X113" i="79"/>
  <c r="Y112" i="79"/>
  <c r="Y113" i="79"/>
  <c r="X114" i="79"/>
  <c r="Y114" i="79"/>
  <c r="X115" i="79"/>
  <c r="Y115" i="79"/>
  <c r="X116" i="79"/>
  <c r="Y116" i="79"/>
  <c r="X117" i="79"/>
  <c r="X118" i="79"/>
  <c r="Y117" i="79"/>
  <c r="X119" i="79"/>
  <c r="Y118" i="79"/>
  <c r="X120" i="79"/>
  <c r="Y119" i="79"/>
  <c r="Y120" i="79"/>
  <c r="X121" i="79"/>
  <c r="X122" i="79"/>
  <c r="Y121" i="79"/>
  <c r="X123" i="79"/>
  <c r="Y122" i="79"/>
  <c r="X124" i="79"/>
  <c r="Y123" i="79"/>
  <c r="Y124" i="79"/>
  <c r="X125" i="79"/>
  <c r="Y125" i="79"/>
  <c r="X126" i="79"/>
  <c r="Y126" i="79"/>
  <c r="X127" i="79"/>
  <c r="Y127" i="79"/>
  <c r="X128" i="79"/>
  <c r="Y128" i="79"/>
  <c r="X129" i="79"/>
  <c r="Y129" i="79"/>
  <c r="X130" i="79"/>
  <c r="X131" i="79"/>
  <c r="Y130" i="79"/>
  <c r="Y131" i="79"/>
  <c r="X132" i="79"/>
  <c r="X133" i="79"/>
  <c r="Y132" i="79"/>
  <c r="Y133" i="79"/>
  <c r="X134" i="79"/>
  <c r="Y134" i="79"/>
  <c r="X135" i="79"/>
  <c r="Y135" i="79"/>
  <c r="X136" i="79"/>
  <c r="X137" i="79"/>
  <c r="Y136" i="79"/>
  <c r="X138" i="79"/>
  <c r="Y137" i="79"/>
  <c r="X139" i="79"/>
  <c r="Y138" i="79"/>
  <c r="X140" i="79"/>
  <c r="Y139" i="79"/>
  <c r="X141" i="79"/>
  <c r="Y140" i="79"/>
  <c r="Y141" i="79"/>
  <c r="X142" i="79"/>
  <c r="X143" i="79"/>
  <c r="Y142" i="79"/>
  <c r="X144" i="79"/>
  <c r="Y143" i="79"/>
  <c r="Y144" i="79"/>
  <c r="X145" i="79"/>
  <c r="Y145" i="79"/>
  <c r="X146" i="79"/>
  <c r="X147" i="79"/>
  <c r="Y146" i="79"/>
  <c r="X148" i="79"/>
  <c r="Y147" i="79"/>
  <c r="X149" i="79"/>
  <c r="Y148" i="79"/>
  <c r="X150" i="79"/>
  <c r="Y149" i="79"/>
  <c r="X151" i="79"/>
  <c r="Y150" i="79"/>
  <c r="Y151" i="79"/>
  <c r="X152" i="79"/>
  <c r="Y152" i="79"/>
  <c r="X153" i="79"/>
  <c r="Y153" i="79"/>
  <c r="X154" i="79"/>
  <c r="X155" i="79"/>
  <c r="Y154" i="79"/>
  <c r="Y155" i="79"/>
  <c r="X156" i="79"/>
  <c r="Y156" i="79"/>
  <c r="X157" i="79"/>
  <c r="Y157" i="79"/>
  <c r="X158" i="79"/>
  <c r="Y158" i="79"/>
  <c r="X159" i="79"/>
  <c r="X160" i="79"/>
  <c r="Y159" i="79"/>
  <c r="X161" i="79"/>
  <c r="Y160" i="79"/>
  <c r="X162" i="79"/>
  <c r="Y161" i="79"/>
  <c r="X163" i="79"/>
  <c r="Y162" i="79"/>
  <c r="Y163" i="79"/>
  <c r="X164" i="79"/>
  <c r="X165" i="79"/>
  <c r="Y164" i="79"/>
  <c r="Y165" i="79"/>
  <c r="X166" i="79"/>
  <c r="X167" i="79"/>
  <c r="Y166" i="79"/>
  <c r="Y167" i="79"/>
  <c r="X168" i="79"/>
  <c r="X169" i="79"/>
  <c r="Y168" i="79"/>
  <c r="X170" i="79"/>
  <c r="Y169" i="79"/>
  <c r="X171" i="79"/>
  <c r="Y170" i="79"/>
  <c r="X172" i="79"/>
  <c r="Y171" i="79"/>
  <c r="Y172" i="79"/>
  <c r="X173" i="79"/>
  <c r="X174" i="79"/>
  <c r="Y173" i="79"/>
  <c r="Y174" i="79"/>
  <c r="X175" i="79"/>
  <c r="X176" i="79"/>
  <c r="Y175" i="79"/>
  <c r="X177" i="79"/>
  <c r="Y176" i="79"/>
  <c r="X178" i="79"/>
  <c r="Y177" i="79"/>
  <c r="Y178" i="79"/>
  <c r="X179" i="79"/>
  <c r="X180" i="79"/>
  <c r="Y179" i="79"/>
  <c r="X181" i="79"/>
  <c r="Y180" i="79"/>
  <c r="X182" i="79"/>
  <c r="Y181" i="79"/>
  <c r="X183" i="79"/>
  <c r="Y182" i="79"/>
  <c r="Y183" i="79"/>
  <c r="X184" i="79"/>
  <c r="Y184" i="79"/>
  <c r="X185" i="79"/>
  <c r="Y185" i="79"/>
  <c r="X186" i="79"/>
  <c r="Y186" i="79"/>
  <c r="X187" i="79"/>
  <c r="X188" i="79"/>
  <c r="Y187" i="79"/>
  <c r="X189" i="79"/>
  <c r="Y188" i="79"/>
  <c r="X190" i="79"/>
  <c r="Y189" i="79"/>
  <c r="Y190" i="79"/>
  <c r="X191" i="79"/>
  <c r="X192" i="79"/>
  <c r="Y191" i="79"/>
  <c r="X193" i="79"/>
  <c r="Y192" i="79"/>
  <c r="Y193" i="79"/>
  <c r="X194" i="79"/>
  <c r="X195" i="79"/>
  <c r="Y194" i="79"/>
  <c r="Y195" i="79"/>
  <c r="X196" i="79"/>
  <c r="Y196" i="79"/>
  <c r="X197" i="79"/>
  <c r="Y197" i="79"/>
  <c r="X198" i="79"/>
  <c r="X199" i="79"/>
  <c r="Y198" i="79"/>
  <c r="Y199" i="79"/>
  <c r="X200" i="79"/>
  <c r="X201" i="79"/>
  <c r="Y200" i="79"/>
  <c r="X202" i="79"/>
  <c r="Y201" i="79"/>
  <c r="Y202" i="79"/>
  <c r="X203" i="79"/>
  <c r="X204" i="79"/>
  <c r="Y203" i="79"/>
  <c r="Y204" i="79"/>
  <c r="X205" i="79"/>
  <c r="X206" i="79"/>
  <c r="Y205" i="79"/>
  <c r="X207" i="79"/>
  <c r="Y206" i="79"/>
  <c r="Y207" i="79"/>
  <c r="X208" i="79"/>
  <c r="Y208" i="79"/>
  <c r="X209" i="79"/>
  <c r="X210" i="79"/>
  <c r="Y209" i="79"/>
  <c r="X211" i="79"/>
  <c r="Y210" i="79"/>
  <c r="X212" i="79"/>
  <c r="Y211" i="79"/>
  <c r="X213" i="79"/>
  <c r="Y212" i="79"/>
  <c r="Y213" i="79"/>
  <c r="X214" i="79"/>
  <c r="X215" i="79"/>
  <c r="Y214" i="79"/>
  <c r="Y215" i="79"/>
  <c r="X216" i="79"/>
  <c r="Y216" i="79"/>
  <c r="X217" i="79"/>
  <c r="X218" i="79"/>
  <c r="Y217" i="79"/>
  <c r="Y218" i="79"/>
  <c r="X219" i="79"/>
  <c r="Y219" i="79"/>
  <c r="X220" i="79"/>
  <c r="Y220" i="79"/>
  <c r="X221" i="79"/>
  <c r="X222" i="79"/>
  <c r="Y221" i="79"/>
  <c r="Y222" i="79"/>
  <c r="X223" i="79"/>
  <c r="Y223" i="79"/>
  <c r="X224" i="79"/>
  <c r="X225" i="79"/>
  <c r="Y224" i="79"/>
  <c r="Y225" i="79"/>
  <c r="X226" i="79"/>
  <c r="X227" i="79"/>
  <c r="Y226" i="79"/>
  <c r="Y227" i="79"/>
  <c r="X228" i="79"/>
  <c r="Y228" i="79"/>
  <c r="X229" i="79"/>
  <c r="Y229" i="79"/>
  <c r="X230" i="79"/>
  <c r="X231" i="79"/>
  <c r="Y230" i="79"/>
  <c r="Y231" i="79"/>
  <c r="X232" i="79"/>
  <c r="X233" i="79"/>
  <c r="Y232" i="79"/>
  <c r="X234" i="79"/>
  <c r="Y233" i="79"/>
  <c r="Y234" i="79"/>
  <c r="X235" i="79"/>
  <c r="X236" i="79"/>
  <c r="Y235" i="79"/>
  <c r="X237" i="79"/>
  <c r="Y236" i="79"/>
  <c r="Y237" i="79"/>
  <c r="X238" i="79"/>
  <c r="X239" i="79"/>
  <c r="Y238" i="79"/>
  <c r="X240" i="79"/>
  <c r="Y239" i="79"/>
  <c r="Y240" i="79"/>
  <c r="X241" i="79"/>
  <c r="X242" i="79"/>
  <c r="Y241" i="79"/>
  <c r="Y242" i="79"/>
  <c r="X243" i="79"/>
  <c r="X244" i="79"/>
  <c r="Y243" i="79"/>
  <c r="Y244" i="79"/>
  <c r="X245" i="79"/>
  <c r="Y245" i="79"/>
  <c r="X246" i="79"/>
  <c r="Y246" i="79"/>
  <c r="X247" i="79"/>
  <c r="X248" i="79"/>
  <c r="Y247" i="79"/>
  <c r="Y248" i="79"/>
  <c r="X249" i="79"/>
  <c r="Y249" i="79"/>
  <c r="X250" i="79"/>
  <c r="X251" i="79"/>
  <c r="Y250" i="79"/>
  <c r="X252" i="79"/>
  <c r="Y251" i="79"/>
  <c r="Y252" i="79"/>
  <c r="X253" i="79"/>
  <c r="Y253" i="79"/>
  <c r="X254" i="79"/>
  <c r="Y254" i="79"/>
  <c r="X255" i="79"/>
  <c r="X256" i="79"/>
  <c r="Y255" i="79"/>
  <c r="X257" i="79"/>
  <c r="Y256" i="79"/>
  <c r="X258" i="79"/>
  <c r="Y257" i="79"/>
  <c r="X259" i="79"/>
  <c r="Y258" i="79"/>
  <c r="Y259" i="79"/>
  <c r="X260" i="79"/>
  <c r="Y260" i="79"/>
  <c r="X261" i="79"/>
  <c r="Y261" i="79"/>
  <c r="X262" i="79"/>
  <c r="X263" i="79"/>
  <c r="Y262" i="79"/>
  <c r="X264" i="79"/>
  <c r="Y263" i="79"/>
  <c r="Y264" i="79"/>
  <c r="X265" i="79"/>
  <c r="Y265" i="79"/>
  <c r="X266" i="79"/>
  <c r="X267" i="79"/>
  <c r="Y266" i="79"/>
  <c r="X268" i="79"/>
  <c r="Y267" i="79"/>
  <c r="Y268" i="79"/>
  <c r="X269" i="79"/>
  <c r="X270" i="79"/>
  <c r="Y269" i="79"/>
  <c r="X271" i="79"/>
  <c r="Y270" i="79"/>
  <c r="X272" i="79"/>
  <c r="Y271" i="79"/>
  <c r="X273" i="79"/>
  <c r="Y272" i="79"/>
  <c r="Y273" i="79"/>
  <c r="X274" i="79"/>
  <c r="Y274" i="79"/>
  <c r="X275" i="79"/>
  <c r="X276" i="79"/>
  <c r="Y275" i="79"/>
  <c r="X277" i="79"/>
  <c r="Y276" i="79"/>
  <c r="X278" i="79"/>
  <c r="Y277" i="79"/>
  <c r="X279" i="79"/>
  <c r="Y278" i="79"/>
  <c r="Y279" i="79"/>
  <c r="X280" i="79"/>
  <c r="Y280" i="79"/>
  <c r="X281" i="79"/>
  <c r="X282" i="79"/>
  <c r="Y281" i="79"/>
  <c r="Y282" i="79"/>
  <c r="X283" i="79"/>
  <c r="X284" i="79"/>
  <c r="Y283" i="79"/>
  <c r="X285" i="79"/>
  <c r="Y284" i="79"/>
  <c r="X286" i="79"/>
  <c r="Y285" i="79"/>
  <c r="X287" i="79"/>
  <c r="Y286" i="79"/>
  <c r="X288" i="79"/>
  <c r="Y287" i="79"/>
  <c r="X289" i="79"/>
  <c r="Y288" i="79"/>
  <c r="Y289" i="79"/>
  <c r="X290" i="79"/>
  <c r="Y290" i="79"/>
  <c r="X291" i="79"/>
  <c r="X292" i="79"/>
  <c r="Y291" i="79"/>
  <c r="X293" i="79"/>
  <c r="Y292" i="79"/>
  <c r="Y293" i="79"/>
  <c r="X294" i="79"/>
  <c r="X295" i="79"/>
  <c r="Y294" i="79"/>
  <c r="Y295" i="79"/>
  <c r="X296" i="79"/>
  <c r="Y296" i="79"/>
  <c r="X297" i="79"/>
  <c r="X298" i="79"/>
  <c r="Y297" i="79"/>
  <c r="Y298" i="79"/>
  <c r="X299" i="79"/>
  <c r="X300" i="79"/>
  <c r="Y299" i="79"/>
  <c r="X301" i="79"/>
  <c r="Y300" i="79"/>
  <c r="X302" i="79"/>
  <c r="Y301" i="79"/>
  <c r="Y302" i="79"/>
  <c r="X303" i="79"/>
  <c r="X304" i="79"/>
  <c r="Y303" i="79"/>
  <c r="X305" i="79"/>
  <c r="Y304" i="79"/>
  <c r="X306" i="79"/>
  <c r="Y305" i="79"/>
  <c r="X307" i="79"/>
  <c r="Y306" i="79"/>
  <c r="X308" i="79"/>
  <c r="Y307" i="79"/>
  <c r="X309" i="79"/>
  <c r="Y308" i="79"/>
  <c r="Y309" i="79"/>
  <c r="X310" i="79"/>
  <c r="Y310" i="79"/>
  <c r="X311" i="79"/>
  <c r="Y311" i="79"/>
  <c r="X312" i="79"/>
  <c r="X313" i="79"/>
  <c r="Y312" i="79"/>
  <c r="Y313" i="79"/>
  <c r="X314" i="79"/>
  <c r="X315" i="79"/>
  <c r="Y314" i="79"/>
  <c r="X316" i="79"/>
  <c r="Y315" i="79"/>
  <c r="Y316" i="79"/>
  <c r="X317" i="79"/>
  <c r="Y317" i="79"/>
  <c r="X318" i="79"/>
  <c r="X319" i="79"/>
  <c r="Y318" i="79"/>
  <c r="X320" i="79"/>
  <c r="Y319" i="79"/>
  <c r="X321" i="79"/>
  <c r="Y320" i="79"/>
  <c r="X322" i="79"/>
  <c r="Y321" i="79"/>
  <c r="X323" i="79"/>
  <c r="Y322" i="79"/>
  <c r="Y323" i="79"/>
  <c r="X324" i="79"/>
  <c r="Y324" i="79"/>
  <c r="X325" i="79"/>
  <c r="X326" i="79"/>
  <c r="Y325" i="79"/>
  <c r="Y326" i="79"/>
  <c r="X327" i="79"/>
  <c r="Y327" i="79"/>
  <c r="X328" i="79"/>
  <c r="Y328" i="79"/>
  <c r="X329" i="79"/>
  <c r="Y329" i="79"/>
  <c r="X330" i="79"/>
  <c r="Y330" i="79"/>
  <c r="X331" i="79"/>
  <c r="X332" i="79"/>
  <c r="Y331" i="79"/>
  <c r="Y332" i="79"/>
  <c r="X333" i="79"/>
  <c r="Y333" i="79"/>
  <c r="X334" i="79"/>
  <c r="Y334" i="79"/>
  <c r="X335" i="79"/>
  <c r="Y335" i="79"/>
  <c r="X336" i="79"/>
  <c r="X337" i="79"/>
  <c r="Y336" i="79"/>
  <c r="Y337" i="79"/>
  <c r="X338" i="79"/>
  <c r="Y338" i="79"/>
  <c r="X339" i="79"/>
  <c r="X340" i="79"/>
  <c r="Y339" i="79"/>
  <c r="Y340" i="79"/>
  <c r="X341" i="79"/>
  <c r="Y341" i="79"/>
  <c r="X342" i="79"/>
  <c r="X343" i="79"/>
  <c r="Y342" i="79"/>
  <c r="Y343" i="79"/>
  <c r="X344" i="79"/>
  <c r="Y344" i="79"/>
  <c r="X345" i="79"/>
  <c r="X346" i="79"/>
  <c r="Y345" i="79"/>
  <c r="X347" i="79"/>
  <c r="Y346" i="79"/>
  <c r="Y347" i="79"/>
  <c r="X348" i="79"/>
  <c r="Y348" i="79"/>
  <c r="X349" i="79"/>
  <c r="Y349" i="79"/>
  <c r="X350" i="79"/>
  <c r="X351" i="79"/>
  <c r="Y350" i="79"/>
  <c r="Y351" i="79"/>
  <c r="X352" i="79"/>
  <c r="X353" i="79"/>
  <c r="Y352" i="79"/>
  <c r="Y353" i="79"/>
  <c r="X354" i="79"/>
  <c r="X355" i="79"/>
  <c r="Y354" i="79"/>
  <c r="X356" i="79"/>
  <c r="Y355" i="79"/>
  <c r="Y356" i="79"/>
  <c r="X357" i="79"/>
  <c r="X358" i="79"/>
  <c r="Y357" i="79"/>
  <c r="Y358" i="79"/>
  <c r="X359" i="79"/>
  <c r="Y359" i="79"/>
  <c r="X360" i="79"/>
  <c r="Y360" i="79"/>
  <c r="X361" i="79"/>
  <c r="X362" i="79"/>
  <c r="Y361" i="79"/>
  <c r="X363" i="79"/>
  <c r="Y362" i="79"/>
  <c r="X364" i="79"/>
  <c r="Y363" i="79"/>
  <c r="X365" i="79"/>
  <c r="Y364" i="79"/>
  <c r="X366" i="79"/>
  <c r="Y365" i="79"/>
  <c r="Y366" i="79"/>
  <c r="X367" i="79"/>
  <c r="Y367" i="79"/>
  <c r="X368" i="79"/>
  <c r="Y368" i="79"/>
  <c r="X369" i="79"/>
  <c r="Y369" i="79"/>
  <c r="X370" i="79"/>
  <c r="Y370" i="79"/>
  <c r="X371" i="79"/>
  <c r="X372" i="79"/>
  <c r="Y371" i="79"/>
  <c r="X373" i="79"/>
  <c r="Y372" i="79"/>
  <c r="Y373" i="79"/>
  <c r="X374" i="79"/>
  <c r="X375" i="79"/>
  <c r="Y374" i="79"/>
  <c r="Y375" i="79"/>
  <c r="X376" i="79"/>
  <c r="X377" i="79"/>
  <c r="Y376" i="79"/>
  <c r="Y377" i="79"/>
  <c r="X378" i="79"/>
  <c r="X379" i="79"/>
  <c r="Y378" i="79"/>
  <c r="Y379" i="79"/>
  <c r="X380" i="79"/>
  <c r="X381" i="79"/>
  <c r="Y380" i="79"/>
  <c r="X382" i="79"/>
  <c r="Y381" i="79"/>
  <c r="Y382" i="79"/>
  <c r="X383" i="79"/>
  <c r="Y383" i="79"/>
  <c r="X384" i="79"/>
  <c r="X385" i="79"/>
  <c r="Y384" i="79"/>
  <c r="X386" i="79"/>
  <c r="Y385" i="79"/>
  <c r="X387" i="79"/>
  <c r="Y386" i="79"/>
  <c r="Y387" i="79"/>
  <c r="X388" i="79"/>
  <c r="Y388" i="79"/>
  <c r="X389" i="79"/>
  <c r="X390" i="79"/>
  <c r="Y389" i="79"/>
  <c r="Y390" i="79"/>
  <c r="X391" i="79"/>
  <c r="Y391" i="79"/>
  <c r="X392" i="79"/>
  <c r="Y392" i="79"/>
  <c r="X393" i="79"/>
  <c r="X394" i="79"/>
  <c r="Y393" i="79"/>
  <c r="X395" i="79"/>
  <c r="Y394" i="79"/>
  <c r="X396" i="79"/>
  <c r="Y395" i="79"/>
  <c r="X397" i="79"/>
  <c r="Y396" i="79"/>
  <c r="Y397" i="79"/>
  <c r="X398" i="79"/>
  <c r="X399" i="79"/>
  <c r="Y398" i="79"/>
  <c r="Y399" i="79"/>
  <c r="X400" i="79"/>
  <c r="X401" i="79"/>
  <c r="Y400" i="79"/>
  <c r="X402" i="79"/>
  <c r="Y401" i="79"/>
  <c r="X403" i="79"/>
  <c r="Y402" i="79"/>
  <c r="Y403" i="79"/>
  <c r="X404" i="79"/>
  <c r="Y404" i="79"/>
  <c r="X405" i="79"/>
  <c r="X406" i="79"/>
  <c r="Y405" i="79"/>
  <c r="X407" i="79"/>
  <c r="Y406" i="79"/>
  <c r="X408" i="79"/>
  <c r="Y407" i="79"/>
  <c r="Y408" i="79"/>
  <c r="X409" i="79"/>
  <c r="Y409" i="79"/>
  <c r="X410" i="79"/>
  <c r="Y410" i="79"/>
  <c r="X411" i="79"/>
  <c r="X412" i="79"/>
  <c r="Y411" i="79"/>
  <c r="X413" i="79"/>
  <c r="Y412" i="79"/>
  <c r="X414" i="79"/>
  <c r="Y413" i="79"/>
  <c r="Y414" i="79"/>
  <c r="X415" i="79"/>
  <c r="Y415" i="79"/>
  <c r="X416" i="79"/>
  <c r="Y416" i="79"/>
  <c r="X417" i="79"/>
  <c r="X418" i="79"/>
  <c r="Y417" i="79"/>
  <c r="Y418" i="79"/>
  <c r="X419" i="79"/>
  <c r="X420" i="79"/>
  <c r="Y419" i="79"/>
  <c r="Y420" i="79"/>
  <c r="X421" i="79"/>
  <c r="Y421" i="79"/>
  <c r="X422" i="79"/>
  <c r="X423" i="79"/>
  <c r="Y422" i="79"/>
  <c r="Y423" i="79"/>
  <c r="X424" i="79"/>
  <c r="X425" i="79"/>
  <c r="Y424" i="79"/>
  <c r="Y425" i="79"/>
  <c r="X426" i="79"/>
  <c r="Y426" i="79"/>
  <c r="X427" i="79"/>
  <c r="Y427" i="79"/>
  <c r="X428" i="79"/>
  <c r="Y428" i="79"/>
  <c r="X429" i="79"/>
  <c r="X430" i="79"/>
  <c r="Y429" i="79"/>
  <c r="Y430" i="79"/>
  <c r="X431" i="79"/>
  <c r="X432" i="79"/>
  <c r="Y431" i="79"/>
  <c r="Y432" i="79"/>
  <c r="X433" i="79"/>
  <c r="X434" i="79"/>
  <c r="Y433" i="79"/>
  <c r="X435" i="79"/>
  <c r="Y434" i="79"/>
  <c r="X436" i="79"/>
  <c r="Y435" i="79"/>
  <c r="X437" i="79"/>
  <c r="Y436" i="79"/>
  <c r="Y437" i="79"/>
  <c r="X438" i="79"/>
  <c r="X439" i="79"/>
  <c r="Y438" i="79"/>
  <c r="X440" i="79"/>
  <c r="Y439" i="79"/>
  <c r="X441" i="79"/>
  <c r="Y440" i="79"/>
  <c r="Y441" i="79"/>
  <c r="X442" i="79"/>
  <c r="Y442" i="79"/>
  <c r="X443" i="79"/>
  <c r="X444" i="79"/>
  <c r="Y443" i="79"/>
  <c r="X445" i="79"/>
  <c r="Y444" i="79"/>
  <c r="X446" i="79"/>
  <c r="Y445" i="79"/>
  <c r="Y446" i="79"/>
  <c r="X447" i="79"/>
  <c r="X448" i="79"/>
  <c r="Y447" i="79"/>
  <c r="Y448" i="79"/>
  <c r="X449" i="79"/>
  <c r="X450" i="79"/>
  <c r="Y449" i="79"/>
  <c r="Y450" i="79"/>
  <c r="X451" i="79"/>
  <c r="Y451" i="79"/>
  <c r="X452" i="79"/>
  <c r="X453" i="79"/>
  <c r="Y452" i="79"/>
  <c r="X454" i="79"/>
  <c r="Y453" i="79"/>
  <c r="X455" i="79"/>
  <c r="Y454" i="79"/>
  <c r="Y455" i="79"/>
  <c r="X456" i="79"/>
  <c r="Y456" i="79"/>
  <c r="X457" i="79"/>
  <c r="X458" i="79"/>
  <c r="Y457" i="79"/>
  <c r="Y458" i="79"/>
  <c r="X459" i="79"/>
  <c r="X460" i="79"/>
  <c r="Y459" i="79"/>
  <c r="X461" i="79"/>
  <c r="Y460" i="79"/>
  <c r="X462" i="79"/>
  <c r="Y461" i="79"/>
  <c r="Y462" i="79"/>
  <c r="X463" i="79"/>
  <c r="X464" i="79"/>
  <c r="Y463" i="79"/>
  <c r="Y464" i="79"/>
  <c r="X465" i="79"/>
  <c r="Y465" i="79"/>
  <c r="X466" i="79"/>
  <c r="X467" i="79"/>
  <c r="Y466" i="79"/>
  <c r="Y467" i="79"/>
  <c r="X468" i="79"/>
  <c r="Y468" i="79"/>
  <c r="X469" i="79"/>
  <c r="X470" i="79"/>
  <c r="Y469" i="79"/>
  <c r="Y470" i="79"/>
  <c r="X471" i="79"/>
  <c r="Y471" i="79"/>
  <c r="X472" i="79"/>
  <c r="Y472" i="79"/>
  <c r="X473" i="79"/>
  <c r="X474" i="79"/>
  <c r="Y473" i="79"/>
  <c r="X475" i="79"/>
  <c r="Y474" i="79"/>
  <c r="X476" i="79"/>
  <c r="Y475" i="79"/>
  <c r="X477" i="79"/>
  <c r="Y476" i="79"/>
  <c r="Y477" i="79"/>
  <c r="X478" i="79"/>
  <c r="Y478" i="79"/>
  <c r="X479" i="79"/>
  <c r="X480" i="79"/>
  <c r="Y479" i="79"/>
  <c r="Y480" i="79"/>
  <c r="X481" i="79"/>
  <c r="X482" i="79"/>
  <c r="Y481" i="79"/>
  <c r="X483" i="79"/>
  <c r="Y482" i="79"/>
  <c r="X484" i="79"/>
  <c r="Y483" i="79"/>
  <c r="X485" i="79"/>
  <c r="Y484" i="79"/>
  <c r="X486" i="79"/>
  <c r="Y485" i="79"/>
  <c r="X487" i="79"/>
  <c r="Y486" i="79"/>
  <c r="X488" i="79"/>
  <c r="Y487" i="79"/>
  <c r="X489" i="79"/>
  <c r="Y488" i="79"/>
  <c r="X490" i="79"/>
  <c r="Y489" i="79"/>
  <c r="Y490" i="79"/>
  <c r="X491" i="79"/>
  <c r="X492" i="79"/>
  <c r="Y491" i="79"/>
  <c r="X493" i="79"/>
  <c r="Y492" i="79"/>
  <c r="Y493" i="79"/>
  <c r="X494" i="79"/>
  <c r="X495" i="79"/>
  <c r="Y494" i="79"/>
  <c r="X496" i="79"/>
  <c r="Y495" i="79"/>
  <c r="X497" i="79"/>
  <c r="Y496" i="79"/>
  <c r="X498" i="79"/>
  <c r="Y497" i="79"/>
  <c r="X499" i="79"/>
  <c r="Y498" i="79"/>
  <c r="X500" i="79"/>
  <c r="Y499" i="79"/>
  <c r="X501" i="79"/>
  <c r="Y500" i="79"/>
  <c r="Y501" i="79"/>
  <c r="X502" i="79"/>
  <c r="X503" i="79"/>
  <c r="Y502" i="79"/>
  <c r="X504" i="79"/>
  <c r="Y503" i="79"/>
  <c r="X505" i="79"/>
  <c r="Y504" i="79"/>
  <c r="X506" i="79"/>
  <c r="Y505" i="79"/>
  <c r="Y506" i="79"/>
  <c r="X507" i="79"/>
  <c r="X508" i="79"/>
  <c r="Y507" i="79"/>
  <c r="Y508" i="79"/>
  <c r="X509" i="79"/>
  <c r="Y509" i="79"/>
  <c r="X510" i="79"/>
  <c r="X511" i="79"/>
  <c r="Y510" i="79"/>
  <c r="Y511" i="79"/>
  <c r="X512" i="79"/>
  <c r="X513" i="79"/>
  <c r="Y512" i="79"/>
  <c r="X514" i="79"/>
  <c r="Y513" i="79"/>
  <c r="X515" i="79"/>
  <c r="Y514" i="79"/>
  <c r="X516" i="79"/>
  <c r="Y515" i="79"/>
  <c r="Y516" i="79"/>
  <c r="X517" i="79"/>
  <c r="X518" i="79"/>
  <c r="Y517" i="79"/>
  <c r="X519" i="79"/>
  <c r="Y518" i="79"/>
  <c r="X520" i="79"/>
  <c r="Y519" i="79"/>
  <c r="X521" i="79"/>
  <c r="Y520" i="79"/>
  <c r="X522" i="79"/>
  <c r="Y521" i="79"/>
  <c r="X523" i="79"/>
  <c r="Y522" i="79"/>
  <c r="X524" i="79"/>
  <c r="Y523" i="79"/>
  <c r="Y524" i="79"/>
  <c r="X525" i="79"/>
  <c r="Y525" i="79"/>
  <c r="X526" i="79"/>
  <c r="Y526" i="79"/>
  <c r="X527" i="79"/>
  <c r="Y527" i="79"/>
  <c r="X528" i="79"/>
  <c r="X529" i="79"/>
  <c r="Y528" i="79"/>
  <c r="X530" i="79"/>
  <c r="Y529" i="79"/>
  <c r="X531" i="79"/>
  <c r="Y530" i="79"/>
  <c r="X532" i="79"/>
  <c r="Y531" i="79"/>
  <c r="X533" i="79"/>
  <c r="Y532" i="79"/>
  <c r="X534" i="79"/>
  <c r="Y533" i="79"/>
  <c r="Y534" i="79"/>
  <c r="X535" i="79"/>
  <c r="Y535" i="79"/>
  <c r="X536" i="79"/>
  <c r="Y536" i="79"/>
  <c r="X537" i="79"/>
  <c r="Y537" i="79"/>
  <c r="X538" i="79"/>
  <c r="X539" i="79"/>
  <c r="Y538" i="79"/>
  <c r="X540" i="79"/>
  <c r="Y539" i="79"/>
  <c r="Y540" i="79"/>
  <c r="X541" i="79"/>
  <c r="Y541" i="79"/>
  <c r="X542" i="79"/>
  <c r="X543" i="79"/>
  <c r="Y542" i="79"/>
  <c r="X544" i="79"/>
  <c r="Y543" i="79"/>
  <c r="Y544" i="79"/>
  <c r="X545" i="79"/>
  <c r="X546" i="79"/>
  <c r="Y545" i="79"/>
  <c r="X547" i="79"/>
  <c r="Y546" i="79"/>
  <c r="X548" i="79"/>
  <c r="Y547" i="79"/>
  <c r="X549" i="79"/>
  <c r="Y548" i="79"/>
  <c r="Y549" i="79"/>
  <c r="X550" i="79"/>
  <c r="X551" i="79"/>
  <c r="Y550" i="79"/>
  <c r="X552" i="79"/>
  <c r="Y551" i="79"/>
  <c r="Y552" i="79"/>
  <c r="X553" i="79"/>
  <c r="Y553" i="79"/>
  <c r="X554" i="79"/>
  <c r="X555" i="79"/>
  <c r="Y554" i="79"/>
  <c r="X556" i="79"/>
  <c r="Y555" i="79"/>
  <c r="Y556" i="79"/>
  <c r="X557" i="79"/>
  <c r="Y557" i="79"/>
  <c r="X558" i="79"/>
  <c r="Y558" i="79"/>
  <c r="X559" i="79"/>
  <c r="Y559" i="79"/>
  <c r="X560" i="79"/>
  <c r="X561" i="79"/>
  <c r="Y560" i="79"/>
  <c r="Y561" i="79"/>
  <c r="X562" i="79"/>
  <c r="Y562" i="79"/>
  <c r="X563" i="79"/>
  <c r="Y563" i="79"/>
  <c r="X564" i="79"/>
  <c r="X565" i="79"/>
  <c r="Y564" i="79"/>
  <c r="X566" i="79"/>
  <c r="Y565" i="79"/>
  <c r="X567" i="79"/>
  <c r="Y566" i="79"/>
  <c r="Y567" i="79"/>
  <c r="X568" i="79"/>
  <c r="X569" i="79"/>
  <c r="Y568" i="79"/>
  <c r="Y569" i="79"/>
  <c r="X570" i="79"/>
  <c r="X571" i="79"/>
  <c r="Y570" i="79"/>
  <c r="Y571" i="79"/>
  <c r="X572" i="79"/>
  <c r="X573" i="79"/>
  <c r="Y572" i="79"/>
  <c r="X574" i="79"/>
  <c r="Y573" i="79"/>
  <c r="X575" i="79"/>
  <c r="Y574" i="79"/>
  <c r="Y575" i="79"/>
  <c r="X576" i="79"/>
  <c r="X577" i="79"/>
  <c r="Y576" i="79"/>
  <c r="X578" i="79"/>
  <c r="Y577" i="79"/>
  <c r="Y578" i="79"/>
  <c r="X579" i="79"/>
  <c r="X580" i="79"/>
  <c r="Y579" i="79"/>
  <c r="X581" i="79"/>
  <c r="Y580" i="79"/>
  <c r="X582" i="79"/>
  <c r="Y581" i="79"/>
  <c r="Y582" i="79"/>
  <c r="X583" i="79"/>
  <c r="X584" i="79"/>
  <c r="Y583" i="79"/>
  <c r="Y584" i="79"/>
  <c r="X585" i="79"/>
  <c r="X586" i="79"/>
  <c r="Y585" i="79"/>
  <c r="X587" i="79"/>
  <c r="Y586" i="79"/>
  <c r="X588" i="79"/>
  <c r="Y587" i="79"/>
  <c r="Y588" i="79"/>
  <c r="X589" i="79"/>
  <c r="X590" i="79"/>
  <c r="Y589" i="79"/>
  <c r="Y590" i="79"/>
  <c r="X591" i="79"/>
  <c r="X592" i="79"/>
  <c r="Y591" i="79"/>
  <c r="X593" i="79"/>
  <c r="Y592" i="79"/>
  <c r="Y593" i="79"/>
  <c r="X594" i="79"/>
  <c r="Y594" i="79"/>
  <c r="X595" i="79"/>
  <c r="Y595" i="79"/>
  <c r="X596" i="79"/>
  <c r="X597" i="79"/>
  <c r="Y596" i="79"/>
  <c r="Y597" i="79"/>
  <c r="X598" i="79"/>
  <c r="Y598" i="79"/>
  <c r="X599" i="79"/>
  <c r="X600" i="79"/>
  <c r="Y599" i="79"/>
  <c r="X601" i="79"/>
  <c r="Y600" i="79"/>
  <c r="Y601" i="79"/>
  <c r="X602" i="79"/>
  <c r="Y602" i="79"/>
  <c r="X603" i="79"/>
  <c r="X604" i="79"/>
  <c r="Y603" i="79"/>
  <c r="Y604" i="79"/>
  <c r="X605" i="79"/>
  <c r="Y605" i="79"/>
  <c r="X606" i="79"/>
  <c r="X607" i="79"/>
  <c r="Y606" i="79"/>
  <c r="X608" i="79"/>
  <c r="Y607" i="79"/>
  <c r="Y608" i="79"/>
  <c r="X609" i="79"/>
  <c r="X610" i="79"/>
  <c r="Y609" i="79"/>
  <c r="X611" i="79"/>
  <c r="Y610" i="79"/>
  <c r="X612" i="79"/>
  <c r="Y611" i="79"/>
  <c r="Y612" i="79"/>
  <c r="X613" i="79"/>
  <c r="X614" i="79"/>
  <c r="Y613" i="79"/>
  <c r="X615" i="79"/>
  <c r="Y614" i="79"/>
  <c r="Y615" i="79"/>
  <c r="X616" i="79"/>
  <c r="X617" i="79"/>
  <c r="Y616" i="79"/>
  <c r="Y617" i="79"/>
  <c r="X618" i="79"/>
  <c r="X619" i="79"/>
  <c r="Y618" i="79"/>
  <c r="X620" i="79"/>
  <c r="Y619" i="79"/>
  <c r="Y620" i="79"/>
  <c r="X621" i="79"/>
  <c r="Y621" i="79"/>
  <c r="X622" i="79"/>
  <c r="X623" i="79"/>
  <c r="Y622" i="79"/>
  <c r="Y623" i="79"/>
  <c r="X624" i="79"/>
  <c r="X625" i="79"/>
  <c r="Y624" i="79"/>
  <c r="Y625" i="79"/>
  <c r="X626" i="79"/>
  <c r="Y626" i="79"/>
  <c r="X627" i="79"/>
  <c r="X628" i="79"/>
  <c r="Y627" i="79"/>
  <c r="Y628" i="79"/>
  <c r="X629" i="79"/>
  <c r="Y629" i="79"/>
  <c r="X630" i="79"/>
  <c r="Y630" i="79"/>
  <c r="X631" i="79"/>
  <c r="X632" i="79"/>
  <c r="Y631" i="79"/>
  <c r="X633" i="79"/>
  <c r="Y632" i="79"/>
  <c r="X634" i="79"/>
  <c r="Y633" i="79"/>
  <c r="X635" i="79"/>
  <c r="Y634" i="79"/>
  <c r="X636" i="79"/>
  <c r="Y635" i="79"/>
  <c r="Y636" i="79"/>
  <c r="X637" i="79"/>
  <c r="Y637" i="79"/>
  <c r="X638" i="79"/>
  <c r="X639" i="79"/>
  <c r="Y638" i="79"/>
  <c r="X640" i="79"/>
  <c r="Y639" i="79"/>
  <c r="X641" i="79"/>
  <c r="Y640" i="79"/>
  <c r="X642" i="79"/>
  <c r="Y641" i="79"/>
  <c r="X643" i="79"/>
  <c r="Y642" i="79"/>
  <c r="Y643" i="79"/>
  <c r="X644" i="79"/>
  <c r="Y644" i="79"/>
  <c r="X645" i="79"/>
  <c r="X646" i="79"/>
  <c r="Y645" i="79"/>
  <c r="X647" i="79"/>
  <c r="Y646" i="79"/>
  <c r="Y647" i="79"/>
  <c r="X648" i="79"/>
  <c r="X649" i="79"/>
  <c r="Y648" i="79"/>
  <c r="Y649" i="79"/>
  <c r="X650" i="79"/>
  <c r="Y650" i="79"/>
  <c r="X651" i="79"/>
  <c r="X652" i="79"/>
  <c r="Y651" i="79"/>
  <c r="X653" i="79"/>
  <c r="Y652" i="79"/>
  <c r="Y653" i="79"/>
  <c r="X654" i="79"/>
  <c r="X655" i="79"/>
  <c r="Y654" i="79"/>
  <c r="X656" i="79"/>
  <c r="Y655" i="79"/>
  <c r="Y656" i="79"/>
  <c r="X657" i="79"/>
  <c r="X658" i="79"/>
  <c r="Y657" i="79"/>
  <c r="Y658" i="79"/>
  <c r="X659" i="79"/>
  <c r="Y659" i="79"/>
  <c r="X660" i="79"/>
  <c r="X661" i="79"/>
  <c r="Y660" i="79"/>
  <c r="Y661" i="79"/>
  <c r="X662" i="79"/>
  <c r="X663" i="79"/>
  <c r="Y662" i="79"/>
  <c r="X664" i="79"/>
  <c r="Y663" i="79"/>
  <c r="Y664" i="79"/>
  <c r="X665" i="79"/>
  <c r="X666" i="79"/>
  <c r="Y665" i="79"/>
  <c r="Y666" i="79"/>
  <c r="X667" i="79"/>
  <c r="Y667" i="79"/>
  <c r="X668" i="79"/>
  <c r="X669" i="79"/>
  <c r="Y668" i="79"/>
  <c r="Y669" i="79"/>
  <c r="X670" i="79"/>
  <c r="Y670" i="79"/>
  <c r="X671" i="79"/>
  <c r="Y671" i="79"/>
  <c r="X672" i="79"/>
  <c r="Y672" i="79"/>
  <c r="X673" i="79"/>
  <c r="Y673" i="79"/>
  <c r="X674" i="79"/>
  <c r="Y674" i="79"/>
  <c r="X675" i="79"/>
  <c r="X676" i="79"/>
  <c r="Y675" i="79"/>
  <c r="Y676" i="79"/>
  <c r="X677" i="79"/>
  <c r="Y677" i="79"/>
  <c r="X678" i="79"/>
  <c r="X679" i="79"/>
  <c r="Y678" i="79"/>
  <c r="Y679" i="79"/>
  <c r="X680" i="79"/>
  <c r="Y680" i="79"/>
  <c r="X681" i="79"/>
  <c r="X682" i="79"/>
  <c r="Y681" i="79"/>
  <c r="X683" i="79"/>
  <c r="Y682" i="79"/>
  <c r="Y683" i="79"/>
  <c r="X684" i="79"/>
  <c r="X685" i="79"/>
  <c r="Y684" i="79"/>
  <c r="X686" i="79"/>
  <c r="Y685" i="79"/>
  <c r="X687" i="79"/>
  <c r="Y686" i="79"/>
  <c r="Y687" i="79"/>
  <c r="X688" i="79"/>
  <c r="Y688" i="79"/>
  <c r="X689" i="79"/>
  <c r="Y689" i="79"/>
  <c r="X690" i="79"/>
  <c r="X691" i="79"/>
  <c r="Y690" i="79"/>
  <c r="X692" i="79"/>
  <c r="Y691" i="79"/>
  <c r="X693" i="79"/>
  <c r="Y692" i="79"/>
  <c r="Y693" i="79"/>
  <c r="X694" i="79"/>
  <c r="Y694" i="79"/>
  <c r="X695" i="79"/>
  <c r="X696" i="79"/>
  <c r="Y695" i="79"/>
  <c r="Y696" i="79"/>
  <c r="X697" i="79"/>
  <c r="Y697" i="79"/>
  <c r="X698" i="79"/>
  <c r="Y698" i="79"/>
  <c r="X699" i="79"/>
  <c r="X700" i="79"/>
  <c r="Y699" i="79"/>
  <c r="X701" i="79"/>
  <c r="Y700" i="79"/>
  <c r="X702" i="79"/>
  <c r="Y701" i="79"/>
  <c r="Y702" i="79"/>
  <c r="X703" i="79"/>
  <c r="X704" i="79"/>
  <c r="Y703" i="79"/>
  <c r="X705" i="79"/>
  <c r="Y704" i="79"/>
  <c r="Y705" i="79"/>
  <c r="X706" i="79"/>
  <c r="Y706" i="79"/>
  <c r="X707" i="79"/>
  <c r="X708" i="79"/>
  <c r="Y707" i="79"/>
  <c r="Y708" i="79"/>
  <c r="X709" i="79"/>
  <c r="X710" i="79"/>
  <c r="Y709" i="79"/>
  <c r="X711" i="79"/>
  <c r="Y710" i="79"/>
  <c r="X712" i="79"/>
  <c r="Y711" i="79"/>
  <c r="X713" i="79"/>
  <c r="Y712" i="79"/>
  <c r="Y713" i="79"/>
  <c r="X714" i="79"/>
  <c r="Y714" i="79"/>
  <c r="X715" i="79"/>
  <c r="X716" i="79"/>
  <c r="Y715" i="79"/>
  <c r="Y716" i="79"/>
  <c r="X717" i="79"/>
  <c r="X718" i="79"/>
  <c r="Y717" i="79"/>
  <c r="Y718" i="79"/>
  <c r="X719" i="79"/>
  <c r="Y719" i="79"/>
  <c r="X720" i="79"/>
  <c r="X721" i="79"/>
  <c r="Y720" i="79"/>
  <c r="X722" i="79"/>
  <c r="Y721" i="79"/>
  <c r="X723" i="79"/>
  <c r="Y722" i="79"/>
  <c r="Y723" i="79"/>
  <c r="X724" i="79"/>
  <c r="X725" i="79"/>
  <c r="Y724" i="79"/>
  <c r="Y725" i="79"/>
  <c r="X726" i="79"/>
  <c r="X727" i="79"/>
  <c r="Y726" i="79"/>
  <c r="X728" i="79"/>
  <c r="Y727" i="79"/>
  <c r="X729" i="79"/>
  <c r="Y728" i="79"/>
  <c r="X730" i="79"/>
  <c r="Y729" i="79"/>
  <c r="X731" i="79"/>
  <c r="Y730" i="79"/>
  <c r="Y731" i="79"/>
  <c r="X732" i="79"/>
  <c r="X733" i="79"/>
  <c r="Y732" i="79"/>
  <c r="X734" i="79"/>
  <c r="Y733" i="79"/>
  <c r="Y734" i="79"/>
  <c r="X735" i="79"/>
  <c r="Y735" i="79"/>
  <c r="X736" i="79"/>
  <c r="Y736" i="79"/>
  <c r="X737" i="79"/>
  <c r="Y737" i="79"/>
  <c r="X738" i="79"/>
  <c r="Y738" i="79"/>
  <c r="X739" i="79"/>
  <c r="Y739" i="79"/>
  <c r="X740" i="79"/>
  <c r="X741" i="79"/>
  <c r="Y740" i="79"/>
  <c r="X742" i="79"/>
  <c r="Y741" i="79"/>
  <c r="X743" i="79"/>
  <c r="Y742" i="79"/>
  <c r="Y743" i="79"/>
  <c r="X744" i="79"/>
  <c r="X745" i="79"/>
  <c r="Y744" i="79"/>
  <c r="X746" i="79"/>
  <c r="Y745" i="79"/>
  <c r="X747" i="79"/>
  <c r="Y746" i="79"/>
  <c r="X748" i="79"/>
  <c r="Y747" i="79"/>
  <c r="X749" i="79"/>
  <c r="Y748" i="79"/>
  <c r="X750" i="79"/>
  <c r="Y749" i="79"/>
  <c r="Y750" i="79"/>
  <c r="X751" i="79"/>
  <c r="X752" i="79"/>
  <c r="Y751" i="79"/>
  <c r="Y752" i="79"/>
  <c r="X753" i="79"/>
  <c r="X754" i="79"/>
  <c r="Y753" i="79"/>
  <c r="X755" i="79"/>
  <c r="Y754" i="79"/>
  <c r="X756" i="79"/>
  <c r="Y755" i="79"/>
  <c r="Y756" i="79"/>
  <c r="X757" i="79"/>
  <c r="X758" i="79"/>
  <c r="Y757" i="79"/>
  <c r="Y758" i="79"/>
  <c r="X759" i="79"/>
  <c r="Y759" i="79"/>
  <c r="X760" i="79"/>
  <c r="Y760" i="79"/>
  <c r="X761" i="79"/>
  <c r="Y761" i="79"/>
  <c r="X762" i="79"/>
  <c r="X763" i="79"/>
  <c r="Y762" i="79"/>
  <c r="Y763" i="79"/>
  <c r="X764" i="79"/>
  <c r="X765" i="79"/>
  <c r="Y764" i="79"/>
  <c r="Y765" i="79"/>
  <c r="X766" i="79"/>
  <c r="X767" i="79"/>
  <c r="Y766" i="79"/>
  <c r="X768" i="79"/>
  <c r="Y767" i="79"/>
  <c r="Y768" i="79"/>
  <c r="X769" i="79"/>
  <c r="Y769" i="79"/>
  <c r="X770" i="79"/>
  <c r="X771" i="79"/>
  <c r="Y770" i="79"/>
  <c r="Y771" i="79"/>
  <c r="X772" i="79"/>
  <c r="Y772" i="79"/>
  <c r="X773" i="79"/>
  <c r="Y773" i="79"/>
  <c r="X774" i="79"/>
  <c r="X775" i="79"/>
  <c r="Y774" i="79"/>
  <c r="X776" i="79"/>
  <c r="Y775" i="79"/>
  <c r="X777" i="79"/>
  <c r="Y776" i="79"/>
  <c r="X778" i="79"/>
  <c r="Y777" i="79"/>
  <c r="X779" i="79"/>
  <c r="Y778" i="79"/>
  <c r="X780" i="79"/>
  <c r="Y779" i="79"/>
  <c r="X781" i="79"/>
  <c r="Y780" i="79"/>
  <c r="X782" i="79"/>
  <c r="Y781" i="79"/>
  <c r="Y782" i="79"/>
  <c r="X783" i="79"/>
  <c r="Y783" i="79"/>
  <c r="X784" i="79"/>
  <c r="X785" i="79"/>
  <c r="Y784" i="79"/>
  <c r="Y785" i="79"/>
  <c r="X786" i="79"/>
  <c r="Y786" i="79"/>
  <c r="X787" i="79"/>
  <c r="Y787" i="79"/>
  <c r="X788" i="79"/>
  <c r="Y788" i="79"/>
  <c r="X789" i="79"/>
  <c r="X790" i="79"/>
  <c r="Y789" i="79"/>
  <c r="Y790" i="79"/>
  <c r="X791" i="79"/>
  <c r="X792" i="79"/>
  <c r="Y791" i="79"/>
  <c r="Y792" i="79"/>
  <c r="X793" i="79"/>
  <c r="X794" i="79"/>
  <c r="Y793" i="79"/>
  <c r="X795" i="79"/>
  <c r="Y794" i="79"/>
  <c r="Y795" i="79"/>
  <c r="X796" i="79"/>
  <c r="X797" i="79"/>
  <c r="Y796" i="79"/>
  <c r="Y797" i="79"/>
  <c r="X798" i="79"/>
  <c r="X799" i="79"/>
  <c r="Y798" i="79"/>
  <c r="X800" i="79"/>
  <c r="Y799" i="79"/>
  <c r="Y800" i="79"/>
  <c r="X801" i="79"/>
  <c r="Y801" i="79"/>
  <c r="X802" i="79"/>
  <c r="Y802" i="79"/>
  <c r="X803" i="79"/>
  <c r="X804" i="79"/>
  <c r="Y803" i="79"/>
  <c r="Y804" i="79"/>
  <c r="X805" i="79"/>
  <c r="Y805" i="79"/>
  <c r="X806" i="79"/>
  <c r="Y806" i="79"/>
  <c r="X807" i="79"/>
  <c r="Y807" i="79"/>
  <c r="X808" i="79"/>
  <c r="X809" i="79"/>
  <c r="Y808" i="79"/>
  <c r="X810" i="79"/>
  <c r="Y809" i="79"/>
  <c r="X811" i="79"/>
  <c r="Y810" i="79"/>
  <c r="Y811" i="79"/>
  <c r="X812" i="79"/>
  <c r="Y812" i="79"/>
  <c r="X813" i="79"/>
  <c r="Y813" i="79"/>
  <c r="X814" i="79"/>
  <c r="Y814" i="79"/>
  <c r="X815" i="79"/>
  <c r="X816" i="79"/>
  <c r="Y815" i="79"/>
  <c r="X817" i="79"/>
  <c r="Y816" i="79"/>
  <c r="Y817" i="79"/>
  <c r="X818" i="79"/>
  <c r="X819" i="79"/>
  <c r="Y818" i="79"/>
  <c r="X820" i="79"/>
  <c r="Y819" i="79"/>
  <c r="Y820" i="79"/>
  <c r="X821" i="79"/>
  <c r="Y821" i="79"/>
  <c r="X822" i="79"/>
  <c r="Y822" i="79"/>
  <c r="X823" i="79"/>
  <c r="X824" i="79"/>
  <c r="Y823" i="79"/>
  <c r="X825" i="79"/>
  <c r="Y824" i="79"/>
  <c r="Y825" i="79"/>
  <c r="X826" i="79"/>
  <c r="X827" i="79"/>
  <c r="Y826" i="79"/>
  <c r="Y827" i="79"/>
  <c r="X828" i="79"/>
  <c r="X829" i="79"/>
  <c r="Y828" i="79"/>
  <c r="Y829" i="79"/>
  <c r="X830" i="79"/>
  <c r="Y830" i="79"/>
  <c r="X831" i="79"/>
  <c r="X832" i="79"/>
  <c r="Y831" i="79"/>
  <c r="Y832" i="79"/>
  <c r="X833" i="79"/>
  <c r="Y833" i="79"/>
  <c r="X834" i="79"/>
  <c r="X835" i="79"/>
  <c r="Y834" i="79"/>
  <c r="Y835" i="79"/>
  <c r="X836" i="79"/>
  <c r="X837" i="79"/>
  <c r="Y836" i="79"/>
  <c r="Y837" i="79"/>
  <c r="X838" i="79"/>
  <c r="Y838" i="79"/>
  <c r="X839" i="79"/>
  <c r="X840" i="79"/>
  <c r="Y839" i="79"/>
  <c r="X841" i="79"/>
  <c r="Y840" i="79"/>
  <c r="Y841" i="79"/>
  <c r="X842" i="79"/>
  <c r="Y842" i="79"/>
  <c r="X843" i="79"/>
  <c r="Y843" i="79"/>
  <c r="X844" i="79"/>
  <c r="X845" i="79"/>
  <c r="Y844" i="79"/>
  <c r="Y845" i="79"/>
  <c r="X846" i="79"/>
  <c r="Y846" i="79"/>
  <c r="X847" i="79"/>
  <c r="X848" i="79"/>
  <c r="Y847" i="79"/>
  <c r="Y848" i="79"/>
  <c r="X849" i="79"/>
  <c r="X850" i="79"/>
  <c r="Y849" i="79"/>
  <c r="Y850" i="79"/>
  <c r="X851" i="79"/>
  <c r="X852" i="79"/>
  <c r="Y851" i="79"/>
  <c r="Y852" i="79"/>
  <c r="X853" i="79"/>
  <c r="Y853" i="79"/>
  <c r="X854" i="79"/>
  <c r="Y854" i="79"/>
  <c r="X855" i="79"/>
  <c r="X856" i="79"/>
  <c r="Y855" i="79"/>
  <c r="Y856" i="79"/>
  <c r="X857" i="79"/>
  <c r="X858" i="79"/>
  <c r="Y857" i="79"/>
  <c r="Y858" i="79"/>
  <c r="X859" i="79"/>
  <c r="Y859" i="79"/>
  <c r="X860" i="79"/>
  <c r="X861" i="79"/>
  <c r="Y860" i="79"/>
  <c r="Y861" i="79"/>
  <c r="X862" i="79"/>
  <c r="Y862" i="79"/>
  <c r="X863" i="79"/>
  <c r="Y863" i="79"/>
  <c r="X864" i="79"/>
  <c r="X865" i="79"/>
  <c r="Y864" i="79"/>
  <c r="X866" i="79"/>
  <c r="Y865" i="79"/>
  <c r="Y866" i="79"/>
  <c r="X867" i="79"/>
  <c r="Y867" i="79"/>
  <c r="X868" i="79"/>
  <c r="X869" i="79"/>
  <c r="Y868" i="79"/>
  <c r="X870" i="79"/>
  <c r="Y869" i="79"/>
  <c r="X871" i="79"/>
  <c r="Y870" i="79"/>
  <c r="X872" i="79"/>
  <c r="Y871" i="79"/>
  <c r="X873" i="79"/>
  <c r="Y872" i="79"/>
  <c r="Y873" i="79"/>
  <c r="X874" i="79"/>
  <c r="Y874" i="79"/>
  <c r="X875" i="79"/>
  <c r="X876" i="79"/>
  <c r="Y875" i="79"/>
  <c r="Y876" i="79"/>
  <c r="X877" i="79"/>
  <c r="Y877" i="79"/>
  <c r="X878" i="79"/>
  <c r="Y878" i="79"/>
  <c r="X879" i="79"/>
  <c r="X880" i="79"/>
  <c r="Y879" i="79"/>
  <c r="Y880" i="79"/>
  <c r="X881" i="79"/>
  <c r="X882" i="79"/>
  <c r="Y881" i="79"/>
  <c r="Y882" i="79"/>
  <c r="X883" i="79"/>
  <c r="Y883" i="79"/>
  <c r="X884" i="79"/>
  <c r="X885" i="79"/>
  <c r="Y884" i="79"/>
  <c r="Y885" i="79"/>
  <c r="X886" i="79"/>
  <c r="X887" i="79"/>
  <c r="Y886" i="79"/>
  <c r="X888" i="79"/>
  <c r="Y887" i="79"/>
  <c r="X889" i="79"/>
  <c r="Y888" i="79"/>
  <c r="Y889" i="79"/>
  <c r="X890" i="79"/>
  <c r="X891" i="79"/>
  <c r="Y890" i="79"/>
  <c r="X892" i="79"/>
  <c r="Y891" i="79"/>
  <c r="Y892" i="79"/>
  <c r="X893" i="79"/>
  <c r="X894" i="79"/>
  <c r="Y893" i="79"/>
  <c r="Y894" i="79"/>
  <c r="X895" i="79"/>
  <c r="X896" i="79"/>
  <c r="Y895" i="79"/>
  <c r="Y896" i="79"/>
  <c r="X897" i="79"/>
  <c r="X898" i="79"/>
  <c r="Y897" i="79"/>
  <c r="X899" i="79"/>
  <c r="Y898" i="79"/>
  <c r="X900" i="79"/>
  <c r="Y899" i="79"/>
  <c r="X901" i="79"/>
  <c r="Y900" i="79"/>
  <c r="X902" i="79"/>
  <c r="Y901" i="79"/>
  <c r="Y902" i="79"/>
  <c r="X903" i="79"/>
  <c r="Y903" i="79"/>
  <c r="X904" i="79"/>
  <c r="X905" i="79"/>
  <c r="Y904" i="79"/>
  <c r="Y905" i="79"/>
  <c r="X906" i="79"/>
  <c r="X907" i="79"/>
  <c r="Y906" i="79"/>
  <c r="Y907" i="79"/>
  <c r="X908" i="79"/>
  <c r="X909" i="79"/>
  <c r="Y908" i="79"/>
  <c r="Y909" i="79"/>
  <c r="X910" i="79"/>
  <c r="Y910" i="79"/>
  <c r="X911" i="79"/>
  <c r="X912" i="79"/>
  <c r="Y911" i="79"/>
  <c r="Y912" i="79"/>
  <c r="X913" i="79"/>
  <c r="Y913" i="79"/>
  <c r="X914" i="79"/>
  <c r="Y914" i="79"/>
  <c r="X915" i="79"/>
  <c r="X916" i="79"/>
  <c r="Y915" i="79"/>
  <c r="Y916" i="79"/>
  <c r="X917" i="79"/>
  <c r="Y917" i="79"/>
  <c r="X918" i="79"/>
  <c r="X919" i="79"/>
  <c r="Y918" i="79"/>
  <c r="X920" i="79"/>
  <c r="Y919" i="79"/>
  <c r="X921" i="79"/>
  <c r="Y920" i="79"/>
  <c r="Y921" i="79"/>
  <c r="X922" i="79"/>
  <c r="Y922" i="79"/>
  <c r="X923" i="79"/>
  <c r="Y923" i="79"/>
  <c r="X924" i="79"/>
  <c r="X925" i="79"/>
  <c r="Y924" i="79"/>
  <c r="Y925" i="79"/>
  <c r="X926" i="79"/>
  <c r="X927" i="79"/>
  <c r="Y926" i="79"/>
  <c r="X928" i="79"/>
  <c r="Y927" i="79"/>
  <c r="Y928" i="79"/>
  <c r="X929" i="79"/>
  <c r="X930" i="79"/>
  <c r="Y929" i="79"/>
  <c r="Y930" i="79"/>
  <c r="X931" i="79"/>
  <c r="X932" i="79"/>
  <c r="Y931" i="79"/>
  <c r="X933" i="79"/>
  <c r="Y932" i="79"/>
  <c r="Y933" i="79"/>
  <c r="X934" i="79"/>
  <c r="Y934" i="79"/>
  <c r="X935" i="79"/>
  <c r="Y935" i="79"/>
  <c r="X936" i="79"/>
  <c r="X937" i="79"/>
  <c r="Y936" i="79"/>
  <c r="X938" i="79"/>
  <c r="Y937" i="79"/>
  <c r="Y938" i="79"/>
  <c r="X939" i="79"/>
  <c r="X940" i="79"/>
  <c r="Y939" i="79"/>
  <c r="X941" i="79"/>
  <c r="Y940" i="79"/>
  <c r="Y941" i="79"/>
  <c r="X942" i="79"/>
  <c r="Y942" i="79"/>
  <c r="X943" i="79"/>
  <c r="Y943" i="79"/>
  <c r="X944" i="79"/>
  <c r="X945" i="79"/>
  <c r="Y944" i="79"/>
  <c r="Y945" i="79"/>
  <c r="X946" i="79"/>
  <c r="X947" i="79"/>
  <c r="Y946" i="79"/>
  <c r="Y947" i="79"/>
  <c r="X948" i="79"/>
  <c r="Y948" i="79"/>
  <c r="X949" i="79"/>
  <c r="X950" i="79"/>
  <c r="Y949" i="79"/>
  <c r="Y950" i="79"/>
  <c r="X951" i="79"/>
  <c r="Y951" i="79"/>
  <c r="X952" i="79"/>
  <c r="X953" i="79"/>
  <c r="Y952" i="79"/>
  <c r="Y953" i="79"/>
  <c r="X954" i="79"/>
  <c r="Y954" i="79"/>
  <c r="X955" i="79"/>
  <c r="Y955" i="79"/>
  <c r="X956" i="79"/>
  <c r="Y956" i="79"/>
  <c r="X957" i="79"/>
  <c r="Y957" i="79"/>
  <c r="X958" i="79"/>
  <c r="X959" i="79"/>
  <c r="Y958" i="79"/>
  <c r="X960" i="79"/>
  <c r="Y959" i="79"/>
  <c r="X961" i="79"/>
  <c r="Y960" i="79"/>
  <c r="X962" i="79"/>
  <c r="Y961" i="79"/>
  <c r="X963" i="79"/>
  <c r="Y962" i="79"/>
  <c r="X964" i="79"/>
  <c r="Y963" i="79"/>
  <c r="X965" i="79"/>
  <c r="Y964" i="79"/>
  <c r="X966" i="79"/>
  <c r="Y965" i="79"/>
  <c r="X967" i="79"/>
  <c r="Y966" i="79"/>
  <c r="Y967" i="79"/>
  <c r="X968" i="79"/>
  <c r="Y968" i="79"/>
  <c r="X969" i="79"/>
  <c r="Y969" i="79"/>
  <c r="X970" i="79"/>
  <c r="Y970" i="79"/>
  <c r="X971" i="79"/>
  <c r="Y971" i="79"/>
  <c r="X972" i="79"/>
  <c r="Y972" i="79"/>
  <c r="X973" i="79"/>
  <c r="Y973" i="79"/>
  <c r="X974" i="79"/>
  <c r="Y974" i="79"/>
  <c r="X975" i="79"/>
  <c r="Y975" i="79"/>
  <c r="X976" i="79"/>
  <c r="Y976" i="79"/>
  <c r="X977" i="79"/>
  <c r="X978" i="79"/>
  <c r="Y977" i="79"/>
  <c r="Y978" i="79"/>
  <c r="X979" i="79"/>
  <c r="Y979" i="79"/>
  <c r="X980" i="79"/>
  <c r="Y980" i="79"/>
  <c r="X981" i="79"/>
  <c r="Y981" i="79"/>
  <c r="X982" i="79"/>
  <c r="Y982" i="79"/>
  <c r="X983" i="79"/>
  <c r="X984" i="79"/>
  <c r="Y983" i="79"/>
  <c r="Y984" i="79"/>
  <c r="X985" i="79"/>
  <c r="Y985" i="79"/>
  <c r="X986" i="79"/>
  <c r="X987" i="79"/>
  <c r="Y986" i="79"/>
  <c r="Y987" i="79"/>
  <c r="X988" i="79"/>
  <c r="X989" i="79"/>
  <c r="Y988" i="79"/>
  <c r="X990" i="79"/>
  <c r="Y989" i="79"/>
  <c r="Y990" i="79"/>
  <c r="X991" i="79"/>
  <c r="X992" i="79"/>
  <c r="Y991" i="79"/>
  <c r="X993" i="79"/>
  <c r="Y992" i="79"/>
  <c r="X994" i="79"/>
  <c r="Y993" i="79"/>
  <c r="Y994" i="79"/>
  <c r="X995" i="79"/>
  <c r="Y995" i="79"/>
  <c r="X996" i="79"/>
  <c r="Y996" i="79"/>
  <c r="X997" i="79"/>
  <c r="Y997" i="79"/>
  <c r="X998" i="79"/>
  <c r="X999" i="79"/>
  <c r="Y998" i="79"/>
  <c r="Y999" i="79"/>
  <c r="X1000" i="79"/>
  <c r="Y1000" i="79"/>
  <c r="X1001" i="79"/>
  <c r="X1002" i="79"/>
  <c r="Y1001" i="79"/>
  <c r="X1003" i="79"/>
  <c r="Y1002" i="79"/>
  <c r="X1004" i="79"/>
  <c r="Y1003" i="79"/>
  <c r="X1005" i="79"/>
  <c r="Y1004" i="79"/>
  <c r="Y1005" i="79"/>
  <c r="X1006" i="79"/>
  <c r="Y1006" i="79"/>
  <c r="X1007" i="79"/>
  <c r="X1008" i="79"/>
  <c r="Y1007" i="79"/>
  <c r="Y1008" i="79"/>
  <c r="X1009" i="79"/>
  <c r="Y1009" i="79"/>
  <c r="X1010" i="79"/>
  <c r="Y1010" i="79"/>
  <c r="X1011" i="79"/>
  <c r="X1012" i="79"/>
  <c r="Y1011" i="79"/>
  <c r="Y1012" i="79"/>
  <c r="X1013" i="79"/>
  <c r="Y1013" i="79"/>
  <c r="X1014" i="79"/>
  <c r="Y1014" i="79"/>
  <c r="X1015" i="79"/>
  <c r="Y1015" i="79"/>
  <c r="X1016" i="79"/>
  <c r="X1017" i="79"/>
  <c r="Y1016" i="79"/>
  <c r="Y1017" i="79"/>
  <c r="X1018" i="79"/>
  <c r="Y1018" i="79"/>
  <c r="X1019" i="79"/>
  <c r="X1020" i="79"/>
  <c r="Y1019" i="79"/>
  <c r="Y1020" i="79"/>
  <c r="X1021" i="79"/>
  <c r="Y1021" i="79"/>
  <c r="X1022" i="79"/>
  <c r="X1023" i="79"/>
  <c r="Y1022" i="79"/>
  <c r="X1024" i="79"/>
  <c r="Y1023" i="79"/>
  <c r="Y1024" i="79"/>
  <c r="X1025" i="79"/>
  <c r="X1026" i="79"/>
  <c r="Y1025" i="79"/>
  <c r="Y1026" i="79"/>
  <c r="X1027" i="79"/>
  <c r="X1028" i="79"/>
  <c r="Y1027" i="79"/>
  <c r="Y1028" i="79"/>
  <c r="X1029" i="79"/>
  <c r="Y1029" i="79"/>
  <c r="X1030" i="79"/>
  <c r="X1031" i="79"/>
  <c r="Y1030" i="79"/>
  <c r="X1032" i="79"/>
  <c r="Y1031" i="79"/>
  <c r="Y1032" i="79"/>
  <c r="X1033" i="79"/>
  <c r="X1034" i="79"/>
  <c r="Y1033" i="79"/>
  <c r="Y1034" i="79"/>
  <c r="X1035" i="79"/>
  <c r="X1036" i="79"/>
  <c r="Y1035" i="79"/>
  <c r="Y1036" i="79"/>
  <c r="X1037" i="79"/>
  <c r="Y1037" i="79"/>
  <c r="X1038" i="79"/>
  <c r="X1039" i="79"/>
  <c r="Y1038" i="79"/>
  <c r="Y1039" i="79"/>
  <c r="X1040" i="79"/>
  <c r="Y1040" i="79"/>
  <c r="X1041" i="79"/>
  <c r="Y1041" i="79"/>
  <c r="X1042" i="79"/>
  <c r="X1043" i="79"/>
  <c r="Y1042" i="79"/>
  <c r="Y1043" i="79"/>
  <c r="X1044" i="79"/>
  <c r="Y1044" i="79"/>
  <c r="X1045" i="79"/>
  <c r="X1046" i="79"/>
  <c r="Y1045" i="79"/>
  <c r="X1047" i="79"/>
  <c r="Y1046" i="79"/>
  <c r="Y1047" i="79"/>
  <c r="X1048" i="79"/>
  <c r="Y1048" i="79"/>
  <c r="X1049" i="79"/>
  <c r="X1050" i="79"/>
  <c r="Y1049" i="79"/>
  <c r="Y1050" i="79"/>
  <c r="X1051" i="79"/>
  <c r="X1052" i="79"/>
  <c r="Y1051" i="79"/>
  <c r="X1053" i="79"/>
  <c r="Y1052" i="79"/>
  <c r="Y1053" i="79"/>
  <c r="X1054" i="79"/>
  <c r="Y1054" i="79"/>
  <c r="X1055" i="79"/>
  <c r="X1056" i="79"/>
  <c r="Y1055" i="79"/>
  <c r="X1057" i="79"/>
  <c r="Y1056" i="79"/>
  <c r="X1058" i="79"/>
  <c r="Y1057" i="79"/>
  <c r="Y1058" i="79"/>
  <c r="X1059" i="79"/>
  <c r="X1060" i="79"/>
  <c r="Y1059" i="79"/>
  <c r="X1061" i="79"/>
  <c r="Y1060" i="79"/>
  <c r="Y1061" i="79"/>
  <c r="X1062" i="79"/>
  <c r="Y1062" i="79"/>
  <c r="X1063" i="79"/>
  <c r="X1064" i="79"/>
  <c r="Y1063" i="79"/>
  <c r="Y1064" i="79"/>
  <c r="X1065" i="79"/>
  <c r="X1066" i="79"/>
  <c r="Y1065" i="79"/>
  <c r="X1067" i="79"/>
  <c r="Y1066" i="79"/>
  <c r="Y1067" i="79"/>
  <c r="X1068" i="79"/>
  <c r="Y1068" i="79"/>
  <c r="X1069" i="79"/>
  <c r="X1070" i="79"/>
  <c r="Y1069" i="79"/>
  <c r="Y1070" i="79"/>
  <c r="X1071" i="79"/>
  <c r="Y1071" i="79"/>
  <c r="X1072" i="79"/>
  <c r="Y1072" i="79"/>
  <c r="X1073" i="79"/>
  <c r="X1074" i="79"/>
  <c r="Y1073" i="79"/>
  <c r="Y1074" i="79"/>
  <c r="X1075" i="79"/>
  <c r="X1076" i="79"/>
  <c r="Y1075" i="79"/>
  <c r="Y1076" i="79"/>
  <c r="X1077" i="79"/>
  <c r="Y1077" i="79"/>
  <c r="X1078" i="79"/>
  <c r="X1079" i="79"/>
  <c r="Y1078" i="79"/>
  <c r="Y1079" i="79"/>
  <c r="X1080" i="79"/>
  <c r="Y1080" i="79"/>
  <c r="X1081" i="79"/>
  <c r="Y1081" i="79"/>
  <c r="X1082" i="79"/>
  <c r="Y1082" i="79"/>
  <c r="X1083" i="79"/>
  <c r="X1084" i="79"/>
  <c r="Y1083" i="79"/>
  <c r="X1085" i="79"/>
  <c r="Y1084" i="79"/>
  <c r="X1086" i="79"/>
  <c r="Y1085" i="79"/>
  <c r="X1087" i="79"/>
  <c r="Y1086" i="79"/>
  <c r="X1088" i="79"/>
  <c r="Y1087" i="79"/>
  <c r="X1089" i="79"/>
  <c r="Y1088" i="79"/>
  <c r="Y1089" i="79"/>
  <c r="X1090" i="79"/>
  <c r="X1091" i="79"/>
  <c r="Y1090" i="79"/>
  <c r="X1092" i="79"/>
  <c r="Y1091" i="79"/>
  <c r="Y1092" i="79"/>
  <c r="X1093" i="79"/>
  <c r="Y1093" i="79"/>
  <c r="X1094" i="79"/>
  <c r="X1095" i="79"/>
  <c r="Y1094" i="79"/>
  <c r="Y1095" i="79"/>
  <c r="X1096" i="79"/>
  <c r="Y1096" i="79"/>
  <c r="X1097" i="79"/>
  <c r="Y1097" i="79"/>
  <c r="X1098" i="79"/>
  <c r="Y1098" i="79"/>
  <c r="X1099" i="79"/>
  <c r="X1100" i="79"/>
  <c r="Y1099" i="79"/>
  <c r="X1101" i="79"/>
  <c r="Y1100" i="79"/>
  <c r="Y1101" i="79"/>
  <c r="X1102" i="79"/>
  <c r="X1103" i="79"/>
  <c r="Y1102" i="79"/>
  <c r="Y1103" i="79"/>
  <c r="X1104" i="79"/>
  <c r="Y1104" i="79"/>
  <c r="X1105" i="79"/>
  <c r="Y1105" i="79"/>
  <c r="X1106" i="79"/>
  <c r="Y1106" i="79"/>
  <c r="X1107" i="79"/>
  <c r="X1108" i="79"/>
  <c r="Y1107" i="79"/>
  <c r="X1109" i="79"/>
  <c r="Y1108" i="79"/>
  <c r="Y1109" i="79"/>
  <c r="X1110" i="79"/>
  <c r="X1111" i="79"/>
  <c r="Y1110" i="79"/>
  <c r="Y1111" i="79"/>
  <c r="X1112" i="79"/>
  <c r="Y1112" i="79"/>
  <c r="X1113" i="79"/>
  <c r="X1114" i="79"/>
  <c r="Y1113" i="79"/>
  <c r="X1115" i="79"/>
  <c r="Y1114" i="79"/>
  <c r="X1116" i="79"/>
  <c r="Y1115" i="79"/>
  <c r="X1117" i="79"/>
  <c r="Y1116" i="79"/>
  <c r="Y1117" i="79"/>
  <c r="X1118" i="79"/>
  <c r="Y1118" i="79"/>
  <c r="X1119" i="79"/>
  <c r="Y1119" i="79"/>
  <c r="X1120" i="79"/>
  <c r="X1121" i="79"/>
  <c r="Y1120" i="79"/>
  <c r="Y1121" i="79"/>
  <c r="X1122" i="79"/>
  <c r="X1123" i="79"/>
  <c r="Y1122" i="79"/>
  <c r="X1124" i="79"/>
  <c r="Y1123" i="79"/>
  <c r="X1125" i="79"/>
  <c r="Y1124" i="79"/>
  <c r="X1126" i="79"/>
  <c r="Y1125" i="79"/>
  <c r="X1127" i="79"/>
  <c r="Y1126" i="79"/>
  <c r="X1128" i="79"/>
  <c r="Y1127" i="79"/>
  <c r="X1129" i="79"/>
  <c r="Y1128" i="79"/>
  <c r="Y1129" i="79"/>
  <c r="X1130" i="79"/>
  <c r="Y1130" i="79"/>
  <c r="X1131" i="79"/>
  <c r="X1132" i="79"/>
  <c r="Y1131" i="79"/>
  <c r="X1133" i="79"/>
  <c r="Y1132" i="79"/>
  <c r="Y1133" i="79"/>
  <c r="X1134" i="79"/>
  <c r="X1135" i="79"/>
  <c r="Y1134" i="79"/>
  <c r="Y1135" i="79"/>
  <c r="X1136" i="79"/>
  <c r="Y1136" i="79"/>
  <c r="X1137" i="79"/>
  <c r="Y1137" i="79"/>
  <c r="X1138" i="79"/>
  <c r="X1139" i="79"/>
  <c r="Y1138" i="79"/>
  <c r="X1140" i="79"/>
  <c r="Y1139" i="79"/>
  <c r="X1141" i="79"/>
  <c r="Y1140" i="79"/>
  <c r="Y1141" i="79"/>
  <c r="X1142" i="79"/>
  <c r="X1143" i="79"/>
  <c r="Y1142" i="79"/>
  <c r="Y1143" i="79"/>
  <c r="X1144" i="79"/>
  <c r="X1145" i="79"/>
  <c r="Y1144" i="79"/>
  <c r="X1146" i="79"/>
  <c r="Y1145" i="79"/>
  <c r="Y1146" i="79"/>
  <c r="X1147" i="79"/>
  <c r="Y1147" i="79"/>
  <c r="X1148" i="79"/>
  <c r="Y1148" i="79"/>
  <c r="X1149" i="79"/>
  <c r="Y1149" i="79"/>
  <c r="X1150" i="79"/>
  <c r="X1151" i="79"/>
  <c r="Y1150" i="79"/>
  <c r="Y1151" i="79"/>
  <c r="X1152" i="79"/>
  <c r="Y1152" i="79"/>
  <c r="X1153" i="79"/>
  <c r="Y1153" i="79"/>
  <c r="X1154" i="79"/>
  <c r="X1155" i="79"/>
  <c r="Y1154" i="79"/>
  <c r="Y1155" i="79"/>
  <c r="X1156" i="79"/>
  <c r="Y1156" i="79"/>
  <c r="X1157" i="79"/>
  <c r="Y1157" i="79"/>
  <c r="X1158" i="79"/>
  <c r="X1159" i="79"/>
  <c r="Y1158" i="79"/>
  <c r="Y1159" i="79"/>
  <c r="X1160" i="79"/>
  <c r="Y1160" i="79"/>
  <c r="X1161" i="79"/>
  <c r="Y1161" i="79"/>
  <c r="X1162" i="79"/>
  <c r="X1163" i="79"/>
  <c r="Y1162" i="79"/>
  <c r="X1164" i="79"/>
  <c r="Y1163" i="79"/>
  <c r="Y1164" i="79"/>
  <c r="X1165" i="79"/>
  <c r="X1166" i="79"/>
  <c r="Y1165" i="79"/>
  <c r="X1167" i="79"/>
  <c r="Y1166" i="79"/>
  <c r="X1168" i="79"/>
  <c r="Y1167" i="79"/>
  <c r="Y1168" i="79"/>
  <c r="X1169" i="79"/>
  <c r="Y1169" i="79"/>
  <c r="X1170" i="79"/>
  <c r="X1171" i="79"/>
  <c r="Y1170" i="79"/>
  <c r="Y1171" i="79"/>
  <c r="X1172" i="79"/>
  <c r="X1173" i="79"/>
  <c r="Y1172" i="79"/>
  <c r="X1174" i="79"/>
  <c r="Y1173" i="79"/>
  <c r="Y1174" i="79"/>
  <c r="X1175" i="79"/>
  <c r="X1176" i="79"/>
  <c r="Y1175" i="79"/>
  <c r="X1177" i="79"/>
  <c r="Y1176" i="79"/>
  <c r="X1178" i="79"/>
  <c r="Y1177" i="79"/>
  <c r="X1179" i="79"/>
  <c r="Y1178" i="79"/>
  <c r="Y1179" i="79"/>
  <c r="X1180" i="79"/>
  <c r="Y1180" i="79"/>
  <c r="X1181" i="79"/>
  <c r="Y1181" i="79"/>
  <c r="X1182" i="79"/>
  <c r="Y1182" i="79"/>
  <c r="X1183" i="79"/>
  <c r="Y1183" i="79"/>
  <c r="X1184" i="79"/>
  <c r="Y1184" i="79"/>
  <c r="X1185" i="79"/>
  <c r="X1186" i="79"/>
  <c r="Y1185" i="79"/>
  <c r="X1187" i="79"/>
  <c r="Y1186" i="79"/>
  <c r="Y1187" i="79"/>
  <c r="X1188" i="79"/>
  <c r="Y1188" i="79"/>
  <c r="X1189" i="79"/>
  <c r="Y1189" i="79"/>
  <c r="X1190" i="79"/>
  <c r="Y1190" i="79"/>
  <c r="X1191" i="79"/>
  <c r="X1192" i="79"/>
  <c r="Y1191" i="79"/>
  <c r="Y1192" i="79"/>
  <c r="X1193" i="79"/>
  <c r="X1194" i="79"/>
  <c r="Y1193" i="79"/>
  <c r="X1195" i="79"/>
  <c r="Y1194" i="79"/>
  <c r="Y1195" i="79"/>
  <c r="X1196" i="79"/>
  <c r="Y1196" i="79"/>
  <c r="X1197" i="79"/>
  <c r="X1198" i="79"/>
  <c r="Y1197" i="79"/>
  <c r="X1199" i="79"/>
  <c r="Y1198" i="79"/>
  <c r="Y1199" i="79"/>
  <c r="X1200" i="79"/>
  <c r="Y1200" i="79"/>
  <c r="X1201" i="79"/>
  <c r="Y1201" i="79"/>
  <c r="X1202" i="79"/>
  <c r="Y1202" i="79"/>
  <c r="X1203" i="79"/>
  <c r="Y1203" i="79"/>
  <c r="X1204" i="79"/>
  <c r="Y1204" i="79"/>
  <c r="X1205" i="79"/>
  <c r="X1206" i="79"/>
  <c r="Y1205" i="79"/>
  <c r="Y1206" i="79"/>
  <c r="X1207" i="79"/>
  <c r="Y1207" i="79"/>
  <c r="X1208" i="79"/>
  <c r="X1209" i="79"/>
  <c r="Y1208" i="79"/>
  <c r="Y1209" i="79"/>
  <c r="X1210" i="79"/>
  <c r="X1211" i="79"/>
  <c r="Y1210" i="79"/>
  <c r="X1212" i="79"/>
  <c r="Y1211" i="79"/>
  <c r="X1213" i="79"/>
  <c r="Y1212" i="79"/>
  <c r="Y1213" i="79"/>
  <c r="X1214" i="79"/>
  <c r="Y1214" i="79"/>
  <c r="X1215" i="79"/>
  <c r="Y1215" i="79"/>
  <c r="X1216" i="79"/>
  <c r="Y1216" i="79"/>
  <c r="X1217" i="79"/>
  <c r="X1218" i="79"/>
  <c r="Y1217" i="79"/>
  <c r="Y1218" i="79"/>
  <c r="X1219" i="79"/>
  <c r="Y1219" i="79"/>
  <c r="X1220" i="79"/>
  <c r="X1221" i="79"/>
  <c r="Y1220" i="79"/>
  <c r="Y1221" i="79"/>
  <c r="X1222" i="79"/>
  <c r="Y1222" i="79"/>
  <c r="X1223" i="79"/>
  <c r="Y1223" i="79"/>
  <c r="X1224" i="79"/>
  <c r="X1225" i="79"/>
  <c r="Y1224" i="79"/>
  <c r="Y1225" i="79"/>
  <c r="X1226" i="79"/>
  <c r="Y1226" i="79"/>
  <c r="X1227" i="79"/>
  <c r="Y1227" i="79"/>
  <c r="X1228" i="79"/>
  <c r="Y1228" i="79"/>
  <c r="X1229" i="79"/>
  <c r="Y1229" i="79"/>
  <c r="X1230" i="79"/>
  <c r="X1231" i="79"/>
  <c r="Y1230" i="79"/>
  <c r="Y1231" i="79"/>
  <c r="X1232" i="79"/>
  <c r="X1233" i="79"/>
  <c r="Y1232" i="79"/>
  <c r="Y1233" i="79"/>
  <c r="X1234" i="79"/>
  <c r="Y1234" i="79"/>
  <c r="X1235" i="79"/>
  <c r="X1236" i="79"/>
  <c r="Y1235" i="79"/>
  <c r="X1237" i="79"/>
  <c r="Y1236" i="79"/>
  <c r="Y1237" i="79"/>
  <c r="X1238" i="79"/>
  <c r="X1239" i="79"/>
  <c r="Y1238" i="79"/>
  <c r="X1240" i="79"/>
  <c r="Y1239" i="79"/>
  <c r="X1241" i="79"/>
  <c r="Y1240" i="79"/>
  <c r="Y1241" i="79"/>
  <c r="X1242" i="79"/>
  <c r="Y1242" i="79"/>
  <c r="X1243" i="79"/>
  <c r="Y1243" i="79"/>
  <c r="X1244" i="79"/>
  <c r="X1245" i="79"/>
  <c r="Y1244" i="79"/>
  <c r="Y1245" i="79"/>
  <c r="X1246" i="79"/>
  <c r="Y1246" i="79"/>
  <c r="X1247" i="79"/>
  <c r="Y1247" i="79"/>
  <c r="X1248" i="79"/>
  <c r="Y1248" i="79"/>
  <c r="X1249" i="79"/>
  <c r="Y1249" i="79"/>
  <c r="X1250" i="79"/>
  <c r="X1251" i="79"/>
  <c r="Y1250" i="79"/>
  <c r="Y1251" i="79"/>
  <c r="X1252" i="79"/>
  <c r="X1253" i="79"/>
  <c r="Y1252" i="79"/>
  <c r="Y1253" i="79"/>
  <c r="X1254" i="79"/>
  <c r="X1255" i="79"/>
  <c r="Y1254" i="79"/>
  <c r="Y1255" i="79"/>
  <c r="X1256" i="79"/>
  <c r="Y1256" i="79"/>
  <c r="X1257" i="79"/>
  <c r="X1258" i="79"/>
  <c r="Y1257" i="79"/>
  <c r="Y1258" i="79"/>
  <c r="X1259" i="79"/>
  <c r="Y1259" i="79"/>
  <c r="X1260" i="79"/>
  <c r="Y1260" i="79"/>
  <c r="X1261" i="79"/>
  <c r="Y1261" i="79"/>
  <c r="X1262" i="79"/>
  <c r="Y1262" i="79"/>
  <c r="X1263" i="79"/>
  <c r="Y1263" i="79"/>
  <c r="X1264" i="79"/>
  <c r="Y1264" i="79"/>
  <c r="X1265" i="79"/>
  <c r="X1266" i="79"/>
  <c r="Y1265" i="79"/>
  <c r="X1267" i="79"/>
  <c r="Y1266" i="79"/>
  <c r="X1268" i="79"/>
  <c r="Y1267" i="79"/>
  <c r="Y1268" i="79"/>
  <c r="X1269" i="79"/>
  <c r="X1270" i="79"/>
  <c r="Y1269" i="79"/>
  <c r="X1271" i="79"/>
  <c r="Y1270" i="79"/>
  <c r="X1272" i="79"/>
  <c r="Y1271" i="79"/>
  <c r="Y1272" i="79"/>
  <c r="X1273" i="79"/>
  <c r="X1274" i="79"/>
  <c r="Y1273" i="79"/>
  <c r="X1275" i="79"/>
  <c r="Y1274" i="79"/>
  <c r="X1276" i="79"/>
  <c r="Y1275" i="79"/>
  <c r="Y1276" i="79"/>
  <c r="X1277" i="79"/>
  <c r="X1278" i="79"/>
  <c r="Y1277" i="79"/>
  <c r="X1279" i="79"/>
  <c r="Y1278" i="79"/>
  <c r="X1280" i="79"/>
  <c r="Y1279" i="79"/>
  <c r="Y1280" i="79"/>
  <c r="X1281" i="79"/>
  <c r="Y1281" i="79"/>
  <c r="X1282" i="79"/>
  <c r="Y1282" i="79"/>
  <c r="X1283" i="79"/>
  <c r="Y1283" i="79"/>
  <c r="X1284" i="79"/>
  <c r="Y1284" i="79"/>
  <c r="X1285" i="79"/>
  <c r="X1286" i="79"/>
  <c r="Y1285" i="79"/>
  <c r="X1287" i="79"/>
  <c r="Y1286" i="79"/>
  <c r="Y1287" i="79"/>
  <c r="X1288" i="79"/>
  <c r="Y1288" i="79"/>
  <c r="X1289" i="79"/>
  <c r="Y1289" i="79"/>
  <c r="X1290" i="79"/>
  <c r="X1291" i="79"/>
  <c r="Y1290" i="79"/>
  <c r="X1292" i="79"/>
  <c r="Y1291" i="79"/>
  <c r="Y1292" i="79"/>
  <c r="X1293" i="79"/>
  <c r="Y1293" i="79"/>
  <c r="X1294" i="79"/>
  <c r="Y1294" i="79"/>
  <c r="X1295" i="79"/>
  <c r="Y1295" i="79"/>
  <c r="X1296" i="79"/>
  <c r="Y1296" i="79"/>
  <c r="X1297" i="79"/>
  <c r="Y1297" i="79"/>
  <c r="X1298" i="79"/>
  <c r="Y1298" i="79"/>
  <c r="X1299" i="79"/>
  <c r="X1300" i="79"/>
  <c r="Y1299" i="79"/>
  <c r="Y1300" i="79"/>
  <c r="X1301" i="79"/>
  <c r="Y1301" i="79"/>
  <c r="X1302" i="79"/>
  <c r="Y1302" i="79"/>
  <c r="X1303" i="79"/>
  <c r="Y1303" i="79"/>
  <c r="X1304" i="79"/>
  <c r="Y1304" i="79"/>
  <c r="X1305" i="79"/>
  <c r="Y1305" i="79"/>
  <c r="X1306" i="79"/>
  <c r="Y1306" i="79"/>
  <c r="X1307" i="79"/>
  <c r="Y1307" i="79"/>
  <c r="X1308" i="79"/>
  <c r="X1309" i="79"/>
  <c r="Y1308" i="79"/>
  <c r="Y1309" i="79"/>
  <c r="X1310" i="79"/>
  <c r="Y1310" i="79"/>
  <c r="X1311" i="79"/>
  <c r="Y1311" i="79"/>
  <c r="X1312" i="79"/>
  <c r="Y1312" i="79"/>
  <c r="X1313" i="79"/>
  <c r="X1314" i="79"/>
  <c r="Y1313" i="79"/>
  <c r="X1315" i="79"/>
  <c r="Y1314" i="79"/>
  <c r="Y1315" i="79"/>
  <c r="X1316" i="79"/>
  <c r="X1317" i="79"/>
  <c r="Y1316" i="79"/>
  <c r="Y1317" i="79"/>
  <c r="X1318" i="79"/>
  <c r="X1319" i="79"/>
  <c r="Y1318" i="79"/>
  <c r="Y1319" i="79"/>
  <c r="X1320" i="79"/>
  <c r="Y1320" i="79"/>
  <c r="X1321" i="79"/>
  <c r="Y1321" i="79"/>
  <c r="X1322" i="79"/>
  <c r="Y1322" i="79"/>
  <c r="X1323" i="79"/>
  <c r="Y1323" i="79"/>
  <c r="X1324" i="79"/>
  <c r="X1325" i="79"/>
  <c r="Y1324" i="79"/>
  <c r="X1326" i="79"/>
  <c r="Y1325" i="79"/>
  <c r="X1327" i="79"/>
  <c r="Y1326" i="79"/>
  <c r="Y1327" i="79"/>
  <c r="X1328" i="79"/>
  <c r="X1329" i="79"/>
  <c r="Y1328" i="79"/>
  <c r="Y1329" i="79"/>
  <c r="X1330" i="79"/>
  <c r="X1331" i="79"/>
  <c r="Y1330" i="79"/>
  <c r="Y1331" i="79"/>
  <c r="X1332" i="79"/>
  <c r="Y1332" i="79"/>
  <c r="X1333" i="79"/>
  <c r="X1334" i="79"/>
  <c r="Y1333" i="79"/>
  <c r="Y1334" i="79"/>
  <c r="X1335" i="79"/>
  <c r="X1336" i="79"/>
  <c r="Y1335" i="79"/>
  <c r="Y1336" i="79"/>
  <c r="X1337" i="79"/>
  <c r="X1338" i="79"/>
  <c r="Y1337" i="79"/>
  <c r="Y1338" i="79"/>
  <c r="X1339" i="79"/>
  <c r="Y1339" i="79"/>
  <c r="X1340" i="79"/>
  <c r="Y1340" i="79"/>
  <c r="X1341" i="79"/>
  <c r="Y1341" i="79"/>
  <c r="X1342" i="79"/>
  <c r="Y1342" i="79"/>
  <c r="X1343" i="79"/>
  <c r="Y1343" i="79"/>
  <c r="X1344" i="79"/>
  <c r="Y1344" i="79"/>
  <c r="X1345" i="79"/>
  <c r="Y1345" i="79"/>
  <c r="X1346" i="79"/>
  <c r="Y1346" i="79"/>
  <c r="X1347" i="79"/>
  <c r="Y1347" i="79"/>
  <c r="X1348" i="79"/>
  <c r="X1349" i="79"/>
  <c r="Y1348" i="79"/>
  <c r="X1350" i="79"/>
  <c r="Y1349" i="79"/>
  <c r="Y1350" i="79"/>
  <c r="X1351" i="79"/>
  <c r="X1352" i="79"/>
  <c r="Y1351" i="79"/>
  <c r="Y1352" i="79"/>
  <c r="X1353" i="79"/>
  <c r="X1354" i="79"/>
  <c r="Y1353" i="79"/>
  <c r="X1355" i="79"/>
  <c r="Y1354" i="79"/>
  <c r="X1356" i="79"/>
  <c r="Y1355" i="79"/>
  <c r="X1357" i="79"/>
  <c r="Y1356" i="79"/>
  <c r="Y1357" i="79"/>
  <c r="X1358" i="79"/>
  <c r="X1359" i="79"/>
  <c r="Y1358" i="79"/>
  <c r="Y1359" i="79"/>
  <c r="X1360" i="79"/>
  <c r="Y1360" i="79"/>
  <c r="X1361" i="79"/>
  <c r="X1362" i="79"/>
  <c r="Y1361" i="79"/>
  <c r="Y1362" i="79"/>
  <c r="X1363" i="79"/>
  <c r="Y1363" i="79"/>
  <c r="X1364" i="79"/>
  <c r="Y1364" i="79"/>
  <c r="X1365" i="79"/>
  <c r="Y1365" i="79"/>
  <c r="X1366" i="79"/>
  <c r="Y1366" i="79"/>
  <c r="X1367" i="79"/>
  <c r="Y1367" i="79"/>
  <c r="X1368" i="79"/>
  <c r="Y1368" i="79"/>
  <c r="X1369" i="79"/>
  <c r="Y1369" i="79"/>
  <c r="X1370" i="79"/>
  <c r="X1371" i="79"/>
  <c r="Y1370" i="79"/>
  <c r="X1372" i="79"/>
  <c r="Y1371" i="79"/>
  <c r="Y1372" i="79"/>
  <c r="X1373" i="79"/>
  <c r="Y1373" i="79"/>
  <c r="X1374" i="79"/>
  <c r="Y1374" i="79"/>
  <c r="X1375" i="79"/>
  <c r="X1376" i="79"/>
  <c r="Y1375" i="79"/>
  <c r="X1377" i="79"/>
  <c r="Y1376" i="79"/>
  <c r="Y1377" i="79"/>
  <c r="X1378" i="79"/>
  <c r="X1379" i="79"/>
  <c r="Y1378" i="79"/>
  <c r="Y1379" i="79"/>
  <c r="X1380" i="79"/>
  <c r="X1381" i="79"/>
  <c r="Y1380" i="79"/>
  <c r="X1382" i="79"/>
  <c r="Y1381" i="79"/>
  <c r="X1383" i="79"/>
  <c r="Y1382" i="79"/>
  <c r="Y1383" i="79"/>
  <c r="X1384" i="79"/>
  <c r="Y1384" i="79"/>
  <c r="X1385" i="79"/>
  <c r="X1386" i="79"/>
  <c r="Y1385" i="79"/>
  <c r="Y1386" i="79"/>
  <c r="X1387" i="79"/>
  <c r="X1388" i="79"/>
  <c r="Y1387" i="79"/>
  <c r="X1389" i="79"/>
  <c r="Y1388" i="79"/>
  <c r="Y1389" i="79"/>
  <c r="X1390" i="79"/>
  <c r="X1391" i="79"/>
  <c r="Y1390" i="79"/>
  <c r="Y1391" i="79"/>
  <c r="X1392" i="79"/>
  <c r="Y1392" i="79"/>
  <c r="X1393" i="79"/>
  <c r="Y1393" i="79"/>
  <c r="X1394" i="79"/>
  <c r="X1395" i="79"/>
  <c r="Y1394" i="79"/>
  <c r="Y1395" i="79"/>
  <c r="X1396" i="79"/>
  <c r="X1397" i="79"/>
  <c r="Y1396" i="79"/>
  <c r="X1398" i="79"/>
  <c r="Y1397" i="79"/>
  <c r="X1399" i="79"/>
  <c r="Y1398" i="79"/>
  <c r="X1400" i="79"/>
  <c r="Y1399" i="79"/>
  <c r="Y1400" i="79"/>
  <c r="X1401" i="79"/>
  <c r="Y1401" i="79"/>
  <c r="X1402" i="79"/>
  <c r="X1403" i="79"/>
  <c r="Y1402" i="79"/>
  <c r="Y1403" i="79"/>
  <c r="X1404" i="79"/>
  <c r="X1405" i="79"/>
  <c r="Y1404" i="79"/>
  <c r="Y1405" i="79"/>
  <c r="X1406" i="79"/>
  <c r="X1407" i="79"/>
  <c r="Y1406" i="79"/>
  <c r="X1408" i="79"/>
  <c r="Y1407" i="79"/>
  <c r="X1409" i="79"/>
  <c r="Y1408" i="79"/>
  <c r="X1410" i="79"/>
  <c r="Y1409" i="79"/>
  <c r="Y1410" i="79"/>
  <c r="X1411" i="79"/>
  <c r="Y1411" i="79"/>
  <c r="X1412" i="79"/>
  <c r="Y1412" i="79"/>
  <c r="X1413" i="79"/>
  <c r="Y1413" i="79"/>
  <c r="X1414" i="79"/>
  <c r="X1415" i="79"/>
  <c r="Y1414" i="79"/>
  <c r="X1416" i="79"/>
  <c r="Y1415" i="79"/>
  <c r="X1417" i="79"/>
  <c r="Y1416" i="79"/>
  <c r="X1418" i="79"/>
  <c r="Y1417" i="79"/>
  <c r="X1419" i="79"/>
  <c r="Y1418" i="79"/>
  <c r="X1420" i="79"/>
  <c r="Y1419" i="79"/>
  <c r="X1421" i="79"/>
  <c r="Y1420" i="79"/>
  <c r="Y1421" i="79"/>
  <c r="X1422" i="79"/>
  <c r="X1423" i="79"/>
  <c r="Y1422" i="79"/>
  <c r="X1424" i="79"/>
  <c r="Y1423" i="79"/>
  <c r="X1425" i="79"/>
  <c r="Y1424" i="79"/>
  <c r="X1426" i="79"/>
  <c r="Y1425" i="79"/>
  <c r="X1427" i="79"/>
  <c r="Y1426" i="79"/>
  <c r="X1428" i="79"/>
  <c r="Y1427" i="79"/>
  <c r="Y1428" i="79"/>
  <c r="X1429" i="79"/>
  <c r="X1430" i="79"/>
  <c r="Y1429" i="79"/>
  <c r="Y1430" i="79"/>
  <c r="X1431" i="79"/>
  <c r="Y1431" i="79"/>
  <c r="X1432" i="79"/>
  <c r="X1433" i="79"/>
  <c r="Y1432" i="79"/>
  <c r="X1434" i="79"/>
  <c r="Y1433" i="79"/>
  <c r="Y1434" i="79"/>
  <c r="X1435" i="79"/>
  <c r="X1436" i="79"/>
  <c r="Y1435" i="79"/>
  <c r="X1437" i="79"/>
  <c r="Y1436" i="79"/>
  <c r="Y1437" i="79"/>
  <c r="X1438" i="79"/>
  <c r="X1439" i="79"/>
  <c r="Y1438" i="79"/>
  <c r="Y1439" i="79"/>
  <c r="X1440" i="79"/>
  <c r="X1441" i="79"/>
  <c r="Y1440" i="79"/>
  <c r="X1442" i="79"/>
  <c r="Y1441" i="79"/>
  <c r="Y1442" i="79"/>
  <c r="X1443" i="79"/>
  <c r="Y1443" i="79"/>
  <c r="X1444" i="79"/>
  <c r="X1445" i="79"/>
  <c r="Y1444" i="79"/>
  <c r="Y1445" i="79"/>
  <c r="X1446" i="79"/>
  <c r="Y1446" i="79"/>
  <c r="X1447" i="79"/>
  <c r="Y1447" i="79"/>
  <c r="X1448" i="79"/>
  <c r="Y1448" i="79"/>
  <c r="X1449" i="79"/>
  <c r="X1450" i="79"/>
  <c r="Y1449" i="79"/>
  <c r="X1451" i="79"/>
  <c r="Y1450" i="79"/>
  <c r="X1452" i="79"/>
  <c r="Y1451" i="79"/>
  <c r="Y1452" i="79"/>
  <c r="X1453" i="79"/>
  <c r="X1454" i="79"/>
  <c r="Y1453" i="79"/>
  <c r="X1455" i="79"/>
  <c r="Y1454" i="79"/>
  <c r="Y1455" i="79"/>
  <c r="X1456" i="79"/>
  <c r="X1457" i="79"/>
  <c r="Y1456" i="79"/>
  <c r="Y1457" i="79"/>
  <c r="X1458" i="79"/>
  <c r="Y1458" i="79"/>
  <c r="X1459" i="79"/>
  <c r="Y1459" i="79"/>
  <c r="X1460" i="79"/>
  <c r="X1461" i="79"/>
  <c r="Y1460" i="79"/>
  <c r="Y1461" i="79"/>
  <c r="X1462" i="79"/>
  <c r="Y1462" i="79"/>
  <c r="X1463" i="79"/>
  <c r="Y1463" i="79"/>
  <c r="X1464" i="79"/>
  <c r="X1465" i="79"/>
  <c r="Y1464" i="79"/>
  <c r="X1466" i="79"/>
  <c r="Y1465" i="79"/>
  <c r="X1467" i="79"/>
  <c r="Y1466" i="79"/>
  <c r="Y1467" i="79"/>
  <c r="X1468" i="79"/>
  <c r="Y1468" i="79"/>
  <c r="X1469" i="79"/>
  <c r="Y1469" i="79"/>
  <c r="X1470" i="79"/>
  <c r="Y1470" i="79"/>
  <c r="X1471" i="79"/>
  <c r="X1472" i="79"/>
  <c r="Y1471" i="79"/>
  <c r="X1473" i="79"/>
  <c r="Y1472" i="79"/>
  <c r="Y1473" i="79"/>
  <c r="X1474" i="79"/>
  <c r="Y1474" i="79"/>
  <c r="X1475" i="79"/>
  <c r="X1476" i="79"/>
  <c r="Y1475" i="79"/>
  <c r="Y1476" i="79"/>
  <c r="X1477" i="79"/>
  <c r="Y1477" i="79"/>
  <c r="X1478" i="79"/>
  <c r="Y1478" i="79"/>
  <c r="X1479" i="79"/>
  <c r="X1480" i="79"/>
  <c r="Y1479" i="79"/>
  <c r="Y1480" i="79"/>
  <c r="X1481" i="79"/>
  <c r="X1482" i="79"/>
  <c r="Y1481" i="79"/>
  <c r="Y1482" i="79"/>
  <c r="X1483" i="79"/>
  <c r="Y1483" i="79"/>
  <c r="X1484" i="79"/>
  <c r="X1485" i="79"/>
  <c r="Y1484" i="79"/>
  <c r="Y1485" i="79"/>
  <c r="X1486" i="79"/>
  <c r="X1487" i="79"/>
  <c r="Y1486" i="79"/>
  <c r="Y1487" i="79"/>
  <c r="X1488" i="79"/>
  <c r="X1489" i="79"/>
  <c r="Y1488" i="79"/>
  <c r="Y1489" i="79"/>
  <c r="X1490" i="79"/>
  <c r="X1491" i="79"/>
  <c r="Y1490" i="79"/>
  <c r="Y1491" i="79"/>
  <c r="X1492" i="79"/>
  <c r="Y1492" i="79"/>
  <c r="X1493" i="79"/>
  <c r="Y1493" i="79"/>
  <c r="X1494" i="79"/>
  <c r="Y1494" i="79"/>
  <c r="X1495" i="79"/>
  <c r="Y1495" i="79"/>
  <c r="X1496" i="79"/>
  <c r="Y1496" i="79"/>
  <c r="X1497" i="79"/>
  <c r="X1498" i="79"/>
  <c r="Y1497" i="79"/>
  <c r="Y1498" i="79"/>
  <c r="X1499" i="79"/>
  <c r="Y1499" i="79"/>
  <c r="X1500" i="79"/>
  <c r="X1501" i="79"/>
  <c r="Y1500" i="79"/>
  <c r="Y1501" i="79"/>
  <c r="X1502" i="79"/>
  <c r="X1503" i="79"/>
  <c r="Y1502" i="79"/>
  <c r="X1504" i="79"/>
  <c r="Y1503" i="79"/>
  <c r="X1505" i="79"/>
  <c r="Y1504" i="79"/>
  <c r="Y1505" i="79"/>
  <c r="X1506" i="79"/>
  <c r="Y1506" i="79"/>
  <c r="X1507" i="79"/>
  <c r="X1508" i="79"/>
  <c r="Y1507" i="79"/>
  <c r="X1509" i="79"/>
  <c r="Y1508" i="79"/>
  <c r="Y1509" i="79"/>
  <c r="X1510" i="79"/>
  <c r="Y1510" i="79"/>
  <c r="X1511" i="79"/>
  <c r="Y1511" i="79"/>
  <c r="X1512" i="79"/>
  <c r="Y1512" i="79"/>
  <c r="X1513" i="79"/>
  <c r="Y1513" i="79"/>
  <c r="X1514" i="79"/>
  <c r="Y1514" i="79"/>
  <c r="X1515" i="79"/>
  <c r="X1516" i="79"/>
  <c r="Y1515" i="79"/>
  <c r="X1517" i="79"/>
  <c r="Y1516" i="79"/>
  <c r="X1518" i="79"/>
  <c r="Y1517" i="79"/>
  <c r="X1519" i="79"/>
  <c r="Y1518" i="79"/>
  <c r="Y1519" i="79"/>
  <c r="X1520" i="79"/>
  <c r="X1521" i="79"/>
  <c r="Y1520" i="79"/>
  <c r="X1522" i="79"/>
  <c r="Y1521" i="79"/>
  <c r="Y1522" i="79"/>
  <c r="X1523" i="79"/>
  <c r="X1524" i="79"/>
  <c r="Y1523" i="79"/>
  <c r="X1525" i="79"/>
  <c r="Y1524" i="79"/>
  <c r="X1526" i="79"/>
  <c r="Y1525" i="79"/>
  <c r="Y1526" i="79"/>
  <c r="X1527" i="79"/>
  <c r="Y1527" i="79"/>
  <c r="X1528" i="79"/>
  <c r="X1529" i="79"/>
  <c r="Y1528" i="79"/>
  <c r="X1530" i="79"/>
  <c r="Y1529" i="79"/>
  <c r="Y1530" i="79"/>
  <c r="X1531" i="79"/>
  <c r="X1532" i="79"/>
  <c r="Y1531" i="79"/>
  <c r="X1533" i="79"/>
  <c r="Y1532" i="79"/>
  <c r="X1534" i="79"/>
  <c r="Y1533" i="79"/>
  <c r="Y1534" i="79"/>
  <c r="X1535" i="79"/>
  <c r="X1536" i="79"/>
  <c r="Y1535" i="79"/>
  <c r="X1537" i="79"/>
  <c r="Y1536" i="79"/>
  <c r="Y1537" i="79"/>
  <c r="X1538" i="79"/>
  <c r="Y1538" i="79"/>
  <c r="X1539" i="79"/>
  <c r="Y1539" i="79"/>
  <c r="X1540" i="79"/>
  <c r="X1541" i="79"/>
  <c r="Y1540" i="79"/>
  <c r="X1542" i="79"/>
  <c r="Y1541" i="79"/>
  <c r="X1543" i="79"/>
  <c r="Y1542" i="79"/>
  <c r="Y1543" i="79"/>
  <c r="X1544" i="79"/>
  <c r="Y1544" i="79"/>
  <c r="X1545" i="79"/>
  <c r="Y1545" i="79"/>
  <c r="X1546" i="79"/>
  <c r="Y1546" i="79"/>
  <c r="X1547" i="79"/>
  <c r="X1548" i="79"/>
  <c r="Y1547" i="79"/>
  <c r="Y1548" i="79"/>
  <c r="X1549" i="79"/>
  <c r="Y1549" i="79"/>
  <c r="X1550" i="79"/>
  <c r="Y1550" i="79"/>
  <c r="X1551" i="79"/>
  <c r="X1552" i="79"/>
  <c r="Y1551" i="79"/>
  <c r="Y1552" i="79"/>
  <c r="X1553" i="79"/>
  <c r="Y1553" i="79"/>
  <c r="X1554" i="79"/>
  <c r="Y1554" i="79"/>
  <c r="X1555" i="79"/>
  <c r="Y1555" i="79"/>
  <c r="X1556" i="79"/>
  <c r="X1557" i="79"/>
  <c r="Y1556" i="79"/>
  <c r="Y1557" i="79"/>
  <c r="X1558" i="79"/>
  <c r="Y1558" i="79"/>
  <c r="X1559" i="79"/>
  <c r="Y1559" i="79"/>
  <c r="X1560" i="79"/>
  <c r="Y1560" i="79"/>
  <c r="X1561" i="79"/>
  <c r="X1562" i="79"/>
  <c r="Y1561" i="79"/>
  <c r="X1563" i="79"/>
  <c r="Y1562" i="79"/>
  <c r="Y1563" i="79"/>
  <c r="X1564" i="79"/>
  <c r="X1565" i="79"/>
  <c r="Y1564" i="79"/>
  <c r="X1566" i="79"/>
  <c r="Y1565" i="79"/>
  <c r="Y1566" i="79"/>
  <c r="X1567" i="79"/>
  <c r="Y1567" i="79"/>
  <c r="X1568" i="79"/>
  <c r="Y1568" i="79"/>
  <c r="X1569" i="79"/>
  <c r="X1570" i="79"/>
  <c r="Y1569" i="79"/>
  <c r="X1571" i="79"/>
  <c r="Y1570" i="79"/>
  <c r="Y1571" i="79"/>
  <c r="X1572" i="79"/>
  <c r="X1573" i="79"/>
  <c r="Y1572" i="79"/>
  <c r="X1574" i="79"/>
  <c r="Y1573" i="79"/>
  <c r="Y1574" i="79"/>
  <c r="X1575" i="79"/>
  <c r="Y1575" i="79"/>
  <c r="X1576" i="79"/>
  <c r="Y1576" i="79"/>
  <c r="X1577" i="79"/>
  <c r="Y1577" i="79"/>
  <c r="X1578" i="79"/>
  <c r="Y1578" i="79"/>
  <c r="X1579" i="79"/>
  <c r="Y1579" i="79"/>
  <c r="X1580" i="79"/>
  <c r="X1581" i="79"/>
  <c r="Y1580" i="79"/>
  <c r="Y1581" i="79"/>
  <c r="X1582" i="79"/>
  <c r="X1583" i="79"/>
  <c r="Y1582" i="79"/>
  <c r="Y1583" i="79"/>
  <c r="X1584" i="79"/>
  <c r="X1585" i="79"/>
  <c r="Y1584" i="79"/>
  <c r="X1586" i="79"/>
  <c r="Y1585" i="79"/>
  <c r="X1587" i="79"/>
  <c r="Y1586" i="79"/>
  <c r="Y1587" i="79"/>
  <c r="X1588" i="79"/>
  <c r="Y1588" i="79"/>
  <c r="X1589" i="79"/>
  <c r="Y1589" i="79"/>
  <c r="X1590" i="79"/>
  <c r="Y1590" i="79"/>
  <c r="X1591" i="79"/>
  <c r="Y1591" i="79"/>
  <c r="X1592" i="79"/>
  <c r="X1593" i="79"/>
  <c r="Y1592" i="79"/>
  <c r="Y1593" i="79"/>
  <c r="X1594" i="79"/>
  <c r="Y1594" i="79"/>
  <c r="X1595" i="79"/>
  <c r="Y1595" i="79"/>
  <c r="X1596" i="79"/>
  <c r="X1597" i="79"/>
  <c r="Y1596" i="79"/>
  <c r="X1598" i="79"/>
  <c r="Y1597" i="79"/>
  <c r="Y1598" i="79"/>
  <c r="X1599" i="79"/>
  <c r="X1600" i="79"/>
  <c r="Y1599" i="79"/>
  <c r="Y1600" i="79"/>
  <c r="X1601" i="79"/>
  <c r="Y1601" i="79"/>
  <c r="X1602" i="79"/>
  <c r="Y1602" i="79"/>
  <c r="X1603" i="79"/>
  <c r="X1604" i="79"/>
  <c r="Y1603" i="79"/>
  <c r="Y1604" i="79"/>
  <c r="X1605" i="79"/>
  <c r="X1606" i="79"/>
  <c r="Y1605" i="79"/>
  <c r="Y1606" i="79"/>
  <c r="X1607" i="79"/>
  <c r="Y1607" i="79"/>
  <c r="X1608" i="79"/>
  <c r="X1609" i="79"/>
  <c r="Y1608" i="79"/>
  <c r="X1610" i="79"/>
  <c r="Y1609" i="79"/>
  <c r="X1611" i="79"/>
  <c r="Y1610" i="79"/>
  <c r="X1612" i="79"/>
  <c r="Y1611" i="79"/>
  <c r="X1613" i="79"/>
  <c r="Y1612" i="79"/>
  <c r="X1614" i="79"/>
  <c r="Y1613" i="79"/>
  <c r="X1615" i="79"/>
  <c r="Y1614" i="79"/>
  <c r="Y1615" i="79"/>
  <c r="X1616" i="79"/>
  <c r="Y1616" i="79"/>
  <c r="X1617" i="79"/>
  <c r="Y1617" i="79"/>
  <c r="X1618" i="79"/>
  <c r="Y1618" i="79"/>
  <c r="X1619" i="79"/>
  <c r="Y1619" i="79"/>
  <c r="X1620" i="79"/>
  <c r="Y1620" i="79"/>
  <c r="X1621" i="79"/>
  <c r="Y1621" i="79"/>
  <c r="X1622" i="79"/>
  <c r="X1623" i="79"/>
  <c r="Y1622" i="79"/>
  <c r="Y1623" i="79"/>
  <c r="X1624" i="79"/>
  <c r="X1625" i="79"/>
  <c r="Y1624" i="79"/>
  <c r="Y1625" i="79"/>
  <c r="X1626" i="79"/>
  <c r="X1627" i="79"/>
  <c r="Y1626" i="79"/>
  <c r="Y1627" i="79"/>
  <c r="X1628" i="79"/>
  <c r="Y1628" i="79"/>
  <c r="X1629" i="79"/>
  <c r="X1630" i="79"/>
  <c r="Y1629" i="79"/>
  <c r="X1631" i="79"/>
  <c r="Y1630" i="79"/>
  <c r="Y1631" i="79"/>
  <c r="X1632" i="79"/>
  <c r="Y1632" i="79"/>
  <c r="X1633" i="79"/>
  <c r="X1634" i="79"/>
  <c r="Y1633" i="79"/>
  <c r="Y1634" i="79"/>
  <c r="X1635" i="79"/>
  <c r="Y1635" i="79"/>
  <c r="X1636" i="79"/>
  <c r="X1637" i="79"/>
  <c r="Y1636" i="79"/>
  <c r="X1638" i="79"/>
  <c r="Y1637" i="79"/>
  <c r="Y1638" i="79"/>
  <c r="X1639" i="79"/>
  <c r="X1640" i="79"/>
  <c r="Y1639" i="79"/>
  <c r="Y1640" i="79"/>
  <c r="X1641" i="79"/>
  <c r="X1642" i="79"/>
  <c r="Y1641" i="79"/>
  <c r="Y1642" i="79"/>
  <c r="X1643" i="79"/>
  <c r="Y1643" i="79"/>
  <c r="X1644" i="79"/>
  <c r="Y1644" i="79"/>
  <c r="X1645" i="79"/>
  <c r="Y1645" i="79"/>
  <c r="X1646" i="79"/>
  <c r="X1647" i="79"/>
  <c r="Y1646" i="79"/>
  <c r="X1648" i="79"/>
  <c r="Y1647" i="79"/>
  <c r="X1649" i="79"/>
  <c r="Y1648" i="79"/>
  <c r="Y1649" i="79"/>
  <c r="X1650" i="79"/>
  <c r="Y1650" i="79"/>
  <c r="X1651" i="79"/>
  <c r="Y1651" i="79"/>
  <c r="X1652" i="79"/>
  <c r="X1653" i="79"/>
  <c r="Y1652" i="79"/>
  <c r="Y1653" i="79"/>
  <c r="X1654" i="79"/>
  <c r="X1655" i="79"/>
  <c r="Y1654" i="79"/>
  <c r="Y1655" i="79"/>
  <c r="X1656" i="79"/>
  <c r="X1657" i="79"/>
  <c r="Y1656" i="79"/>
  <c r="X1658" i="79"/>
  <c r="Y1657" i="79"/>
  <c r="X1659" i="79"/>
  <c r="Y1658" i="79"/>
  <c r="Y1659" i="79"/>
  <c r="X1660" i="79"/>
  <c r="Y1660" i="79"/>
  <c r="X1661" i="79"/>
  <c r="X1662" i="79"/>
  <c r="Y1661" i="79"/>
  <c r="Y1662" i="79"/>
  <c r="X1663" i="79"/>
  <c r="X1664" i="79"/>
  <c r="Y1663" i="79"/>
  <c r="X1665" i="79"/>
  <c r="Y1664" i="79"/>
  <c r="X1666" i="79"/>
  <c r="Y1665" i="79"/>
  <c r="Y1666" i="79"/>
  <c r="X1667" i="79"/>
  <c r="X1668" i="79"/>
  <c r="Y1667" i="79"/>
  <c r="X1669" i="79"/>
  <c r="Y1668" i="79"/>
  <c r="X1670" i="79"/>
  <c r="Y1669" i="79"/>
  <c r="X1671" i="79"/>
  <c r="Y1670" i="79"/>
  <c r="X1672" i="79"/>
  <c r="Y1671" i="79"/>
  <c r="Y1672" i="79"/>
  <c r="X1673" i="79"/>
  <c r="Y1673" i="79"/>
  <c r="X1674" i="79"/>
  <c r="Y1674" i="79"/>
  <c r="X1675" i="79"/>
  <c r="Y1675" i="79"/>
  <c r="X1676" i="79"/>
  <c r="X1677" i="79"/>
  <c r="Y1676" i="79"/>
  <c r="Y1677" i="79"/>
  <c r="X1678" i="79"/>
  <c r="Y1678" i="79"/>
  <c r="X1679" i="79"/>
  <c r="X1680" i="79"/>
  <c r="Y1679" i="79"/>
  <c r="X1681" i="79"/>
  <c r="Y1680" i="79"/>
  <c r="Y1681" i="79"/>
  <c r="X1682" i="79"/>
  <c r="Y1682" i="79"/>
  <c r="X1683" i="79"/>
  <c r="X1684" i="79"/>
  <c r="Y1683" i="79"/>
  <c r="X1685" i="79"/>
  <c r="Y1684" i="79"/>
  <c r="X1686" i="79"/>
  <c r="Y1685" i="79"/>
  <c r="Y1686" i="79"/>
  <c r="X1687" i="79"/>
  <c r="X1688" i="79"/>
  <c r="Y1687" i="79"/>
  <c r="Y1688" i="79"/>
  <c r="X1689" i="79"/>
  <c r="Y1689" i="79"/>
  <c r="X1690" i="79"/>
  <c r="X1691" i="79"/>
  <c r="Y1690" i="79"/>
  <c r="X1692" i="79"/>
  <c r="Y1691" i="79"/>
  <c r="X1693" i="79"/>
  <c r="Y1692" i="79"/>
  <c r="X1694" i="79"/>
  <c r="Y1693" i="79"/>
  <c r="Y1694" i="79"/>
  <c r="X1695" i="79"/>
  <c r="Y1695" i="79"/>
  <c r="X1696" i="79"/>
  <c r="Y1696" i="79"/>
  <c r="X1697" i="79"/>
  <c r="X1698" i="79"/>
  <c r="Y1697" i="79"/>
  <c r="Y1698" i="79"/>
  <c r="X1699" i="79"/>
  <c r="Y1699" i="79"/>
  <c r="X1700" i="79"/>
  <c r="X1701" i="79"/>
  <c r="Y1700" i="79"/>
  <c r="Y1701" i="79"/>
  <c r="X1702" i="79"/>
  <c r="X1703" i="79"/>
  <c r="Y1702" i="79"/>
  <c r="X1704" i="79"/>
  <c r="Y1703" i="79"/>
  <c r="X1705" i="79"/>
  <c r="Y1704" i="79"/>
  <c r="Y1705" i="79"/>
  <c r="X1706" i="79"/>
  <c r="Y1706" i="79"/>
  <c r="X1707" i="79"/>
  <c r="Y1707" i="79"/>
  <c r="X1708" i="79"/>
  <c r="Y1708" i="79"/>
  <c r="X1709" i="79"/>
  <c r="X1710" i="79"/>
  <c r="Y1709" i="79"/>
  <c r="X1711" i="79"/>
  <c r="Y1710" i="79"/>
  <c r="X1712" i="79"/>
  <c r="Y1711" i="79"/>
  <c r="X1713" i="79"/>
  <c r="Y1712" i="79"/>
  <c r="Y1713" i="79"/>
  <c r="X1714" i="79"/>
  <c r="Y1714" i="79"/>
  <c r="X1715" i="79"/>
  <c r="X1716" i="79"/>
  <c r="Y1715" i="79"/>
  <c r="X1717" i="79"/>
  <c r="Y1716" i="79"/>
  <c r="X1718" i="79"/>
  <c r="Y1717" i="79"/>
  <c r="Y1718" i="79"/>
  <c r="X1719" i="79"/>
  <c r="X1720" i="79"/>
  <c r="Y1719" i="79"/>
  <c r="Y1720" i="79"/>
  <c r="X1721" i="79"/>
  <c r="Y1721" i="79"/>
  <c r="X1722" i="79"/>
  <c r="X1723" i="79"/>
  <c r="Y1722" i="79"/>
  <c r="Y1723" i="79"/>
  <c r="X1724" i="79"/>
  <c r="Y1724" i="79"/>
  <c r="X1725" i="79"/>
  <c r="Y1725" i="79"/>
  <c r="X1726" i="79"/>
  <c r="Y1726" i="79"/>
  <c r="X1727" i="79"/>
  <c r="X1728" i="79"/>
  <c r="Y1727" i="79"/>
  <c r="Y1728" i="79"/>
  <c r="X1729" i="79"/>
  <c r="Y1729" i="79"/>
  <c r="X1730" i="79"/>
  <c r="X1731" i="79"/>
  <c r="Y1730" i="79"/>
  <c r="Y1731" i="79"/>
  <c r="X1732" i="79"/>
  <c r="Y1732" i="79"/>
  <c r="X1733" i="79"/>
  <c r="Y1733" i="79"/>
  <c r="X1734" i="79"/>
  <c r="X1735" i="79"/>
  <c r="Y1734" i="79"/>
  <c r="Y1735" i="79"/>
  <c r="X1736" i="79"/>
  <c r="Y1736" i="79"/>
  <c r="X1737" i="79"/>
  <c r="X1738" i="79"/>
  <c r="Y1737" i="79"/>
  <c r="Y1738" i="79"/>
  <c r="X1739" i="79"/>
  <c r="Y1739" i="79"/>
  <c r="X1740" i="79"/>
  <c r="X1741" i="79"/>
  <c r="Y1740" i="79"/>
  <c r="Y1741" i="79"/>
  <c r="X1742" i="79"/>
  <c r="Y1742" i="79"/>
  <c r="X1743" i="79"/>
  <c r="Y1743" i="79"/>
  <c r="X1744" i="79"/>
  <c r="X1745" i="79"/>
  <c r="Y1744" i="79"/>
  <c r="Y1745" i="79"/>
  <c r="X1746" i="79"/>
  <c r="Y1746" i="79"/>
  <c r="X1747" i="79"/>
  <c r="X1748" i="79"/>
  <c r="Y1747" i="79"/>
  <c r="Y1748" i="79"/>
  <c r="X1749" i="79"/>
  <c r="X1750" i="79"/>
  <c r="Y1749" i="79"/>
  <c r="X1751" i="79"/>
  <c r="Y1750" i="79"/>
  <c r="Y1751" i="79"/>
  <c r="X1752" i="79"/>
  <c r="X1753" i="79"/>
  <c r="Y1752" i="79"/>
  <c r="Y1753" i="79"/>
  <c r="X1754" i="79"/>
  <c r="X1755" i="79"/>
  <c r="Y1754" i="79"/>
  <c r="X1756" i="79"/>
  <c r="Y1755" i="79"/>
  <c r="X1757" i="79"/>
  <c r="Y1756" i="79"/>
  <c r="Y1757" i="79"/>
  <c r="X1758" i="79"/>
  <c r="X1759" i="79"/>
  <c r="Y1758" i="79"/>
  <c r="X1760" i="79"/>
  <c r="Y1759" i="79"/>
  <c r="X1761" i="79"/>
  <c r="Y1760" i="79"/>
  <c r="X1762" i="79"/>
  <c r="Y1761" i="79"/>
  <c r="X1763" i="79"/>
  <c r="Y1762" i="79"/>
  <c r="Y1763" i="79"/>
  <c r="X1764" i="79"/>
  <c r="Y1764" i="79"/>
  <c r="X1765" i="79"/>
  <c r="X1766" i="79"/>
  <c r="Y1765" i="79"/>
  <c r="Y1766" i="79"/>
  <c r="X1767" i="79"/>
  <c r="X1768" i="79"/>
  <c r="Y1767" i="79"/>
  <c r="Y1768" i="79"/>
  <c r="X1769" i="79"/>
  <c r="Y1769" i="79"/>
  <c r="X1770" i="79"/>
  <c r="Y1770" i="79"/>
  <c r="X1771" i="79"/>
  <c r="Y1771" i="79"/>
  <c r="X1772" i="79"/>
  <c r="Y1772" i="79"/>
  <c r="X1773" i="79"/>
  <c r="X1774" i="79"/>
  <c r="Y1773" i="79"/>
  <c r="X1775" i="79"/>
  <c r="Y1774" i="79"/>
  <c r="Y1775" i="79"/>
  <c r="X1776" i="79"/>
  <c r="X1777" i="79"/>
  <c r="Y1776" i="79"/>
  <c r="X1778" i="79"/>
  <c r="Y1777" i="79"/>
  <c r="X1779" i="79"/>
  <c r="Y1778" i="79"/>
  <c r="X1780" i="79"/>
  <c r="Y1779" i="79"/>
  <c r="X1781" i="79"/>
  <c r="Y1780" i="79"/>
  <c r="Y1781" i="79"/>
  <c r="X1782" i="79"/>
  <c r="X1783" i="79"/>
  <c r="Y1782" i="79"/>
  <c r="Y1783" i="79"/>
  <c r="X1784" i="79"/>
  <c r="X1785" i="79"/>
  <c r="Y1784" i="79"/>
  <c r="Y1785" i="79"/>
  <c r="X1786" i="79"/>
  <c r="Y1786" i="79"/>
  <c r="X1787" i="79"/>
  <c r="Y1787" i="79"/>
  <c r="X1788" i="79"/>
  <c r="Y1788" i="79"/>
  <c r="X1789" i="79"/>
  <c r="X1790" i="79"/>
  <c r="Y1789" i="79"/>
  <c r="Y1790" i="79"/>
  <c r="X1791" i="79"/>
  <c r="Y1791" i="79"/>
  <c r="X1792" i="79"/>
  <c r="Y1792" i="79"/>
  <c r="X1793" i="79"/>
  <c r="X1794" i="79"/>
  <c r="Y1793" i="79"/>
  <c r="Y1794" i="79"/>
  <c r="X1795" i="79"/>
  <c r="X1796" i="79"/>
  <c r="Y1795" i="79"/>
  <c r="X1797" i="79"/>
  <c r="Y1796" i="79"/>
  <c r="Y1797" i="79"/>
  <c r="X1798" i="79"/>
  <c r="Y1798" i="79"/>
  <c r="X1799" i="79"/>
  <c r="Y1799" i="79"/>
  <c r="X1800" i="79"/>
  <c r="Y1800" i="79"/>
  <c r="X1801" i="79"/>
  <c r="Y1801" i="79"/>
  <c r="X1802" i="79"/>
  <c r="X1803" i="79"/>
  <c r="Y1802" i="79"/>
  <c r="Y1803" i="79"/>
  <c r="X1804" i="79"/>
  <c r="X1805" i="79"/>
  <c r="Y1804" i="79"/>
  <c r="X1806" i="79"/>
  <c r="Y1805" i="79"/>
  <c r="X1807" i="79"/>
  <c r="Y1806" i="79"/>
  <c r="X1808" i="79"/>
  <c r="Y1807" i="79"/>
  <c r="X1809" i="79"/>
  <c r="Y1808" i="79"/>
  <c r="X1810" i="79"/>
  <c r="Y1809" i="79"/>
  <c r="X1811" i="79"/>
  <c r="Y1810" i="79"/>
  <c r="X1812" i="79"/>
  <c r="Y1811" i="79"/>
  <c r="X1813" i="79"/>
  <c r="Y1812" i="79"/>
  <c r="X1814" i="79"/>
  <c r="Y1813" i="79"/>
  <c r="Y1814" i="79"/>
  <c r="X1815" i="79"/>
  <c r="Y1815" i="79"/>
  <c r="X1816" i="79"/>
  <c r="Y1816" i="79"/>
  <c r="X1817" i="79"/>
  <c r="Y1817" i="79"/>
  <c r="X1818" i="79"/>
  <c r="Y1818" i="79"/>
  <c r="X1819" i="79"/>
  <c r="Y1819" i="79"/>
  <c r="X1820" i="79"/>
  <c r="X1821" i="79"/>
  <c r="Y1820" i="79"/>
  <c r="X1822" i="79"/>
  <c r="Y1821" i="79"/>
  <c r="Y1822" i="79"/>
  <c r="X1823" i="79"/>
  <c r="Y1823" i="79"/>
  <c r="X1824" i="79"/>
  <c r="Y1824" i="79"/>
  <c r="X1825" i="79"/>
  <c r="X1826" i="79"/>
  <c r="Y1825" i="79"/>
  <c r="Y1826" i="79"/>
  <c r="X1827" i="79"/>
  <c r="Y1827" i="79"/>
  <c r="X1828" i="79"/>
  <c r="Y1828" i="79"/>
  <c r="X1829" i="79"/>
  <c r="Y1829" i="79"/>
  <c r="X1830" i="79"/>
  <c r="X1831" i="79"/>
  <c r="Y1830" i="79"/>
  <c r="X1832" i="79"/>
  <c r="Y1831" i="79"/>
  <c r="X1833" i="79"/>
  <c r="Y1832" i="79"/>
  <c r="Y1833" i="79"/>
  <c r="X1834" i="79"/>
  <c r="X1835" i="79"/>
  <c r="Y1834" i="79"/>
  <c r="Y1835" i="79"/>
  <c r="X1836" i="79"/>
  <c r="Y1836" i="79"/>
  <c r="X1837" i="79"/>
  <c r="X1838" i="79"/>
  <c r="Y1837" i="79"/>
  <c r="X1839" i="79"/>
  <c r="Y1838" i="79"/>
  <c r="X1840" i="79"/>
  <c r="Y1839" i="79"/>
  <c r="X1841" i="79"/>
  <c r="Y1840" i="79"/>
  <c r="X1842" i="79"/>
  <c r="Y1841" i="79"/>
  <c r="X1843" i="79"/>
  <c r="Y1842" i="79"/>
  <c r="X1844" i="79"/>
  <c r="Y1843" i="79"/>
  <c r="X1845" i="79"/>
  <c r="Y1844" i="79"/>
  <c r="Y1845" i="79"/>
  <c r="X1846" i="79"/>
  <c r="Y1846" i="79"/>
  <c r="X1847" i="79"/>
  <c r="Y1847" i="79"/>
  <c r="X1848" i="79"/>
  <c r="Y1848" i="79"/>
  <c r="X1849" i="79"/>
  <c r="X1850" i="79"/>
  <c r="Y1849" i="79"/>
  <c r="Y1850" i="79"/>
  <c r="X1851" i="79"/>
  <c r="Y1851" i="79"/>
  <c r="X1852" i="79"/>
  <c r="X1853" i="79"/>
  <c r="Y1852" i="79"/>
  <c r="X1854" i="79"/>
  <c r="Y1853" i="79"/>
  <c r="Y1854" i="79"/>
  <c r="X1855" i="79"/>
  <c r="Y1855" i="79"/>
  <c r="X1856" i="79"/>
  <c r="X1857" i="79"/>
  <c r="Y1856" i="79"/>
  <c r="X1858" i="79"/>
  <c r="Y1857" i="79"/>
  <c r="Y1858" i="79"/>
  <c r="X1859" i="79"/>
  <c r="Y1859" i="79"/>
  <c r="X1860" i="79"/>
  <c r="Y1860" i="79"/>
  <c r="X1861" i="79"/>
  <c r="Y1861" i="79"/>
  <c r="X1862" i="79"/>
  <c r="Y1862" i="79"/>
  <c r="X1863" i="79"/>
  <c r="Y1863" i="79"/>
  <c r="X1864" i="79"/>
  <c r="Y1864" i="79"/>
  <c r="X1865" i="79"/>
  <c r="Y1865" i="79"/>
  <c r="X1866" i="79"/>
  <c r="X1867" i="79"/>
  <c r="Y1866" i="79"/>
  <c r="X1868" i="79"/>
  <c r="Y1867" i="79"/>
  <c r="X1869" i="79"/>
  <c r="Y1868" i="79"/>
  <c r="X1870" i="79"/>
  <c r="Y1869" i="79"/>
  <c r="Y1870" i="79"/>
  <c r="X1871" i="79"/>
  <c r="Y1871" i="79"/>
  <c r="X1872" i="79"/>
  <c r="Y1872" i="79"/>
  <c r="X1873" i="79"/>
  <c r="X1874" i="79"/>
  <c r="Y1873" i="79"/>
  <c r="X1875" i="79"/>
  <c r="Y1874" i="79"/>
  <c r="Y1875" i="79"/>
  <c r="X1876" i="79"/>
  <c r="X1877" i="79"/>
  <c r="Y1876" i="79"/>
  <c r="X1878" i="79"/>
  <c r="Y1877" i="79"/>
  <c r="Y1878" i="79"/>
  <c r="X1879" i="79"/>
  <c r="Y1879" i="79"/>
  <c r="X1880" i="79"/>
  <c r="X1881" i="79"/>
  <c r="Y1880" i="79"/>
  <c r="X1882" i="79"/>
  <c r="Y1881" i="79"/>
  <c r="Y1882" i="79"/>
  <c r="X1883" i="79"/>
  <c r="X1884" i="79"/>
  <c r="Y1883" i="79"/>
  <c r="X1885" i="79"/>
  <c r="Y1884" i="79"/>
  <c r="Y1885" i="79"/>
  <c r="X1886" i="79"/>
  <c r="Y1886" i="79"/>
  <c r="X1887" i="79"/>
  <c r="Y1887" i="79"/>
  <c r="X1888" i="79"/>
  <c r="Y1888" i="79"/>
  <c r="X1889" i="79"/>
  <c r="X1890" i="79"/>
  <c r="Y1889" i="79"/>
  <c r="Y1890" i="79"/>
  <c r="X1891" i="79"/>
  <c r="X1892" i="79"/>
  <c r="Y1891" i="79"/>
  <c r="Y1892" i="79"/>
  <c r="X1893" i="79"/>
  <c r="Y1893" i="79"/>
  <c r="X1894" i="79"/>
  <c r="X1895" i="79"/>
  <c r="Y1894" i="79"/>
  <c r="Y1895" i="79"/>
  <c r="X1896" i="79"/>
  <c r="X1897" i="79"/>
  <c r="Y1896" i="79"/>
  <c r="Y1897" i="79"/>
  <c r="X1898" i="79"/>
  <c r="Y1898" i="79"/>
  <c r="X1899" i="79"/>
  <c r="Y1899" i="79"/>
  <c r="X1900" i="79"/>
  <c r="Y1900" i="79"/>
  <c r="X1901" i="79"/>
  <c r="X1902" i="79"/>
  <c r="Y1901" i="79"/>
  <c r="Y1902" i="79"/>
  <c r="X1903" i="79"/>
  <c r="Y1903" i="79"/>
  <c r="X1904" i="79"/>
  <c r="Y1904" i="79"/>
  <c r="X1905" i="79"/>
  <c r="Y1905" i="79"/>
  <c r="X1906" i="79"/>
  <c r="X1907" i="79"/>
  <c r="Y1906" i="79"/>
  <c r="X1908" i="79"/>
  <c r="Y1907" i="79"/>
  <c r="X1909" i="79"/>
  <c r="Y1908" i="79"/>
  <c r="Y1909" i="79"/>
  <c r="X1910" i="79"/>
  <c r="Y1910" i="79"/>
  <c r="X1911" i="79"/>
  <c r="X1912" i="79"/>
  <c r="Y1911" i="79"/>
  <c r="X1913" i="79"/>
  <c r="Y1912" i="79"/>
  <c r="X1914" i="79"/>
  <c r="Y1913" i="79"/>
  <c r="X1915" i="79"/>
  <c r="Y1914" i="79"/>
  <c r="Y1915" i="79"/>
  <c r="X1916" i="79"/>
  <c r="Y1916" i="79"/>
  <c r="X1917" i="79"/>
  <c r="X1918" i="79"/>
  <c r="Y1917" i="79"/>
  <c r="Y1918" i="79"/>
  <c r="X1919" i="79"/>
  <c r="X1920" i="79"/>
  <c r="Y1919" i="79"/>
  <c r="Y1920" i="79"/>
  <c r="X1921" i="79"/>
  <c r="X1922" i="79"/>
  <c r="Y1921" i="79"/>
  <c r="X1923" i="79"/>
  <c r="Y1922" i="79"/>
  <c r="X1924" i="79"/>
  <c r="Y1923" i="79"/>
  <c r="Y1924" i="79"/>
  <c r="X1925" i="79"/>
  <c r="Y1925" i="79"/>
  <c r="X1926" i="79"/>
  <c r="X1927" i="79"/>
  <c r="Y1926" i="79"/>
  <c r="X1928" i="79"/>
  <c r="Y1927" i="79"/>
  <c r="X1929" i="79"/>
  <c r="Y1928" i="79"/>
  <c r="Y1929" i="79"/>
  <c r="X1930" i="79"/>
  <c r="X1931" i="79"/>
  <c r="Y1930" i="79"/>
  <c r="Y1931" i="79"/>
  <c r="X1932" i="79"/>
  <c r="Y1932" i="79"/>
  <c r="X1933" i="79"/>
  <c r="Y1933" i="79"/>
  <c r="X1934" i="79"/>
  <c r="X1935" i="79"/>
  <c r="Y1934" i="79"/>
  <c r="X1936" i="79"/>
  <c r="Y1935" i="79"/>
  <c r="X1937" i="79"/>
  <c r="Y1936" i="79"/>
  <c r="X1938" i="79"/>
  <c r="Y1937" i="79"/>
  <c r="X1939" i="79"/>
  <c r="Y1938" i="79"/>
  <c r="X1940" i="79"/>
  <c r="Y1939" i="79"/>
  <c r="Y1940" i="79"/>
  <c r="X1941" i="79"/>
  <c r="X1942" i="79"/>
  <c r="Y1941" i="79"/>
  <c r="X1943" i="79"/>
  <c r="Y1942" i="79"/>
  <c r="Y1943" i="79"/>
  <c r="X1944" i="79"/>
  <c r="X1945" i="79"/>
  <c r="Y1944" i="79"/>
  <c r="X1946" i="79"/>
  <c r="Y1945" i="79"/>
  <c r="X1947" i="79"/>
  <c r="Y1946" i="79"/>
  <c r="Y1947" i="79"/>
  <c r="X1948" i="79"/>
  <c r="X1949" i="79"/>
  <c r="Y1948" i="79"/>
  <c r="X1950" i="79"/>
  <c r="Y1949" i="79"/>
  <c r="X1951" i="79"/>
  <c r="Y1950" i="79"/>
  <c r="Y1951" i="79"/>
  <c r="X1952" i="79"/>
  <c r="Y1952" i="79"/>
  <c r="X1953" i="79"/>
  <c r="Y1953" i="79"/>
  <c r="X1954" i="79"/>
  <c r="X1955" i="79"/>
  <c r="Y1954" i="79"/>
  <c r="X1956" i="79"/>
  <c r="Y1955" i="79"/>
  <c r="Y1956" i="79"/>
  <c r="X1957" i="79"/>
  <c r="Y1957" i="79"/>
  <c r="X1958" i="79"/>
  <c r="Y1958" i="79"/>
  <c r="X1959" i="79"/>
  <c r="X1960" i="79"/>
  <c r="Y1959" i="79"/>
  <c r="Y1960" i="79"/>
  <c r="X1961" i="79"/>
  <c r="X1962" i="79"/>
  <c r="Y1961" i="79"/>
  <c r="X1963" i="79"/>
  <c r="Y1962" i="79"/>
  <c r="Y1963" i="79"/>
  <c r="X1964" i="79"/>
  <c r="Y1964" i="79"/>
  <c r="X1965" i="79"/>
  <c r="X1966" i="79"/>
  <c r="Y1965" i="79"/>
  <c r="Y1966" i="79"/>
  <c r="X1967" i="79"/>
  <c r="Y1967" i="79"/>
  <c r="X1968" i="79"/>
  <c r="Y1968" i="79"/>
  <c r="X1969" i="79"/>
  <c r="Y1969" i="79"/>
  <c r="X1970" i="79"/>
  <c r="X1971" i="79"/>
  <c r="Y1970" i="79"/>
  <c r="X1972" i="79"/>
  <c r="Y1971" i="79"/>
  <c r="Y1972" i="79"/>
  <c r="X1973" i="79"/>
  <c r="Y1973" i="79"/>
  <c r="X1974" i="79"/>
  <c r="Y1974" i="79"/>
  <c r="X1975" i="79"/>
  <c r="X1976" i="79"/>
  <c r="Y1975" i="79"/>
  <c r="Y1976" i="79"/>
  <c r="X1977" i="79"/>
  <c r="X1978" i="79"/>
  <c r="Y1977" i="79"/>
  <c r="Y1978" i="79"/>
  <c r="X1979" i="79"/>
  <c r="X1980" i="79"/>
  <c r="Y1979" i="79"/>
  <c r="Y1980" i="79"/>
  <c r="X1981" i="79"/>
  <c r="Y1981" i="79"/>
  <c r="X1982" i="79"/>
  <c r="Y1982" i="79"/>
  <c r="X1983" i="79"/>
  <c r="X1984" i="79"/>
  <c r="Y1983" i="79"/>
  <c r="Y1984" i="79"/>
  <c r="X1985" i="79"/>
  <c r="Y1985" i="79"/>
  <c r="X1986" i="79"/>
  <c r="Y1986" i="79"/>
  <c r="X1987" i="79"/>
  <c r="X1988" i="79"/>
  <c r="Y1987" i="79"/>
  <c r="Y1988" i="79"/>
  <c r="X1989" i="79"/>
  <c r="Y1989" i="79"/>
  <c r="X1990" i="79"/>
  <c r="Y1990" i="79"/>
  <c r="X1991" i="79"/>
  <c r="X1992" i="79"/>
  <c r="Y1991" i="79"/>
  <c r="Y1992" i="79"/>
  <c r="X1993" i="79"/>
  <c r="X1994" i="79"/>
  <c r="Y1993" i="79"/>
  <c r="X1995" i="79"/>
  <c r="Y1994" i="79"/>
  <c r="Y1995" i="79"/>
  <c r="X1996" i="79"/>
  <c r="Y1996" i="79"/>
  <c r="X1997" i="79"/>
  <c r="X1998" i="79"/>
  <c r="Y1997" i="79"/>
  <c r="Y1998" i="79"/>
  <c r="X1999" i="79"/>
  <c r="X2000" i="79"/>
  <c r="Y1999" i="79"/>
  <c r="Y2000" i="79"/>
  <c r="X2001" i="79"/>
  <c r="Y2001" i="79"/>
  <c r="X2002" i="79"/>
  <c r="X2003" i="79"/>
  <c r="Y2002" i="79"/>
  <c r="Y2003" i="79"/>
  <c r="X2004" i="79"/>
  <c r="X2005" i="79"/>
  <c r="Y2004" i="79"/>
  <c r="X2006" i="79"/>
  <c r="Y2005" i="79"/>
  <c r="Y2006" i="79"/>
  <c r="X2007" i="79"/>
  <c r="X2008" i="79"/>
  <c r="Y2007" i="79"/>
  <c r="Y2008" i="79"/>
  <c r="X2009" i="79"/>
  <c r="X2010" i="79"/>
  <c r="Y2009" i="79"/>
  <c r="X2011" i="79"/>
  <c r="Y2010" i="79"/>
  <c r="Y2011" i="79"/>
  <c r="X2012" i="79"/>
  <c r="X2013" i="79"/>
  <c r="Y2012" i="79"/>
  <c r="Y2013" i="79"/>
  <c r="X2014" i="79"/>
  <c r="Y2014" i="79"/>
  <c r="X2015" i="79"/>
  <c r="X2016" i="79"/>
  <c r="Y2015" i="79"/>
  <c r="X2017" i="79"/>
  <c r="Y2016" i="79"/>
  <c r="Y2017" i="79"/>
  <c r="X2018" i="79"/>
  <c r="X2019" i="79"/>
  <c r="Y2018" i="79"/>
  <c r="Y2019" i="79"/>
  <c r="X2020" i="79"/>
  <c r="X2021" i="79"/>
  <c r="Y2020" i="79"/>
  <c r="Y2021" i="79"/>
  <c r="X2022" i="79"/>
  <c r="X2023" i="79"/>
  <c r="Y2022" i="79"/>
  <c r="X2024" i="79"/>
  <c r="Y2023" i="79"/>
  <c r="Y2024" i="79"/>
  <c r="X2025" i="79"/>
  <c r="X2026" i="79"/>
  <c r="Y2025" i="79"/>
  <c r="X2027" i="79"/>
  <c r="Y2026" i="79"/>
  <c r="Y2027" i="79"/>
  <c r="X2028" i="79"/>
  <c r="Y2028" i="79"/>
  <c r="X2029" i="79"/>
  <c r="Y2029" i="79"/>
  <c r="X2030" i="79"/>
  <c r="Y2030" i="79"/>
  <c r="X2031" i="79"/>
  <c r="Y2031" i="79"/>
  <c r="X2032" i="79"/>
  <c r="Y2032" i="79"/>
  <c r="X2033" i="79"/>
  <c r="X2034" i="79"/>
  <c r="Y2033" i="79"/>
  <c r="Y2034" i="79"/>
  <c r="X2035" i="79"/>
  <c r="Y2035" i="79"/>
  <c r="X2036" i="79"/>
  <c r="Y2036" i="79"/>
  <c r="X2037" i="79"/>
  <c r="Y2037" i="79"/>
  <c r="X2038" i="79"/>
  <c r="X2039" i="79"/>
  <c r="Y2038" i="79"/>
  <c r="Y2039" i="79"/>
  <c r="X2040" i="79"/>
  <c r="X2041" i="79"/>
  <c r="Y2040" i="79"/>
  <c r="X2042" i="79"/>
  <c r="Y2041" i="79"/>
  <c r="X2043" i="79"/>
  <c r="Y2042" i="79"/>
  <c r="Y2043" i="79"/>
  <c r="X2044" i="79"/>
  <c r="Y2044" i="79"/>
  <c r="X2045" i="79"/>
  <c r="X2046" i="79"/>
  <c r="Y2045" i="79"/>
  <c r="Y2046" i="79"/>
  <c r="X2047" i="79"/>
  <c r="Y2047" i="79"/>
  <c r="X2048" i="79"/>
  <c r="X2049" i="79"/>
  <c r="Y2048" i="79"/>
  <c r="X2050" i="79"/>
  <c r="Y2049" i="79"/>
  <c r="X2051" i="79"/>
  <c r="Y2050" i="79"/>
  <c r="Y2051" i="79"/>
  <c r="X2052" i="79"/>
  <c r="X2053" i="79"/>
  <c r="Y2052" i="79"/>
  <c r="X2054" i="79"/>
  <c r="Y2053" i="79"/>
  <c r="X2055" i="79"/>
  <c r="Y2054" i="79"/>
  <c r="Y2055" i="79"/>
  <c r="X2056" i="79"/>
  <c r="Y2056" i="79"/>
  <c r="X2057" i="79"/>
  <c r="Y2057" i="79"/>
  <c r="X2058" i="79"/>
  <c r="Y2058" i="79"/>
  <c r="X2059" i="79"/>
  <c r="Y2059" i="79"/>
  <c r="X2060" i="79"/>
  <c r="Y2060" i="79"/>
  <c r="X2061" i="79"/>
  <c r="Y2061" i="79"/>
  <c r="X2062" i="79"/>
  <c r="X2063" i="79"/>
  <c r="Y2062" i="79"/>
  <c r="Y2063" i="79"/>
  <c r="X2064" i="79"/>
  <c r="Y2064" i="79"/>
  <c r="X2065" i="79"/>
  <c r="Y2065" i="79"/>
  <c r="X2066" i="79"/>
  <c r="Y2066" i="79"/>
  <c r="X2067" i="79"/>
  <c r="Y2067" i="79"/>
  <c r="X2068" i="79"/>
  <c r="Y2068" i="79"/>
  <c r="X2069" i="79"/>
  <c r="Y2069" i="79"/>
  <c r="X2070" i="79"/>
  <c r="Y2070" i="79"/>
  <c r="X2071" i="79"/>
  <c r="X2072" i="79"/>
  <c r="Y2071" i="79"/>
  <c r="Y2072" i="79"/>
  <c r="X2073" i="79"/>
  <c r="Y2073" i="79"/>
  <c r="X2074" i="79"/>
  <c r="X2075" i="79"/>
  <c r="Y2074" i="79"/>
  <c r="Y2075" i="79"/>
  <c r="X2076" i="79"/>
  <c r="X2077" i="79"/>
  <c r="Y2076" i="79"/>
  <c r="Y2077" i="79"/>
  <c r="X2078" i="79"/>
  <c r="X2079" i="79"/>
  <c r="Y2078" i="79"/>
  <c r="Y2079" i="79"/>
  <c r="X2080" i="79"/>
  <c r="X2081" i="79"/>
  <c r="Y2080" i="79"/>
  <c r="X2082" i="79"/>
  <c r="Y2081" i="79"/>
  <c r="Y2082" i="79"/>
  <c r="X2083" i="79"/>
  <c r="X2084" i="79"/>
  <c r="Y2083" i="79"/>
  <c r="X2085" i="79"/>
  <c r="Y2084" i="79"/>
  <c r="X2086" i="79"/>
  <c r="Y2085" i="79"/>
  <c r="X2087" i="79"/>
  <c r="Y2086" i="79"/>
  <c r="X2088" i="79"/>
  <c r="Y2087" i="79"/>
  <c r="Y2088" i="79"/>
  <c r="X2089" i="79"/>
  <c r="Y2089" i="79"/>
  <c r="X2090" i="79"/>
  <c r="X2091" i="79"/>
  <c r="Y2090" i="79"/>
  <c r="X2092" i="79"/>
  <c r="Y2091" i="79"/>
  <c r="Y2092" i="79"/>
  <c r="X2093" i="79"/>
  <c r="X2094" i="79"/>
  <c r="Y2093" i="79"/>
  <c r="X2095" i="79"/>
  <c r="Y2094" i="79"/>
  <c r="Y2095" i="79"/>
  <c r="X2096" i="79"/>
  <c r="X2097" i="79"/>
  <c r="Y2096" i="79"/>
  <c r="Y2097" i="79"/>
  <c r="X2098" i="79"/>
  <c r="Y2098" i="79"/>
  <c r="X2099" i="79"/>
  <c r="Y2099" i="79"/>
  <c r="X2100" i="79"/>
  <c r="Y2100" i="79"/>
  <c r="X2101" i="79"/>
  <c r="X2102" i="79"/>
  <c r="Y2101" i="79"/>
  <c r="X2103" i="79"/>
  <c r="Y2102" i="79"/>
  <c r="Y2103" i="79"/>
  <c r="X2104" i="79"/>
  <c r="X2105" i="79"/>
  <c r="Y2104" i="79"/>
  <c r="Y2105" i="79"/>
  <c r="X2106" i="79"/>
  <c r="X2107" i="79"/>
  <c r="Y2106" i="79"/>
  <c r="X2108" i="79"/>
  <c r="Y2107" i="79"/>
  <c r="X2109" i="79"/>
  <c r="Y2108" i="79"/>
  <c r="Y2109" i="79"/>
  <c r="X2110" i="79"/>
  <c r="Y2110" i="79"/>
  <c r="X2111" i="79"/>
  <c r="X2112" i="79"/>
  <c r="Y2111" i="79"/>
  <c r="Y2112" i="79"/>
  <c r="X2113" i="79"/>
  <c r="Y2113" i="79"/>
  <c r="X2114" i="79"/>
  <c r="Y2114" i="79"/>
  <c r="X2115" i="79"/>
  <c r="Y2115" i="79"/>
  <c r="X2116" i="79"/>
  <c r="Y2116" i="79"/>
  <c r="X2117" i="79"/>
  <c r="X2118" i="79"/>
  <c r="Y2117" i="79"/>
  <c r="X2119" i="79"/>
  <c r="Y2118" i="79"/>
  <c r="Y2119" i="79"/>
  <c r="X2120" i="79"/>
  <c r="Y2120" i="79"/>
  <c r="X2121" i="79"/>
  <c r="Y2121" i="79"/>
  <c r="X2122" i="79"/>
  <c r="Y2122" i="79"/>
  <c r="X2123" i="79"/>
  <c r="Y2123" i="79"/>
  <c r="X2124" i="79"/>
  <c r="Y2124" i="79"/>
  <c r="X2125" i="79"/>
  <c r="Y2125" i="79"/>
  <c r="X2126" i="79"/>
  <c r="X2127" i="79"/>
  <c r="Y2126" i="79"/>
  <c r="X2128" i="79"/>
  <c r="Y2127" i="79"/>
  <c r="Y2128" i="79"/>
  <c r="X2129" i="79"/>
  <c r="X2130" i="79"/>
  <c r="Y2129" i="79"/>
  <c r="Y2130" i="79"/>
  <c r="X2131" i="79"/>
  <c r="Y2131" i="79"/>
  <c r="X2132" i="79"/>
  <c r="X2133" i="79"/>
  <c r="Y2132" i="79"/>
  <c r="X2134" i="79"/>
  <c r="Y2133" i="79"/>
  <c r="Y2134" i="79"/>
  <c r="X2135" i="79"/>
  <c r="X2136" i="79"/>
  <c r="Y2135" i="79"/>
  <c r="X2137" i="79"/>
  <c r="Y2136" i="79"/>
  <c r="Y2137" i="79"/>
  <c r="X2138" i="79"/>
  <c r="Y2138" i="79"/>
  <c r="X2139" i="79"/>
  <c r="X2140" i="79"/>
  <c r="Y2139" i="79"/>
  <c r="Y2140" i="79"/>
  <c r="X2141" i="79"/>
  <c r="Y2141" i="79"/>
  <c r="X2142" i="79"/>
  <c r="X2143" i="79"/>
  <c r="Y2142" i="79"/>
  <c r="X2144" i="79"/>
  <c r="Y2143" i="79"/>
  <c r="X2145" i="79"/>
  <c r="Y2144" i="79"/>
  <c r="X2146" i="79"/>
  <c r="Y2145" i="79"/>
  <c r="X2147" i="79"/>
  <c r="Y2146" i="79"/>
  <c r="X2148" i="79"/>
  <c r="Y2147" i="79"/>
  <c r="X2149" i="79"/>
  <c r="Y2148" i="79"/>
  <c r="X2150" i="79"/>
  <c r="Y2149" i="79"/>
  <c r="Y2150" i="79"/>
  <c r="X2151" i="79"/>
  <c r="X2152" i="79"/>
  <c r="Y2151" i="79"/>
  <c r="Y2152" i="79"/>
  <c r="X2153" i="79"/>
  <c r="Y2153" i="79"/>
  <c r="X2154" i="79"/>
  <c r="Y2154" i="79"/>
  <c r="X2155" i="79"/>
  <c r="Y2155" i="79"/>
  <c r="X2156" i="79"/>
  <c r="Y2156" i="79"/>
  <c r="X2157" i="79"/>
  <c r="Y2157" i="79"/>
  <c r="X2158" i="79"/>
  <c r="X2159" i="79"/>
  <c r="Y2158" i="79"/>
  <c r="Y2159" i="79"/>
  <c r="X2160" i="79"/>
  <c r="Y2160" i="79"/>
  <c r="X2161" i="79"/>
  <c r="Y2161" i="79"/>
  <c r="X2162" i="79"/>
  <c r="Y2162" i="79"/>
  <c r="X2163" i="79"/>
  <c r="Y2163" i="79"/>
  <c r="X2164" i="79"/>
  <c r="Y2164" i="79"/>
  <c r="X2165" i="79"/>
  <c r="X2166" i="79"/>
  <c r="Y2165" i="79"/>
  <c r="X2167" i="79"/>
  <c r="Y2166" i="79"/>
  <c r="X2168" i="79"/>
  <c r="Y2167" i="79"/>
  <c r="Y2168" i="79"/>
  <c r="X2169" i="79"/>
  <c r="Y2169" i="79"/>
  <c r="X2170" i="79"/>
  <c r="Y2170" i="79"/>
  <c r="X2171" i="79"/>
  <c r="Y2171" i="79"/>
  <c r="X2172" i="79"/>
  <c r="Y2172" i="79"/>
  <c r="X2173" i="79"/>
  <c r="Y2173" i="79"/>
  <c r="X2174" i="79"/>
  <c r="Y2174" i="79"/>
  <c r="X2175" i="79"/>
  <c r="X2176" i="79"/>
  <c r="Y2175" i="79"/>
  <c r="X2177" i="79"/>
  <c r="Y2176" i="79"/>
  <c r="X2178" i="79"/>
  <c r="Y2177" i="79"/>
  <c r="X2179" i="79"/>
  <c r="Y2178" i="79"/>
  <c r="Y2179" i="79"/>
  <c r="X2180" i="79"/>
  <c r="Y2180" i="79"/>
  <c r="X2181" i="79"/>
  <c r="X2182" i="79"/>
  <c r="Y2181" i="79"/>
  <c r="Y2182" i="79"/>
  <c r="X2183" i="79"/>
  <c r="X2184" i="79"/>
  <c r="Y2183" i="79"/>
  <c r="X2185" i="79"/>
  <c r="Y2184" i="79"/>
  <c r="X2186" i="79"/>
  <c r="Y2185" i="79"/>
  <c r="Y2186" i="79"/>
  <c r="X2187" i="79"/>
  <c r="X2188" i="79"/>
  <c r="Y2187" i="79"/>
  <c r="Y2188" i="79"/>
  <c r="X2189" i="79"/>
  <c r="Y2189" i="79"/>
  <c r="X2190" i="79"/>
  <c r="X2191" i="79"/>
  <c r="Y2190" i="79"/>
  <c r="Y2191" i="79"/>
  <c r="X2192" i="79"/>
  <c r="Y2192" i="79"/>
  <c r="X2193" i="79"/>
  <c r="X2194" i="79"/>
  <c r="Y2193" i="79"/>
  <c r="X2195" i="79"/>
  <c r="Y2194" i="79"/>
  <c r="X2196" i="79"/>
  <c r="Y2195" i="79"/>
  <c r="X2197" i="79"/>
  <c r="Y2196" i="79"/>
  <c r="Y2197" i="79"/>
  <c r="X2198" i="79"/>
  <c r="X2199" i="79"/>
  <c r="Y2198" i="79"/>
  <c r="Y2199" i="79"/>
  <c r="X2200" i="79"/>
  <c r="X2201" i="79"/>
  <c r="Y2200" i="79"/>
  <c r="Y2201" i="79"/>
  <c r="X2202" i="79"/>
  <c r="X2203" i="79"/>
  <c r="Y2202" i="79"/>
  <c r="Y2203" i="79"/>
  <c r="X2204" i="79"/>
  <c r="Y2204" i="79"/>
  <c r="X2205" i="79"/>
  <c r="X2206" i="79"/>
  <c r="Y2205" i="79"/>
  <c r="X2207" i="79"/>
  <c r="Y2206" i="79"/>
  <c r="X2208" i="79"/>
  <c r="Y2207" i="79"/>
  <c r="Y2208" i="79"/>
  <c r="X2209" i="79"/>
  <c r="Y2209" i="79"/>
  <c r="X2210" i="79"/>
  <c r="X2211" i="79"/>
  <c r="Y2210" i="79"/>
  <c r="Y2211" i="79"/>
  <c r="X2212" i="79"/>
  <c r="X2213" i="79"/>
  <c r="Y2212" i="79"/>
  <c r="X2214" i="79"/>
  <c r="Y2213" i="79"/>
  <c r="X2215" i="79"/>
  <c r="Y2214" i="79"/>
  <c r="Y2215" i="79"/>
  <c r="X2216" i="79"/>
  <c r="X2217" i="79"/>
  <c r="Y2216" i="79"/>
  <c r="X2218" i="79"/>
  <c r="Y2217" i="79"/>
  <c r="Y2218" i="79"/>
  <c r="X2219" i="79"/>
  <c r="Y2219" i="79"/>
  <c r="X2220" i="79"/>
  <c r="X2221" i="79"/>
  <c r="Y2220" i="79"/>
  <c r="Y2221" i="79"/>
  <c r="X2222" i="79"/>
  <c r="Y2222" i="79"/>
  <c r="X2223" i="79"/>
  <c r="X2224" i="79"/>
  <c r="Y2223" i="79"/>
  <c r="X2225" i="79"/>
  <c r="Y2224" i="79"/>
  <c r="Y2225" i="79"/>
  <c r="X2226" i="79"/>
  <c r="Y2226" i="79"/>
  <c r="X2227" i="79"/>
  <c r="Y2227" i="79"/>
  <c r="X2228" i="79"/>
  <c r="Y2228" i="79"/>
  <c r="X2229" i="79"/>
  <c r="X2230" i="79"/>
  <c r="Y2229" i="79"/>
  <c r="Y2230" i="79"/>
  <c r="X2231" i="79"/>
  <c r="Y2231" i="79"/>
  <c r="X2232" i="79"/>
  <c r="Y2232" i="79"/>
  <c r="X2233" i="79"/>
  <c r="X2234" i="79"/>
  <c r="Y2233" i="79"/>
  <c r="Y2234" i="79"/>
  <c r="X2235" i="79"/>
  <c r="X2236" i="79"/>
  <c r="Y2235" i="79"/>
  <c r="Y2236" i="79"/>
  <c r="X2237" i="79"/>
  <c r="Y2237" i="79"/>
  <c r="X2238" i="79"/>
  <c r="Y2238" i="79"/>
  <c r="X2239" i="79"/>
  <c r="Y2239" i="79"/>
  <c r="X2240" i="79"/>
  <c r="X2241" i="79"/>
  <c r="Y2240" i="79"/>
  <c r="X2242" i="79"/>
  <c r="Y2241" i="79"/>
  <c r="X2243" i="79"/>
  <c r="Y2242" i="79"/>
  <c r="X2244" i="79"/>
  <c r="Y2243" i="79"/>
  <c r="Y2244" i="79"/>
  <c r="X2245" i="79"/>
  <c r="Y2245" i="79"/>
  <c r="X2246" i="79"/>
  <c r="X2247" i="79"/>
  <c r="Y2246" i="79"/>
  <c r="X2248" i="79"/>
  <c r="Y2247" i="79"/>
  <c r="X2249" i="79"/>
  <c r="Y2248" i="79"/>
  <c r="Y2249" i="79"/>
  <c r="X2250" i="79"/>
  <c r="Y2250" i="79"/>
  <c r="X2251" i="79"/>
  <c r="X2252" i="79"/>
  <c r="Y2251" i="79"/>
  <c r="X2253" i="79"/>
  <c r="Y2252" i="79"/>
  <c r="Y2253" i="79"/>
  <c r="X2254" i="79"/>
  <c r="X2255" i="79"/>
  <c r="Y2254" i="79"/>
  <c r="X2256" i="79"/>
  <c r="Y2255" i="79"/>
  <c r="X2257" i="79"/>
  <c r="Y2256" i="79"/>
  <c r="Y2257" i="79"/>
  <c r="X2258" i="79"/>
  <c r="X2259" i="79"/>
  <c r="Y2258" i="79"/>
  <c r="X2260" i="79"/>
  <c r="Y2259" i="79"/>
  <c r="Y2260" i="79"/>
  <c r="X2261" i="79"/>
  <c r="X2262" i="79"/>
  <c r="Y2261" i="79"/>
  <c r="Y2262" i="79"/>
  <c r="X2263" i="79"/>
  <c r="X2264" i="79"/>
  <c r="Y2263" i="79"/>
  <c r="Y2264" i="79"/>
  <c r="X2265" i="79"/>
  <c r="X2266" i="79"/>
  <c r="Y2265" i="79"/>
  <c r="Y2266" i="79"/>
  <c r="X2267" i="79"/>
  <c r="Y2267" i="79"/>
  <c r="X2268" i="79"/>
  <c r="Y2268" i="79"/>
  <c r="X2269" i="79"/>
  <c r="X2270" i="79"/>
  <c r="Y2269" i="79"/>
  <c r="Y2270" i="79"/>
  <c r="X2271" i="79"/>
  <c r="X2272" i="79"/>
  <c r="Y2271" i="79"/>
  <c r="Y2272" i="79"/>
  <c r="X2273" i="79"/>
  <c r="Y2273" i="79"/>
  <c r="X2274" i="79"/>
  <c r="X2275" i="79"/>
  <c r="Y2274" i="79"/>
  <c r="X2276" i="79"/>
  <c r="Y2275" i="79"/>
  <c r="Y2276" i="79"/>
  <c r="X2277" i="79"/>
  <c r="X2278" i="79"/>
  <c r="Y2277" i="79"/>
  <c r="Y2278" i="79"/>
  <c r="X2279" i="79"/>
  <c r="X2280" i="79"/>
  <c r="Y2279" i="79"/>
  <c r="Y2280" i="79"/>
  <c r="X2281" i="79"/>
  <c r="X2282" i="79"/>
  <c r="Y2281" i="79"/>
  <c r="X2283" i="79"/>
  <c r="Y2282" i="79"/>
  <c r="Y2283" i="79"/>
  <c r="X2284" i="79"/>
  <c r="Y2284" i="79"/>
  <c r="X2285" i="79"/>
  <c r="X2286" i="79"/>
  <c r="Y2285" i="79"/>
  <c r="Y2286" i="79"/>
  <c r="X2287" i="79"/>
  <c r="Y2287" i="79"/>
  <c r="X2288" i="79"/>
  <c r="X2289" i="79"/>
  <c r="Y2288" i="79"/>
  <c r="X2290" i="79"/>
  <c r="Y2289" i="79"/>
  <c r="X2291" i="79"/>
  <c r="Y2290" i="79"/>
  <c r="X2292" i="79"/>
  <c r="Y2291" i="79"/>
  <c r="Y2292" i="79"/>
  <c r="X2293" i="79"/>
  <c r="X2294" i="79"/>
  <c r="Y2293" i="79"/>
  <c r="X2295" i="79"/>
  <c r="Y2294" i="79"/>
  <c r="X2296" i="79"/>
  <c r="Y2295" i="79"/>
  <c r="X2297" i="79"/>
  <c r="Y2296" i="79"/>
  <c r="Y2297" i="79"/>
  <c r="X2298" i="79"/>
  <c r="X2299" i="79"/>
  <c r="Y2298" i="79"/>
  <c r="Y2299" i="79"/>
  <c r="X2300" i="79"/>
  <c r="Y2300" i="79"/>
  <c r="X2301" i="79"/>
  <c r="X2302" i="79"/>
  <c r="Y2301" i="79"/>
  <c r="Y2302" i="79"/>
  <c r="X2303" i="79"/>
  <c r="X2304" i="79"/>
  <c r="Y2303" i="79"/>
  <c r="Y2304" i="79"/>
  <c r="X2305" i="79"/>
  <c r="X2306" i="79"/>
  <c r="Y2305" i="79"/>
  <c r="X2307" i="79"/>
  <c r="Y2306" i="79"/>
  <c r="Y2307" i="79"/>
  <c r="X2308" i="79"/>
  <c r="Y2308" i="79"/>
  <c r="X2309" i="79"/>
  <c r="Y2309" i="79"/>
  <c r="X2310" i="79"/>
  <c r="X2311" i="79"/>
  <c r="Y2310" i="79"/>
  <c r="X2312" i="79"/>
  <c r="Y2311" i="79"/>
  <c r="Y2312" i="79"/>
  <c r="X2313" i="79"/>
  <c r="Y2313" i="79"/>
  <c r="X2314" i="79"/>
  <c r="Y2314" i="79"/>
  <c r="X2315" i="79"/>
  <c r="X2316" i="79"/>
  <c r="Y2315" i="79"/>
  <c r="Y2316" i="79"/>
  <c r="X2317" i="79"/>
  <c r="Y2317" i="79"/>
  <c r="X2318" i="79"/>
  <c r="X2319" i="79"/>
  <c r="Y2318" i="79"/>
  <c r="Y2319" i="79"/>
  <c r="X2320" i="79"/>
  <c r="Y2320" i="79"/>
  <c r="X2321" i="79"/>
  <c r="X2322" i="79"/>
  <c r="Y2321" i="79"/>
  <c r="X2323" i="79"/>
  <c r="Y2322" i="79"/>
  <c r="Y2323" i="79"/>
  <c r="X2324" i="79"/>
  <c r="X2325" i="79"/>
  <c r="Y2324" i="79"/>
  <c r="Y2325" i="79"/>
  <c r="X2326" i="79"/>
  <c r="Y2326" i="79"/>
  <c r="X2327" i="79"/>
  <c r="Y2327" i="79"/>
  <c r="X2328" i="79"/>
  <c r="Y2328" i="79"/>
  <c r="X2329" i="79"/>
  <c r="X2330" i="79"/>
  <c r="Y2329" i="79"/>
  <c r="X2331" i="79"/>
  <c r="Y2330" i="79"/>
  <c r="Y2331" i="79"/>
  <c r="X2332" i="79"/>
  <c r="X2333" i="79"/>
  <c r="Y2332" i="79"/>
  <c r="X2334" i="79"/>
  <c r="Y2333" i="79"/>
  <c r="X2335" i="79"/>
  <c r="Y2334" i="79"/>
  <c r="X2336" i="79"/>
  <c r="Y2335" i="79"/>
  <c r="X2337" i="79"/>
  <c r="Y2336" i="79"/>
  <c r="X2338" i="79"/>
  <c r="Y2337" i="79"/>
  <c r="X2339" i="79"/>
  <c r="Y2338" i="79"/>
  <c r="Y2339" i="79"/>
  <c r="X2340" i="79"/>
  <c r="X2341" i="79"/>
  <c r="Y2340" i="79"/>
  <c r="Y2341" i="79"/>
  <c r="X2342" i="79"/>
  <c r="Y2342" i="79"/>
  <c r="X2343" i="79"/>
  <c r="Y2343" i="79"/>
  <c r="X2344" i="79"/>
  <c r="Y2344" i="79"/>
  <c r="X2345" i="79"/>
  <c r="X2346" i="79"/>
  <c r="Y2345" i="79"/>
  <c r="X2347" i="79"/>
  <c r="Y2346" i="79"/>
  <c r="X2348" i="79"/>
  <c r="Y2347" i="79"/>
  <c r="X2349" i="79"/>
  <c r="Y2348" i="79"/>
  <c r="X2350" i="79"/>
  <c r="Y2349" i="79"/>
  <c r="Y2350" i="79"/>
  <c r="X2351" i="79"/>
  <c r="X2352" i="79"/>
  <c r="Y2351" i="79"/>
  <c r="X2353" i="79"/>
  <c r="Y2352" i="79"/>
  <c r="Y2353" i="79"/>
  <c r="X2354" i="79"/>
  <c r="X2355" i="79"/>
  <c r="Y2354" i="79"/>
  <c r="X2356" i="79"/>
  <c r="Y2355" i="79"/>
  <c r="X2357" i="79"/>
  <c r="Y2356" i="79"/>
  <c r="Y2357" i="79"/>
  <c r="X2358" i="79"/>
  <c r="Y2358" i="79"/>
  <c r="X2359" i="79"/>
  <c r="Y2359" i="79"/>
  <c r="X2360" i="79"/>
  <c r="X2361" i="79"/>
  <c r="Y2360" i="79"/>
  <c r="X2362" i="79"/>
  <c r="Y2361" i="79"/>
  <c r="Y2362" i="79"/>
  <c r="X2363" i="79"/>
  <c r="X2364" i="79"/>
  <c r="Y2363" i="79"/>
  <c r="X2365" i="79"/>
  <c r="Y2364" i="79"/>
  <c r="X2366" i="79"/>
  <c r="Y2365" i="79"/>
  <c r="X2367" i="79"/>
  <c r="Y2366" i="79"/>
  <c r="Y2367" i="79"/>
  <c r="X2368" i="79"/>
  <c r="X2369" i="79"/>
  <c r="Y2368" i="79"/>
  <c r="X2370" i="79"/>
  <c r="Y2369" i="79"/>
  <c r="X2371" i="79"/>
  <c r="Y2370" i="79"/>
  <c r="Y2371" i="79"/>
  <c r="X2372" i="79"/>
  <c r="Y2372" i="79"/>
  <c r="X2373" i="79"/>
  <c r="X2374" i="79"/>
  <c r="Y2373" i="79"/>
  <c r="X2375" i="79"/>
  <c r="Y2374" i="79"/>
  <c r="Y2375" i="79"/>
  <c r="X2376" i="79"/>
  <c r="X2377" i="79"/>
  <c r="Y2376" i="79"/>
  <c r="Y2377" i="79"/>
  <c r="X2378" i="79"/>
  <c r="Y2378" i="79"/>
  <c r="X2379" i="79"/>
  <c r="X2380" i="79"/>
  <c r="Y2379" i="79"/>
  <c r="X2381" i="79"/>
  <c r="Y2380" i="79"/>
  <c r="Y2381" i="79"/>
  <c r="X2382" i="79"/>
  <c r="X2383" i="79"/>
  <c r="Y2382" i="79"/>
  <c r="X2384" i="79"/>
  <c r="Y2383" i="79"/>
  <c r="X2385" i="79"/>
  <c r="Y2384" i="79"/>
  <c r="Y2385" i="79"/>
  <c r="X2386" i="79"/>
  <c r="Y2386" i="79"/>
  <c r="X2387" i="79"/>
  <c r="Y2387" i="79"/>
  <c r="X2388" i="79"/>
  <c r="Y2388" i="79"/>
  <c r="X2389" i="79"/>
  <c r="X2390" i="79"/>
  <c r="Y2389" i="79"/>
  <c r="X2391" i="79"/>
  <c r="Y2390" i="79"/>
  <c r="Y2391" i="79"/>
  <c r="X2392" i="79"/>
  <c r="Y2392" i="79"/>
  <c r="X2393" i="79"/>
  <c r="Y2393" i="79"/>
  <c r="X2394" i="79"/>
  <c r="Y2394" i="79"/>
  <c r="X2395" i="79"/>
  <c r="X2396" i="79"/>
  <c r="Y2395" i="79"/>
  <c r="Y2396" i="79"/>
  <c r="X2397" i="79"/>
  <c r="Y2397" i="79"/>
  <c r="X2398" i="79"/>
  <c r="X2399" i="79"/>
  <c r="Y2398" i="79"/>
  <c r="Y2399" i="79"/>
  <c r="X2400" i="79"/>
  <c r="Y2400" i="79"/>
  <c r="X2401" i="79"/>
  <c r="X2402" i="79"/>
  <c r="Y2401" i="79"/>
  <c r="Y2402" i="79"/>
  <c r="X2403" i="79"/>
  <c r="X2404" i="79"/>
  <c r="Y2403" i="79"/>
  <c r="Y2404" i="79"/>
  <c r="X2405" i="79"/>
  <c r="Y2405" i="79"/>
  <c r="X2406" i="79"/>
  <c r="X2407" i="79"/>
  <c r="Y2406" i="79"/>
  <c r="X2408" i="79"/>
  <c r="Y2407" i="79"/>
  <c r="X2409" i="79"/>
  <c r="Y2408" i="79"/>
  <c r="X2410" i="79"/>
  <c r="Y2409" i="79"/>
  <c r="Y2410" i="79"/>
  <c r="X2411" i="79"/>
  <c r="X2412" i="79"/>
  <c r="Y2411" i="79"/>
  <c r="X2413" i="79"/>
  <c r="Y2412" i="79"/>
  <c r="X2414" i="79"/>
  <c r="Y2413" i="79"/>
  <c r="X2415" i="79"/>
  <c r="Y2414" i="79"/>
  <c r="X2416" i="79"/>
  <c r="Y2415" i="79"/>
  <c r="Y2416" i="79"/>
  <c r="X2417" i="79"/>
  <c r="Y2417" i="79"/>
  <c r="X2418" i="79"/>
  <c r="X2419" i="79"/>
  <c r="Y2418" i="79"/>
  <c r="X2420" i="79"/>
  <c r="Y2419" i="79"/>
  <c r="Y2420" i="79"/>
  <c r="X2421" i="79"/>
  <c r="X2422" i="79"/>
  <c r="Y2421" i="79"/>
  <c r="X2423" i="79"/>
  <c r="Y2422" i="79"/>
  <c r="X2424" i="79"/>
  <c r="Y2423" i="79"/>
  <c r="Y2424" i="79"/>
  <c r="X2425" i="79"/>
  <c r="X2426" i="79"/>
  <c r="Y2425" i="79"/>
  <c r="X2427" i="79"/>
  <c r="Y2426" i="79"/>
  <c r="X2428" i="79"/>
  <c r="Y2427" i="79"/>
  <c r="Y2428" i="79"/>
  <c r="X2429" i="79"/>
  <c r="Y2429" i="79"/>
  <c r="X2430" i="79"/>
  <c r="Y2430" i="79"/>
  <c r="X2431" i="79"/>
  <c r="X2432" i="79"/>
  <c r="Y2431" i="79"/>
  <c r="X2433" i="79"/>
  <c r="Y2432" i="79"/>
  <c r="Y2433" i="79"/>
  <c r="X2434" i="79"/>
  <c r="Y2434" i="79"/>
  <c r="X2435" i="79"/>
  <c r="Y2435" i="79"/>
  <c r="X2436" i="79"/>
  <c r="Y2436" i="79"/>
  <c r="X2437" i="79"/>
  <c r="X2438" i="79"/>
  <c r="Y2437" i="79"/>
  <c r="Y2438" i="79"/>
  <c r="X2439" i="79"/>
  <c r="X2440" i="79"/>
  <c r="Y2439" i="79"/>
  <c r="X2441" i="79"/>
  <c r="Y2440" i="79"/>
  <c r="Y2441" i="79"/>
  <c r="X2442" i="79"/>
  <c r="X2443" i="79"/>
  <c r="Y2442" i="79"/>
  <c r="X2444" i="79"/>
  <c r="Y2443" i="79"/>
  <c r="Y2444" i="79"/>
  <c r="X2445" i="79"/>
  <c r="X2446" i="79"/>
  <c r="Y2445" i="79"/>
  <c r="Y2446" i="79"/>
  <c r="X2447" i="79"/>
  <c r="X2448" i="79"/>
  <c r="Y2447" i="79"/>
  <c r="Y2448" i="79"/>
  <c r="X2449" i="79"/>
  <c r="X2450" i="79"/>
  <c r="Y2449" i="79"/>
  <c r="Y2450" i="79"/>
  <c r="X2451" i="79"/>
  <c r="X2452" i="79"/>
  <c r="Y2451" i="79"/>
  <c r="X2453" i="79"/>
  <c r="Y2452" i="79"/>
  <c r="Y2453" i="79"/>
  <c r="X2454" i="79"/>
  <c r="Y2454" i="79"/>
  <c r="X2455" i="79"/>
  <c r="X2456" i="79"/>
  <c r="Y2455" i="79"/>
  <c r="Y2456" i="79"/>
  <c r="X2457" i="79"/>
  <c r="Y2457" i="79"/>
  <c r="X2458" i="79"/>
  <c r="Y2458" i="79"/>
  <c r="X2459" i="79"/>
  <c r="Y2459" i="79"/>
  <c r="X2460" i="79"/>
  <c r="X2461" i="79"/>
  <c r="Y2460" i="79"/>
  <c r="X2462" i="79"/>
  <c r="Y2461" i="79"/>
  <c r="Y2462" i="79"/>
  <c r="X2463" i="79"/>
  <c r="X2464" i="79"/>
  <c r="Y2463" i="79"/>
  <c r="X2465" i="79"/>
  <c r="Y2464" i="79"/>
  <c r="Y2465" i="79"/>
  <c r="X2466" i="79"/>
  <c r="X2467" i="79"/>
  <c r="Y2466" i="79"/>
  <c r="X2468" i="79"/>
  <c r="Y2467" i="79"/>
  <c r="Y2468" i="79"/>
  <c r="X2469" i="79"/>
  <c r="X2470" i="79"/>
  <c r="Y2469" i="79"/>
  <c r="X2471" i="79"/>
  <c r="Y2470" i="79"/>
  <c r="X2472" i="79"/>
  <c r="Y2471" i="79"/>
  <c r="X2473" i="79"/>
  <c r="Y2472" i="79"/>
  <c r="X2474" i="79"/>
  <c r="Y2473" i="79"/>
  <c r="X2475" i="79"/>
  <c r="Y2474" i="79"/>
  <c r="Y2475" i="79"/>
  <c r="X2476" i="79"/>
  <c r="Y2476" i="79"/>
  <c r="X2477" i="79"/>
  <c r="X2478" i="79"/>
  <c r="Y2477" i="79"/>
  <c r="X2479" i="79"/>
  <c r="Y2478" i="79"/>
  <c r="X2480" i="79"/>
  <c r="Y2479" i="79"/>
  <c r="X2481" i="79"/>
  <c r="Y2480" i="79"/>
  <c r="Y2481" i="79"/>
  <c r="X2482" i="79"/>
  <c r="X2483" i="79"/>
  <c r="Y2482" i="79"/>
  <c r="Y2483" i="79"/>
  <c r="X2484" i="79"/>
  <c r="Y2484" i="79"/>
  <c r="X2485" i="79"/>
  <c r="Y2485" i="79"/>
  <c r="X2486" i="79"/>
  <c r="Y2486" i="79"/>
  <c r="X2487" i="79"/>
  <c r="X2488" i="79"/>
  <c r="Y2487" i="79"/>
  <c r="X2489" i="79"/>
  <c r="Y2488" i="79"/>
  <c r="X2490" i="79"/>
  <c r="Y2489" i="79"/>
  <c r="Y2490" i="79"/>
  <c r="X2491" i="79"/>
  <c r="X2492" i="79"/>
  <c r="Y2491" i="79"/>
  <c r="Y2492" i="79"/>
  <c r="X2493" i="79"/>
  <c r="X2494" i="79"/>
  <c r="Y2493" i="79"/>
  <c r="Y2494" i="79"/>
  <c r="X2495" i="79"/>
  <c r="X2496" i="79"/>
  <c r="Y2495" i="79"/>
  <c r="X2497" i="79"/>
  <c r="Y2496" i="79"/>
  <c r="Y2497" i="79"/>
  <c r="X2498" i="79"/>
  <c r="Y2498" i="79"/>
  <c r="X2499" i="79"/>
  <c r="Y2499" i="79"/>
  <c r="X2500" i="79"/>
  <c r="X2501" i="79"/>
  <c r="Y2500" i="79"/>
  <c r="Y2501" i="79"/>
  <c r="X2502" i="79"/>
  <c r="Y2502" i="79"/>
  <c r="X2503" i="79"/>
  <c r="Y2503" i="79"/>
  <c r="X2504" i="79"/>
  <c r="Y2504" i="79"/>
  <c r="X2505" i="79"/>
  <c r="X2506" i="79"/>
  <c r="Y2505" i="79"/>
  <c r="X2507" i="79"/>
  <c r="Y2506" i="79"/>
  <c r="X2508" i="79"/>
  <c r="Y2507" i="79"/>
  <c r="X2509" i="79"/>
  <c r="Y2508" i="79"/>
  <c r="Y2509" i="79"/>
  <c r="X2510" i="79"/>
  <c r="X2511" i="79"/>
  <c r="Y2510" i="79"/>
  <c r="X2512" i="79"/>
  <c r="Y2511" i="79"/>
  <c r="X2513" i="79"/>
  <c r="Y2512" i="79"/>
  <c r="X2514" i="79"/>
  <c r="Y2513" i="79"/>
  <c r="Y2514" i="79"/>
  <c r="X2515" i="79"/>
  <c r="Y2515" i="79"/>
  <c r="X2516" i="79"/>
  <c r="X2517" i="79"/>
  <c r="Y2516" i="79"/>
  <c r="X2518" i="79"/>
  <c r="Y2517" i="79"/>
  <c r="Y2518" i="79"/>
  <c r="X2519" i="79"/>
  <c r="Y2519" i="79"/>
  <c r="X2520" i="79"/>
  <c r="Y2520" i="79"/>
  <c r="X2521" i="79"/>
  <c r="Y2521" i="79"/>
  <c r="X2522" i="79"/>
  <c r="X2523" i="79"/>
  <c r="Y2522" i="79"/>
  <c r="Y2523" i="79"/>
  <c r="X2524" i="79"/>
  <c r="Y2524" i="79"/>
  <c r="X2525" i="79"/>
  <c r="Y2525" i="79"/>
  <c r="X2526" i="79"/>
  <c r="X2527" i="79"/>
  <c r="Y2526" i="79"/>
  <c r="Y2527" i="79"/>
  <c r="X2528" i="79"/>
  <c r="X2529" i="79"/>
  <c r="Y2528" i="79"/>
  <c r="X2530" i="79"/>
  <c r="Y2529" i="79"/>
  <c r="X2531" i="79"/>
  <c r="Y2530" i="79"/>
  <c r="Y2531" i="79"/>
  <c r="X2532" i="79"/>
  <c r="X2533" i="79"/>
  <c r="Y2532" i="79"/>
  <c r="Y2533" i="79"/>
  <c r="X2534" i="79"/>
  <c r="Y2534" i="79"/>
  <c r="X2535" i="79"/>
  <c r="Y2535" i="79"/>
  <c r="X2536" i="79"/>
  <c r="Y2536" i="79"/>
  <c r="X2537" i="79"/>
  <c r="X2538" i="79"/>
  <c r="Y2537" i="79"/>
  <c r="X2539" i="79"/>
  <c r="Y2538" i="79"/>
  <c r="Y2539" i="79"/>
  <c r="X2540" i="79"/>
  <c r="X2541" i="79"/>
  <c r="Y2540" i="79"/>
  <c r="X2542" i="79"/>
  <c r="Y2541" i="79"/>
  <c r="X2543" i="79"/>
  <c r="Y2542" i="79"/>
  <c r="Y2543" i="79"/>
  <c r="X2544" i="79"/>
  <c r="X2545" i="79"/>
  <c r="Y2544" i="79"/>
  <c r="Y2545" i="79"/>
  <c r="X2546" i="79"/>
  <c r="X2547" i="79"/>
  <c r="Y2546" i="79"/>
  <c r="X2548" i="79"/>
  <c r="Y2547" i="79"/>
  <c r="X2549" i="79"/>
  <c r="Y2548" i="79"/>
  <c r="Y2549" i="79"/>
  <c r="X2550" i="79"/>
  <c r="X2551" i="79"/>
  <c r="Y2550" i="79"/>
  <c r="X2552" i="79"/>
  <c r="Y2551" i="79"/>
  <c r="Y2552" i="79"/>
  <c r="X2553" i="79"/>
  <c r="Y2553" i="79"/>
  <c r="X2554" i="79"/>
  <c r="Y2554" i="79"/>
  <c r="X2555" i="79"/>
  <c r="X2556" i="79"/>
  <c r="Y2555" i="79"/>
  <c r="Y2556" i="79"/>
  <c r="X2557" i="79"/>
  <c r="Y2557" i="79"/>
  <c r="X2558" i="79"/>
  <c r="Y2558" i="79"/>
  <c r="X2559" i="79"/>
  <c r="X2560" i="79"/>
  <c r="Y2559" i="79"/>
  <c r="Y2560" i="79"/>
  <c r="X2561" i="79"/>
  <c r="X2562" i="79"/>
  <c r="Y2561" i="79"/>
  <c r="X2563" i="79"/>
  <c r="Y2562" i="79"/>
  <c r="X2564" i="79"/>
  <c r="Y2563" i="79"/>
  <c r="X2565" i="79"/>
  <c r="Y2564" i="79"/>
  <c r="X2566" i="79"/>
  <c r="Y2565" i="79"/>
  <c r="X2567" i="79"/>
  <c r="Y2566" i="79"/>
  <c r="Y2567" i="79"/>
  <c r="X2568" i="79"/>
  <c r="X2569" i="79"/>
  <c r="Y2568" i="79"/>
  <c r="Y2569" i="79"/>
  <c r="X2570" i="79"/>
  <c r="Y2570" i="79"/>
  <c r="X2571" i="79"/>
  <c r="X2572" i="79"/>
  <c r="Y2571" i="79"/>
  <c r="Y2572" i="79"/>
  <c r="X2573" i="79"/>
  <c r="Y2573" i="79"/>
  <c r="X2574" i="79"/>
  <c r="X2575" i="79"/>
  <c r="Y2574" i="79"/>
  <c r="X2576" i="79"/>
  <c r="Y2575" i="79"/>
  <c r="X2577" i="79"/>
  <c r="Y2576" i="79"/>
  <c r="Y2577" i="79"/>
  <c r="X2578" i="79"/>
  <c r="Y2578" i="79"/>
  <c r="X2579" i="79"/>
  <c r="Y2579" i="79"/>
  <c r="X2580" i="79"/>
  <c r="Y2580" i="79"/>
  <c r="X2581" i="79"/>
  <c r="Y2581" i="79"/>
  <c r="X2582" i="79"/>
  <c r="Y2582" i="79"/>
  <c r="X2583" i="79"/>
  <c r="Y2583" i="79"/>
  <c r="X2584" i="79"/>
  <c r="X2585" i="79"/>
  <c r="Y2584" i="79"/>
  <c r="Y2585" i="79"/>
  <c r="X2586" i="79"/>
  <c r="Y2586" i="79"/>
  <c r="X2587" i="79"/>
  <c r="X2588" i="79"/>
  <c r="Y2587" i="79"/>
  <c r="X2589" i="79"/>
  <c r="Y2588" i="79"/>
  <c r="X2590" i="79"/>
  <c r="Y2589" i="79"/>
  <c r="X2591" i="79"/>
  <c r="Y2590" i="79"/>
  <c r="Y2591" i="79"/>
  <c r="X2592" i="79"/>
  <c r="X2593" i="79"/>
  <c r="Y2592" i="79"/>
  <c r="Y2593" i="79"/>
  <c r="X2594" i="79"/>
  <c r="X2595" i="79"/>
  <c r="Y2594" i="79"/>
  <c r="Y2595" i="79"/>
  <c r="X2596" i="79"/>
  <c r="X2597" i="79"/>
  <c r="Y2596" i="79"/>
  <c r="Y2597" i="79"/>
  <c r="X2598" i="79"/>
  <c r="X2599" i="79"/>
  <c r="Y2598" i="79"/>
  <c r="X2600" i="79"/>
  <c r="Y2599" i="79"/>
  <c r="X2601" i="79"/>
  <c r="Y2600" i="79"/>
  <c r="Y2601" i="79"/>
  <c r="X2602" i="79"/>
  <c r="Y2602" i="79"/>
  <c r="X2603" i="79"/>
  <c r="Y2603" i="79"/>
  <c r="X2604" i="79"/>
  <c r="Y2604" i="79"/>
  <c r="X2605" i="79"/>
  <c r="Y2605" i="79"/>
  <c r="X2606" i="79"/>
  <c r="Y2606" i="79"/>
  <c r="X2607" i="79"/>
  <c r="Y2607" i="79"/>
  <c r="X2608" i="79"/>
  <c r="Y2608" i="79"/>
  <c r="X2609" i="79"/>
  <c r="X2610" i="79"/>
  <c r="Y2609" i="79"/>
  <c r="Y2610" i="79"/>
  <c r="X2611" i="79"/>
  <c r="Y2611" i="79"/>
  <c r="X2612" i="79"/>
  <c r="X2613" i="79"/>
  <c r="Y2612" i="79"/>
  <c r="Y2613" i="79"/>
  <c r="X2614" i="79"/>
  <c r="X2615" i="79"/>
  <c r="Y2614" i="79"/>
  <c r="Y2615" i="79"/>
  <c r="X2616" i="79"/>
  <c r="Y2616" i="79"/>
  <c r="X2617" i="79"/>
  <c r="X2618" i="79"/>
  <c r="Y2617" i="79"/>
  <c r="Y2618" i="79"/>
  <c r="X2619" i="79"/>
  <c r="X2620" i="79"/>
  <c r="Y2619" i="79"/>
  <c r="Y2620" i="79"/>
  <c r="X2621" i="79"/>
  <c r="Y2621" i="79"/>
  <c r="X2622" i="79"/>
  <c r="X2623" i="79"/>
  <c r="Y2622" i="79"/>
  <c r="X2624" i="79"/>
  <c r="Y2623" i="79"/>
  <c r="X2625" i="79"/>
  <c r="Y2624" i="79"/>
  <c r="Y2625" i="79"/>
  <c r="X2626" i="79"/>
  <c r="Y2626" i="79"/>
  <c r="X2627" i="79"/>
  <c r="Y2627" i="79"/>
  <c r="X2628" i="79"/>
  <c r="X2629" i="79"/>
  <c r="Y2628" i="79"/>
  <c r="Y2629" i="79"/>
  <c r="X2630" i="79"/>
  <c r="Y2630" i="79"/>
  <c r="X2631" i="79"/>
  <c r="X2632" i="79"/>
  <c r="Y2631" i="79"/>
  <c r="Y2632" i="79"/>
  <c r="X2633" i="79"/>
  <c r="Y2633" i="79"/>
  <c r="X2634" i="79"/>
  <c r="X2635" i="79"/>
  <c r="Y2634" i="79"/>
  <c r="Y2635" i="79"/>
  <c r="X2636" i="79"/>
  <c r="X2637" i="79"/>
  <c r="Y2636" i="79"/>
  <c r="Y2637" i="79"/>
  <c r="X2638" i="79"/>
  <c r="Y2638" i="79"/>
  <c r="X2639" i="79"/>
  <c r="Y2639" i="79"/>
  <c r="X2640" i="79"/>
  <c r="Y2640" i="79"/>
  <c r="X2641" i="79"/>
  <c r="Y2641" i="79"/>
  <c r="X2642" i="79"/>
  <c r="Y2642" i="79"/>
  <c r="X2643" i="79"/>
  <c r="X2644" i="79"/>
  <c r="Y2643" i="79"/>
  <c r="Y2644" i="79"/>
  <c r="X2645" i="79"/>
  <c r="Y2645" i="79"/>
  <c r="X2646" i="79"/>
  <c r="Y2646" i="79"/>
  <c r="X2647" i="79"/>
  <c r="Y2647" i="79"/>
  <c r="X2648" i="79"/>
  <c r="X2649" i="79"/>
  <c r="Y2648" i="79"/>
  <c r="Y2649" i="79"/>
  <c r="X2650" i="79"/>
  <c r="X2651" i="79"/>
  <c r="Y2650" i="79"/>
  <c r="X2652" i="79"/>
  <c r="Y2651" i="79"/>
  <c r="X2653" i="79"/>
  <c r="Y2652" i="79"/>
  <c r="Y2653" i="79"/>
  <c r="X2654" i="79"/>
  <c r="X2655" i="79"/>
  <c r="Y2654" i="79"/>
  <c r="Y2655" i="79"/>
  <c r="X2656" i="79"/>
  <c r="Y2656" i="79"/>
  <c r="X2657" i="79"/>
  <c r="Y2657" i="79"/>
  <c r="X2658" i="79"/>
  <c r="Y2658" i="79"/>
  <c r="X2659" i="79"/>
  <c r="X2660" i="79"/>
  <c r="Y2659" i="79"/>
  <c r="X2661" i="79"/>
  <c r="Y2660" i="79"/>
  <c r="Y2661" i="79"/>
  <c r="X2662" i="79"/>
  <c r="X2663" i="79"/>
  <c r="Y2662" i="79"/>
  <c r="Y2663" i="79"/>
  <c r="X2664" i="79"/>
  <c r="X2665" i="79"/>
  <c r="Y2664" i="79"/>
  <c r="Y2665" i="79"/>
  <c r="X2666" i="79"/>
  <c r="Y2666" i="79"/>
  <c r="X2667" i="79"/>
  <c r="X2668" i="79"/>
  <c r="Y2667" i="79"/>
  <c r="Y2668" i="79"/>
  <c r="X2669" i="79"/>
  <c r="X2670" i="79"/>
  <c r="Y2669" i="79"/>
  <c r="Y2670" i="79"/>
  <c r="X2671" i="79"/>
  <c r="Y2671" i="79"/>
  <c r="X2672" i="79"/>
  <c r="X2673" i="79"/>
  <c r="Y2672" i="79"/>
  <c r="X2674" i="79"/>
  <c r="Y2673" i="79"/>
  <c r="X2675" i="79"/>
  <c r="Y2674" i="79"/>
  <c r="X2676" i="79"/>
  <c r="Y2675" i="79"/>
  <c r="Y2676" i="79"/>
  <c r="X2677" i="79"/>
  <c r="Y2677" i="79"/>
  <c r="X2678" i="79"/>
  <c r="X2679" i="79"/>
  <c r="Y2678" i="79"/>
  <c r="Y2679" i="79"/>
  <c r="X2680" i="79"/>
  <c r="Y2680" i="79"/>
  <c r="X2681" i="79"/>
  <c r="Y2681" i="79"/>
  <c r="X2682" i="79"/>
  <c r="X2683" i="79"/>
  <c r="Y2682" i="79"/>
  <c r="Y2683" i="79"/>
  <c r="X2684" i="79"/>
  <c r="X2685" i="79"/>
  <c r="Y2684" i="79"/>
  <c r="Y2685" i="79"/>
  <c r="X2686" i="79"/>
  <c r="Y2686" i="79"/>
  <c r="X2687" i="79"/>
  <c r="Y2687" i="79"/>
  <c r="X2688" i="79"/>
  <c r="X2689" i="79"/>
  <c r="Y2688" i="79"/>
  <c r="Y2689" i="79"/>
  <c r="X2690" i="79"/>
  <c r="X2691" i="79"/>
  <c r="Y2690" i="79"/>
  <c r="Y2691" i="79"/>
  <c r="X2692" i="79"/>
  <c r="Y2692" i="79"/>
  <c r="X2693" i="79"/>
  <c r="Y2693" i="79"/>
  <c r="X2694" i="79"/>
  <c r="X2695" i="79"/>
  <c r="Y2694" i="79"/>
  <c r="Y2695" i="79"/>
  <c r="X2696" i="79"/>
  <c r="X2697" i="79"/>
  <c r="Y2696" i="79"/>
  <c r="X2698" i="79"/>
  <c r="Y2697" i="79"/>
  <c r="X2699" i="79"/>
  <c r="Y2698" i="79"/>
  <c r="X2700" i="79"/>
  <c r="Y2699" i="79"/>
  <c r="X2701" i="79"/>
  <c r="Y2700" i="79"/>
  <c r="X2702" i="79"/>
  <c r="Y2701" i="79"/>
  <c r="X2703" i="79"/>
  <c r="Y2702" i="79"/>
  <c r="X2704" i="79"/>
  <c r="Y2703" i="79"/>
  <c r="X2705" i="79"/>
  <c r="Y2704" i="79"/>
  <c r="X2706" i="79"/>
  <c r="Y2705" i="79"/>
  <c r="Y2706" i="79"/>
  <c r="X2707" i="79"/>
  <c r="Y2707" i="79"/>
  <c r="X2708" i="79"/>
  <c r="X2709" i="79"/>
  <c r="Y2708" i="79"/>
  <c r="X2710" i="79"/>
  <c r="Y2709" i="79"/>
  <c r="X2711" i="79"/>
  <c r="Y2710" i="79"/>
  <c r="Y2711" i="79"/>
  <c r="X2712" i="79"/>
  <c r="X2713" i="79"/>
  <c r="Y2712" i="79"/>
  <c r="Y2713" i="79"/>
  <c r="X2714" i="79"/>
  <c r="Y2714" i="79"/>
  <c r="X2715" i="79"/>
  <c r="X2716" i="79"/>
  <c r="Y2715" i="79"/>
  <c r="X2717" i="79"/>
  <c r="Y2716" i="79"/>
  <c r="Y2717" i="79"/>
  <c r="X2718" i="79"/>
  <c r="Y2718" i="79"/>
  <c r="X2719" i="79"/>
  <c r="Y2719" i="79"/>
  <c r="X2720" i="79"/>
  <c r="Y2720" i="79"/>
  <c r="X2721" i="79"/>
  <c r="Y2721" i="79"/>
  <c r="X2722" i="79"/>
  <c r="Y2722" i="79"/>
  <c r="X2723" i="79"/>
  <c r="Y2723" i="79"/>
  <c r="X2724" i="79"/>
  <c r="X2725" i="79"/>
  <c r="Y2724" i="79"/>
  <c r="Y2725" i="79"/>
  <c r="X2726" i="79"/>
  <c r="X2727" i="79"/>
  <c r="Y2726" i="79"/>
  <c r="Y2727" i="79"/>
  <c r="X2728" i="79"/>
  <c r="X2729" i="79"/>
  <c r="Y2728" i="79"/>
  <c r="X2730" i="79"/>
  <c r="Y2729" i="79"/>
  <c r="Y2730" i="79"/>
  <c r="X2731" i="79"/>
  <c r="X2732" i="79"/>
  <c r="Y2731" i="79"/>
  <c r="X2733" i="79"/>
  <c r="Y2732" i="79"/>
  <c r="Y2733" i="79"/>
  <c r="X2734" i="79"/>
  <c r="Y2734" i="79"/>
  <c r="X2735" i="79"/>
  <c r="X2736" i="79"/>
  <c r="Y2735" i="79"/>
  <c r="X2737" i="79"/>
  <c r="Y2736" i="79"/>
  <c r="X2738" i="79"/>
  <c r="Y2737" i="79"/>
  <c r="Y2738" i="79"/>
  <c r="X2739" i="79"/>
  <c r="X2740" i="79"/>
  <c r="Y2739" i="79"/>
  <c r="X2741" i="79"/>
  <c r="Y2740" i="79"/>
  <c r="X2742" i="79"/>
  <c r="Y2741" i="79"/>
  <c r="X2743" i="79"/>
  <c r="Y2742" i="79"/>
  <c r="X2744" i="79"/>
  <c r="Y2743" i="79"/>
  <c r="Y2744" i="79"/>
  <c r="X2745" i="79"/>
  <c r="X2746" i="79"/>
  <c r="Y2745" i="79"/>
  <c r="Y2746" i="79"/>
  <c r="X2747" i="79"/>
  <c r="Y2747" i="79"/>
  <c r="X2748" i="79"/>
  <c r="Y2748" i="79"/>
  <c r="X2749" i="79"/>
  <c r="Y2749" i="79"/>
  <c r="X2750" i="79"/>
  <c r="X2751" i="79"/>
  <c r="Y2750" i="79"/>
  <c r="Y2751" i="79"/>
  <c r="X2752" i="79"/>
  <c r="Y2752" i="79"/>
  <c r="X2753" i="79"/>
  <c r="Y2753" i="79"/>
  <c r="X2754" i="79"/>
  <c r="Y2754" i="79"/>
  <c r="X2755" i="79"/>
  <c r="Y2755" i="79"/>
  <c r="X2756" i="79"/>
  <c r="Y2756" i="79"/>
  <c r="X2757" i="79"/>
  <c r="X2758" i="79"/>
  <c r="Y2757" i="79"/>
  <c r="X2759" i="79"/>
  <c r="Y2758" i="79"/>
  <c r="Y2759" i="79"/>
  <c r="X2760" i="79"/>
  <c r="X2761" i="79"/>
  <c r="Y2760" i="79"/>
  <c r="Y2761" i="79"/>
  <c r="X2762" i="79"/>
  <c r="X2763" i="79"/>
  <c r="Y2762" i="79"/>
  <c r="Y2763" i="79"/>
  <c r="X2764" i="79"/>
  <c r="X2765" i="79"/>
  <c r="Y2764" i="79"/>
  <c r="Y2765" i="79"/>
  <c r="X2766" i="79"/>
  <c r="X2767" i="79"/>
  <c r="Y2766" i="79"/>
  <c r="Y2767" i="79"/>
  <c r="X2768" i="79"/>
  <c r="Y2768" i="79"/>
  <c r="X2769" i="79"/>
  <c r="Y2769" i="79"/>
  <c r="X2770" i="79"/>
  <c r="X2771" i="79"/>
  <c r="Y2770" i="79"/>
  <c r="Y2771" i="79"/>
  <c r="X2772" i="79"/>
  <c r="X2773" i="79"/>
  <c r="Y2772" i="79"/>
  <c r="Y2773" i="79"/>
  <c r="X2774" i="79"/>
  <c r="X2775" i="79"/>
  <c r="Y2774" i="79"/>
  <c r="Y2775" i="79"/>
  <c r="X2776" i="79"/>
  <c r="X2777" i="79"/>
  <c r="Y2776" i="79"/>
  <c r="X2778" i="79"/>
  <c r="Y2777" i="79"/>
  <c r="Y2778" i="79"/>
  <c r="X2779" i="79"/>
  <c r="Y2779" i="79"/>
  <c r="X2780" i="79"/>
  <c r="X2781" i="79"/>
  <c r="Y2780" i="79"/>
  <c r="Y2781" i="79"/>
  <c r="X2782" i="79"/>
  <c r="Y2782" i="79"/>
  <c r="X2783" i="79"/>
  <c r="Y2783" i="79"/>
  <c r="X2784" i="79"/>
  <c r="Y2784" i="79"/>
  <c r="X2785" i="79"/>
  <c r="Y2785" i="79"/>
  <c r="X2786" i="79"/>
  <c r="Y2786" i="79"/>
  <c r="X2787" i="79"/>
  <c r="Y2787" i="79"/>
  <c r="X2788" i="79"/>
  <c r="Y2788" i="79"/>
  <c r="X2789" i="79"/>
  <c r="Y2789" i="79"/>
  <c r="X2790" i="79"/>
  <c r="X2791" i="79"/>
  <c r="Y2790" i="79"/>
  <c r="Y2791" i="79"/>
  <c r="X2792" i="79"/>
  <c r="Y2792" i="79"/>
  <c r="X2793" i="79"/>
  <c r="Y2793" i="79"/>
  <c r="X2794" i="79"/>
  <c r="X2795" i="79"/>
  <c r="Y2794" i="79"/>
  <c r="X2796" i="79"/>
  <c r="Y2795" i="79"/>
  <c r="Y2796" i="79"/>
  <c r="X2797" i="79"/>
  <c r="X2798" i="79"/>
  <c r="Y2797" i="79"/>
  <c r="X2799" i="79"/>
  <c r="Y2798" i="79"/>
  <c r="X2800" i="79"/>
  <c r="Y2799" i="79"/>
  <c r="X2801" i="79"/>
  <c r="Y2800" i="79"/>
  <c r="Y2801" i="79"/>
  <c r="X2802" i="79"/>
  <c r="Y2802" i="79"/>
  <c r="X2803" i="79"/>
  <c r="X2804" i="79"/>
  <c r="Y2803" i="79"/>
  <c r="Y2804" i="79"/>
  <c r="X2805" i="79"/>
  <c r="Y2805" i="79"/>
  <c r="X2806" i="79"/>
  <c r="Y2806" i="79"/>
  <c r="X2807" i="79"/>
  <c r="X2808" i="79"/>
  <c r="Y2807" i="79"/>
  <c r="Y2808" i="79"/>
  <c r="X2809" i="79"/>
  <c r="Y2809" i="79"/>
  <c r="X2810" i="79"/>
  <c r="Y2810" i="79"/>
  <c r="X2811" i="79"/>
  <c r="X2812" i="79"/>
  <c r="Y2811" i="79"/>
  <c r="Y2812" i="79"/>
  <c r="X2813" i="79"/>
  <c r="X2814" i="79"/>
  <c r="Y2813" i="79"/>
  <c r="X2815" i="79"/>
  <c r="Y2814" i="79"/>
  <c r="Y2815" i="79"/>
  <c r="X2816" i="79"/>
  <c r="X2817" i="79"/>
  <c r="Y2816" i="79"/>
  <c r="Y2817" i="79"/>
  <c r="X2818" i="79"/>
  <c r="X2819" i="79"/>
  <c r="Y2818" i="79"/>
  <c r="X2820" i="79"/>
  <c r="Y2819" i="79"/>
  <c r="X2821" i="79"/>
  <c r="Y2820" i="79"/>
  <c r="X2822" i="79"/>
  <c r="Y2821" i="79"/>
  <c r="X2823" i="79"/>
  <c r="Y2822" i="79"/>
  <c r="X2824" i="79"/>
  <c r="Y2823" i="79"/>
  <c r="X2825" i="79"/>
  <c r="Y2824" i="79"/>
  <c r="X2826" i="79"/>
  <c r="Y2825" i="79"/>
  <c r="Y2826" i="79"/>
  <c r="X2827" i="79"/>
  <c r="X2828" i="79"/>
  <c r="Y2827" i="79"/>
  <c r="X2829" i="79"/>
  <c r="Y2828" i="79"/>
  <c r="Y2829" i="79"/>
  <c r="X2830" i="79"/>
  <c r="X2831" i="79"/>
  <c r="Y2830" i="79"/>
  <c r="X2832" i="79"/>
  <c r="Y2831" i="79"/>
  <c r="X2833" i="79"/>
  <c r="Y2832" i="79"/>
  <c r="X2834" i="79"/>
  <c r="Y2833" i="79"/>
  <c r="X2835" i="79"/>
  <c r="Y2834" i="79"/>
  <c r="X2836" i="79"/>
  <c r="Y2835" i="79"/>
  <c r="X2837" i="79"/>
  <c r="Y2836" i="79"/>
  <c r="X2838" i="79"/>
  <c r="Y2837" i="79"/>
  <c r="X2839" i="79"/>
  <c r="Y2838" i="79"/>
  <c r="Y2839" i="79"/>
  <c r="X2840" i="79"/>
  <c r="Y2840" i="79"/>
  <c r="X2841" i="79"/>
  <c r="X2842" i="79"/>
  <c r="Y2841" i="79"/>
  <c r="X2843" i="79"/>
  <c r="Y2842" i="79"/>
  <c r="Y2843" i="79"/>
  <c r="X2844" i="79"/>
  <c r="Y2844" i="79"/>
  <c r="X2845" i="79"/>
  <c r="X2846" i="79"/>
  <c r="Y2845" i="79"/>
  <c r="Y2846" i="79"/>
  <c r="X2847" i="79"/>
  <c r="Y2847" i="79"/>
  <c r="X2848" i="79"/>
  <c r="Y2848" i="79"/>
  <c r="X2849" i="79"/>
  <c r="Y2849" i="79"/>
  <c r="X2850" i="79"/>
  <c r="Y2850" i="79"/>
  <c r="X2851" i="79"/>
  <c r="X2852" i="79"/>
  <c r="Y2851" i="79"/>
  <c r="Y2852" i="79"/>
  <c r="X2853" i="79"/>
  <c r="X2854" i="79"/>
  <c r="Y2853" i="79"/>
  <c r="Y2854" i="79"/>
  <c r="X2855" i="79"/>
  <c r="X2856" i="79"/>
  <c r="Y2855" i="79"/>
  <c r="Y2856" i="79"/>
  <c r="X2857" i="79"/>
  <c r="X2858" i="79"/>
  <c r="Y2857" i="79"/>
  <c r="X2859" i="79"/>
  <c r="Y2858" i="79"/>
  <c r="X2860" i="79"/>
  <c r="Y2859" i="79"/>
  <c r="X2861" i="79"/>
  <c r="Y2860" i="79"/>
  <c r="Y2861" i="79"/>
  <c r="X2862" i="79"/>
  <c r="X2863" i="79"/>
  <c r="Y2862" i="79"/>
  <c r="Y2863" i="79"/>
  <c r="X2864" i="79"/>
  <c r="X2865" i="79"/>
  <c r="Y2864" i="79"/>
  <c r="X2866" i="79"/>
  <c r="Y2865" i="79"/>
  <c r="Y2866" i="79"/>
  <c r="X2867" i="79"/>
  <c r="Y2867" i="79"/>
  <c r="X2868" i="79"/>
  <c r="Y2868" i="79"/>
  <c r="X2869" i="79"/>
  <c r="Y2869" i="79"/>
  <c r="X2870" i="79"/>
  <c r="Y2870" i="79"/>
  <c r="X2871" i="79"/>
  <c r="Y2871" i="79"/>
  <c r="X2872" i="79"/>
  <c r="X2873" i="79"/>
  <c r="Y2872" i="79"/>
  <c r="X2874" i="79"/>
  <c r="Y2873" i="79"/>
  <c r="X2875" i="79"/>
  <c r="Y2874" i="79"/>
  <c r="Y2875" i="79"/>
  <c r="X2876" i="79"/>
  <c r="Y2876" i="79"/>
  <c r="X2877" i="79"/>
  <c r="Y2877" i="79"/>
  <c r="X2878" i="79"/>
  <c r="Y2878" i="79"/>
  <c r="X2879" i="79"/>
  <c r="X2880" i="79"/>
  <c r="Y2879" i="79"/>
  <c r="X2881" i="79"/>
  <c r="Y2880" i="79"/>
  <c r="X2882" i="79"/>
  <c r="Y2881" i="79"/>
  <c r="Y2882" i="79"/>
  <c r="X2883" i="79"/>
  <c r="X2884" i="79"/>
  <c r="Y2883" i="79"/>
  <c r="X2885" i="79"/>
  <c r="Y2884" i="79"/>
  <c r="Y2885" i="79"/>
  <c r="X2886" i="79"/>
  <c r="Y2886" i="79"/>
  <c r="X2887" i="79"/>
  <c r="Y2887" i="79"/>
  <c r="X2888" i="79"/>
  <c r="X2889" i="79"/>
  <c r="Y2888" i="79"/>
  <c r="X2890" i="79"/>
  <c r="Y2889" i="79"/>
  <c r="X2891" i="79"/>
  <c r="Y2890" i="79"/>
  <c r="X2892" i="79"/>
  <c r="Y2891" i="79"/>
  <c r="Y2892" i="79"/>
  <c r="X2893" i="79"/>
  <c r="Y2893" i="79"/>
  <c r="X2894" i="79"/>
  <c r="Y2894" i="79"/>
  <c r="X2895" i="79"/>
  <c r="X2896" i="79"/>
  <c r="Y2895" i="79"/>
  <c r="X2897" i="79"/>
  <c r="Y2896" i="79"/>
  <c r="Y2897" i="79"/>
  <c r="X2898" i="79"/>
  <c r="Y2898" i="79"/>
  <c r="X2899" i="79"/>
  <c r="Y2899" i="79"/>
  <c r="X2900" i="79"/>
  <c r="X2901" i="79"/>
  <c r="Y2900" i="79"/>
  <c r="Y2901" i="79"/>
  <c r="X2902" i="79"/>
  <c r="Y2902" i="79"/>
  <c r="X2903" i="79"/>
  <c r="X2904" i="79"/>
  <c r="Y2903" i="79"/>
  <c r="Y2904" i="79"/>
  <c r="X2905" i="79"/>
  <c r="Y2905" i="79"/>
  <c r="X2906" i="79"/>
  <c r="Y2906" i="79"/>
  <c r="X2907" i="79"/>
  <c r="X2908" i="79"/>
  <c r="Y2907" i="79"/>
  <c r="X2909" i="79"/>
  <c r="Y2908" i="79"/>
  <c r="Y2909" i="79"/>
  <c r="X2910" i="79"/>
  <c r="Y2910" i="79"/>
  <c r="X2911" i="79"/>
  <c r="Y2911" i="79"/>
  <c r="X2912" i="79"/>
  <c r="X2913" i="79"/>
  <c r="Y2912" i="79"/>
  <c r="Y2913" i="79"/>
  <c r="X2914" i="79"/>
  <c r="Y2914" i="79"/>
  <c r="X2915" i="79"/>
  <c r="X2916" i="79"/>
  <c r="Y2915" i="79"/>
  <c r="Y2916" i="79"/>
  <c r="X2917" i="79"/>
  <c r="X2918" i="79"/>
  <c r="Y2917" i="79"/>
  <c r="X2919" i="79"/>
  <c r="Y2918" i="79"/>
  <c r="X2920" i="79"/>
  <c r="Y2919" i="79"/>
  <c r="X2921" i="79"/>
  <c r="Y2920" i="79"/>
  <c r="X2922" i="79"/>
  <c r="Y2921" i="79"/>
  <c r="X2923" i="79"/>
  <c r="Y2922" i="79"/>
  <c r="X2924" i="79"/>
  <c r="Y2923" i="79"/>
  <c r="Y2924" i="79"/>
  <c r="X2925" i="79"/>
  <c r="Y2925" i="79"/>
  <c r="X2926" i="79"/>
  <c r="Y2926" i="79"/>
  <c r="X2927" i="79"/>
  <c r="Y2927" i="79"/>
  <c r="X2928" i="79"/>
  <c r="Y2928" i="79"/>
  <c r="X2929" i="79"/>
  <c r="Y2929" i="79"/>
  <c r="X2930" i="79"/>
  <c r="Y2930" i="79"/>
  <c r="X2931" i="79"/>
  <c r="Y2931" i="79"/>
  <c r="X2932" i="79"/>
  <c r="Y2932" i="79"/>
  <c r="X2933" i="79"/>
  <c r="Y2933" i="79"/>
  <c r="X2934" i="79"/>
  <c r="Y2934" i="79"/>
  <c r="X2935" i="79"/>
  <c r="X2936" i="79"/>
  <c r="Y2935" i="79"/>
  <c r="Y2936" i="79"/>
  <c r="X2937" i="79"/>
  <c r="Y2937" i="79"/>
  <c r="X2938" i="79"/>
  <c r="X2939" i="79"/>
  <c r="Y2938" i="79"/>
  <c r="X2940" i="79"/>
  <c r="Y2939" i="79"/>
  <c r="Y2940" i="79"/>
  <c r="X2941" i="79"/>
  <c r="Y2941" i="79"/>
  <c r="X2942" i="79"/>
  <c r="Y2942" i="79"/>
  <c r="X2943" i="79"/>
  <c r="Y2943" i="79"/>
  <c r="X2944" i="79"/>
  <c r="X2945" i="79"/>
  <c r="Y2944" i="79"/>
  <c r="Y2945" i="79"/>
  <c r="X2946" i="79"/>
  <c r="Y2946" i="79"/>
  <c r="X2947" i="79"/>
  <c r="X2948" i="79"/>
  <c r="Y2947" i="79"/>
  <c r="X2949" i="79"/>
  <c r="Y2948" i="79"/>
  <c r="Y2949" i="79"/>
  <c r="X2950" i="79"/>
  <c r="X2951" i="79"/>
  <c r="Y2950" i="79"/>
  <c r="X2952" i="79"/>
  <c r="Y2951" i="79"/>
  <c r="X2953" i="79"/>
  <c r="Y2952" i="79"/>
  <c r="X2954" i="79"/>
  <c r="Y2953" i="79"/>
  <c r="X2955" i="79"/>
  <c r="Y2954" i="79"/>
  <c r="Y2955" i="79"/>
  <c r="X2956" i="79"/>
  <c r="Y2956" i="79"/>
  <c r="X2957" i="79"/>
  <c r="X2958" i="79"/>
  <c r="Y2957" i="79"/>
  <c r="Y2958" i="79"/>
  <c r="X2959" i="79"/>
  <c r="Y2959" i="79"/>
  <c r="X2960" i="79"/>
  <c r="X2961" i="79"/>
  <c r="Y2960" i="79"/>
  <c r="Y2961" i="79"/>
  <c r="X2962" i="79"/>
  <c r="X2963" i="79"/>
  <c r="Y2962" i="79"/>
  <c r="Y2963" i="79"/>
  <c r="X2964" i="79"/>
  <c r="Y2964" i="79"/>
  <c r="X2965" i="79"/>
  <c r="X2966" i="79"/>
  <c r="Y2965" i="79"/>
  <c r="Y2966" i="79"/>
  <c r="X2967" i="79"/>
  <c r="Y2967" i="79"/>
  <c r="X2968" i="79"/>
  <c r="X2969" i="79"/>
  <c r="Y2968" i="79"/>
  <c r="X2970" i="79"/>
  <c r="Y2969" i="79"/>
  <c r="X2971" i="79"/>
  <c r="Y2970" i="79"/>
  <c r="X2972" i="79"/>
  <c r="Y2971" i="79"/>
  <c r="Y2972" i="79"/>
  <c r="X2973" i="79"/>
  <c r="X2974" i="79"/>
  <c r="Y2973" i="79"/>
  <c r="Y2974" i="79"/>
  <c r="X2975" i="79"/>
  <c r="Y2975" i="79"/>
  <c r="X2976" i="79"/>
  <c r="X2977" i="79"/>
  <c r="Y2976" i="79"/>
  <c r="Y2977" i="79"/>
  <c r="X2978" i="79"/>
  <c r="Y2978" i="79"/>
  <c r="X2979" i="79"/>
  <c r="X2980" i="79"/>
  <c r="Y2979" i="79"/>
  <c r="Y2980" i="79"/>
  <c r="X2981" i="79"/>
  <c r="Y2981" i="79"/>
  <c r="X2982" i="79"/>
  <c r="X2983" i="79"/>
  <c r="Y2982" i="79"/>
  <c r="Y2983" i="79"/>
  <c r="X2984" i="79"/>
  <c r="Y2984" i="79"/>
  <c r="X2985" i="79"/>
  <c r="X2986" i="79"/>
  <c r="Y2985" i="79"/>
  <c r="Y2986" i="79"/>
  <c r="X2987" i="79"/>
  <c r="X2988" i="79"/>
  <c r="Y2987" i="79"/>
  <c r="Y2988" i="79"/>
  <c r="X2989" i="79"/>
  <c r="Y2989" i="79"/>
  <c r="X2990" i="79"/>
  <c r="X2991" i="79"/>
  <c r="Y2990" i="79"/>
  <c r="X2992" i="79"/>
  <c r="Y2991" i="79"/>
  <c r="X2993" i="79"/>
  <c r="Y2992" i="79"/>
  <c r="X2994" i="79"/>
  <c r="Y2993" i="79"/>
  <c r="X2995" i="79"/>
  <c r="Y2994" i="79"/>
  <c r="X2996" i="79"/>
  <c r="Y2995" i="79"/>
  <c r="Y2996" i="79"/>
  <c r="X2997" i="79"/>
  <c r="X2998" i="79"/>
  <c r="Y2997" i="79"/>
  <c r="X2999" i="79"/>
  <c r="Y2998" i="79"/>
  <c r="X3000" i="79"/>
  <c r="Y2999" i="79"/>
  <c r="X3001" i="79"/>
  <c r="Y3000" i="79"/>
  <c r="X3002" i="79"/>
  <c r="Y3001" i="79"/>
  <c r="X3003" i="79"/>
  <c r="Y3002" i="79"/>
  <c r="X3004" i="79"/>
  <c r="Y3003" i="79"/>
  <c r="X3005" i="79"/>
  <c r="Y3004" i="79"/>
  <c r="X3006" i="79"/>
  <c r="Y3005" i="79"/>
  <c r="Y3006" i="79"/>
  <c r="X3007" i="79"/>
  <c r="Y3007" i="79"/>
  <c r="X3008" i="79"/>
  <c r="X3009" i="79"/>
  <c r="Y3008" i="79"/>
  <c r="Y3009" i="79"/>
  <c r="X3010" i="79"/>
  <c r="X3011" i="79"/>
  <c r="Y3010" i="79"/>
  <c r="Y3011" i="79"/>
  <c r="X3012" i="79"/>
  <c r="Y3012" i="79"/>
  <c r="X3013" i="79"/>
  <c r="Y3013" i="79"/>
  <c r="X3014" i="79"/>
  <c r="X3015" i="79"/>
  <c r="Y3014" i="79"/>
  <c r="X3016" i="79"/>
  <c r="Y3015" i="79"/>
  <c r="Y3016" i="79"/>
  <c r="X3017" i="79"/>
  <c r="X3018" i="79"/>
  <c r="Y3017" i="79"/>
  <c r="X3019" i="79"/>
  <c r="Y3018" i="79"/>
  <c r="Y3019" i="79"/>
  <c r="X3020" i="79"/>
  <c r="Y3020" i="79"/>
  <c r="X3021" i="79"/>
  <c r="X3022" i="79"/>
  <c r="Y3021" i="79"/>
  <c r="X3023" i="79"/>
  <c r="Y3022" i="79"/>
  <c r="X3024" i="79"/>
  <c r="Y3023" i="79"/>
  <c r="X3025" i="79"/>
  <c r="Y3024" i="79"/>
  <c r="X3026" i="79"/>
  <c r="Y3025" i="79"/>
  <c r="Y3026" i="79"/>
  <c r="X3027" i="79"/>
  <c r="Y3027" i="79"/>
  <c r="X3028" i="79"/>
  <c r="X3029" i="79"/>
  <c r="Y3028" i="79"/>
  <c r="Y3029" i="79"/>
  <c r="X3030" i="79"/>
  <c r="Y3030" i="79"/>
  <c r="X3031" i="79"/>
  <c r="Y3031" i="79"/>
  <c r="X3032" i="79"/>
  <c r="X3033" i="79"/>
  <c r="Y3032" i="79"/>
  <c r="X3034" i="79"/>
  <c r="Y3033" i="79"/>
  <c r="X3035" i="79"/>
  <c r="Y3034" i="79"/>
  <c r="Y3035" i="79"/>
  <c r="X3036" i="79"/>
  <c r="X3037" i="79"/>
  <c r="Y3036" i="79"/>
  <c r="X3038" i="79"/>
  <c r="Y3037" i="79"/>
  <c r="Y3038" i="79"/>
  <c r="X3039" i="79"/>
  <c r="X3040" i="79"/>
  <c r="Y3039" i="79"/>
  <c r="X3041" i="79"/>
  <c r="Y3040" i="79"/>
  <c r="Y3041" i="79"/>
  <c r="X3042" i="79"/>
  <c r="Y3042" i="79"/>
  <c r="X3043" i="79"/>
  <c r="X3044" i="79"/>
  <c r="Y3043" i="79"/>
  <c r="X3045" i="79"/>
  <c r="Y3044" i="79"/>
  <c r="Y3045" i="79"/>
  <c r="X3046" i="79"/>
  <c r="Y3046" i="79"/>
  <c r="X3047" i="79"/>
  <c r="X3048" i="79"/>
  <c r="Y3047" i="79"/>
  <c r="X3049" i="79"/>
  <c r="Y3048" i="79"/>
  <c r="X3050" i="79"/>
  <c r="Y3049" i="79"/>
  <c r="X3051" i="79"/>
  <c r="Y3050" i="79"/>
  <c r="Y3051" i="79"/>
  <c r="X3052" i="79"/>
  <c r="Y3052" i="79"/>
  <c r="X3053" i="79"/>
  <c r="X3054" i="79"/>
  <c r="Y3053" i="79"/>
  <c r="X3055" i="79"/>
  <c r="Y3054" i="79"/>
  <c r="X3056" i="79"/>
  <c r="Y3055" i="79"/>
  <c r="Y3056" i="79"/>
  <c r="X3057" i="79"/>
  <c r="Y3057" i="79"/>
  <c r="X3058" i="79"/>
  <c r="X3059" i="79"/>
  <c r="Y3058" i="79"/>
  <c r="X3060" i="79"/>
  <c r="Y3059" i="79"/>
  <c r="X3061" i="79"/>
  <c r="Y3060" i="79"/>
  <c r="X3062" i="79"/>
  <c r="Y3061" i="79"/>
  <c r="X3063" i="79"/>
  <c r="Y3062" i="79"/>
  <c r="X3064" i="79"/>
  <c r="Y3063" i="79"/>
  <c r="Y3064" i="79"/>
  <c r="X3065" i="79"/>
  <c r="Y3065" i="79"/>
  <c r="X3066" i="79"/>
  <c r="Y3066" i="79"/>
  <c r="X3067" i="79"/>
  <c r="Y3067" i="79"/>
  <c r="X3068" i="79"/>
  <c r="Y3068" i="79"/>
  <c r="X3069" i="79"/>
  <c r="Y3069" i="79"/>
  <c r="X3070" i="79"/>
  <c r="X3071" i="79"/>
  <c r="Y3070" i="79"/>
  <c r="Y3071" i="79"/>
  <c r="X3072" i="79"/>
  <c r="Y3072" i="79"/>
  <c r="X3073" i="79"/>
  <c r="Y3073" i="79"/>
  <c r="X3074" i="79"/>
  <c r="Y3074" i="79"/>
  <c r="X3075" i="79"/>
  <c r="Y3075" i="79"/>
  <c r="X3076" i="79"/>
  <c r="Y3076" i="79"/>
  <c r="X3077" i="79"/>
  <c r="X3078" i="79"/>
  <c r="Y3077" i="79"/>
  <c r="Y3078" i="79"/>
  <c r="X3079" i="79"/>
  <c r="Y3079" i="79"/>
  <c r="X3080" i="79"/>
  <c r="Y3080" i="79"/>
  <c r="X3081" i="79"/>
  <c r="X3082" i="79"/>
  <c r="Y3081" i="79"/>
  <c r="Y3082" i="79"/>
  <c r="X3083" i="79"/>
  <c r="Y3083" i="79"/>
  <c r="X3084" i="79"/>
  <c r="X3085" i="79"/>
  <c r="Y3084" i="79"/>
  <c r="Y3085" i="79"/>
  <c r="X3086" i="79"/>
  <c r="Y3086" i="79"/>
  <c r="X3087" i="79"/>
  <c r="Y3087" i="79"/>
  <c r="X3088" i="79"/>
  <c r="X3089" i="79"/>
  <c r="Y3088" i="79"/>
  <c r="Y3089" i="79"/>
  <c r="X3090" i="79"/>
  <c r="X3091" i="79"/>
  <c r="Y3090" i="79"/>
  <c r="Y3091" i="79"/>
  <c r="X3092" i="79"/>
  <c r="X3093" i="79"/>
  <c r="Y3092" i="79"/>
  <c r="Y3093" i="79"/>
  <c r="X3094" i="79"/>
  <c r="X3095" i="79"/>
  <c r="Y3094" i="79"/>
  <c r="X3096" i="79"/>
  <c r="Y3095" i="79"/>
  <c r="Y3096" i="79"/>
  <c r="X3097" i="79"/>
  <c r="X3098" i="79"/>
  <c r="Y3097" i="79"/>
  <c r="X3099" i="79"/>
  <c r="Y3098" i="79"/>
  <c r="Y3099" i="79"/>
  <c r="X3100" i="79"/>
  <c r="X3101" i="79"/>
  <c r="Y3100" i="79"/>
  <c r="Y3101" i="79"/>
  <c r="X3102" i="79"/>
  <c r="X3103" i="79"/>
  <c r="Y3102" i="79"/>
  <c r="Y3103" i="79"/>
  <c r="X3104" i="79"/>
  <c r="X3105" i="79"/>
  <c r="Y3104" i="79"/>
  <c r="Y3105" i="79"/>
  <c r="X3106" i="79"/>
  <c r="Y3106" i="79"/>
  <c r="X3107" i="79"/>
  <c r="X3108" i="79"/>
  <c r="Y3107" i="79"/>
  <c r="X3109" i="79"/>
  <c r="Y3108" i="79"/>
  <c r="Y3109" i="79"/>
  <c r="X3110" i="79"/>
  <c r="Y3110" i="79"/>
  <c r="X3111" i="79"/>
  <c r="X3112" i="79"/>
  <c r="Y3111" i="79"/>
  <c r="X3113" i="79"/>
  <c r="Y3112" i="79"/>
  <c r="X3114" i="79"/>
  <c r="Y3113" i="79"/>
  <c r="X3115" i="79"/>
  <c r="Y3114" i="79"/>
  <c r="Y3115" i="79"/>
  <c r="X3116" i="79"/>
  <c r="Y3116" i="79"/>
  <c r="X3117" i="79"/>
  <c r="Y3117" i="79"/>
  <c r="X3118" i="79"/>
  <c r="Y3118" i="79"/>
  <c r="X3119" i="79"/>
  <c r="Y3119" i="79"/>
  <c r="X3120" i="79"/>
  <c r="Y3120" i="79"/>
  <c r="X3121" i="79"/>
  <c r="X3122" i="79"/>
  <c r="Y3121" i="79"/>
  <c r="Y3122" i="79"/>
  <c r="X3123" i="79"/>
  <c r="X3124" i="79"/>
  <c r="Y3123" i="79"/>
  <c r="Y3124" i="79"/>
  <c r="X3125" i="79"/>
  <c r="X3126" i="79"/>
  <c r="Y3125" i="79"/>
  <c r="Y3126" i="79"/>
  <c r="X3127" i="79"/>
  <c r="X3128" i="79"/>
  <c r="Y3127" i="79"/>
  <c r="X3129" i="79"/>
  <c r="Y3128" i="79"/>
  <c r="Y3129" i="79"/>
  <c r="X3130" i="79"/>
  <c r="Y3130" i="79"/>
  <c r="X3131" i="79"/>
  <c r="X3132" i="79"/>
  <c r="Y3131" i="79"/>
  <c r="Y3132" i="79"/>
  <c r="X3133" i="79"/>
  <c r="X3134" i="79"/>
  <c r="Y3133" i="79"/>
  <c r="X3135" i="79"/>
  <c r="Y3134" i="79"/>
  <c r="X3136" i="79"/>
  <c r="Y3135" i="79"/>
  <c r="Y3136" i="79"/>
  <c r="X3137" i="79"/>
  <c r="X3138" i="79"/>
  <c r="Y3137" i="79"/>
  <c r="X3139" i="79"/>
  <c r="Y3138" i="79"/>
  <c r="X3140" i="79"/>
  <c r="Y3139" i="79"/>
  <c r="X3141" i="79"/>
  <c r="Y3140" i="79"/>
  <c r="X3142" i="79"/>
  <c r="Y3141" i="79"/>
  <c r="Y3142" i="79"/>
  <c r="X3143" i="79"/>
  <c r="Y3143" i="79"/>
  <c r="X3144" i="79"/>
  <c r="Y3144" i="79"/>
  <c r="X3145" i="79"/>
  <c r="X3146" i="79"/>
  <c r="Y3145" i="79"/>
  <c r="Y3146" i="79"/>
  <c r="X3147" i="79"/>
  <c r="X3148" i="79"/>
  <c r="Y3147" i="79"/>
  <c r="X3149" i="79"/>
  <c r="Y3148" i="79"/>
  <c r="X3150" i="79"/>
  <c r="Y3149" i="79"/>
  <c r="Y3150" i="79"/>
  <c r="X3151" i="79"/>
  <c r="X3152" i="79"/>
  <c r="Y3151" i="79"/>
  <c r="X3153" i="79"/>
  <c r="Y3152" i="79"/>
  <c r="Y3153" i="79"/>
  <c r="X3154" i="79"/>
  <c r="X3155" i="79"/>
  <c r="Y3154" i="79"/>
  <c r="Y3155" i="79"/>
  <c r="X3156" i="79"/>
  <c r="X3157" i="79"/>
  <c r="Y3156" i="79"/>
  <c r="X3158" i="79"/>
  <c r="Y3157" i="79"/>
  <c r="X3159" i="79"/>
  <c r="Y3158" i="79"/>
  <c r="Y3159" i="79"/>
  <c r="X3160" i="79"/>
  <c r="X3161" i="79"/>
  <c r="Y3160" i="79"/>
  <c r="X3162" i="79"/>
  <c r="Y3161" i="79"/>
  <c r="Y3162" i="79"/>
  <c r="X3163" i="79"/>
  <c r="Y3163" i="79"/>
  <c r="X3164" i="79"/>
  <c r="X3165" i="79"/>
  <c r="Y3164" i="79"/>
  <c r="X3166" i="79"/>
  <c r="Y3165" i="79"/>
  <c r="X3167" i="79"/>
  <c r="Y3166" i="79"/>
  <c r="Y3167" i="79"/>
  <c r="X3168" i="79"/>
  <c r="Y3168" i="79"/>
  <c r="X3169" i="79"/>
  <c r="Y3169" i="79"/>
  <c r="X3170" i="79"/>
  <c r="X3171" i="79"/>
  <c r="Y3170" i="79"/>
  <c r="Y3171" i="79"/>
  <c r="X3172" i="79"/>
  <c r="X3173" i="79"/>
  <c r="Y3172" i="79"/>
  <c r="Y3173" i="79"/>
  <c r="X3174" i="79"/>
  <c r="Y3174" i="79"/>
  <c r="X3175" i="79"/>
  <c r="Y3175" i="79"/>
  <c r="X3176" i="79"/>
  <c r="Y3176" i="79"/>
  <c r="X3177" i="79"/>
  <c r="X3178" i="79"/>
  <c r="Y3177" i="79"/>
  <c r="X3179" i="79"/>
  <c r="Y3178" i="79"/>
  <c r="X3180" i="79"/>
  <c r="Y3179" i="79"/>
  <c r="Y3180" i="79"/>
  <c r="X3181" i="79"/>
  <c r="Y3181" i="79"/>
  <c r="X3182" i="79"/>
  <c r="X3183" i="79"/>
  <c r="Y3182" i="79"/>
  <c r="Y3183" i="79"/>
  <c r="X3184" i="79"/>
  <c r="X3185" i="79"/>
  <c r="Y3184" i="79"/>
  <c r="X3186" i="79"/>
  <c r="Y3185" i="79"/>
  <c r="Y3186" i="79"/>
  <c r="X3187" i="79"/>
  <c r="X3188" i="79"/>
  <c r="Y3187" i="79"/>
  <c r="X3189" i="79"/>
  <c r="Y3188" i="79"/>
  <c r="Y3189" i="79"/>
  <c r="X3190" i="79"/>
  <c r="Y3190" i="79"/>
  <c r="X3191" i="79"/>
  <c r="X3192" i="79"/>
  <c r="Y3191" i="79"/>
  <c r="X3193" i="79"/>
  <c r="Y3192" i="79"/>
  <c r="X3194" i="79"/>
  <c r="Y3193" i="79"/>
  <c r="Y3194" i="79"/>
  <c r="X3195" i="79"/>
  <c r="X3196" i="79"/>
  <c r="Y3195" i="79"/>
  <c r="X3197" i="79"/>
  <c r="Y3196" i="79"/>
  <c r="Y3197" i="79"/>
  <c r="X3198" i="79"/>
  <c r="Y3198" i="79"/>
  <c r="X3199" i="79"/>
  <c r="Y3199" i="79"/>
  <c r="X3200" i="79"/>
  <c r="X3201" i="79"/>
  <c r="Y3200" i="79"/>
  <c r="Y3201" i="79"/>
  <c r="X3202" i="79"/>
  <c r="Y3202" i="79"/>
  <c r="X3203" i="79"/>
  <c r="X3204" i="79"/>
  <c r="Y3203" i="79"/>
  <c r="Y3204" i="79"/>
  <c r="X3205" i="79"/>
  <c r="X3206" i="79"/>
  <c r="Y3205" i="79"/>
  <c r="Y3206" i="79"/>
  <c r="X3207" i="79"/>
  <c r="X3208" i="79"/>
  <c r="Y3207" i="79"/>
  <c r="Y3208" i="79"/>
  <c r="X3209" i="79"/>
  <c r="X3210" i="79"/>
  <c r="Y3209" i="79"/>
  <c r="Y3210" i="79"/>
  <c r="X3211" i="79"/>
  <c r="Y3211" i="79"/>
  <c r="X3212" i="79"/>
  <c r="X3213" i="79"/>
  <c r="Y3212" i="79"/>
  <c r="X3214" i="79"/>
  <c r="Y3213" i="79"/>
  <c r="X3215" i="79"/>
  <c r="Y3214" i="79"/>
  <c r="Y3215" i="79"/>
  <c r="X3216" i="79"/>
  <c r="Y3216" i="79"/>
  <c r="X3217" i="79"/>
  <c r="Y3217" i="79"/>
  <c r="X3218" i="79"/>
  <c r="X3219" i="79"/>
  <c r="Y3218" i="79"/>
  <c r="Y3219" i="79"/>
  <c r="X3220" i="79"/>
  <c r="Y3220" i="79"/>
  <c r="X3221" i="79"/>
  <c r="X3222" i="79"/>
  <c r="Y3221" i="79"/>
  <c r="X3223" i="79"/>
  <c r="Y3222" i="79"/>
  <c r="Y3223" i="79"/>
  <c r="X3224" i="79"/>
  <c r="Y3224" i="79"/>
  <c r="X3225" i="79"/>
  <c r="Y3225" i="79"/>
  <c r="X3226" i="79"/>
  <c r="X3227" i="79"/>
  <c r="Y3226" i="79"/>
  <c r="X3228" i="79"/>
  <c r="Y3227" i="79"/>
  <c r="Y3228" i="79"/>
  <c r="X3229" i="79"/>
  <c r="Y3229" i="79"/>
  <c r="X3230" i="79"/>
  <c r="X3231" i="79"/>
  <c r="Y3230" i="79"/>
  <c r="X3232" i="79"/>
  <c r="Y3231" i="79"/>
  <c r="Y3232" i="79"/>
  <c r="X3233" i="79"/>
  <c r="X3234" i="79"/>
  <c r="Y3233" i="79"/>
  <c r="X3235" i="79"/>
  <c r="Y3234" i="79"/>
  <c r="Y3235" i="79"/>
  <c r="X3236" i="79"/>
  <c r="X3237" i="79"/>
  <c r="Y3236" i="79"/>
  <c r="Y3237" i="79"/>
  <c r="X3238" i="79"/>
  <c r="Y3238" i="79"/>
  <c r="X3239" i="79"/>
  <c r="Y3239" i="79"/>
  <c r="X3240" i="79"/>
  <c r="X3241" i="79"/>
  <c r="Y3240" i="79"/>
  <c r="X3242" i="79"/>
  <c r="Y3241" i="79"/>
  <c r="X3243" i="79"/>
  <c r="Y3242" i="79"/>
  <c r="Y3243" i="79"/>
  <c r="X3244" i="79"/>
  <c r="Y3244" i="79"/>
  <c r="X3245" i="79"/>
  <c r="Y3245" i="79"/>
  <c r="X3246" i="79"/>
  <c r="Y3246" i="79"/>
  <c r="X3247" i="79"/>
  <c r="Y3247" i="79"/>
  <c r="X3248" i="79"/>
  <c r="Y3248" i="79"/>
  <c r="X3249" i="79"/>
  <c r="X3250" i="79"/>
  <c r="Y3249" i="79"/>
  <c r="X3251" i="79"/>
  <c r="Y3250" i="79"/>
  <c r="Y3251" i="79"/>
  <c r="X3252" i="79"/>
  <c r="X3253" i="79"/>
  <c r="Y3252" i="79"/>
  <c r="Y3253" i="79"/>
  <c r="X3254" i="79"/>
  <c r="Y3254" i="79"/>
  <c r="X3255" i="79"/>
  <c r="X3256" i="79"/>
  <c r="Y3255" i="79"/>
  <c r="Y3256" i="79"/>
  <c r="X3257" i="79"/>
  <c r="X3258" i="79"/>
  <c r="Y3257" i="79"/>
  <c r="Y3258" i="79"/>
  <c r="X3259" i="79"/>
  <c r="Y3259" i="79"/>
  <c r="X3260" i="79"/>
  <c r="Y3260" i="79"/>
  <c r="X3261" i="79"/>
  <c r="Y3261" i="79"/>
  <c r="X3262" i="79"/>
  <c r="X3263" i="79"/>
  <c r="Y3262" i="79"/>
  <c r="X3264" i="79"/>
  <c r="Y3263" i="79"/>
  <c r="X3265" i="79"/>
  <c r="Y3264" i="79"/>
  <c r="X3266" i="79"/>
  <c r="Y3265" i="79"/>
  <c r="X3267" i="79"/>
  <c r="Y3266" i="79"/>
  <c r="X3268" i="79"/>
  <c r="Y3267" i="79"/>
  <c r="Y3268" i="79"/>
  <c r="X3269" i="79"/>
  <c r="X3270" i="79"/>
  <c r="Y3269" i="79"/>
  <c r="Y3270" i="79"/>
  <c r="X3271" i="79"/>
  <c r="X3272" i="79"/>
  <c r="Y3271" i="79"/>
  <c r="X3273" i="79"/>
  <c r="Y3272" i="79"/>
  <c r="X3274" i="79"/>
  <c r="Y3273" i="79"/>
  <c r="Y3274" i="79"/>
  <c r="X3275" i="79"/>
  <c r="Y3275" i="79"/>
  <c r="X3276" i="79"/>
  <c r="Y3276" i="79"/>
  <c r="X3277" i="79"/>
  <c r="Y3277" i="79"/>
  <c r="X3278" i="79"/>
  <c r="Y3278" i="79"/>
  <c r="X3279" i="79"/>
  <c r="Y3279" i="79"/>
  <c r="X3280" i="79"/>
  <c r="X3281" i="79"/>
  <c r="Y3280" i="79"/>
  <c r="X3282" i="79"/>
  <c r="Y3281" i="79"/>
  <c r="Y3282" i="79"/>
  <c r="X3283" i="79"/>
  <c r="X3284" i="79"/>
  <c r="Y3283" i="79"/>
  <c r="Y3284" i="79"/>
  <c r="X3285" i="79"/>
  <c r="X3286" i="79"/>
  <c r="Y3285" i="79"/>
  <c r="Y3286" i="79"/>
  <c r="X3287" i="79"/>
  <c r="Y3287" i="79"/>
  <c r="X3288" i="79"/>
  <c r="X3289" i="79"/>
  <c r="Y3288" i="79"/>
  <c r="X3290" i="79"/>
  <c r="Y3289" i="79"/>
  <c r="Y3290" i="79"/>
  <c r="X3291" i="79"/>
  <c r="X3292" i="79"/>
  <c r="Y3291" i="79"/>
  <c r="X3293" i="79"/>
  <c r="Y3292" i="79"/>
  <c r="Y3293" i="79"/>
  <c r="X3294" i="79"/>
  <c r="X3295" i="79"/>
  <c r="Y3294" i="79"/>
  <c r="X3296" i="79"/>
  <c r="Y3295" i="79"/>
  <c r="Y3296" i="79"/>
  <c r="X3297" i="79"/>
  <c r="X3298" i="79"/>
  <c r="Y3297" i="79"/>
  <c r="X3299" i="79"/>
  <c r="Y3298" i="79"/>
  <c r="Y3299" i="79"/>
  <c r="X3300" i="79"/>
  <c r="X3301" i="79"/>
  <c r="Y3300" i="79"/>
  <c r="X3302" i="79"/>
  <c r="Y3301" i="79"/>
  <c r="X3303" i="79"/>
  <c r="Y3302" i="79"/>
  <c r="Y3303" i="79"/>
  <c r="X3304" i="79"/>
  <c r="X3305" i="79"/>
  <c r="Y3304" i="79"/>
  <c r="X3306" i="79"/>
  <c r="Y3305" i="79"/>
  <c r="Y3306" i="79"/>
  <c r="X3307" i="79"/>
  <c r="X3308" i="79"/>
  <c r="Y3307" i="79"/>
  <c r="X3309" i="79"/>
  <c r="Y3308" i="79"/>
  <c r="X3310" i="79"/>
  <c r="Y3309" i="79"/>
  <c r="Y3310" i="79"/>
  <c r="X3311" i="79"/>
  <c r="Y3311" i="79"/>
  <c r="X3312" i="79"/>
  <c r="X3313" i="79"/>
  <c r="Y3312" i="79"/>
  <c r="Y3313" i="79"/>
  <c r="X3314" i="79"/>
  <c r="Y3314" i="79"/>
  <c r="X3315" i="79"/>
  <c r="X3316" i="79"/>
  <c r="Y3315" i="79"/>
  <c r="X3317" i="79"/>
  <c r="Y3316" i="79"/>
  <c r="X3318" i="79"/>
  <c r="Y3317" i="79"/>
  <c r="X3319" i="79"/>
  <c r="Y3318" i="79"/>
  <c r="Y3319" i="79"/>
  <c r="X3320" i="79"/>
  <c r="Y3320" i="79"/>
  <c r="X3321" i="79"/>
  <c r="Y3321" i="79"/>
  <c r="X3322" i="79"/>
  <c r="X3323" i="79"/>
  <c r="Y3322" i="79"/>
  <c r="X3324" i="79"/>
  <c r="Y3323" i="79"/>
  <c r="Y3324" i="79"/>
  <c r="X3325" i="79"/>
  <c r="Y3325" i="79"/>
  <c r="X3326" i="79"/>
  <c r="X3327" i="79"/>
  <c r="Y3326" i="79"/>
  <c r="X3328" i="79"/>
  <c r="Y3327" i="79"/>
  <c r="X3329" i="79"/>
  <c r="Y3328" i="79"/>
  <c r="Y3329" i="79"/>
  <c r="X3330" i="79"/>
  <c r="X3331" i="79"/>
  <c r="Y3330" i="79"/>
  <c r="Y3331" i="79"/>
  <c r="X3332" i="79"/>
  <c r="X3333" i="79"/>
  <c r="Y3332" i="79"/>
  <c r="Y3333" i="79"/>
  <c r="X3334" i="79"/>
  <c r="Y3334" i="79"/>
  <c r="X3335" i="79"/>
  <c r="Y3335" i="79"/>
  <c r="X3336" i="79"/>
  <c r="Y3336" i="79"/>
  <c r="X3337" i="79"/>
  <c r="X3338" i="79"/>
  <c r="Y3337" i="79"/>
  <c r="X3339" i="79"/>
  <c r="Y3338" i="79"/>
  <c r="X3340" i="79"/>
  <c r="Y3339" i="79"/>
  <c r="X3341" i="79"/>
  <c r="Y3340" i="79"/>
  <c r="X3342" i="79"/>
  <c r="Y3341" i="79"/>
  <c r="X3343" i="79"/>
  <c r="Y3342" i="79"/>
  <c r="Y3343" i="79"/>
  <c r="X3344" i="79"/>
  <c r="X3345" i="79"/>
  <c r="Y3344" i="79"/>
  <c r="X3346" i="79"/>
  <c r="Y3345" i="79"/>
  <c r="Y3346" i="79"/>
  <c r="X3347" i="79"/>
  <c r="Y3347" i="79"/>
  <c r="X3348" i="79"/>
  <c r="X3349" i="79"/>
  <c r="Y3348" i="79"/>
  <c r="Y3349" i="79"/>
  <c r="X3350" i="79"/>
  <c r="Y3350" i="79"/>
  <c r="X3351" i="79"/>
  <c r="X3352" i="79"/>
  <c r="Y3351" i="79"/>
  <c r="X3353" i="79"/>
  <c r="Y3352" i="79"/>
  <c r="Y3353" i="79"/>
  <c r="X3354" i="79"/>
  <c r="X3355" i="79"/>
  <c r="Y3354" i="79"/>
  <c r="Y3355" i="79"/>
  <c r="X3356" i="79"/>
  <c r="X3357" i="79"/>
  <c r="Y3356" i="79"/>
  <c r="Y3357" i="79"/>
  <c r="X3358" i="79"/>
  <c r="Y3358" i="79"/>
  <c r="X3359" i="79"/>
  <c r="Y3359" i="79"/>
  <c r="X3360" i="79"/>
  <c r="Y3360" i="79"/>
  <c r="X3361" i="79"/>
  <c r="Y3361" i="79"/>
  <c r="X3362" i="79"/>
  <c r="Y3362" i="79"/>
  <c r="X3363" i="79"/>
  <c r="Y3363" i="79"/>
  <c r="X3364" i="79"/>
  <c r="X3365" i="79"/>
  <c r="Y3364" i="79"/>
  <c r="X3366" i="79"/>
  <c r="Y3365" i="79"/>
  <c r="X3367" i="79"/>
  <c r="Y3366" i="79"/>
  <c r="X3368" i="79"/>
  <c r="Y3367" i="79"/>
  <c r="X3369" i="79"/>
  <c r="Y3368" i="79"/>
  <c r="Y3369" i="79"/>
  <c r="X3370" i="79"/>
  <c r="Y3370" i="79"/>
  <c r="X3371" i="79"/>
  <c r="Y3371" i="79"/>
  <c r="X3372" i="79"/>
  <c r="X3373" i="79"/>
  <c r="Y3372" i="79"/>
  <c r="Y3373" i="79"/>
  <c r="X3374" i="79"/>
  <c r="Y3374" i="79"/>
  <c r="X3375" i="79"/>
  <c r="X3376" i="79"/>
  <c r="Y3375" i="79"/>
  <c r="Y3376" i="79"/>
  <c r="X3377" i="79"/>
  <c r="Y3377" i="79"/>
  <c r="X3378" i="79"/>
  <c r="X3379" i="79"/>
  <c r="Y3378" i="79"/>
  <c r="X3380" i="79"/>
  <c r="Y3379" i="79"/>
  <c r="X3381" i="79"/>
  <c r="Y3380" i="79"/>
  <c r="Y3381" i="79"/>
  <c r="X3382" i="79"/>
  <c r="Y3382" i="79"/>
  <c r="X3383" i="79"/>
  <c r="Y3383" i="79"/>
  <c r="X3384" i="79"/>
  <c r="X3385" i="79"/>
  <c r="Y3384" i="79"/>
  <c r="Y3385" i="79"/>
  <c r="X3386" i="79"/>
  <c r="X3387" i="79"/>
  <c r="Y3386" i="79"/>
  <c r="Y3387" i="79"/>
  <c r="X3388" i="79"/>
  <c r="Y3388" i="79"/>
  <c r="X3389" i="79"/>
  <c r="X3390" i="79"/>
  <c r="Y3389" i="79"/>
  <c r="Y3390" i="79"/>
  <c r="X3391" i="79"/>
  <c r="X3392" i="79"/>
  <c r="Y3391" i="79"/>
  <c r="Y3392" i="79"/>
  <c r="X3393" i="79"/>
  <c r="X3394" i="79"/>
  <c r="Y3393" i="79"/>
  <c r="X3395" i="79"/>
  <c r="Y3394" i="79"/>
  <c r="Y3395" i="79"/>
  <c r="X3396" i="79"/>
  <c r="Y3396" i="79"/>
  <c r="X3397" i="79"/>
  <c r="X3398" i="79"/>
  <c r="Y3397" i="79"/>
  <c r="X3399" i="79"/>
  <c r="Y3398" i="79"/>
  <c r="X3400" i="79"/>
  <c r="Y3399" i="79"/>
  <c r="X3401" i="79"/>
  <c r="Y3400" i="79"/>
  <c r="X3402" i="79"/>
  <c r="Y3401" i="79"/>
  <c r="Y3402" i="79"/>
  <c r="X3403" i="79"/>
  <c r="X3404" i="79"/>
  <c r="Y3403" i="79"/>
  <c r="Y3404" i="79"/>
  <c r="X3405" i="79"/>
  <c r="X3406" i="79"/>
  <c r="Y3405" i="79"/>
  <c r="Y3406" i="79"/>
  <c r="X3407" i="79"/>
  <c r="Y3407" i="79"/>
  <c r="X3408" i="79"/>
  <c r="X3409" i="79"/>
  <c r="Y3408" i="79"/>
  <c r="X3410" i="79"/>
  <c r="Y3409" i="79"/>
  <c r="X3411" i="79"/>
  <c r="Y3410" i="79"/>
  <c r="Y3411" i="79"/>
  <c r="X3412" i="79"/>
  <c r="Y3412" i="79"/>
  <c r="X3413" i="79"/>
  <c r="Y3413" i="79"/>
  <c r="X3414" i="79"/>
  <c r="Y3414" i="79"/>
  <c r="X3415" i="79"/>
  <c r="X3416" i="79"/>
  <c r="Y3415" i="79"/>
  <c r="Y3416" i="79"/>
  <c r="X3417" i="79"/>
  <c r="X3418" i="79"/>
  <c r="Y3417" i="79"/>
  <c r="Y3418" i="79"/>
  <c r="X3419" i="79"/>
  <c r="X3420" i="79"/>
  <c r="Y3419" i="79"/>
  <c r="X3421" i="79"/>
  <c r="Y3420" i="79"/>
  <c r="Y3421" i="79"/>
  <c r="X3422" i="79"/>
  <c r="Y3422" i="79"/>
  <c r="X3423" i="79"/>
  <c r="Y3423" i="79"/>
  <c r="X3424" i="79"/>
  <c r="X3425" i="79"/>
  <c r="Y3424" i="79"/>
  <c r="Y3425" i="79"/>
  <c r="X3426" i="79"/>
  <c r="Y3426" i="79"/>
  <c r="X3427" i="79"/>
  <c r="Y3427" i="79"/>
  <c r="X3428" i="79"/>
  <c r="X3429" i="79"/>
  <c r="Y3428" i="79"/>
  <c r="Y3429" i="79"/>
  <c r="X3430" i="79"/>
  <c r="Y3430" i="79"/>
  <c r="X3431" i="79"/>
  <c r="Y3431" i="79"/>
  <c r="X3432" i="79"/>
  <c r="X3433" i="79"/>
  <c r="Y3432" i="79"/>
  <c r="Y3433" i="79"/>
  <c r="X3434" i="79"/>
  <c r="X3435" i="79"/>
  <c r="Y3434" i="79"/>
  <c r="X3436" i="79"/>
  <c r="Y3435" i="79"/>
  <c r="Y3436" i="79"/>
  <c r="X3437" i="79"/>
  <c r="X3438" i="79"/>
  <c r="Y3437" i="79"/>
  <c r="X3439" i="79"/>
  <c r="Y3438" i="79"/>
  <c r="X3440" i="79"/>
  <c r="Y3439" i="79"/>
  <c r="X3441" i="79"/>
  <c r="Y3440" i="79"/>
  <c r="Y3441" i="79"/>
  <c r="X3442" i="79"/>
  <c r="X3443" i="79"/>
  <c r="Y3442" i="79"/>
  <c r="X3444" i="79"/>
  <c r="Y3443" i="79"/>
  <c r="Y3444" i="79"/>
  <c r="X3445" i="79"/>
  <c r="X3446" i="79"/>
  <c r="Y3445" i="79"/>
  <c r="X3447" i="79"/>
  <c r="Y3446" i="79"/>
  <c r="Y3447" i="79"/>
  <c r="X3448" i="79"/>
  <c r="Y3448" i="79"/>
  <c r="X3449" i="79"/>
  <c r="Y3449" i="79"/>
  <c r="X3450" i="79"/>
  <c r="X3451" i="79"/>
  <c r="Y3450" i="79"/>
  <c r="X3452" i="79"/>
  <c r="Y3451" i="79"/>
  <c r="X3453" i="79"/>
  <c r="Y3452" i="79"/>
  <c r="Y3453" i="79"/>
  <c r="X3454" i="79"/>
  <c r="Y3454" i="79"/>
  <c r="X3455" i="79"/>
  <c r="Y3455" i="79"/>
  <c r="X3456" i="79"/>
  <c r="Y3456" i="79"/>
  <c r="X3457" i="79"/>
  <c r="Y3457" i="79"/>
  <c r="X3458" i="79"/>
  <c r="X3459" i="79"/>
  <c r="Y3458" i="79"/>
  <c r="X3460" i="79"/>
  <c r="Y3459" i="79"/>
  <c r="Y3460" i="79"/>
  <c r="X3461" i="79"/>
  <c r="X3462" i="79"/>
  <c r="Y3461" i="79"/>
  <c r="Y3462" i="79"/>
  <c r="X3463" i="79"/>
  <c r="X3464" i="79"/>
  <c r="Y3463" i="79"/>
  <c r="X3465" i="79"/>
  <c r="Y3464" i="79"/>
  <c r="Y3465" i="79"/>
  <c r="X3466" i="79"/>
  <c r="X3467" i="79"/>
  <c r="Y3466" i="79"/>
  <c r="Y3467" i="79"/>
  <c r="X3468" i="79"/>
  <c r="X3469" i="79"/>
  <c r="Y3468" i="79"/>
  <c r="X3470" i="79"/>
  <c r="Y3469" i="79"/>
  <c r="X3471" i="79"/>
  <c r="Y3470" i="79"/>
  <c r="Y3471" i="79"/>
  <c r="X3472" i="79"/>
  <c r="X3473" i="79"/>
  <c r="Y3472" i="79"/>
  <c r="X3474" i="79"/>
  <c r="Y3473" i="79"/>
  <c r="Y3474" i="79"/>
  <c r="X3475" i="79"/>
  <c r="Y3475" i="79"/>
  <c r="X3476" i="79"/>
  <c r="Y3476" i="79"/>
  <c r="X3477" i="79"/>
  <c r="X3478" i="79"/>
  <c r="Y3477" i="79"/>
  <c r="X3479" i="79"/>
  <c r="Y3478" i="79"/>
  <c r="Y3479" i="79"/>
  <c r="X3480" i="79"/>
  <c r="X3481" i="79"/>
  <c r="Y3480" i="79"/>
  <c r="Y3481" i="79"/>
  <c r="X3482" i="79"/>
  <c r="X3483" i="79"/>
  <c r="Y3482" i="79"/>
  <c r="Y3483" i="79"/>
  <c r="X3484" i="79"/>
  <c r="X3485" i="79"/>
  <c r="Y3484" i="79"/>
  <c r="Y3485" i="79"/>
  <c r="X3486" i="79"/>
  <c r="X3487" i="79"/>
  <c r="Y3486" i="79"/>
  <c r="Y3487" i="79"/>
  <c r="X3488" i="79"/>
  <c r="Y3488" i="79"/>
  <c r="X3489" i="79"/>
  <c r="Y3489" i="79"/>
  <c r="X3490" i="79"/>
  <c r="Y3490" i="79"/>
  <c r="X3491" i="79"/>
  <c r="X3492" i="79"/>
  <c r="Y3491" i="79"/>
  <c r="Y3492" i="79"/>
  <c r="X3493" i="79"/>
  <c r="Y3493" i="79"/>
  <c r="X3494" i="79"/>
  <c r="Y3494" i="79"/>
  <c r="X3495" i="79"/>
  <c r="Y3495" i="79"/>
  <c r="X3496" i="79"/>
  <c r="X3497" i="79"/>
  <c r="Y3496" i="79"/>
  <c r="Y3497" i="79"/>
  <c r="X3498" i="79"/>
  <c r="X3499" i="79"/>
  <c r="Y3498" i="79"/>
  <c r="Y3499" i="79"/>
  <c r="X3500" i="79"/>
  <c r="Y3500" i="79"/>
  <c r="X3501" i="79"/>
  <c r="Y3501" i="79"/>
  <c r="X3502" i="79"/>
  <c r="X3503" i="79"/>
  <c r="Y3502" i="79"/>
  <c r="Y3503" i="79"/>
  <c r="X3504" i="79"/>
  <c r="X3505" i="79"/>
  <c r="Y3504" i="79"/>
  <c r="Y3505" i="79"/>
  <c r="X3506" i="79"/>
  <c r="X3507" i="79"/>
  <c r="Y3506" i="79"/>
  <c r="Y3507" i="79"/>
  <c r="X3508" i="79"/>
  <c r="X3509" i="79"/>
  <c r="Y3508" i="79"/>
  <c r="Y3509" i="79"/>
  <c r="X3510" i="79"/>
  <c r="X3511" i="79"/>
  <c r="Y3510" i="79"/>
  <c r="Y3511" i="79"/>
  <c r="X3512" i="79"/>
  <c r="X3513" i="79"/>
  <c r="Y3512" i="79"/>
  <c r="Y3513" i="79"/>
  <c r="X3514" i="79"/>
  <c r="Y3514" i="79"/>
  <c r="X3515" i="79"/>
  <c r="X3516" i="79"/>
  <c r="Y3515" i="79"/>
  <c r="X3517" i="79"/>
  <c r="Y3516" i="79"/>
  <c r="X3518" i="79"/>
  <c r="Y3517" i="79"/>
  <c r="X3519" i="79"/>
  <c r="Y3518" i="79"/>
  <c r="X3520" i="79"/>
  <c r="Y3519" i="79"/>
  <c r="X3521" i="79"/>
  <c r="Y3520" i="79"/>
  <c r="X3522" i="79"/>
  <c r="Y3521" i="79"/>
  <c r="Y3522" i="79"/>
  <c r="X3523" i="79"/>
  <c r="X3524" i="79"/>
  <c r="Y3523" i="79"/>
  <c r="Y3524" i="79"/>
  <c r="X3525" i="79"/>
  <c r="Y3525" i="79"/>
  <c r="X3526" i="79"/>
  <c r="Y3526" i="79"/>
  <c r="X3527" i="79"/>
  <c r="Y3527" i="79"/>
  <c r="X3528" i="79"/>
  <c r="Y3528" i="79"/>
  <c r="X3529" i="79"/>
  <c r="Y3529" i="79"/>
  <c r="X3530" i="79"/>
  <c r="X3531" i="79"/>
  <c r="Y3530" i="79"/>
  <c r="Y3531" i="79"/>
  <c r="X3532" i="79"/>
  <c r="Y3532" i="79"/>
  <c r="X3533" i="79"/>
  <c r="X3534" i="79"/>
  <c r="Y3533" i="79"/>
  <c r="X3535" i="79"/>
  <c r="Y3534" i="79"/>
  <c r="X3536" i="79"/>
  <c r="Y3535" i="79"/>
  <c r="Y3536" i="79"/>
  <c r="X3537" i="79"/>
  <c r="X3538" i="79"/>
  <c r="Y3537" i="79"/>
  <c r="X3539" i="79"/>
  <c r="Y3538" i="79"/>
  <c r="Y3539" i="79"/>
  <c r="X3540" i="79"/>
  <c r="X3541" i="79"/>
  <c r="Y3540" i="79"/>
  <c r="X3542" i="79"/>
  <c r="Y3541" i="79"/>
  <c r="Y3542" i="79"/>
  <c r="X3543" i="79"/>
  <c r="X3544" i="79"/>
  <c r="Y3543" i="79"/>
  <c r="Y3544" i="79"/>
  <c r="X3545" i="79"/>
  <c r="Y3545" i="79"/>
  <c r="X3546" i="79"/>
  <c r="X3547" i="79"/>
  <c r="Y3546" i="79"/>
  <c r="Y3547" i="79"/>
  <c r="X3548" i="79"/>
  <c r="Y3548" i="79"/>
  <c r="X3549" i="79"/>
  <c r="X3550" i="79"/>
  <c r="Y3549" i="79"/>
  <c r="X3551" i="79"/>
  <c r="Y3550" i="79"/>
  <c r="X3552" i="79"/>
  <c r="Y3551" i="79"/>
  <c r="B6" i="77" l="1"/>
  <c r="D8" i="75"/>
  <c r="Y3552" i="79"/>
  <c r="J6" i="77"/>
  <c r="C6" i="77"/>
  <c r="D6" i="77"/>
  <c r="E8" i="75"/>
  <c r="C9" i="75"/>
  <c r="I6" i="77"/>
  <c r="F7" i="75"/>
  <c r="B7" i="77" l="1"/>
  <c r="D9" i="75"/>
  <c r="D7" i="77"/>
  <c r="F8" i="75"/>
  <c r="J7" i="77"/>
  <c r="C7" i="77"/>
  <c r="I7" i="77"/>
  <c r="E9" i="75"/>
  <c r="B8" i="77" l="1"/>
  <c r="H2" i="74"/>
  <c r="I2" i="74"/>
  <c r="J8" i="77"/>
  <c r="I8" i="77"/>
  <c r="E1" i="74"/>
  <c r="D8" i="77"/>
  <c r="F9" i="75"/>
  <c r="C8" i="77"/>
  <c r="G1" i="74" l="1"/>
  <c r="H1" i="74" s="1"/>
  <c r="B3" i="74"/>
  <c r="D3" i="74"/>
  <c r="G3" i="74" s="1"/>
  <c r="E3" i="74"/>
  <c r="H3" i="74"/>
  <c r="B9" i="77" l="1"/>
  <c r="B4" i="74"/>
  <c r="D4" i="74"/>
  <c r="G4" i="74" s="1"/>
  <c r="E4" i="74"/>
  <c r="I9" i="77"/>
  <c r="H4" i="74"/>
  <c r="D9" i="77"/>
  <c r="C9" i="77"/>
  <c r="J9" i="77"/>
  <c r="I4" i="74"/>
  <c r="I3" i="74"/>
  <c r="B10" i="77" l="1"/>
  <c r="B5" i="74"/>
  <c r="D5" i="74"/>
  <c r="E5" i="74"/>
  <c r="G5" i="74"/>
  <c r="I10" i="77"/>
  <c r="H5" i="74"/>
  <c r="J10" i="77"/>
  <c r="C10" i="77"/>
  <c r="D10" i="77"/>
  <c r="I5" i="74"/>
  <c r="B11" i="77" l="1"/>
  <c r="B6" i="74"/>
  <c r="D6" i="74"/>
  <c r="G6" i="74" s="1"/>
  <c r="E6" i="74"/>
  <c r="J11" i="77"/>
  <c r="I11" i="77"/>
  <c r="C11" i="77"/>
  <c r="D11" i="77"/>
  <c r="H6" i="74"/>
  <c r="I6" i="74"/>
  <c r="B12" i="77" l="1"/>
  <c r="B7" i="74"/>
  <c r="D7" i="74"/>
  <c r="G7" i="74" s="1"/>
  <c r="E7" i="74"/>
  <c r="J12" i="77"/>
  <c r="I12" i="77"/>
  <c r="D12" i="77"/>
  <c r="H7" i="74"/>
  <c r="C12" i="77"/>
  <c r="I7" i="74"/>
  <c r="B13" i="77" l="1"/>
  <c r="B8" i="74"/>
  <c r="D8" i="74"/>
  <c r="G8" i="74" s="1"/>
  <c r="E8" i="74"/>
  <c r="I13" i="77"/>
  <c r="J13" i="77"/>
  <c r="D13" i="77"/>
  <c r="C13" i="77"/>
  <c r="H8" i="74"/>
  <c r="I8" i="74"/>
  <c r="B14" i="77" l="1"/>
  <c r="B9" i="74"/>
  <c r="D9" i="74"/>
  <c r="G9" i="74" s="1"/>
  <c r="E9" i="74"/>
  <c r="J14" i="77"/>
  <c r="D14" i="77"/>
  <c r="I14" i="77"/>
  <c r="C14" i="77"/>
  <c r="H9" i="74"/>
  <c r="I9" i="74"/>
  <c r="B15" i="77" l="1"/>
  <c r="B10" i="74"/>
  <c r="D10" i="74"/>
  <c r="G10" i="74" s="1"/>
  <c r="E10" i="74"/>
  <c r="D15" i="77"/>
  <c r="J15" i="77"/>
  <c r="C15" i="77"/>
  <c r="I15" i="77"/>
  <c r="H10" i="74"/>
  <c r="I10" i="74"/>
  <c r="B16" i="77" l="1"/>
  <c r="B11" i="74"/>
  <c r="D11" i="74"/>
  <c r="G11" i="74" s="1"/>
  <c r="E11" i="74"/>
  <c r="H11" i="74"/>
  <c r="J16" i="77"/>
  <c r="D16" i="77"/>
  <c r="I16" i="77"/>
  <c r="C16" i="77"/>
  <c r="I11" i="74"/>
  <c r="B17" i="77" l="1"/>
  <c r="B12" i="74"/>
  <c r="D12" i="74"/>
  <c r="G12" i="74" s="1"/>
  <c r="E12" i="74"/>
  <c r="H12" i="74"/>
  <c r="I17" i="77"/>
  <c r="J17" i="77"/>
  <c r="C17" i="77"/>
  <c r="D17" i="77"/>
  <c r="I12" i="74"/>
  <c r="B18" i="77" l="1"/>
  <c r="B13" i="74"/>
  <c r="D13" i="74"/>
  <c r="G13" i="74" s="1"/>
  <c r="E13" i="74"/>
  <c r="H13" i="74"/>
  <c r="J18" i="77"/>
  <c r="D18" i="77"/>
  <c r="C18" i="77"/>
  <c r="I18" i="77"/>
  <c r="I13" i="74"/>
  <c r="B19" i="77" l="1"/>
  <c r="B14" i="74"/>
  <c r="D14" i="74"/>
  <c r="G14" i="74" s="1"/>
  <c r="E14" i="74"/>
  <c r="J19" i="77"/>
  <c r="C19" i="77"/>
  <c r="H14" i="74"/>
  <c r="D19" i="77"/>
  <c r="I19" i="77"/>
  <c r="I14" i="74"/>
  <c r="B20" i="77" l="1"/>
  <c r="I1" i="73"/>
  <c r="J1" i="73" s="1"/>
  <c r="J2" i="73"/>
  <c r="G3" i="73"/>
  <c r="I20" i="77"/>
  <c r="C20" i="77"/>
  <c r="J20" i="77"/>
  <c r="K2" i="73"/>
  <c r="D20" i="77"/>
  <c r="E3" i="73" a="1"/>
  <c r="E3" i="73" l="1"/>
  <c r="E4" i="73"/>
  <c r="H4" i="73" s="1"/>
  <c r="G4" i="73"/>
  <c r="F3" i="73"/>
  <c r="F4" i="73"/>
  <c r="I4" i="73" l="1"/>
  <c r="H3" i="73"/>
  <c r="I3" i="73"/>
  <c r="E5" i="73"/>
  <c r="I5" i="73" s="1"/>
  <c r="G5" i="73"/>
  <c r="F5" i="73"/>
  <c r="J4" i="73"/>
  <c r="J3" i="73"/>
  <c r="K3" i="73"/>
  <c r="K4" i="73"/>
  <c r="B22" i="77" l="1"/>
  <c r="H5" i="73"/>
  <c r="B21" i="77"/>
  <c r="E6" i="73"/>
  <c r="H6" i="73" s="1"/>
  <c r="G6" i="73"/>
  <c r="D22" i="77"/>
  <c r="F6" i="73"/>
  <c r="D21" i="77"/>
  <c r="J22" i="77"/>
  <c r="J21" i="77"/>
  <c r="C21" i="77"/>
  <c r="I22" i="77"/>
  <c r="I21" i="77"/>
  <c r="C22" i="77"/>
  <c r="J5" i="73"/>
  <c r="E21" i="77"/>
  <c r="E22" i="77"/>
  <c r="K5" i="73"/>
  <c r="B23" i="77" l="1"/>
  <c r="I6" i="73"/>
  <c r="E7" i="73"/>
  <c r="I7" i="73" s="1"/>
  <c r="G7" i="73"/>
  <c r="I23" i="77"/>
  <c r="F7" i="73"/>
  <c r="J6" i="73"/>
  <c r="D23" i="77"/>
  <c r="C23" i="77"/>
  <c r="J23" i="77"/>
  <c r="M22" i="77"/>
  <c r="N22" i="77"/>
  <c r="K6" i="73"/>
  <c r="N21" i="77"/>
  <c r="M21" i="77"/>
  <c r="E23" i="77"/>
  <c r="H7" i="73" l="1"/>
  <c r="B24" i="77"/>
  <c r="E8" i="73"/>
  <c r="I8" i="73" s="1"/>
  <c r="G8" i="73"/>
  <c r="J7" i="73"/>
  <c r="D24" i="77"/>
  <c r="J24" i="77"/>
  <c r="I24" i="77"/>
  <c r="F8" i="73"/>
  <c r="C24" i="77"/>
  <c r="N23" i="77"/>
  <c r="M23" i="77"/>
  <c r="E24" i="77"/>
  <c r="K7" i="73"/>
  <c r="B25" i="77" l="1"/>
  <c r="H8" i="73"/>
  <c r="E9" i="73"/>
  <c r="H9" i="73" s="1"/>
  <c r="G9" i="73"/>
  <c r="J8" i="73"/>
  <c r="I25" i="77"/>
  <c r="D25" i="77"/>
  <c r="J25" i="77"/>
  <c r="C25" i="77"/>
  <c r="F9" i="73"/>
  <c r="K8" i="73"/>
  <c r="N24" i="77"/>
  <c r="M24" i="77"/>
  <c r="E25" i="77"/>
  <c r="B26" i="77" l="1"/>
  <c r="I9" i="73"/>
  <c r="E10" i="73"/>
  <c r="H10" i="73" s="1"/>
  <c r="G10" i="73"/>
  <c r="C26" i="77"/>
  <c r="J9" i="73"/>
  <c r="D26" i="77"/>
  <c r="I26" i="77"/>
  <c r="F10" i="73"/>
  <c r="J26" i="77"/>
  <c r="M25" i="77"/>
  <c r="E26" i="77"/>
  <c r="N25" i="77"/>
  <c r="K9" i="73"/>
  <c r="B27" i="77" l="1"/>
  <c r="I10" i="73"/>
  <c r="E11" i="73"/>
  <c r="I11" i="73" s="1"/>
  <c r="G11" i="73"/>
  <c r="D27" i="77"/>
  <c r="J10" i="73"/>
  <c r="C27" i="77"/>
  <c r="J27" i="77"/>
  <c r="F11" i="73"/>
  <c r="I27" i="77"/>
  <c r="M26" i="77"/>
  <c r="E27" i="77"/>
  <c r="N26" i="77"/>
  <c r="K10" i="73"/>
  <c r="H11" i="73" l="1"/>
  <c r="B28" i="77"/>
  <c r="E12" i="73"/>
  <c r="H12" i="73" s="1"/>
  <c r="G12" i="73"/>
  <c r="C28" i="77"/>
  <c r="I28" i="77"/>
  <c r="D28" i="77"/>
  <c r="J11" i="73"/>
  <c r="F12" i="73"/>
  <c r="J28" i="77"/>
  <c r="N27" i="77"/>
  <c r="E28" i="77"/>
  <c r="K11" i="73"/>
  <c r="M27" i="77"/>
  <c r="B29" i="77" l="1"/>
  <c r="I12" i="73"/>
  <c r="E13" i="73"/>
  <c r="H13" i="73" s="1"/>
  <c r="G13" i="73"/>
  <c r="I29" i="77"/>
  <c r="J29" i="77"/>
  <c r="C29" i="77"/>
  <c r="D29" i="77"/>
  <c r="F13" i="73"/>
  <c r="J12" i="73"/>
  <c r="M28" i="77"/>
  <c r="E29" i="77"/>
  <c r="K12" i="73"/>
  <c r="N28" i="77"/>
  <c r="I13" i="73" l="1"/>
  <c r="B30" i="77"/>
  <c r="E14" i="73"/>
  <c r="I14" i="73" s="1"/>
  <c r="G14" i="73"/>
  <c r="F14" i="73"/>
  <c r="J30" i="77"/>
  <c r="C30" i="77"/>
  <c r="I30" i="77"/>
  <c r="D30" i="77"/>
  <c r="J13" i="73"/>
  <c r="K13" i="73"/>
  <c r="E30" i="77"/>
  <c r="N29" i="77"/>
  <c r="M29" i="77"/>
  <c r="B31" i="77" l="1"/>
  <c r="H14" i="73"/>
  <c r="E15" i="73"/>
  <c r="H15" i="73" s="1"/>
  <c r="G15" i="73"/>
  <c r="J31" i="77"/>
  <c r="I31" i="77"/>
  <c r="F15" i="73"/>
  <c r="C31" i="77"/>
  <c r="D31" i="77"/>
  <c r="J14" i="73"/>
  <c r="N30" i="77"/>
  <c r="M30" i="77"/>
  <c r="E31" i="77"/>
  <c r="K14" i="73"/>
  <c r="B32" i="77" l="1"/>
  <c r="I15" i="73"/>
  <c r="E16" i="73"/>
  <c r="H16" i="73" s="1"/>
  <c r="G16" i="73"/>
  <c r="J15" i="73"/>
  <c r="D32" i="77"/>
  <c r="C32" i="77"/>
  <c r="I32" i="77"/>
  <c r="F16" i="73"/>
  <c r="J32" i="77"/>
  <c r="N31" i="77"/>
  <c r="K15" i="73"/>
  <c r="M31" i="77"/>
  <c r="E32" i="77"/>
  <c r="B33" i="77" l="1"/>
  <c r="I16" i="73"/>
  <c r="E17" i="73"/>
  <c r="H17" i="73" s="1"/>
  <c r="G17" i="73"/>
  <c r="J16" i="73"/>
  <c r="J33" i="77"/>
  <c r="F17" i="73"/>
  <c r="I33" i="77"/>
  <c r="C33" i="77"/>
  <c r="D33" i="77"/>
  <c r="N32" i="77"/>
  <c r="K16" i="73"/>
  <c r="E33" i="77"/>
  <c r="M32" i="77"/>
  <c r="I17" i="73" l="1"/>
  <c r="B34" i="77"/>
  <c r="E18" i="73"/>
  <c r="I18" i="73" s="1"/>
  <c r="G18" i="73"/>
  <c r="J17" i="73"/>
  <c r="J34" i="77"/>
  <c r="D34" i="77"/>
  <c r="F18" i="73"/>
  <c r="I34" i="77"/>
  <c r="C34" i="77"/>
  <c r="M33" i="77"/>
  <c r="N33" i="77"/>
  <c r="E34" i="77"/>
  <c r="K17" i="73"/>
  <c r="B35" i="77" l="1"/>
  <c r="H18" i="73"/>
  <c r="E19" i="73"/>
  <c r="H19" i="73" s="1"/>
  <c r="G19" i="73"/>
  <c r="J18" i="73"/>
  <c r="J35" i="77"/>
  <c r="C35" i="77"/>
  <c r="F19" i="73"/>
  <c r="D35" i="77"/>
  <c r="I35" i="77"/>
  <c r="N34" i="77"/>
  <c r="E35" i="77"/>
  <c r="M34" i="77"/>
  <c r="K18" i="73"/>
  <c r="B36" i="77" l="1"/>
  <c r="I19" i="73"/>
  <c r="E20" i="73"/>
  <c r="H20" i="73" s="1"/>
  <c r="G20" i="73"/>
  <c r="J36" i="77"/>
  <c r="C36" i="77"/>
  <c r="D36" i="77"/>
  <c r="F20" i="73"/>
  <c r="J19" i="73"/>
  <c r="I36" i="77"/>
  <c r="N35" i="77"/>
  <c r="E36" i="77"/>
  <c r="M35" i="77"/>
  <c r="K19" i="73"/>
  <c r="I20" i="73" l="1"/>
  <c r="B37" i="77"/>
  <c r="E21" i="73"/>
  <c r="I21" i="73" s="1"/>
  <c r="G21" i="73"/>
  <c r="J20" i="73"/>
  <c r="F21" i="73"/>
  <c r="D37" i="77"/>
  <c r="C37" i="77"/>
  <c r="I37" i="77"/>
  <c r="J37" i="77"/>
  <c r="N36" i="77"/>
  <c r="K20" i="73"/>
  <c r="M36" i="77"/>
  <c r="E37" i="77"/>
  <c r="H21" i="73" l="1"/>
  <c r="B38" i="77"/>
  <c r="E22" i="73"/>
  <c r="I22" i="73" s="1"/>
  <c r="G22" i="73"/>
  <c r="D38" i="77"/>
  <c r="J21" i="73"/>
  <c r="J38" i="77"/>
  <c r="F22" i="73"/>
  <c r="I38" i="77"/>
  <c r="C38" i="77"/>
  <c r="E38" i="77"/>
  <c r="M37" i="77"/>
  <c r="N37" i="77"/>
  <c r="K21" i="73"/>
  <c r="B39" i="77" l="1"/>
  <c r="H22" i="73"/>
  <c r="E23" i="73"/>
  <c r="H23" i="73" s="1"/>
  <c r="G23" i="73"/>
  <c r="J22" i="73"/>
  <c r="C39" i="77"/>
  <c r="J39" i="77"/>
  <c r="I39" i="77"/>
  <c r="F23" i="73"/>
  <c r="D39" i="77"/>
  <c r="E39" i="77"/>
  <c r="N38" i="77"/>
  <c r="M38" i="77"/>
  <c r="K22" i="73"/>
  <c r="B40" i="77" l="1"/>
  <c r="I23" i="73"/>
  <c r="E24" i="73"/>
  <c r="H24" i="73" s="1"/>
  <c r="G24" i="73"/>
  <c r="J40" i="77"/>
  <c r="F24" i="73"/>
  <c r="C40" i="77"/>
  <c r="J23" i="73"/>
  <c r="I40" i="77"/>
  <c r="D40" i="77"/>
  <c r="E40" i="77"/>
  <c r="M39" i="77"/>
  <c r="K23" i="73"/>
  <c r="N39" i="77"/>
  <c r="I24" i="73" l="1"/>
  <c r="B41" i="77"/>
  <c r="E25" i="73"/>
  <c r="H25" i="73" s="1"/>
  <c r="G25" i="73"/>
  <c r="D41" i="77"/>
  <c r="J41" i="77"/>
  <c r="C41" i="77"/>
  <c r="F25" i="73"/>
  <c r="J24" i="73"/>
  <c r="I41" i="77"/>
  <c r="K24" i="73"/>
  <c r="E41" i="77"/>
  <c r="N40" i="77"/>
  <c r="M40" i="77"/>
  <c r="B42" i="77" l="1"/>
  <c r="I25" i="73"/>
  <c r="E26" i="73"/>
  <c r="H26" i="73" s="1"/>
  <c r="G26" i="73"/>
  <c r="J25" i="73"/>
  <c r="I42" i="77"/>
  <c r="D42" i="77"/>
  <c r="F26" i="73"/>
  <c r="C42" i="77"/>
  <c r="J42" i="77"/>
  <c r="E42" i="77"/>
  <c r="K25" i="73"/>
  <c r="N41" i="77"/>
  <c r="M41" i="77"/>
  <c r="I26" i="73" l="1"/>
  <c r="B43" i="77"/>
  <c r="E27" i="73"/>
  <c r="I27" i="73" s="1"/>
  <c r="G27" i="73"/>
  <c r="J26" i="73"/>
  <c r="C43" i="77"/>
  <c r="F27" i="73"/>
  <c r="J43" i="77"/>
  <c r="I43" i="77"/>
  <c r="D43" i="77"/>
  <c r="M42" i="77"/>
  <c r="E43" i="77"/>
  <c r="N42" i="77"/>
  <c r="K26" i="73"/>
  <c r="H27" i="73" l="1"/>
  <c r="B44" i="77"/>
  <c r="E28" i="73"/>
  <c r="I28" i="73" s="1"/>
  <c r="G28" i="73"/>
  <c r="I44" i="77"/>
  <c r="J44" i="77"/>
  <c r="D44" i="77"/>
  <c r="J27" i="73"/>
  <c r="F28" i="73"/>
  <c r="C44" i="77"/>
  <c r="K27" i="73"/>
  <c r="M43" i="77"/>
  <c r="E44" i="77"/>
  <c r="N43" i="77"/>
  <c r="B45" i="77" l="1"/>
  <c r="H28" i="73"/>
  <c r="E29" i="73"/>
  <c r="H29" i="73" s="1"/>
  <c r="G29" i="73"/>
  <c r="F29" i="73"/>
  <c r="D45" i="77"/>
  <c r="J45" i="77"/>
  <c r="J28" i="73"/>
  <c r="C45" i="77"/>
  <c r="I45" i="77"/>
  <c r="M44" i="77"/>
  <c r="E45" i="77"/>
  <c r="K28" i="73"/>
  <c r="N44" i="77"/>
  <c r="B46" i="77" l="1"/>
  <c r="I29" i="73"/>
  <c r="E30" i="73"/>
  <c r="H30" i="73" s="1"/>
  <c r="G30" i="73"/>
  <c r="D46" i="77"/>
  <c r="C46" i="77"/>
  <c r="F30" i="73"/>
  <c r="I46" i="77"/>
  <c r="J46" i="77"/>
  <c r="J29" i="73"/>
  <c r="K29" i="73"/>
  <c r="E46" i="77"/>
  <c r="M45" i="77"/>
  <c r="N45" i="77"/>
  <c r="I30" i="73" l="1"/>
  <c r="B47" i="77"/>
  <c r="E31" i="73"/>
  <c r="I31" i="73" s="1"/>
  <c r="G31" i="73"/>
  <c r="C47" i="77"/>
  <c r="J47" i="77"/>
  <c r="I47" i="77"/>
  <c r="D47" i="77"/>
  <c r="F31" i="73"/>
  <c r="J30" i="73"/>
  <c r="K30" i="73"/>
  <c r="M46" i="77"/>
  <c r="E47" i="77"/>
  <c r="N46" i="77"/>
  <c r="H31" i="73" l="1"/>
  <c r="B48" i="77"/>
  <c r="E32" i="73"/>
  <c r="I32" i="73" s="1"/>
  <c r="G32" i="73"/>
  <c r="D48" i="77"/>
  <c r="F32" i="73"/>
  <c r="I48" i="77"/>
  <c r="J31" i="73"/>
  <c r="C48" i="77"/>
  <c r="J48" i="77"/>
  <c r="K31" i="73"/>
  <c r="M47" i="77"/>
  <c r="N47" i="77"/>
  <c r="E48" i="77"/>
  <c r="B49" i="77" l="1"/>
  <c r="H32" i="73"/>
  <c r="E33" i="73"/>
  <c r="H33" i="73" s="1"/>
  <c r="G33" i="73"/>
  <c r="F33" i="73"/>
  <c r="I49" i="77"/>
  <c r="C49" i="77"/>
  <c r="D49" i="77"/>
  <c r="J49" i="77"/>
  <c r="J32" i="73"/>
  <c r="M48" i="77"/>
  <c r="N48" i="77"/>
  <c r="K32" i="73"/>
  <c r="E49" i="77"/>
  <c r="B50" i="77" l="1"/>
  <c r="I33" i="73"/>
  <c r="E34" i="73"/>
  <c r="H34" i="73" s="1"/>
  <c r="G34" i="73"/>
  <c r="C50" i="77"/>
  <c r="J33" i="73"/>
  <c r="F34" i="73"/>
  <c r="D50" i="77"/>
  <c r="J50" i="77"/>
  <c r="I50" i="77"/>
  <c r="E50" i="77"/>
  <c r="N49" i="77"/>
  <c r="M49" i="77"/>
  <c r="K33" i="73"/>
  <c r="I34" i="73" l="1"/>
  <c r="B51" i="77"/>
  <c r="E35" i="73"/>
  <c r="H35" i="73" s="1"/>
  <c r="G35" i="73"/>
  <c r="F35" i="73"/>
  <c r="J51" i="77"/>
  <c r="D51" i="77"/>
  <c r="C51" i="77"/>
  <c r="I51" i="77"/>
  <c r="J34" i="73"/>
  <c r="N50" i="77"/>
  <c r="M50" i="77"/>
  <c r="K34" i="73"/>
  <c r="E51" i="77"/>
  <c r="I35" i="73" l="1"/>
  <c r="B52" i="77"/>
  <c r="E36" i="73"/>
  <c r="I36" i="73" s="1"/>
  <c r="G36" i="73"/>
  <c r="D52" i="77"/>
  <c r="J35" i="73"/>
  <c r="F36" i="73"/>
  <c r="J52" i="77"/>
  <c r="C52" i="77"/>
  <c r="I52" i="77"/>
  <c r="N51" i="77"/>
  <c r="K35" i="73"/>
  <c r="E52" i="77"/>
  <c r="M51" i="77"/>
  <c r="B53" i="77" l="1"/>
  <c r="H36" i="73"/>
  <c r="E37" i="73"/>
  <c r="H37" i="73" s="1"/>
  <c r="G37" i="73"/>
  <c r="J36" i="73"/>
  <c r="J53" i="77"/>
  <c r="F37" i="73"/>
  <c r="C53" i="77"/>
  <c r="I53" i="77"/>
  <c r="D53" i="77"/>
  <c r="N52" i="77"/>
  <c r="E53" i="77"/>
  <c r="M52" i="77"/>
  <c r="K36" i="73"/>
  <c r="B54" i="77" l="1"/>
  <c r="I37" i="73"/>
  <c r="E38" i="73"/>
  <c r="H38" i="73" s="1"/>
  <c r="G38" i="73"/>
  <c r="J37" i="73"/>
  <c r="J54" i="77"/>
  <c r="F38" i="73"/>
  <c r="D54" i="77"/>
  <c r="C54" i="77"/>
  <c r="I54" i="77"/>
  <c r="N53" i="77"/>
  <c r="M53" i="77"/>
  <c r="K37" i="73"/>
  <c r="E54" i="77"/>
  <c r="B55" i="77" l="1"/>
  <c r="I38" i="73"/>
  <c r="E39" i="73"/>
  <c r="H39" i="73" s="1"/>
  <c r="G39" i="73"/>
  <c r="J55" i="77"/>
  <c r="F39" i="73"/>
  <c r="D55" i="77"/>
  <c r="C55" i="77"/>
  <c r="I55" i="77"/>
  <c r="J38" i="73"/>
  <c r="N54" i="77"/>
  <c r="K38" i="73"/>
  <c r="E55" i="77"/>
  <c r="M54" i="77"/>
  <c r="B56" i="77" l="1"/>
  <c r="I39" i="73"/>
  <c r="E40" i="73"/>
  <c r="H40" i="73" s="1"/>
  <c r="G40" i="73"/>
  <c r="C56" i="77"/>
  <c r="F40" i="73"/>
  <c r="J39" i="73"/>
  <c r="D56" i="77"/>
  <c r="I56" i="77"/>
  <c r="J56" i="77"/>
  <c r="E56" i="77"/>
  <c r="M55" i="77"/>
  <c r="N55" i="77"/>
  <c r="K39" i="73"/>
  <c r="B57" i="77" l="1"/>
  <c r="I40" i="73"/>
  <c r="E41" i="73"/>
  <c r="H41" i="73" s="1"/>
  <c r="G41" i="73"/>
  <c r="I57" i="77"/>
  <c r="F41" i="73"/>
  <c r="D57" i="77"/>
  <c r="J40" i="73"/>
  <c r="J57" i="77"/>
  <c r="C57" i="77"/>
  <c r="K40" i="73"/>
  <c r="N56" i="77"/>
  <c r="M56" i="77"/>
  <c r="E57" i="77"/>
  <c r="B58" i="77" l="1"/>
  <c r="I41" i="73"/>
  <c r="E42" i="73"/>
  <c r="I42" i="73" s="1"/>
  <c r="G42" i="73"/>
  <c r="J58" i="77"/>
  <c r="D58" i="77"/>
  <c r="C58" i="77"/>
  <c r="J41" i="73"/>
  <c r="F42" i="73"/>
  <c r="I58" i="77"/>
  <c r="K41" i="73"/>
  <c r="N57" i="77"/>
  <c r="E58" i="77"/>
  <c r="M57" i="77"/>
  <c r="B59" i="77" l="1"/>
  <c r="H42" i="73"/>
  <c r="E43" i="73"/>
  <c r="I43" i="73" s="1"/>
  <c r="G43" i="73"/>
  <c r="D59" i="77"/>
  <c r="C59" i="77"/>
  <c r="I59" i="77"/>
  <c r="J42" i="73"/>
  <c r="J59" i="77"/>
  <c r="F43" i="73"/>
  <c r="N58" i="77"/>
  <c r="K42" i="73"/>
  <c r="M58" i="77"/>
  <c r="E59" i="77"/>
  <c r="B60" i="77" l="1"/>
  <c r="H43" i="73"/>
  <c r="E44" i="73"/>
  <c r="I44" i="73" s="1"/>
  <c r="G44" i="73"/>
  <c r="C60" i="77"/>
  <c r="F44" i="73"/>
  <c r="J43" i="73"/>
  <c r="D60" i="77"/>
  <c r="I60" i="77"/>
  <c r="J60" i="77"/>
  <c r="K43" i="73"/>
  <c r="N59" i="77"/>
  <c r="M59" i="77"/>
  <c r="E60" i="77"/>
  <c r="B61" i="77" l="1"/>
  <c r="H44" i="73"/>
  <c r="K1" i="72"/>
  <c r="L1" i="72" s="1"/>
  <c r="L2" i="72"/>
  <c r="K5" i="72"/>
  <c r="D61" i="77"/>
  <c r="I61" i="77"/>
  <c r="C61" i="77"/>
  <c r="J61" i="77"/>
  <c r="J44" i="73"/>
  <c r="M2" i="72"/>
  <c r="E61" i="77"/>
  <c r="N60" i="77"/>
  <c r="L3" i="72"/>
  <c r="M60" i="77"/>
  <c r="L5" i="72"/>
  <c r="K44" i="73"/>
  <c r="B62" i="77" l="1"/>
  <c r="B97" i="77"/>
  <c r="K6" i="72"/>
  <c r="C62" i="77"/>
  <c r="I62" i="77"/>
  <c r="J62" i="77"/>
  <c r="D62" i="77"/>
  <c r="E62" i="77"/>
  <c r="C97" i="77"/>
  <c r="L6" i="72"/>
  <c r="M5" i="72"/>
  <c r="I97" i="77"/>
  <c r="E97" i="77"/>
  <c r="M3" i="72"/>
  <c r="M61" i="77"/>
  <c r="N61" i="77"/>
  <c r="J97" i="77"/>
  <c r="D97" i="77"/>
  <c r="B98" i="77" l="1"/>
  <c r="K7" i="72"/>
  <c r="N62" i="77"/>
  <c r="D98" i="77"/>
  <c r="M6" i="72"/>
  <c r="L7" i="72"/>
  <c r="J98" i="77"/>
  <c r="M62" i="77"/>
  <c r="I98" i="77"/>
  <c r="C98" i="77"/>
  <c r="E98" i="77"/>
  <c r="B99" i="77" l="1"/>
  <c r="K8" i="72"/>
  <c r="J99" i="77"/>
  <c r="C99" i="77"/>
  <c r="M7" i="72"/>
  <c r="E99" i="77"/>
  <c r="I99" i="77"/>
  <c r="L8" i="72"/>
  <c r="D99" i="77"/>
  <c r="B100" i="77" l="1"/>
  <c r="K9" i="72"/>
  <c r="L9" i="72"/>
  <c r="C100" i="77"/>
  <c r="J100" i="77"/>
  <c r="E100" i="77"/>
  <c r="I100" i="77"/>
  <c r="D100" i="77"/>
  <c r="M8" i="72"/>
  <c r="B101" i="77" l="1"/>
  <c r="K10" i="72"/>
  <c r="L10" i="72"/>
  <c r="C101" i="77"/>
  <c r="D101" i="77"/>
  <c r="J101" i="77"/>
  <c r="I101" i="77"/>
  <c r="M9" i="72"/>
  <c r="E101" i="77"/>
  <c r="B102" i="77" l="1"/>
  <c r="K11" i="72"/>
  <c r="J102" i="77"/>
  <c r="E102" i="77"/>
  <c r="D102" i="77"/>
  <c r="I102" i="77"/>
  <c r="C102" i="77"/>
  <c r="M10" i="72"/>
  <c r="L11" i="72"/>
  <c r="B103" i="77" l="1"/>
  <c r="K12" i="72"/>
  <c r="J103" i="77"/>
  <c r="E103" i="77"/>
  <c r="D103" i="77"/>
  <c r="C103" i="77"/>
  <c r="I103" i="77"/>
  <c r="M11" i="72"/>
  <c r="L12" i="72"/>
  <c r="B104" i="77" l="1"/>
  <c r="K13" i="72"/>
  <c r="M12" i="72"/>
  <c r="C104" i="77"/>
  <c r="J104" i="77"/>
  <c r="I104" i="77"/>
  <c r="L13" i="72"/>
  <c r="E104" i="77"/>
  <c r="D104" i="77"/>
  <c r="B105" i="77" l="1"/>
  <c r="K14" i="72"/>
  <c r="J105" i="77"/>
  <c r="E105" i="77"/>
  <c r="D105" i="77"/>
  <c r="L14" i="72"/>
  <c r="M13" i="72"/>
  <c r="C105" i="77"/>
  <c r="I105" i="77"/>
  <c r="B106" i="77" l="1"/>
  <c r="K15" i="72"/>
  <c r="D106" i="77"/>
  <c r="L15" i="72"/>
  <c r="C106" i="77"/>
  <c r="J106" i="77"/>
  <c r="M14" i="72"/>
  <c r="I106" i="77"/>
  <c r="E106" i="77"/>
  <c r="B107" i="77" l="1"/>
  <c r="K16" i="72"/>
  <c r="L16" i="72"/>
  <c r="C107" i="77"/>
  <c r="M15" i="72"/>
  <c r="D107" i="77"/>
  <c r="E107" i="77"/>
  <c r="J107" i="77"/>
  <c r="I107" i="77"/>
  <c r="B108" i="77" l="1"/>
  <c r="K17" i="72"/>
  <c r="M16" i="72"/>
  <c r="E108" i="77"/>
  <c r="D108" i="77"/>
  <c r="I108" i="77"/>
  <c r="C108" i="77"/>
  <c r="L17" i="72"/>
  <c r="J108" i="77"/>
  <c r="B109" i="77" l="1"/>
  <c r="K18" i="72"/>
  <c r="L18" i="72"/>
  <c r="I109" i="77"/>
  <c r="E109" i="77"/>
  <c r="C109" i="77"/>
  <c r="M17" i="72"/>
  <c r="D109" i="77"/>
  <c r="J109" i="77"/>
  <c r="B110" i="77" l="1"/>
  <c r="K19" i="72"/>
  <c r="D110" i="77"/>
  <c r="E110" i="77"/>
  <c r="J110" i="77"/>
  <c r="C110" i="77"/>
  <c r="M18" i="72"/>
  <c r="L19" i="72"/>
  <c r="I110" i="77"/>
  <c r="B111" i="77" l="1"/>
  <c r="K20" i="72"/>
  <c r="E111" i="77"/>
  <c r="L20" i="72"/>
  <c r="J111" i="77"/>
  <c r="M19" i="72"/>
  <c r="I111" i="77"/>
  <c r="D111" i="77"/>
  <c r="C111" i="77"/>
  <c r="B112" i="77" l="1"/>
  <c r="K21" i="72"/>
  <c r="E112" i="77"/>
  <c r="J112" i="77"/>
  <c r="C112" i="77"/>
  <c r="D112" i="77"/>
  <c r="M20" i="72"/>
  <c r="L21" i="72"/>
  <c r="I112" i="77"/>
  <c r="B113" i="77" l="1"/>
  <c r="K22" i="72"/>
  <c r="M21" i="72"/>
  <c r="E113" i="77"/>
  <c r="J113" i="77"/>
  <c r="I113" i="77"/>
  <c r="C113" i="77"/>
  <c r="L22" i="72"/>
  <c r="D113" i="77"/>
  <c r="B114" i="77" l="1"/>
  <c r="K23" i="72"/>
  <c r="E114" i="77"/>
  <c r="J114" i="77"/>
  <c r="L23" i="72"/>
  <c r="I114" i="77"/>
  <c r="C114" i="77"/>
  <c r="D114" i="77"/>
  <c r="M22" i="72"/>
  <c r="B115" i="77" l="1"/>
  <c r="K24" i="72"/>
  <c r="I115" i="77"/>
  <c r="E115" i="77"/>
  <c r="M23" i="72"/>
  <c r="D115" i="77"/>
  <c r="L24" i="72"/>
  <c r="C115" i="77"/>
  <c r="J115" i="77"/>
  <c r="B116" i="77" l="1"/>
  <c r="K25" i="72"/>
  <c r="I116" i="77"/>
  <c r="D116" i="77"/>
  <c r="C116" i="77"/>
  <c r="L25" i="72"/>
  <c r="M24" i="72"/>
  <c r="E116" i="77"/>
  <c r="J116" i="77"/>
  <c r="B117" i="77" l="1"/>
  <c r="K26" i="72"/>
  <c r="J117" i="77"/>
  <c r="I117" i="77"/>
  <c r="D117" i="77"/>
  <c r="L26" i="72"/>
  <c r="M25" i="72"/>
  <c r="C117" i="77"/>
  <c r="E117" i="77"/>
  <c r="B118" i="77" l="1"/>
  <c r="K27" i="72"/>
  <c r="L27" i="72"/>
  <c r="C118" i="77"/>
  <c r="J118" i="77"/>
  <c r="D118" i="77"/>
  <c r="I118" i="77"/>
  <c r="E118" i="77"/>
  <c r="M26" i="72"/>
  <c r="B119" i="77" l="1"/>
  <c r="K28" i="72"/>
  <c r="M27" i="72"/>
  <c r="D119" i="77"/>
  <c r="C119" i="77"/>
  <c r="L28" i="72"/>
  <c r="M28" i="72" s="1"/>
  <c r="I119" i="77"/>
  <c r="J119" i="77"/>
  <c r="E119" i="77"/>
  <c r="B120" i="77" l="1"/>
  <c r="K29" i="72"/>
  <c r="D120" i="77"/>
  <c r="C120" i="77"/>
  <c r="E120" i="77"/>
  <c r="L29" i="72"/>
  <c r="J120" i="77"/>
  <c r="I120" i="77"/>
  <c r="B121" i="77" l="1"/>
  <c r="K30" i="72"/>
  <c r="I121" i="77"/>
  <c r="D121" i="77"/>
  <c r="M29" i="72"/>
  <c r="J121" i="77"/>
  <c r="C121" i="77"/>
  <c r="E121" i="77"/>
  <c r="L30" i="72"/>
  <c r="B122" i="77" l="1"/>
  <c r="K31" i="72"/>
  <c r="M30" i="72"/>
  <c r="J122" i="77"/>
  <c r="E122" i="77"/>
  <c r="I122" i="77"/>
  <c r="D122" i="77"/>
  <c r="L31" i="72"/>
  <c r="C122" i="77"/>
  <c r="B123" i="77" l="1"/>
  <c r="K32" i="72"/>
  <c r="M31" i="72"/>
  <c r="C123" i="77"/>
  <c r="I123" i="77"/>
  <c r="L32" i="72"/>
  <c r="D123" i="77"/>
  <c r="J123" i="77"/>
  <c r="E123" i="77"/>
  <c r="B124" i="77" l="1"/>
  <c r="K33" i="72"/>
  <c r="M32" i="72"/>
  <c r="D124" i="77"/>
  <c r="C124" i="77"/>
  <c r="L33" i="72"/>
  <c r="I124" i="77"/>
  <c r="J124" i="77"/>
  <c r="E124" i="77"/>
  <c r="B125" i="77" l="1"/>
  <c r="K34" i="72"/>
  <c r="M33" i="72"/>
  <c r="J125" i="77"/>
  <c r="I125" i="77"/>
  <c r="E125" i="77"/>
  <c r="C125" i="77"/>
  <c r="L34" i="72"/>
  <c r="D125" i="77"/>
  <c r="B126" i="77" l="1"/>
  <c r="K35" i="72"/>
  <c r="I126" i="77"/>
  <c r="M34" i="72"/>
  <c r="L35" i="72"/>
  <c r="J126" i="77"/>
  <c r="C126" i="77"/>
  <c r="E126" i="77"/>
  <c r="D126" i="77"/>
  <c r="B127" i="77" l="1"/>
  <c r="K36" i="72"/>
  <c r="E127" i="77"/>
  <c r="L36" i="72"/>
  <c r="M35" i="72"/>
  <c r="M36" i="72"/>
  <c r="J127" i="77"/>
  <c r="C127" i="77"/>
  <c r="I127" i="77"/>
  <c r="D127" i="77"/>
  <c r="B128" i="77" l="1"/>
  <c r="K37" i="72"/>
  <c r="E128" i="77"/>
  <c r="C128" i="77"/>
  <c r="D128" i="77"/>
  <c r="I128" i="77"/>
  <c r="J128" i="77"/>
  <c r="L37" i="72"/>
  <c r="B129" i="77" l="1"/>
  <c r="K38" i="72"/>
  <c r="C129" i="77"/>
  <c r="J129" i="77"/>
  <c r="I129" i="77"/>
  <c r="M37" i="72"/>
  <c r="E129" i="77"/>
  <c r="L38" i="72"/>
  <c r="D129" i="77"/>
  <c r="B130" i="77" l="1"/>
  <c r="K39" i="72"/>
  <c r="M38" i="72"/>
  <c r="D130" i="77"/>
  <c r="E130" i="77"/>
  <c r="L39" i="72"/>
  <c r="C130" i="77"/>
  <c r="I130" i="77"/>
  <c r="J130" i="77"/>
  <c r="B131" i="77" l="1"/>
  <c r="K40" i="72"/>
  <c r="J131" i="77"/>
  <c r="M39" i="72"/>
  <c r="L40" i="72"/>
  <c r="C131" i="77"/>
  <c r="E131" i="77"/>
  <c r="D131" i="77"/>
  <c r="I131" i="77"/>
  <c r="B132" i="77" l="1"/>
  <c r="K41" i="72"/>
  <c r="E132" i="77"/>
  <c r="I132" i="77"/>
  <c r="D132" i="77"/>
  <c r="L41" i="72"/>
  <c r="M40" i="72"/>
  <c r="J132" i="77"/>
  <c r="C132" i="77"/>
  <c r="M41" i="72"/>
  <c r="B133" i="77" l="1"/>
  <c r="K42" i="72"/>
  <c r="L42" i="72"/>
  <c r="I133" i="77"/>
  <c r="D133" i="77"/>
  <c r="J133" i="77"/>
  <c r="C133" i="77"/>
  <c r="M42" i="72"/>
  <c r="E133" i="77"/>
  <c r="B134" i="77" l="1"/>
  <c r="K43" i="72"/>
  <c r="E134" i="77"/>
  <c r="I134" i="77"/>
  <c r="L43" i="72"/>
  <c r="C134" i="77"/>
  <c r="J134" i="77"/>
  <c r="M43" i="72"/>
  <c r="D134" i="77"/>
  <c r="B135" i="77" l="1"/>
  <c r="K1" i="71"/>
  <c r="L1" i="71" s="1"/>
  <c r="L2" i="71"/>
  <c r="F5" i="71"/>
  <c r="J5" i="71" s="1"/>
  <c r="G5" i="71"/>
  <c r="I5" i="71"/>
  <c r="K5" i="71"/>
  <c r="M2" i="71"/>
  <c r="L3" i="71"/>
  <c r="E135" i="77"/>
  <c r="C135" i="77"/>
  <c r="D135" i="77"/>
  <c r="J135" i="77"/>
  <c r="I135" i="77"/>
  <c r="C6" i="71" l="1"/>
  <c r="F6" i="71"/>
  <c r="J6" i="71" s="1"/>
  <c r="G6" i="71"/>
  <c r="I6" i="71"/>
  <c r="K6" i="71"/>
  <c r="L5" i="71"/>
  <c r="M3" i="71"/>
  <c r="L6" i="71"/>
  <c r="B63" i="77" l="1"/>
  <c r="B64" i="77"/>
  <c r="C7" i="71"/>
  <c r="E7" i="71"/>
  <c r="K7" i="71" s="1"/>
  <c r="F7" i="71"/>
  <c r="J7" i="71" s="1"/>
  <c r="G7" i="71"/>
  <c r="M5" i="71"/>
  <c r="C64" i="77"/>
  <c r="L7" i="71"/>
  <c r="D63" i="77"/>
  <c r="D64" i="77"/>
  <c r="I64" i="77"/>
  <c r="E63" i="77"/>
  <c r="E64" i="77"/>
  <c r="C63" i="77"/>
  <c r="J63" i="77"/>
  <c r="M6" i="71"/>
  <c r="J64" i="77"/>
  <c r="I63" i="77"/>
  <c r="I7" i="71" l="1"/>
  <c r="B65" i="77"/>
  <c r="C8" i="71"/>
  <c r="E8" i="71"/>
  <c r="K8" i="71" s="1"/>
  <c r="F8" i="71"/>
  <c r="J8" i="71" s="1"/>
  <c r="I8" i="71"/>
  <c r="E65" i="77"/>
  <c r="D65" i="77"/>
  <c r="C65" i="77"/>
  <c r="M7" i="71"/>
  <c r="I65" i="77"/>
  <c r="J65" i="77"/>
  <c r="L8" i="71"/>
  <c r="G8" i="71" l="1"/>
  <c r="B66" i="77"/>
  <c r="C9" i="71"/>
  <c r="E9" i="71"/>
  <c r="K9" i="71" s="1"/>
  <c r="F9" i="71"/>
  <c r="J9" i="71" s="1"/>
  <c r="C66" i="77"/>
  <c r="J66" i="77"/>
  <c r="D66" i="77"/>
  <c r="M8" i="71"/>
  <c r="L9" i="71"/>
  <c r="I66" i="77"/>
  <c r="E66" i="77"/>
  <c r="I9" i="71" l="1"/>
  <c r="G9" i="71"/>
  <c r="B67" i="77"/>
  <c r="C10" i="71"/>
  <c r="E10" i="71"/>
  <c r="K10" i="71" s="1"/>
  <c r="F10" i="71"/>
  <c r="J10" i="71" s="1"/>
  <c r="D67" i="77"/>
  <c r="I67" i="77"/>
  <c r="E67" i="77"/>
  <c r="M9" i="71"/>
  <c r="J67" i="77"/>
  <c r="L10" i="71"/>
  <c r="C67" i="77"/>
  <c r="I10" i="71" l="1"/>
  <c r="G10" i="71"/>
  <c r="B68" i="77"/>
  <c r="C11" i="71"/>
  <c r="E11" i="71"/>
  <c r="I11" i="71" s="1"/>
  <c r="F11" i="71"/>
  <c r="J11" i="71" s="1"/>
  <c r="J68" i="77"/>
  <c r="I68" i="77"/>
  <c r="C68" i="77"/>
  <c r="M10" i="71"/>
  <c r="D68" i="77"/>
  <c r="E68" i="77"/>
  <c r="G11" i="71" l="1"/>
  <c r="K11" i="71"/>
  <c r="C12" i="71"/>
  <c r="E12" i="71"/>
  <c r="K12" i="71" s="1"/>
  <c r="F12" i="71"/>
  <c r="J12" i="71" s="1"/>
  <c r="L12" i="71"/>
  <c r="L11" i="71"/>
  <c r="G12" i="71" l="1"/>
  <c r="I12" i="71"/>
  <c r="B70" i="77"/>
  <c r="B69" i="77"/>
  <c r="C13" i="71"/>
  <c r="E13" i="71"/>
  <c r="I13" i="71" s="1"/>
  <c r="F13" i="71"/>
  <c r="J13" i="71" s="1"/>
  <c r="E70" i="77"/>
  <c r="C69" i="77"/>
  <c r="J69" i="77"/>
  <c r="E69" i="77"/>
  <c r="C70" i="77"/>
  <c r="J70" i="77"/>
  <c r="M11" i="71"/>
  <c r="I70" i="77"/>
  <c r="D70" i="77"/>
  <c r="M12" i="71"/>
  <c r="D69" i="77"/>
  <c r="I69" i="77"/>
  <c r="G13" i="71" l="1"/>
  <c r="K13" i="71"/>
  <c r="C14" i="71"/>
  <c r="E14" i="71"/>
  <c r="K14" i="71" s="1"/>
  <c r="F14" i="71"/>
  <c r="J14" i="71" s="1"/>
  <c r="L13" i="71"/>
  <c r="M13" i="71"/>
  <c r="I14" i="71" l="1"/>
  <c r="G14" i="71"/>
  <c r="B71" i="77"/>
  <c r="C15" i="71"/>
  <c r="E15" i="71"/>
  <c r="K15" i="71" s="1"/>
  <c r="F15" i="71"/>
  <c r="J15" i="71" s="1"/>
  <c r="E71" i="77"/>
  <c r="I71" i="77"/>
  <c r="C71" i="77"/>
  <c r="D71" i="77"/>
  <c r="J71" i="77"/>
  <c r="L14" i="71"/>
  <c r="B72" i="77" l="1"/>
  <c r="G15" i="71"/>
  <c r="I15" i="71"/>
  <c r="C16" i="71"/>
  <c r="E16" i="71"/>
  <c r="K16" i="71" s="1"/>
  <c r="F16" i="71"/>
  <c r="J16" i="71" s="1"/>
  <c r="C72" i="77"/>
  <c r="L15" i="71"/>
  <c r="E72" i="77"/>
  <c r="J72" i="77"/>
  <c r="I72" i="77"/>
  <c r="M14" i="71"/>
  <c r="D72" i="77"/>
  <c r="G16" i="71" l="1"/>
  <c r="B73" i="77"/>
  <c r="I16" i="71"/>
  <c r="C17" i="71"/>
  <c r="E17" i="71"/>
  <c r="K17" i="71" s="1"/>
  <c r="F17" i="71"/>
  <c r="J17" i="71" s="1"/>
  <c r="C73" i="77"/>
  <c r="I73" i="77"/>
  <c r="L16" i="71"/>
  <c r="J73" i="77"/>
  <c r="M15" i="71"/>
  <c r="D73" i="77"/>
  <c r="E73" i="77"/>
  <c r="B74" i="77" l="1"/>
  <c r="I17" i="71"/>
  <c r="G17" i="71"/>
  <c r="C18" i="71"/>
  <c r="E18" i="71"/>
  <c r="K18" i="71" s="1"/>
  <c r="F18" i="71"/>
  <c r="J18" i="71" s="1"/>
  <c r="I74" i="77"/>
  <c r="D74" i="77"/>
  <c r="C74" i="77"/>
  <c r="J74" i="77"/>
  <c r="L17" i="71"/>
  <c r="M17" i="71" s="1"/>
  <c r="M16" i="71"/>
  <c r="E74" i="77"/>
  <c r="B75" i="77" l="1"/>
  <c r="I18" i="71"/>
  <c r="G18" i="71"/>
  <c r="C19" i="71"/>
  <c r="E19" i="71"/>
  <c r="G19" i="71" s="1"/>
  <c r="F19" i="71"/>
  <c r="J19" i="71" s="1"/>
  <c r="D75" i="77"/>
  <c r="C75" i="77"/>
  <c r="I75" i="77"/>
  <c r="L18" i="71"/>
  <c r="E75" i="77"/>
  <c r="J75" i="77"/>
  <c r="B76" i="77" l="1"/>
  <c r="K19" i="71"/>
  <c r="I19" i="71"/>
  <c r="C20" i="71"/>
  <c r="E20" i="71"/>
  <c r="I20" i="71" s="1"/>
  <c r="F20" i="71"/>
  <c r="J20" i="71" s="1"/>
  <c r="L19" i="71"/>
  <c r="M18" i="71"/>
  <c r="I76" i="77"/>
  <c r="E76" i="77"/>
  <c r="C76" i="77"/>
  <c r="D76" i="77"/>
  <c r="J76" i="77"/>
  <c r="G20" i="71" l="1"/>
  <c r="B77" i="77"/>
  <c r="K20" i="71"/>
  <c r="C21" i="71"/>
  <c r="E21" i="71"/>
  <c r="K21" i="71" s="1"/>
  <c r="F21" i="71"/>
  <c r="J21" i="71" s="1"/>
  <c r="J77" i="77"/>
  <c r="I77" i="77"/>
  <c r="L20" i="71"/>
  <c r="C77" i="77"/>
  <c r="D77" i="77"/>
  <c r="M19" i="71"/>
  <c r="E77" i="77"/>
  <c r="I21" i="71" l="1"/>
  <c r="G21" i="71"/>
  <c r="B78" i="77"/>
  <c r="C22" i="71"/>
  <c r="E22" i="71"/>
  <c r="K22" i="71" s="1"/>
  <c r="F22" i="71"/>
  <c r="J22" i="71" s="1"/>
  <c r="E78" i="77"/>
  <c r="M20" i="71"/>
  <c r="I78" i="77"/>
  <c r="C78" i="77"/>
  <c r="L21" i="71"/>
  <c r="M21" i="71" s="1"/>
  <c r="J78" i="77"/>
  <c r="D78" i="77"/>
  <c r="B79" i="77" l="1"/>
  <c r="I22" i="71"/>
  <c r="G22" i="71"/>
  <c r="C23" i="71"/>
  <c r="E23" i="71"/>
  <c r="K23" i="71" s="1"/>
  <c r="F23" i="71"/>
  <c r="J23" i="71" s="1"/>
  <c r="I79" i="77"/>
  <c r="L22" i="71"/>
  <c r="E79" i="77"/>
  <c r="J79" i="77"/>
  <c r="D79" i="77"/>
  <c r="C79" i="77"/>
  <c r="B80" i="77" l="1"/>
  <c r="I23" i="71"/>
  <c r="G23" i="71"/>
  <c r="C24" i="71"/>
  <c r="E24" i="71"/>
  <c r="K24" i="71" s="1"/>
  <c r="F24" i="71"/>
  <c r="J24" i="71" s="1"/>
  <c r="E80" i="77"/>
  <c r="C80" i="77"/>
  <c r="M22" i="71"/>
  <c r="L23" i="71"/>
  <c r="J80" i="77"/>
  <c r="D80" i="77"/>
  <c r="I80" i="77"/>
  <c r="B81" i="77" l="1"/>
  <c r="I24" i="71"/>
  <c r="G24" i="71"/>
  <c r="C25" i="71"/>
  <c r="E25" i="71"/>
  <c r="G25" i="71" s="1"/>
  <c r="F25" i="71"/>
  <c r="J25" i="71" s="1"/>
  <c r="E81" i="77"/>
  <c r="M23" i="71"/>
  <c r="C81" i="77"/>
  <c r="D81" i="77"/>
  <c r="I81" i="77"/>
  <c r="J81" i="77"/>
  <c r="L24" i="71"/>
  <c r="B82" i="77" l="1"/>
  <c r="K25" i="71"/>
  <c r="I25" i="71"/>
  <c r="C26" i="71"/>
  <c r="E26" i="71"/>
  <c r="I26" i="71" s="1"/>
  <c r="F26" i="71"/>
  <c r="J26" i="71" s="1"/>
  <c r="J82" i="77"/>
  <c r="D82" i="77"/>
  <c r="C82" i="77"/>
  <c r="E82" i="77"/>
  <c r="M24" i="71"/>
  <c r="I82" i="77"/>
  <c r="L25" i="71"/>
  <c r="G26" i="71" l="1"/>
  <c r="B83" i="77"/>
  <c r="K26" i="71"/>
  <c r="C27" i="71"/>
  <c r="E27" i="71"/>
  <c r="K27" i="71" s="1"/>
  <c r="F27" i="71"/>
  <c r="J27" i="71" s="1"/>
  <c r="J83" i="77"/>
  <c r="M25" i="71"/>
  <c r="I83" i="77"/>
  <c r="C83" i="77"/>
  <c r="L26" i="71"/>
  <c r="D83" i="77"/>
  <c r="E83" i="77"/>
  <c r="I27" i="71" l="1"/>
  <c r="G27" i="71"/>
  <c r="B84" i="77"/>
  <c r="C28" i="71"/>
  <c r="E28" i="71"/>
  <c r="I28" i="71" s="1"/>
  <c r="F28" i="71"/>
  <c r="J28" i="71" s="1"/>
  <c r="M26" i="71"/>
  <c r="E84" i="77"/>
  <c r="I84" i="77"/>
  <c r="L27" i="71"/>
  <c r="J84" i="77"/>
  <c r="D84" i="77"/>
  <c r="C84" i="77"/>
  <c r="B85" i="77" l="1"/>
  <c r="G28" i="71"/>
  <c r="K28" i="71"/>
  <c r="C29" i="71"/>
  <c r="E29" i="71"/>
  <c r="G29" i="71" s="1"/>
  <c r="F29" i="71"/>
  <c r="J29" i="71" s="1"/>
  <c r="D85" i="77"/>
  <c r="J85" i="77"/>
  <c r="E85" i="77"/>
  <c r="I85" i="77"/>
  <c r="C85" i="77"/>
  <c r="M27" i="71"/>
  <c r="L28" i="71"/>
  <c r="K29" i="71" l="1"/>
  <c r="I29" i="71"/>
  <c r="B86" i="77"/>
  <c r="C30" i="71"/>
  <c r="E30" i="71"/>
  <c r="I30" i="71" s="1"/>
  <c r="F30" i="71"/>
  <c r="J30" i="71" s="1"/>
  <c r="D86" i="77"/>
  <c r="M28" i="71"/>
  <c r="I86" i="77"/>
  <c r="E86" i="77"/>
  <c r="C86" i="77"/>
  <c r="L29" i="71"/>
  <c r="J86" i="77"/>
  <c r="B87" i="77" l="1"/>
  <c r="G30" i="71"/>
  <c r="K30" i="71"/>
  <c r="C31" i="71"/>
  <c r="E31" i="71"/>
  <c r="K31" i="71" s="1"/>
  <c r="F31" i="71"/>
  <c r="J31" i="71" s="1"/>
  <c r="C87" i="77"/>
  <c r="M29" i="71"/>
  <c r="D87" i="77"/>
  <c r="J87" i="77"/>
  <c r="E87" i="77"/>
  <c r="I87" i="77"/>
  <c r="L30" i="71"/>
  <c r="B88" i="77" l="1"/>
  <c r="G31" i="71"/>
  <c r="I31" i="71"/>
  <c r="C32" i="71"/>
  <c r="E32" i="71"/>
  <c r="G32" i="71" s="1"/>
  <c r="F32" i="71"/>
  <c r="J32" i="71" s="1"/>
  <c r="I88" i="77"/>
  <c r="E88" i="77"/>
  <c r="L31" i="71"/>
  <c r="J88" i="77"/>
  <c r="C88" i="77"/>
  <c r="D88" i="77"/>
  <c r="M30" i="71"/>
  <c r="K32" i="71" l="1"/>
  <c r="B89" i="77"/>
  <c r="I32" i="71"/>
  <c r="C33" i="71"/>
  <c r="E33" i="71"/>
  <c r="K33" i="71" s="1"/>
  <c r="F33" i="71"/>
  <c r="J33" i="71" s="1"/>
  <c r="J89" i="77"/>
  <c r="I89" i="77"/>
  <c r="E89" i="77"/>
  <c r="D89" i="77"/>
  <c r="L32" i="71"/>
  <c r="M31" i="71"/>
  <c r="C89" i="77"/>
  <c r="I33" i="71" l="1"/>
  <c r="G33" i="71"/>
  <c r="B90" i="77"/>
  <c r="C34" i="71"/>
  <c r="E34" i="71"/>
  <c r="K34" i="71" s="1"/>
  <c r="F34" i="71"/>
  <c r="J34" i="71" s="1"/>
  <c r="I90" i="77"/>
  <c r="E90" i="77"/>
  <c r="J90" i="77"/>
  <c r="L33" i="71"/>
  <c r="D90" i="77"/>
  <c r="C90" i="77"/>
  <c r="M32" i="71"/>
  <c r="B91" i="77" l="1"/>
  <c r="I34" i="71"/>
  <c r="G34" i="71"/>
  <c r="C35" i="71"/>
  <c r="E35" i="71"/>
  <c r="K35" i="71" s="1"/>
  <c r="F35" i="71"/>
  <c r="J35" i="71" s="1"/>
  <c r="D91" i="77"/>
  <c r="E91" i="77"/>
  <c r="I91" i="77"/>
  <c r="J91" i="77"/>
  <c r="M33" i="71"/>
  <c r="C91" i="77"/>
  <c r="L34" i="71"/>
  <c r="B92" i="77" l="1"/>
  <c r="I35" i="71"/>
  <c r="G35" i="71"/>
  <c r="C36" i="71"/>
  <c r="E36" i="71"/>
  <c r="K36" i="71" s="1"/>
  <c r="F36" i="71"/>
  <c r="J36" i="71" s="1"/>
  <c r="D92" i="77"/>
  <c r="J92" i="77"/>
  <c r="L35" i="71"/>
  <c r="E92" i="77"/>
  <c r="M34" i="71"/>
  <c r="M35" i="71"/>
  <c r="C92" i="77"/>
  <c r="I92" i="77"/>
  <c r="B93" i="77" l="1"/>
  <c r="I36" i="71"/>
  <c r="G36" i="71"/>
  <c r="C37" i="71"/>
  <c r="E37" i="71"/>
  <c r="K37" i="71" s="1"/>
  <c r="F37" i="71"/>
  <c r="J37" i="71" s="1"/>
  <c r="E93" i="77"/>
  <c r="I93" i="77"/>
  <c r="J93" i="77"/>
  <c r="C93" i="77"/>
  <c r="D93" i="77"/>
  <c r="L36" i="71"/>
  <c r="B94" i="77" l="1"/>
  <c r="I37" i="71"/>
  <c r="G37" i="71"/>
  <c r="C38" i="71"/>
  <c r="E38" i="71"/>
  <c r="K38" i="71" s="1"/>
  <c r="F38" i="71"/>
  <c r="J38" i="71" s="1"/>
  <c r="D94" i="77"/>
  <c r="E94" i="77"/>
  <c r="B3" i="70"/>
  <c r="C94" i="77"/>
  <c r="M36" i="71"/>
  <c r="C3" i="70"/>
  <c r="J94" i="77"/>
  <c r="I94" i="77"/>
  <c r="L37" i="71"/>
  <c r="B95" i="77" l="1"/>
  <c r="I38" i="71"/>
  <c r="G38" i="71"/>
  <c r="F3" i="70"/>
  <c r="F4" i="70"/>
  <c r="F5" i="70"/>
  <c r="F6" i="70"/>
  <c r="F7" i="70"/>
  <c r="F8" i="70"/>
  <c r="D9" i="70"/>
  <c r="F9" i="70" s="1"/>
  <c r="C10" i="70"/>
  <c r="F10" i="70"/>
  <c r="F11" i="70"/>
  <c r="F12" i="70"/>
  <c r="F13" i="70"/>
  <c r="F14" i="70"/>
  <c r="F15" i="70"/>
  <c r="F16" i="70"/>
  <c r="Q19" i="70"/>
  <c r="X19" i="70"/>
  <c r="B7" i="70"/>
  <c r="B16" i="70"/>
  <c r="B6" i="70"/>
  <c r="B13" i="70"/>
  <c r="B8" i="70"/>
  <c r="I95" i="77"/>
  <c r="C5" i="70"/>
  <c r="M37" i="71"/>
  <c r="B11" i="70"/>
  <c r="C95" i="77"/>
  <c r="B15" i="70"/>
  <c r="B12" i="70"/>
  <c r="J95" i="77"/>
  <c r="B5" i="70"/>
  <c r="D95" i="77"/>
  <c r="B4" i="70"/>
  <c r="B10" i="70"/>
  <c r="L38" i="71"/>
  <c r="B14" i="70"/>
  <c r="C4" i="70"/>
  <c r="E95" i="77"/>
  <c r="C6" i="70" l="1"/>
  <c r="C12" i="70"/>
  <c r="C11" i="70"/>
  <c r="B96" i="77"/>
  <c r="Q20" i="70"/>
  <c r="W20" i="70"/>
  <c r="W21" i="70" s="1"/>
  <c r="W22" i="70" s="1"/>
  <c r="W23" i="70" s="1"/>
  <c r="W24" i="70" s="1"/>
  <c r="W25" i="70" s="1"/>
  <c r="W26" i="70" s="1"/>
  <c r="W27" i="70" s="1"/>
  <c r="Q21" i="70"/>
  <c r="Q22" i="70"/>
  <c r="Q23" i="70"/>
  <c r="Q24" i="70"/>
  <c r="Q27" i="70"/>
  <c r="Q28" i="70"/>
  <c r="X20" i="70"/>
  <c r="X21" i="70"/>
  <c r="Y19" i="70"/>
  <c r="D96" i="77"/>
  <c r="C96" i="77"/>
  <c r="E96" i="77"/>
  <c r="B9" i="70"/>
  <c r="I96" i="77"/>
  <c r="M38" i="71"/>
  <c r="J96" i="77"/>
  <c r="E6" i="70" l="1"/>
  <c r="E14" i="70"/>
  <c r="E9" i="70"/>
  <c r="E10" i="70"/>
  <c r="E3" i="70"/>
  <c r="E11" i="70"/>
  <c r="E7" i="70"/>
  <c r="E15" i="70"/>
  <c r="E8" i="70"/>
  <c r="E16" i="70"/>
  <c r="E4" i="70"/>
  <c r="E12" i="70"/>
  <c r="E5" i="70"/>
  <c r="E13" i="70"/>
  <c r="C13" i="70"/>
  <c r="W28" i="70"/>
  <c r="Q29" i="70"/>
  <c r="C7" i="70"/>
  <c r="X22" i="70"/>
  <c r="Y20" i="70"/>
  <c r="Y22" i="70"/>
  <c r="Y21" i="70"/>
  <c r="X23" i="70"/>
  <c r="X24" i="70"/>
  <c r="Y23" i="70"/>
  <c r="Y24" i="70"/>
  <c r="X25" i="70"/>
  <c r="Y25" i="70"/>
  <c r="X26" i="70"/>
  <c r="Y26" i="70"/>
  <c r="X27" i="70"/>
  <c r="Y27" i="70"/>
  <c r="X28" i="70"/>
  <c r="C14" i="70" l="1"/>
  <c r="C8" i="70"/>
  <c r="W29" i="70"/>
  <c r="Q30" i="70"/>
  <c r="X29" i="70"/>
  <c r="Y28" i="70"/>
  <c r="C9" i="70" l="1"/>
  <c r="C16" i="70" s="1"/>
  <c r="C15" i="70"/>
  <c r="W30" i="70"/>
  <c r="Q31" i="70"/>
  <c r="Y29" i="70"/>
  <c r="X30" i="70"/>
  <c r="W31" i="70" l="1"/>
  <c r="Q32" i="70"/>
  <c r="X31" i="70"/>
  <c r="Y31" i="70"/>
  <c r="Y30" i="70"/>
  <c r="W32" i="70" l="1"/>
  <c r="W33" i="70" s="1"/>
  <c r="Q33" i="70"/>
  <c r="Q34" i="70"/>
  <c r="X32" i="70"/>
  <c r="Y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3" i="70"/>
  <c r="X34"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4" i="70"/>
  <c r="X35" i="70"/>
  <c r="X36" i="70" s="1"/>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7" i="70"/>
  <c r="Y37" i="70"/>
  <c r="M15" i="69" l="1"/>
  <c r="M16" i="69"/>
  <c r="D22" i="69"/>
  <c r="E22" i="69"/>
  <c r="D23" i="69"/>
  <c r="D1" i="66"/>
  <c r="E1" i="66" s="1"/>
  <c r="E2" i="66"/>
  <c r="D3" i="66"/>
  <c r="X38" i="70"/>
  <c r="Y36" i="70"/>
  <c r="Y38" i="70"/>
  <c r="X39" i="70"/>
  <c r="X40" i="70" s="1"/>
  <c r="F2" i="66"/>
  <c r="D21" i="69"/>
  <c r="C3" i="66"/>
  <c r="B1" i="69"/>
  <c r="C4" i="66"/>
  <c r="D6" i="69"/>
  <c r="E20" i="69" l="1"/>
  <c r="D9" i="69"/>
  <c r="D16" i="69"/>
  <c r="D20" i="69"/>
  <c r="E21" i="69"/>
  <c r="D4" i="66"/>
  <c r="Y40" i="70"/>
  <c r="Y39" i="70"/>
  <c r="X41" i="70"/>
  <c r="Y41" i="70" s="1"/>
  <c r="E3" i="66"/>
  <c r="C5" i="66"/>
  <c r="E4" i="66"/>
  <c r="F4" i="66"/>
  <c r="A2" i="68" l="1"/>
  <c r="A3" i="68"/>
  <c r="D5" i="66"/>
  <c r="X42" i="70"/>
  <c r="Y42" i="70"/>
  <c r="X43" i="70"/>
  <c r="Y43" i="70"/>
  <c r="H2" i="68"/>
  <c r="C3" i="68"/>
  <c r="I3" i="68"/>
  <c r="C2" i="68"/>
  <c r="E5" i="66"/>
  <c r="I2" i="68"/>
  <c r="B2" i="68"/>
  <c r="C6" i="66"/>
  <c r="B3" i="68"/>
  <c r="H3" i="68"/>
  <c r="A4" i="68" l="1"/>
  <c r="D6" i="66"/>
  <c r="X44" i="70"/>
  <c r="Y44" i="70"/>
  <c r="X45" i="70"/>
  <c r="X46" i="70"/>
  <c r="C4" i="68"/>
  <c r="C7" i="66"/>
  <c r="I4" i="68"/>
  <c r="E6" i="66"/>
  <c r="H4" i="68"/>
  <c r="B4" i="68"/>
  <c r="A5" i="68" l="1"/>
  <c r="D7" i="66"/>
  <c r="X47" i="70"/>
  <c r="Y45" i="70"/>
  <c r="X48" i="70"/>
  <c r="Y46" i="70"/>
  <c r="C5" i="68"/>
  <c r="E7" i="66"/>
  <c r="B5" i="68"/>
  <c r="I5" i="68"/>
  <c r="H5" i="68"/>
  <c r="A6" i="68" l="1"/>
  <c r="K2" i="65"/>
  <c r="L2" i="65" s="1"/>
  <c r="L3" i="65"/>
  <c r="I6" i="65"/>
  <c r="K6" i="65"/>
  <c r="X49" i="70"/>
  <c r="Y48" i="70"/>
  <c r="Y47" i="70"/>
  <c r="M3" i="65"/>
  <c r="F7" i="66"/>
  <c r="C6" i="68"/>
  <c r="L4" i="65"/>
  <c r="H6" i="68"/>
  <c r="B6" i="68"/>
  <c r="I6" i="68"/>
  <c r="I7" i="65" l="1"/>
  <c r="K7" i="65"/>
  <c r="Y49" i="70"/>
  <c r="X50" i="70"/>
  <c r="X51" i="70" s="1"/>
  <c r="X52" i="70"/>
  <c r="L6" i="65"/>
  <c r="L7" i="65"/>
  <c r="M4" i="65"/>
  <c r="A7" i="68" l="1"/>
  <c r="A8" i="68"/>
  <c r="I8" i="65"/>
  <c r="K8" i="65"/>
  <c r="Y52" i="70"/>
  <c r="X53" i="70"/>
  <c r="Y53" i="70" s="1"/>
  <c r="Y50" i="70"/>
  <c r="Y51" i="70"/>
  <c r="B8" i="68"/>
  <c r="L8" i="65"/>
  <c r="C7" i="68"/>
  <c r="H8" i="68"/>
  <c r="M6" i="65"/>
  <c r="C8" i="68"/>
  <c r="D7" i="68"/>
  <c r="I7" i="68"/>
  <c r="D8" i="68"/>
  <c r="B7" i="68"/>
  <c r="M7" i="65"/>
  <c r="I8" i="68"/>
  <c r="H7" i="68"/>
  <c r="A9" i="68" l="1"/>
  <c r="I9" i="65"/>
  <c r="K9" i="65"/>
  <c r="X54" i="70"/>
  <c r="X55" i="70"/>
  <c r="Y54" i="70"/>
  <c r="H9" i="68"/>
  <c r="D9" i="68"/>
  <c r="M8" i="65"/>
  <c r="B9" i="68"/>
  <c r="I9" i="68"/>
  <c r="L9" i="65"/>
  <c r="C9" i="68"/>
  <c r="A10" i="68" l="1"/>
  <c r="I10" i="65"/>
  <c r="K10" i="65"/>
  <c r="Y55" i="70"/>
  <c r="X56" i="70"/>
  <c r="X57" i="70" s="1"/>
  <c r="Y56" i="70"/>
  <c r="I10" i="68"/>
  <c r="M9" i="65"/>
  <c r="B10" i="68"/>
  <c r="H10" i="68"/>
  <c r="L10" i="65"/>
  <c r="D10" i="68"/>
  <c r="C10" i="68"/>
  <c r="Y57" i="70"/>
  <c r="X58" i="70"/>
  <c r="A11" i="68" l="1"/>
  <c r="I11" i="65"/>
  <c r="K11" i="65"/>
  <c r="Y58" i="70"/>
  <c r="M10" i="65"/>
  <c r="I12" i="65" l="1"/>
  <c r="K12" i="65"/>
  <c r="I13" i="65" l="1"/>
  <c r="K13" i="65"/>
  <c r="X59" i="70"/>
  <c r="X60" i="70"/>
  <c r="D11" i="68"/>
  <c r="B11" i="68"/>
  <c r="H11" i="68"/>
  <c r="D12" i="68"/>
  <c r="L12" i="65"/>
  <c r="D13" i="68"/>
  <c r="L13" i="65"/>
  <c r="I11" i="68"/>
  <c r="L11" i="65"/>
  <c r="C11" i="68"/>
  <c r="Y60" i="70"/>
  <c r="X61" i="70"/>
  <c r="Y61" i="70" s="1"/>
  <c r="A13" i="68" l="1"/>
  <c r="A12" i="68"/>
  <c r="A14" i="68"/>
  <c r="I14" i="65"/>
  <c r="K14" i="65"/>
  <c r="X62" i="70"/>
  <c r="X63" i="70" s="1"/>
  <c r="Y62" i="70"/>
  <c r="Y59" i="70"/>
  <c r="M11" i="65"/>
  <c r="I13" i="68"/>
  <c r="I14" i="68"/>
  <c r="B12" i="68"/>
  <c r="H14" i="68"/>
  <c r="B14" i="68"/>
  <c r="H13" i="68"/>
  <c r="L14" i="65"/>
  <c r="C14" i="68"/>
  <c r="B13" i="68"/>
  <c r="C13" i="68"/>
  <c r="M13" i="65"/>
  <c r="I12" i="68"/>
  <c r="M12" i="65"/>
  <c r="H12" i="68"/>
  <c r="D14" i="68"/>
  <c r="C12" i="68"/>
  <c r="X64" i="70"/>
  <c r="Y63" i="70"/>
  <c r="X65" i="70"/>
  <c r="Y64" i="70"/>
  <c r="Y65" i="70"/>
  <c r="X66" i="70"/>
  <c r="X67" i="70"/>
  <c r="Y66" i="70"/>
  <c r="Y67" i="70"/>
  <c r="X68" i="70"/>
  <c r="X69" i="70"/>
  <c r="Y68" i="70"/>
  <c r="X70" i="70"/>
  <c r="Y69" i="70"/>
  <c r="X71" i="70"/>
  <c r="Y70" i="70"/>
  <c r="X72" i="70"/>
  <c r="Y71" i="70"/>
  <c r="Y72" i="70"/>
  <c r="X73" i="70"/>
  <c r="X74" i="70"/>
  <c r="Y73" i="70"/>
  <c r="Y74" i="70"/>
  <c r="X75" i="70"/>
  <c r="Y75" i="70"/>
  <c r="X76" i="70"/>
  <c r="Y76" i="70"/>
  <c r="X77" i="70"/>
  <c r="X78" i="70"/>
  <c r="Y77" i="70"/>
  <c r="X79" i="70"/>
  <c r="Y78" i="70"/>
  <c r="X80" i="70"/>
  <c r="Y79" i="70"/>
  <c r="Y80" i="70"/>
  <c r="X81" i="70"/>
  <c r="Y81" i="70"/>
  <c r="X82" i="70"/>
  <c r="Y82" i="70"/>
  <c r="X83" i="70"/>
  <c r="Y83" i="70"/>
  <c r="X84" i="70"/>
  <c r="X85" i="70"/>
  <c r="Y84" i="70"/>
  <c r="X86" i="70"/>
  <c r="Y85" i="70"/>
  <c r="X87" i="70"/>
  <c r="Y86" i="70"/>
  <c r="Y87" i="70"/>
  <c r="X88" i="70"/>
  <c r="Y88" i="70"/>
  <c r="X89" i="70"/>
  <c r="Y89" i="70"/>
  <c r="X90" i="70"/>
  <c r="X91" i="70"/>
  <c r="Y90" i="70"/>
  <c r="Y91" i="70"/>
  <c r="X92" i="70"/>
  <c r="Y92" i="70"/>
  <c r="X93" i="70"/>
  <c r="Y93" i="70"/>
  <c r="X94" i="70"/>
  <c r="Y94" i="70"/>
  <c r="X95" i="70"/>
  <c r="Y95" i="70"/>
  <c r="X96" i="70"/>
  <c r="Y96" i="70"/>
  <c r="X97" i="70"/>
  <c r="Y97" i="70"/>
  <c r="X98" i="70"/>
  <c r="X99" i="70"/>
  <c r="Y98" i="70"/>
  <c r="Y99" i="70"/>
  <c r="X100" i="70"/>
  <c r="Y100" i="70"/>
  <c r="X101" i="70"/>
  <c r="X102" i="70"/>
  <c r="Y101" i="70"/>
  <c r="Y102" i="70"/>
  <c r="X103" i="70"/>
  <c r="Y103" i="70"/>
  <c r="X104" i="70"/>
  <c r="X105" i="70"/>
  <c r="Y104" i="70"/>
  <c r="X106" i="70"/>
  <c r="Y105" i="70"/>
  <c r="Y106" i="70"/>
  <c r="X107" i="70"/>
  <c r="X108" i="70"/>
  <c r="Y107" i="70"/>
  <c r="Y108" i="70"/>
  <c r="X109" i="70"/>
  <c r="Y109" i="70"/>
  <c r="X110" i="70"/>
  <c r="Y110" i="70"/>
  <c r="X111" i="70"/>
  <c r="X112" i="70"/>
  <c r="Y111" i="70"/>
  <c r="Y112" i="70"/>
  <c r="X113" i="70"/>
  <c r="X114" i="70"/>
  <c r="Y113" i="70"/>
  <c r="Y114" i="70"/>
  <c r="X115" i="70"/>
  <c r="X116" i="70"/>
  <c r="Y115" i="70"/>
  <c r="Y116" i="70"/>
  <c r="X117" i="70"/>
  <c r="Y117" i="70"/>
  <c r="X118" i="70"/>
  <c r="X119" i="70"/>
  <c r="Y118" i="70"/>
  <c r="X120" i="70"/>
  <c r="Y119" i="70"/>
  <c r="X121" i="70"/>
  <c r="Y120" i="70"/>
  <c r="Y121" i="70"/>
  <c r="X122" i="70"/>
  <c r="Y122" i="70"/>
  <c r="X123" i="70"/>
  <c r="X124" i="70"/>
  <c r="Y123" i="70"/>
  <c r="Y124" i="70"/>
  <c r="X125" i="70"/>
  <c r="X126" i="70"/>
  <c r="Y125" i="70"/>
  <c r="X127" i="70"/>
  <c r="Y126" i="70"/>
  <c r="X128" i="70"/>
  <c r="Y127" i="70"/>
  <c r="Y128" i="70"/>
  <c r="X129" i="70"/>
  <c r="Y129" i="70"/>
  <c r="X130" i="70"/>
  <c r="Y130" i="70"/>
  <c r="X131" i="70"/>
  <c r="Y131" i="70"/>
  <c r="X132" i="70"/>
  <c r="Y132" i="70"/>
  <c r="X133" i="70"/>
  <c r="Y133" i="70"/>
  <c r="X134" i="70"/>
  <c r="Y134" i="70"/>
  <c r="X135" i="70"/>
  <c r="X136" i="70"/>
  <c r="Y135" i="70"/>
  <c r="X137" i="70"/>
  <c r="Y136" i="70"/>
  <c r="Y137" i="70"/>
  <c r="X138" i="70"/>
  <c r="Y138" i="70"/>
  <c r="X139" i="70"/>
  <c r="X140" i="70"/>
  <c r="Y139" i="70"/>
  <c r="Y140" i="70"/>
  <c r="X141" i="70"/>
  <c r="Y141" i="70"/>
  <c r="X142" i="70"/>
  <c r="X143" i="70"/>
  <c r="Y142" i="70"/>
  <c r="X144" i="70"/>
  <c r="Y143" i="70"/>
  <c r="X145" i="70"/>
  <c r="Y144" i="70"/>
  <c r="Y145" i="70"/>
  <c r="X146" i="70"/>
  <c r="Y146" i="70"/>
  <c r="X147" i="70"/>
  <c r="X148" i="70"/>
  <c r="Y147" i="70"/>
  <c r="X149" i="70"/>
  <c r="Y148" i="70"/>
  <c r="Y149" i="70"/>
  <c r="X150" i="70"/>
  <c r="X151" i="70"/>
  <c r="Y150" i="70"/>
  <c r="X152" i="70"/>
  <c r="Y151" i="70"/>
  <c r="Y152" i="70"/>
  <c r="X153" i="70"/>
  <c r="Y153" i="70"/>
  <c r="X154" i="70"/>
  <c r="Y154" i="70"/>
  <c r="X155" i="70"/>
  <c r="X156" i="70"/>
  <c r="Y155" i="70"/>
  <c r="Y156" i="70"/>
  <c r="X157" i="70"/>
  <c r="X158" i="70"/>
  <c r="Y157" i="70"/>
  <c r="X159" i="70"/>
  <c r="Y158" i="70"/>
  <c r="X160" i="70"/>
  <c r="Y159" i="70"/>
  <c r="X161" i="70"/>
  <c r="Y160" i="70"/>
  <c r="X162" i="70"/>
  <c r="Y161" i="70"/>
  <c r="X163" i="70"/>
  <c r="Y162" i="70"/>
  <c r="X164" i="70"/>
  <c r="Y163" i="70"/>
  <c r="X165" i="70"/>
  <c r="Y164" i="70"/>
  <c r="X166" i="70"/>
  <c r="Y165" i="70"/>
  <c r="X167" i="70"/>
  <c r="Y166" i="70"/>
  <c r="X168" i="70"/>
  <c r="Y167" i="70"/>
  <c r="Y168" i="70"/>
  <c r="X169" i="70"/>
  <c r="X170" i="70"/>
  <c r="Y169" i="70"/>
  <c r="X171" i="70"/>
  <c r="Y170" i="70"/>
  <c r="X172" i="70"/>
  <c r="Y171" i="70"/>
  <c r="X173" i="70"/>
  <c r="Y172" i="70"/>
  <c r="Y173" i="70"/>
  <c r="X174" i="70"/>
  <c r="Y174" i="70"/>
  <c r="X175" i="70"/>
  <c r="Y175" i="70"/>
  <c r="X176" i="70"/>
  <c r="X177" i="70"/>
  <c r="Y176" i="70"/>
  <c r="Y177" i="70"/>
  <c r="X178" i="70"/>
  <c r="X179" i="70"/>
  <c r="Y178" i="70"/>
  <c r="X180" i="70"/>
  <c r="Y179" i="70"/>
  <c r="Y180" i="70"/>
  <c r="X181" i="70"/>
  <c r="Y181" i="70"/>
  <c r="X182" i="70"/>
  <c r="X183" i="70"/>
  <c r="Y182" i="70"/>
  <c r="X184" i="70"/>
  <c r="Y183" i="70"/>
  <c r="X185" i="70"/>
  <c r="Y184" i="70"/>
  <c r="Y185" i="70"/>
  <c r="X186" i="70"/>
  <c r="Y186" i="70"/>
  <c r="X187" i="70"/>
  <c r="X188" i="70"/>
  <c r="Y187" i="70"/>
  <c r="X189" i="70"/>
  <c r="Y188" i="70"/>
  <c r="X190" i="70"/>
  <c r="Y189" i="70"/>
  <c r="X191" i="70"/>
  <c r="Y190" i="70"/>
  <c r="X192" i="70"/>
  <c r="Y191" i="70"/>
  <c r="X193" i="70"/>
  <c r="Y192" i="70"/>
  <c r="Y193" i="70"/>
  <c r="X194" i="70"/>
  <c r="Y194" i="70"/>
  <c r="X195" i="70"/>
  <c r="Y195" i="70"/>
  <c r="X196" i="70"/>
  <c r="Y196" i="70"/>
  <c r="X197" i="70"/>
  <c r="Y197" i="70"/>
  <c r="X198" i="70"/>
  <c r="X199" i="70"/>
  <c r="Y198" i="70"/>
  <c r="Y199" i="70"/>
  <c r="X200" i="70"/>
  <c r="X201" i="70"/>
  <c r="Y200" i="70"/>
  <c r="Y201" i="70"/>
  <c r="X202" i="70"/>
  <c r="X203" i="70"/>
  <c r="Y202" i="70"/>
  <c r="X204" i="70"/>
  <c r="Y203" i="70"/>
  <c r="X205" i="70"/>
  <c r="Y204" i="70"/>
  <c r="Y205" i="70"/>
  <c r="X206" i="70"/>
  <c r="Y206" i="70"/>
  <c r="X207" i="70"/>
  <c r="X208" i="70"/>
  <c r="Y207" i="70"/>
  <c r="X209" i="70"/>
  <c r="Y208" i="70"/>
  <c r="Y209" i="70"/>
  <c r="X210" i="70"/>
  <c r="Y210" i="70"/>
  <c r="X211" i="70"/>
  <c r="X212" i="70"/>
  <c r="Y211" i="70"/>
  <c r="X213" i="70"/>
  <c r="Y212" i="70"/>
  <c r="Y213" i="70"/>
  <c r="X214" i="70"/>
  <c r="X215" i="70"/>
  <c r="Y214" i="70"/>
  <c r="X216" i="70"/>
  <c r="Y215" i="70"/>
  <c r="X217" i="70"/>
  <c r="Y216" i="70"/>
  <c r="Y217" i="70"/>
  <c r="X218" i="70"/>
  <c r="Y218" i="70"/>
  <c r="X219" i="70"/>
  <c r="X220" i="70"/>
  <c r="Y219" i="70"/>
  <c r="Y220" i="70"/>
  <c r="X221" i="70"/>
  <c r="X222" i="70"/>
  <c r="Y221" i="70"/>
  <c r="X223" i="70"/>
  <c r="Y222" i="70"/>
  <c r="X224" i="70"/>
  <c r="Y223" i="70"/>
  <c r="Y224" i="70"/>
  <c r="X225" i="70"/>
  <c r="Y225" i="70"/>
  <c r="X226" i="70"/>
  <c r="Y226" i="70"/>
  <c r="X227" i="70"/>
  <c r="Y227" i="70"/>
  <c r="X228" i="70"/>
  <c r="Y228" i="70"/>
  <c r="X229" i="70"/>
  <c r="X230" i="70"/>
  <c r="Y229" i="70"/>
  <c r="X231" i="70"/>
  <c r="Y230" i="70"/>
  <c r="X232" i="70"/>
  <c r="Y231" i="70"/>
  <c r="X233" i="70"/>
  <c r="Y232" i="70"/>
  <c r="X234" i="70"/>
  <c r="Y233" i="70"/>
  <c r="Y234" i="70"/>
  <c r="X235" i="70"/>
  <c r="X236" i="70"/>
  <c r="Y235" i="70"/>
  <c r="Y236" i="70"/>
  <c r="X237" i="70"/>
  <c r="Y237" i="70"/>
  <c r="X238" i="70"/>
  <c r="X239" i="70"/>
  <c r="Y238" i="70"/>
  <c r="Y239" i="70"/>
  <c r="X240" i="70"/>
  <c r="X241" i="70"/>
  <c r="Y240" i="70"/>
  <c r="Y241" i="70"/>
  <c r="X242" i="70"/>
  <c r="X243" i="70"/>
  <c r="Y242" i="70"/>
  <c r="X244" i="70"/>
  <c r="Y243" i="70"/>
  <c r="Y244" i="70"/>
  <c r="X245" i="70"/>
  <c r="Y245" i="70"/>
  <c r="X246" i="70"/>
  <c r="X247" i="70"/>
  <c r="Y246" i="70"/>
  <c r="X248" i="70"/>
  <c r="Y247" i="70"/>
  <c r="Y248" i="70"/>
  <c r="X249" i="70"/>
  <c r="X250" i="70"/>
  <c r="Y249" i="70"/>
  <c r="Y250" i="70"/>
  <c r="X251" i="70"/>
  <c r="X252" i="70"/>
  <c r="Y251" i="70"/>
  <c r="Y252" i="70"/>
  <c r="X253" i="70"/>
  <c r="X254" i="70"/>
  <c r="Y253" i="70"/>
  <c r="X255" i="70"/>
  <c r="Y254" i="70"/>
  <c r="X256" i="70"/>
  <c r="Y255" i="70"/>
  <c r="Y256" i="70"/>
  <c r="X257" i="70"/>
  <c r="Y257" i="70"/>
  <c r="X258" i="70"/>
  <c r="Y258" i="70"/>
  <c r="X259" i="70"/>
  <c r="Y259" i="70"/>
  <c r="X260" i="70"/>
  <c r="Y260" i="70"/>
  <c r="X261" i="70"/>
  <c r="Y261" i="70"/>
  <c r="X262" i="70"/>
  <c r="Y262" i="70"/>
  <c r="X263" i="70"/>
  <c r="X264" i="70"/>
  <c r="Y263" i="70"/>
  <c r="X265" i="70"/>
  <c r="Y264" i="70"/>
  <c r="Y265" i="70"/>
  <c r="X266" i="70"/>
  <c r="Y266" i="70"/>
  <c r="X267" i="70"/>
  <c r="X268" i="70"/>
  <c r="Y267" i="70"/>
  <c r="Y268" i="70"/>
  <c r="X269" i="70"/>
  <c r="X270" i="70"/>
  <c r="Y269" i="70"/>
  <c r="Y270" i="70"/>
  <c r="X271" i="70"/>
  <c r="X272" i="70"/>
  <c r="Y271" i="70"/>
  <c r="Y272" i="70"/>
  <c r="X273" i="70"/>
  <c r="Y273" i="70"/>
  <c r="X274" i="70"/>
  <c r="Y274" i="70"/>
  <c r="X275" i="70"/>
  <c r="X276" i="70"/>
  <c r="Y275" i="70"/>
  <c r="X277" i="70"/>
  <c r="Y276" i="70"/>
  <c r="Y277" i="70"/>
  <c r="X278" i="70"/>
  <c r="X279" i="70"/>
  <c r="Y278" i="70"/>
  <c r="X280" i="70"/>
  <c r="Y279" i="70"/>
  <c r="Y280" i="70"/>
  <c r="X281" i="70"/>
  <c r="Y281" i="70"/>
  <c r="X282" i="70"/>
  <c r="Y282" i="70"/>
  <c r="X283" i="70"/>
  <c r="X284" i="70"/>
  <c r="Y283" i="70"/>
  <c r="Y284" i="70"/>
  <c r="X285" i="70"/>
  <c r="X286" i="70"/>
  <c r="Y285" i="70"/>
  <c r="X287" i="70"/>
  <c r="Y286" i="70"/>
  <c r="X288" i="70"/>
  <c r="Y287" i="70"/>
  <c r="X289" i="70"/>
  <c r="Y288" i="70"/>
  <c r="X290" i="70"/>
  <c r="Y289" i="70"/>
  <c r="Y290" i="70"/>
  <c r="X291" i="70"/>
  <c r="Y291" i="70"/>
  <c r="X292" i="70"/>
  <c r="X293" i="70"/>
  <c r="Y292" i="70"/>
  <c r="X294" i="70"/>
  <c r="Y293" i="70"/>
  <c r="Y294" i="70"/>
  <c r="X295" i="70"/>
  <c r="X296" i="70"/>
  <c r="Y295" i="70"/>
  <c r="Y296" i="70"/>
  <c r="X297" i="70"/>
  <c r="X298" i="70"/>
  <c r="Y297" i="70"/>
  <c r="X299" i="70"/>
  <c r="Y298" i="70"/>
  <c r="X300" i="70"/>
  <c r="Y299" i="70"/>
  <c r="Y300" i="70"/>
  <c r="X301" i="70"/>
  <c r="Y301" i="70"/>
  <c r="X302" i="70"/>
  <c r="X303" i="70"/>
  <c r="Y302" i="70"/>
  <c r="Y303" i="70"/>
  <c r="X304" i="70"/>
  <c r="X305" i="70"/>
  <c r="Y304" i="70"/>
  <c r="X306" i="70"/>
  <c r="Y305" i="70"/>
  <c r="X307" i="70"/>
  <c r="Y306" i="70"/>
  <c r="X308" i="70"/>
  <c r="Y307" i="70"/>
  <c r="X309" i="70"/>
  <c r="Y308" i="70"/>
  <c r="X310" i="70"/>
  <c r="Y309" i="70"/>
  <c r="X311" i="70"/>
  <c r="Y310" i="70"/>
  <c r="X312" i="70"/>
  <c r="Y311" i="70"/>
  <c r="X313" i="70"/>
  <c r="Y312" i="70"/>
  <c r="X314" i="70"/>
  <c r="Y313" i="70"/>
  <c r="Y314" i="70"/>
  <c r="X315" i="70"/>
  <c r="X316" i="70"/>
  <c r="Y315" i="70"/>
  <c r="Y316" i="70"/>
  <c r="X317" i="70"/>
  <c r="X318" i="70"/>
  <c r="Y317" i="70"/>
  <c r="X319" i="70"/>
  <c r="Y318" i="70"/>
  <c r="X320" i="70"/>
  <c r="Y319" i="70"/>
  <c r="X321" i="70"/>
  <c r="Y320" i="70"/>
  <c r="Y321" i="70"/>
  <c r="X322" i="70"/>
  <c r="Y322" i="70"/>
  <c r="X323" i="70"/>
  <c r="Y323" i="70"/>
  <c r="X324" i="70"/>
  <c r="X325" i="70"/>
  <c r="Y324" i="70"/>
  <c r="Y325" i="70"/>
  <c r="X326" i="70"/>
  <c r="X327" i="70"/>
  <c r="Y326" i="70"/>
  <c r="X328" i="70"/>
  <c r="Y327" i="70"/>
  <c r="X329" i="70"/>
  <c r="Y328" i="70"/>
  <c r="Y329" i="70"/>
  <c r="X330" i="70"/>
  <c r="X331" i="70"/>
  <c r="Y330" i="70"/>
  <c r="X332" i="70"/>
  <c r="Y331" i="70"/>
  <c r="X333" i="70"/>
  <c r="Y332" i="70"/>
  <c r="Y333" i="70"/>
  <c r="X334" i="70"/>
  <c r="X335" i="70"/>
  <c r="Y334" i="70"/>
  <c r="X336" i="70"/>
  <c r="Y335" i="70"/>
  <c r="Y336" i="70"/>
  <c r="X337" i="70"/>
  <c r="Y337" i="70"/>
  <c r="X338" i="70"/>
  <c r="Y338" i="70"/>
  <c r="X339" i="70"/>
  <c r="X340" i="70"/>
  <c r="Y339" i="70"/>
  <c r="X341" i="70"/>
  <c r="Y340" i="70"/>
  <c r="Y341" i="70"/>
  <c r="X342" i="70"/>
  <c r="X343" i="70"/>
  <c r="Y342" i="70"/>
  <c r="X344" i="70"/>
  <c r="Y343" i="70"/>
  <c r="Y344" i="70"/>
  <c r="X345" i="70"/>
  <c r="Y345" i="70"/>
  <c r="X346" i="70"/>
  <c r="Y346" i="70"/>
  <c r="X347" i="70"/>
  <c r="X348" i="70"/>
  <c r="Y347" i="70"/>
  <c r="Y348" i="70"/>
  <c r="X349" i="70"/>
  <c r="X350" i="70"/>
  <c r="Y349" i="70"/>
  <c r="X351" i="70"/>
  <c r="Y350" i="70"/>
  <c r="X352" i="70"/>
  <c r="Y351" i="70"/>
  <c r="X353" i="70"/>
  <c r="Y352" i="70"/>
  <c r="X354" i="70"/>
  <c r="Y353" i="70"/>
  <c r="Y354" i="70"/>
  <c r="X355" i="70"/>
  <c r="Y355" i="70"/>
  <c r="X356" i="70"/>
  <c r="Y356" i="70"/>
  <c r="X357" i="70"/>
  <c r="X358" i="70"/>
  <c r="Y357" i="70"/>
  <c r="Y358" i="70"/>
  <c r="X359" i="70"/>
  <c r="X360" i="70"/>
  <c r="Y359" i="70"/>
  <c r="Y360" i="70"/>
  <c r="X361" i="70"/>
  <c r="X362" i="70"/>
  <c r="Y361" i="70"/>
  <c r="Y362" i="70"/>
  <c r="X363" i="70"/>
  <c r="X364" i="70"/>
  <c r="Y363" i="70"/>
  <c r="Y364" i="70"/>
  <c r="X365" i="70"/>
  <c r="X366" i="70"/>
  <c r="Y365" i="70"/>
  <c r="X367" i="70"/>
  <c r="Y366" i="70"/>
  <c r="Y367" i="70"/>
  <c r="X368" i="70"/>
  <c r="X369" i="70"/>
  <c r="Y368" i="70"/>
  <c r="Y369" i="70"/>
  <c r="X370" i="70"/>
  <c r="Y370" i="70"/>
  <c r="X371" i="70"/>
  <c r="Y371" i="70"/>
  <c r="X372" i="70"/>
  <c r="X373" i="70"/>
  <c r="Y372" i="70"/>
  <c r="Y373" i="70"/>
  <c r="X374" i="70"/>
  <c r="X375" i="70"/>
  <c r="Y374" i="70"/>
  <c r="X376" i="70"/>
  <c r="Y375" i="70"/>
  <c r="Y376" i="70"/>
  <c r="X377" i="70"/>
  <c r="Y377" i="70"/>
  <c r="X378" i="70"/>
  <c r="Y378" i="70"/>
  <c r="X379" i="70"/>
  <c r="X380" i="70"/>
  <c r="Y379" i="70"/>
  <c r="X381" i="70"/>
  <c r="Y380" i="70"/>
  <c r="Y381" i="70"/>
  <c r="X382" i="70"/>
  <c r="X383" i="70"/>
  <c r="Y382" i="70"/>
  <c r="Y383" i="70"/>
  <c r="X384" i="70"/>
  <c r="Y384" i="70"/>
  <c r="X385" i="70"/>
  <c r="Y385" i="70"/>
  <c r="X386" i="70"/>
  <c r="Y386" i="70"/>
  <c r="X387" i="70"/>
  <c r="X388" i="70"/>
  <c r="Y387" i="70"/>
  <c r="X389" i="70"/>
  <c r="Y388" i="70"/>
  <c r="Y389" i="70"/>
  <c r="X390" i="70"/>
  <c r="X391" i="70"/>
  <c r="Y390" i="70"/>
  <c r="X392" i="70"/>
  <c r="Y391" i="70"/>
  <c r="Y392" i="70"/>
  <c r="X393" i="70"/>
  <c r="Y393" i="70"/>
  <c r="X394" i="70"/>
  <c r="Y394" i="70"/>
  <c r="X395" i="70"/>
  <c r="X396" i="70"/>
  <c r="Y395" i="70"/>
  <c r="Y396" i="70"/>
  <c r="X397" i="70"/>
  <c r="X398" i="70"/>
  <c r="Y397" i="70"/>
  <c r="Y398" i="70"/>
  <c r="X399" i="70"/>
  <c r="X400" i="70"/>
  <c r="Y399" i="70"/>
  <c r="Y400" i="70"/>
  <c r="X401" i="70"/>
  <c r="Y401" i="70"/>
  <c r="X402" i="70"/>
  <c r="X403" i="70"/>
  <c r="Y402" i="70"/>
  <c r="X404" i="70"/>
  <c r="Y403" i="70"/>
  <c r="X405" i="70"/>
  <c r="Y404" i="70"/>
  <c r="Y405" i="70"/>
  <c r="X406" i="70"/>
  <c r="Y406" i="70"/>
  <c r="X407" i="70"/>
  <c r="Y407" i="70"/>
  <c r="X408" i="70"/>
  <c r="X409" i="70"/>
  <c r="Y408" i="70"/>
  <c r="Y409" i="70"/>
  <c r="X410" i="70"/>
  <c r="X411" i="70"/>
  <c r="Y410" i="70"/>
  <c r="Y411" i="70"/>
  <c r="X412" i="70"/>
  <c r="X413" i="70"/>
  <c r="Y412" i="70"/>
  <c r="Y413" i="70"/>
  <c r="X414" i="70"/>
  <c r="Y414" i="70"/>
  <c r="X415" i="70"/>
  <c r="Y415" i="70"/>
  <c r="X416" i="70"/>
  <c r="X417" i="70"/>
  <c r="Y416" i="70"/>
  <c r="X418" i="70"/>
  <c r="Y417" i="70"/>
  <c r="X419" i="70"/>
  <c r="Y418" i="70"/>
  <c r="X420" i="70"/>
  <c r="Y419" i="70"/>
  <c r="X421" i="70"/>
  <c r="Y420" i="70"/>
  <c r="Y421" i="70"/>
  <c r="X422" i="70"/>
  <c r="Y422" i="70"/>
  <c r="X423" i="70"/>
  <c r="X424" i="70"/>
  <c r="Y423" i="70"/>
  <c r="X425" i="70"/>
  <c r="Y424" i="70"/>
  <c r="X426" i="70"/>
  <c r="Y425" i="70"/>
  <c r="Y426" i="70"/>
  <c r="X427" i="70"/>
  <c r="X428" i="70"/>
  <c r="Y427" i="70"/>
  <c r="X429" i="70"/>
  <c r="Y428" i="70"/>
  <c r="Y429" i="70"/>
  <c r="X430" i="70"/>
  <c r="X431" i="70"/>
  <c r="Y430" i="70"/>
  <c r="Y431" i="70"/>
  <c r="X432" i="70"/>
  <c r="X433" i="70"/>
  <c r="Y432" i="70"/>
  <c r="X434" i="70"/>
  <c r="Y433" i="70"/>
  <c r="Y434" i="70"/>
  <c r="X435" i="70"/>
  <c r="X436" i="70"/>
  <c r="Y435" i="70"/>
  <c r="X437" i="70"/>
  <c r="Y436" i="70"/>
  <c r="Y437" i="70"/>
  <c r="X438" i="70"/>
  <c r="Y438" i="70"/>
  <c r="X439" i="70"/>
  <c r="Y439" i="70"/>
  <c r="X440" i="70"/>
  <c r="X441" i="70"/>
  <c r="Y440" i="70"/>
  <c r="X442" i="70"/>
  <c r="Y441" i="70"/>
  <c r="X443" i="70"/>
  <c r="Y442" i="70"/>
  <c r="Y443" i="70"/>
  <c r="X444" i="70"/>
  <c r="Y444" i="70"/>
  <c r="X445" i="70"/>
  <c r="Y445" i="70"/>
  <c r="X446" i="70"/>
  <c r="Y446" i="70"/>
  <c r="X447" i="70"/>
  <c r="X448" i="70"/>
  <c r="Y447" i="70"/>
  <c r="Y448" i="70"/>
  <c r="X449" i="70"/>
  <c r="X450" i="70"/>
  <c r="Y449" i="70"/>
  <c r="Y450" i="70"/>
  <c r="X451" i="70"/>
  <c r="Y451" i="70"/>
  <c r="X452" i="70"/>
  <c r="X453" i="70"/>
  <c r="Y452" i="70"/>
  <c r="Y453" i="70"/>
  <c r="X454" i="70"/>
  <c r="X455" i="70"/>
  <c r="Y454" i="70"/>
  <c r="Y455" i="70"/>
  <c r="X456" i="70"/>
  <c r="X457" i="70"/>
  <c r="Y456" i="70"/>
  <c r="X458" i="70"/>
  <c r="Y457" i="70"/>
  <c r="Y458" i="70"/>
  <c r="X459" i="70"/>
  <c r="X460" i="70"/>
  <c r="Y459" i="70"/>
  <c r="Y460" i="70"/>
  <c r="X461" i="70"/>
  <c r="Y461" i="70"/>
  <c r="X462" i="70"/>
  <c r="X463" i="70"/>
  <c r="Y462" i="70"/>
  <c r="Y463" i="70"/>
  <c r="X464" i="70"/>
  <c r="Y464" i="70"/>
  <c r="X465" i="70"/>
  <c r="Y465" i="70"/>
  <c r="X466" i="70"/>
  <c r="Y466" i="70"/>
  <c r="X467" i="70"/>
  <c r="X468" i="70"/>
  <c r="Y467" i="70"/>
  <c r="X469" i="70"/>
  <c r="Y468" i="70"/>
  <c r="Y469" i="70"/>
  <c r="X470" i="70"/>
  <c r="X471" i="70"/>
  <c r="Y470" i="70"/>
  <c r="Y471" i="70"/>
  <c r="X472" i="70"/>
  <c r="X473" i="70"/>
  <c r="Y472" i="70"/>
  <c r="Y473" i="70"/>
  <c r="X474" i="70"/>
  <c r="Y474" i="70"/>
  <c r="X475" i="70"/>
  <c r="Y475" i="70"/>
  <c r="X476" i="70"/>
  <c r="X477" i="70"/>
  <c r="Y476" i="70"/>
  <c r="Y477" i="70"/>
  <c r="X478" i="70"/>
  <c r="X479" i="70"/>
  <c r="Y478" i="70"/>
  <c r="X480" i="70"/>
  <c r="Y479" i="70"/>
  <c r="X481" i="70"/>
  <c r="Y480" i="70"/>
  <c r="X482" i="70"/>
  <c r="Y481" i="70"/>
  <c r="Y482" i="70"/>
  <c r="X483" i="70"/>
  <c r="X484" i="70"/>
  <c r="Y483" i="70"/>
  <c r="Y484" i="70"/>
  <c r="X485" i="70"/>
  <c r="X486" i="70"/>
  <c r="Y485" i="70"/>
  <c r="X487" i="70"/>
  <c r="Y486" i="70"/>
  <c r="X488" i="70"/>
  <c r="Y487" i="70"/>
  <c r="X489" i="70"/>
  <c r="Y488" i="70"/>
  <c r="X490" i="70"/>
  <c r="Y489" i="70"/>
  <c r="X491" i="70"/>
  <c r="Y490" i="70"/>
  <c r="Y491" i="70"/>
  <c r="X492" i="70"/>
  <c r="Y492" i="70"/>
  <c r="X493" i="70"/>
  <c r="Y493" i="70"/>
  <c r="X494" i="70"/>
  <c r="X495" i="70"/>
  <c r="Y494" i="70"/>
  <c r="X496" i="70"/>
  <c r="Y495" i="70"/>
  <c r="X497" i="70"/>
  <c r="Y496" i="70"/>
  <c r="Y497" i="70"/>
  <c r="X498" i="70"/>
  <c r="X499" i="70"/>
  <c r="Y498" i="70"/>
  <c r="X500" i="70"/>
  <c r="Y499" i="70"/>
  <c r="Y500" i="70"/>
  <c r="X501" i="70"/>
  <c r="X502" i="70"/>
  <c r="Y501" i="70"/>
  <c r="X503" i="70"/>
  <c r="Y502" i="70"/>
  <c r="X504" i="70"/>
  <c r="Y503" i="70"/>
  <c r="X505" i="70"/>
  <c r="Y504" i="70"/>
  <c r="X506" i="70"/>
  <c r="Y505" i="70"/>
  <c r="Y506" i="70"/>
  <c r="X507" i="70"/>
  <c r="Y507" i="70"/>
  <c r="X508" i="70"/>
  <c r="X509" i="70"/>
  <c r="Y508" i="70"/>
  <c r="Y509" i="70"/>
  <c r="X510" i="70"/>
  <c r="X511" i="70"/>
  <c r="Y510" i="70"/>
  <c r="X512" i="70"/>
  <c r="Y511" i="70"/>
  <c r="Y512" i="70"/>
  <c r="X513" i="70"/>
  <c r="Y513" i="70"/>
  <c r="X514" i="70"/>
  <c r="X515" i="70"/>
  <c r="Y514" i="70"/>
  <c r="X516" i="70"/>
  <c r="Y515" i="70"/>
  <c r="Y516" i="70"/>
  <c r="X517" i="70"/>
  <c r="Y517" i="70"/>
  <c r="X518" i="70"/>
  <c r="X519" i="70"/>
  <c r="Y518" i="70"/>
  <c r="X520" i="70"/>
  <c r="Y519" i="70"/>
  <c r="X521" i="70"/>
  <c r="Y520" i="70"/>
  <c r="X522" i="70"/>
  <c r="Y521" i="70"/>
  <c r="X523" i="70"/>
  <c r="Y522" i="70"/>
  <c r="Y523" i="70"/>
  <c r="X524" i="70"/>
  <c r="Y524" i="70"/>
  <c r="X525" i="70"/>
  <c r="X526" i="70"/>
  <c r="Y525" i="70"/>
  <c r="X527" i="70"/>
  <c r="Y526" i="70"/>
  <c r="X528" i="70"/>
  <c r="Y527" i="70"/>
  <c r="Y528" i="70"/>
  <c r="X529" i="70"/>
  <c r="Y529" i="70"/>
  <c r="X530" i="70"/>
  <c r="Y530" i="70"/>
  <c r="X531" i="70"/>
  <c r="X532" i="70"/>
  <c r="Y531" i="70"/>
  <c r="Y532" i="70"/>
  <c r="X533" i="70"/>
  <c r="X534" i="70"/>
  <c r="Y533" i="70"/>
  <c r="X535" i="70"/>
  <c r="Y534" i="70"/>
  <c r="Y535" i="70"/>
  <c r="X536" i="70"/>
  <c r="Y536" i="70"/>
  <c r="X537" i="70"/>
  <c r="Y537" i="70"/>
  <c r="X538" i="70"/>
  <c r="X539" i="70"/>
  <c r="Y538" i="70"/>
  <c r="X540" i="70"/>
  <c r="Y539" i="70"/>
  <c r="Y540" i="70"/>
  <c r="X541" i="70"/>
  <c r="X542" i="70"/>
  <c r="Y541" i="70"/>
  <c r="Y542" i="70"/>
  <c r="X543" i="70"/>
  <c r="X544" i="70"/>
  <c r="Y543" i="70"/>
  <c r="Y544" i="70"/>
  <c r="X545" i="70"/>
  <c r="X546" i="70"/>
  <c r="Y545" i="70"/>
  <c r="X547" i="70"/>
  <c r="Y546" i="70"/>
  <c r="Y547" i="70"/>
  <c r="X548" i="70"/>
  <c r="Y548" i="70"/>
  <c r="X549" i="70"/>
  <c r="Y549" i="70"/>
  <c r="X550" i="70"/>
  <c r="Y550" i="70"/>
  <c r="X551" i="70"/>
  <c r="X552" i="70"/>
  <c r="Y551" i="70"/>
  <c r="Y552" i="70"/>
  <c r="X553" i="70"/>
  <c r="Y553" i="70"/>
  <c r="X554" i="70"/>
  <c r="Y554" i="70"/>
  <c r="X555" i="70"/>
  <c r="Y555" i="70"/>
  <c r="X556" i="70"/>
  <c r="X557" i="70"/>
  <c r="Y556" i="70"/>
  <c r="Y557" i="70"/>
  <c r="X558" i="70"/>
  <c r="Y558" i="70"/>
  <c r="X559" i="70"/>
  <c r="Y559" i="70"/>
  <c r="X560" i="70"/>
  <c r="X561" i="70"/>
  <c r="Y560" i="70"/>
  <c r="Y561" i="70"/>
  <c r="X562" i="70"/>
  <c r="Y562" i="70"/>
  <c r="X563" i="70"/>
  <c r="Y563" i="70"/>
  <c r="X564" i="70"/>
  <c r="X565" i="70"/>
  <c r="Y564" i="70"/>
  <c r="X566" i="70"/>
  <c r="Y565" i="70"/>
  <c r="Y566" i="70"/>
  <c r="X567" i="70"/>
  <c r="Y567" i="70"/>
  <c r="X568" i="70"/>
  <c r="Y568" i="70"/>
  <c r="X569" i="70"/>
  <c r="Y569" i="70"/>
  <c r="X570" i="70"/>
  <c r="Y570" i="70"/>
  <c r="X571" i="70"/>
  <c r="X572" i="70"/>
  <c r="Y571" i="70"/>
  <c r="Y572" i="70"/>
  <c r="X573" i="70"/>
  <c r="X574" i="70"/>
  <c r="Y573" i="70"/>
  <c r="Y574" i="70"/>
  <c r="X575" i="70"/>
  <c r="X576" i="70"/>
  <c r="Y575" i="70"/>
  <c r="X577" i="70"/>
  <c r="Y576" i="70"/>
  <c r="X578" i="70"/>
  <c r="Y577" i="70"/>
  <c r="X579" i="70"/>
  <c r="Y578" i="70"/>
  <c r="X580" i="70"/>
  <c r="Y579" i="70"/>
  <c r="X581" i="70"/>
  <c r="Y580" i="70"/>
  <c r="Y581" i="70"/>
  <c r="X582" i="70"/>
  <c r="Y582" i="70"/>
  <c r="X583" i="70"/>
  <c r="X584" i="70"/>
  <c r="Y583" i="70"/>
  <c r="Y584" i="70"/>
  <c r="X585" i="70"/>
  <c r="X586" i="70"/>
  <c r="Y585" i="70"/>
  <c r="Y586" i="70"/>
  <c r="X587" i="70"/>
  <c r="X588" i="70"/>
  <c r="Y587" i="70"/>
  <c r="Y588" i="70"/>
  <c r="X589" i="70"/>
  <c r="Y589" i="70"/>
  <c r="X590" i="70"/>
  <c r="X591" i="70"/>
  <c r="Y590" i="70"/>
  <c r="X592" i="70"/>
  <c r="Y591" i="70"/>
  <c r="Y592" i="70"/>
  <c r="X593" i="70"/>
  <c r="Y593" i="70"/>
  <c r="X594" i="70"/>
  <c r="X595" i="70"/>
  <c r="Y594" i="70"/>
  <c r="Y595" i="70"/>
  <c r="X596" i="70"/>
  <c r="Y596" i="70"/>
  <c r="X597" i="70"/>
  <c r="X598" i="70"/>
  <c r="Y597" i="70"/>
  <c r="Y598" i="70"/>
  <c r="X599" i="70"/>
  <c r="X600" i="70"/>
  <c r="Y599" i="70"/>
  <c r="X601" i="70"/>
  <c r="Y600" i="70"/>
  <c r="Y601" i="70"/>
  <c r="X602" i="70"/>
  <c r="Y602" i="70"/>
  <c r="X603" i="70"/>
  <c r="X604" i="70"/>
  <c r="Y603" i="70"/>
  <c r="Y604" i="70"/>
  <c r="X605" i="70"/>
  <c r="Y605" i="70"/>
  <c r="X606" i="70"/>
  <c r="Y606" i="70"/>
  <c r="X607" i="70"/>
  <c r="X608" i="70"/>
  <c r="Y607" i="70"/>
  <c r="Y608" i="70"/>
  <c r="X609" i="70"/>
  <c r="X610" i="70"/>
  <c r="Y609" i="70"/>
  <c r="X611" i="70"/>
  <c r="Y610" i="70"/>
  <c r="X612" i="70"/>
  <c r="Y611" i="70"/>
  <c r="Y612" i="70"/>
  <c r="X613" i="70"/>
  <c r="X614" i="70"/>
  <c r="Y613" i="70"/>
  <c r="X615" i="70"/>
  <c r="Y614" i="70"/>
  <c r="X616" i="70"/>
  <c r="Y615" i="70"/>
  <c r="Y616" i="70"/>
  <c r="X617" i="70"/>
  <c r="Y617" i="70"/>
  <c r="X618" i="70"/>
  <c r="X619" i="70"/>
  <c r="Y618" i="70"/>
  <c r="X620" i="70"/>
  <c r="Y619" i="70"/>
  <c r="X621" i="70"/>
  <c r="Y620" i="70"/>
  <c r="Y621" i="70"/>
  <c r="X622" i="70"/>
  <c r="X623" i="70"/>
  <c r="Y622" i="70"/>
  <c r="Y623" i="70"/>
  <c r="X624" i="70"/>
  <c r="X625" i="70"/>
  <c r="Y624" i="70"/>
  <c r="X626" i="70"/>
  <c r="Y625" i="70"/>
  <c r="X627" i="70"/>
  <c r="Y626" i="70"/>
  <c r="Y627" i="70"/>
  <c r="X628" i="70"/>
  <c r="Y628" i="70"/>
  <c r="X629" i="70"/>
  <c r="X630" i="70"/>
  <c r="Y629" i="70"/>
  <c r="Y630" i="70"/>
  <c r="X631" i="70"/>
  <c r="X632" i="70"/>
  <c r="Y631" i="70"/>
  <c r="X633" i="70"/>
  <c r="Y632" i="70"/>
  <c r="Y633" i="70"/>
  <c r="X634" i="70"/>
  <c r="Y634" i="70"/>
  <c r="X635" i="70"/>
  <c r="X636" i="70"/>
  <c r="Y635" i="70"/>
  <c r="Y636" i="70"/>
  <c r="X637" i="70"/>
  <c r="X638" i="70"/>
  <c r="Y637" i="70"/>
  <c r="Y638" i="70"/>
  <c r="X639" i="70"/>
  <c r="X640" i="70"/>
  <c r="Y639" i="70"/>
  <c r="Y640" i="70"/>
  <c r="X641" i="70"/>
  <c r="Y641" i="70"/>
  <c r="X642" i="70"/>
  <c r="X643" i="70"/>
  <c r="Y642" i="70"/>
  <c r="X644" i="70"/>
  <c r="Y643" i="70"/>
  <c r="Y644" i="70"/>
  <c r="X645" i="70"/>
  <c r="Y645" i="70"/>
  <c r="X646" i="70"/>
  <c r="Y646" i="70"/>
  <c r="X647" i="70"/>
  <c r="X648" i="70"/>
  <c r="Y647" i="70"/>
  <c r="Y648" i="70"/>
  <c r="X649" i="70"/>
  <c r="X650" i="70"/>
  <c r="Y649" i="70"/>
  <c r="X651" i="70"/>
  <c r="Y650" i="70"/>
  <c r="X652" i="70"/>
  <c r="Y651" i="70"/>
  <c r="X653" i="70"/>
  <c r="Y652" i="70"/>
  <c r="Y653" i="70"/>
  <c r="X654" i="70"/>
  <c r="X655" i="70"/>
  <c r="Y654" i="70"/>
  <c r="X656" i="70"/>
  <c r="Y655" i="70"/>
  <c r="X657" i="70"/>
  <c r="Y656" i="70"/>
  <c r="Y657" i="70"/>
  <c r="X658" i="70"/>
  <c r="X659" i="70"/>
  <c r="Y658" i="70"/>
  <c r="Y659" i="70"/>
  <c r="X660" i="70"/>
  <c r="X661" i="70"/>
  <c r="Y660" i="70"/>
  <c r="X662" i="70"/>
  <c r="Y661" i="70"/>
  <c r="Y662" i="70"/>
  <c r="X663" i="70"/>
  <c r="X664" i="70"/>
  <c r="Y663" i="70"/>
  <c r="X665" i="70"/>
  <c r="Y664" i="70"/>
  <c r="Y665" i="70"/>
  <c r="X666" i="70"/>
  <c r="Y666" i="70"/>
  <c r="X667" i="70"/>
  <c r="X668" i="70"/>
  <c r="Y667" i="70"/>
  <c r="Y668" i="70"/>
  <c r="X669" i="70"/>
  <c r="Y669" i="70"/>
  <c r="X670" i="70"/>
  <c r="Y670" i="70"/>
  <c r="X671" i="70"/>
  <c r="X672" i="70"/>
  <c r="Y671" i="70"/>
  <c r="X673" i="70"/>
  <c r="Y672" i="70"/>
  <c r="X674" i="70"/>
  <c r="Y673" i="70"/>
  <c r="X675" i="70"/>
  <c r="Y674" i="70"/>
  <c r="Y675" i="70"/>
  <c r="X676" i="70"/>
  <c r="X677" i="70"/>
  <c r="Y676" i="70"/>
  <c r="X678" i="70"/>
  <c r="Y677" i="70"/>
  <c r="X679" i="70"/>
  <c r="Y678" i="70"/>
  <c r="X680" i="70"/>
  <c r="Y679" i="70"/>
  <c r="Y680" i="70"/>
  <c r="X681" i="70"/>
  <c r="Y681" i="70"/>
  <c r="X682" i="70"/>
  <c r="Y682" i="70"/>
  <c r="X683" i="70"/>
  <c r="X684" i="70"/>
  <c r="Y683" i="70"/>
  <c r="Y684" i="70"/>
  <c r="X685" i="70"/>
  <c r="Y685" i="70"/>
  <c r="X686" i="70"/>
  <c r="Y686" i="70"/>
  <c r="X687" i="70"/>
  <c r="Y687" i="70"/>
  <c r="X688" i="70"/>
  <c r="Y688" i="70"/>
  <c r="X689" i="70"/>
  <c r="X690" i="70"/>
  <c r="Y689" i="70"/>
  <c r="Y690" i="70"/>
  <c r="X691" i="70"/>
  <c r="Y691" i="70"/>
  <c r="X692" i="70"/>
  <c r="X693" i="70"/>
  <c r="Y692" i="70"/>
  <c r="X694" i="70"/>
  <c r="Y693" i="70"/>
  <c r="Y694" i="70"/>
  <c r="X695" i="70"/>
  <c r="X696" i="70"/>
  <c r="Y695" i="70"/>
  <c r="X697" i="70"/>
  <c r="Y696" i="70"/>
  <c r="X698" i="70"/>
  <c r="Y697" i="70"/>
  <c r="X699" i="70"/>
  <c r="Y698" i="70"/>
  <c r="X700" i="70"/>
  <c r="Y699" i="70"/>
  <c r="X701" i="70"/>
  <c r="Y700" i="70"/>
  <c r="X702" i="70"/>
  <c r="Y701" i="70"/>
  <c r="Y702" i="70"/>
  <c r="X703" i="70"/>
  <c r="X704" i="70"/>
  <c r="Y703" i="70"/>
  <c r="X705" i="70"/>
  <c r="Y704" i="70"/>
  <c r="X706" i="70"/>
  <c r="Y705" i="70"/>
  <c r="X707" i="70"/>
  <c r="Y706" i="70"/>
  <c r="X708" i="70"/>
  <c r="Y707" i="70"/>
  <c r="X709" i="70"/>
  <c r="Y708" i="70"/>
  <c r="Y709" i="70"/>
  <c r="X710" i="70"/>
  <c r="X711" i="70"/>
  <c r="Y710" i="70"/>
  <c r="X712" i="70"/>
  <c r="Y711" i="70"/>
  <c r="X713" i="70"/>
  <c r="Y712" i="70"/>
  <c r="X714" i="70"/>
  <c r="Y713" i="70"/>
  <c r="Y714" i="70"/>
  <c r="X715" i="70"/>
  <c r="Y715" i="70"/>
  <c r="X716" i="70"/>
  <c r="X717" i="70"/>
  <c r="Y716" i="70"/>
  <c r="Y717" i="70"/>
  <c r="X718" i="70"/>
  <c r="Y718" i="70"/>
  <c r="X719" i="70"/>
  <c r="X720" i="70"/>
  <c r="Y719" i="70"/>
  <c r="X721" i="70"/>
  <c r="Y720" i="70"/>
  <c r="Y721" i="70"/>
  <c r="X722" i="70"/>
  <c r="X723" i="70"/>
  <c r="Y722" i="70"/>
  <c r="Y723" i="70"/>
  <c r="X724" i="70"/>
  <c r="Y724" i="70"/>
  <c r="X725" i="70"/>
  <c r="X726" i="70"/>
  <c r="Y725" i="70"/>
  <c r="Y726" i="70"/>
  <c r="X727" i="70"/>
  <c r="X728" i="70"/>
  <c r="Y727" i="70"/>
  <c r="X729" i="70"/>
  <c r="Y728" i="70"/>
  <c r="Y729" i="70"/>
  <c r="X730" i="70"/>
  <c r="X731" i="70"/>
  <c r="Y730" i="70"/>
  <c r="X732" i="70"/>
  <c r="Y731" i="70"/>
  <c r="X733" i="70"/>
  <c r="Y732" i="70"/>
  <c r="Y733" i="70"/>
  <c r="X734" i="70"/>
  <c r="Y734" i="70"/>
  <c r="X735" i="70"/>
  <c r="X736" i="70"/>
  <c r="Y735" i="70"/>
  <c r="Y736" i="70"/>
  <c r="X737" i="70"/>
  <c r="Y737" i="70"/>
  <c r="X738" i="70"/>
  <c r="X739" i="70"/>
  <c r="Y738" i="70"/>
  <c r="Y739" i="70"/>
  <c r="X740" i="70"/>
  <c r="X741" i="70"/>
  <c r="Y740" i="70"/>
  <c r="X742" i="70"/>
  <c r="Y741" i="70"/>
  <c r="X743" i="70"/>
  <c r="Y742" i="70"/>
  <c r="Y743" i="70"/>
  <c r="X744" i="70"/>
  <c r="Y744" i="70"/>
  <c r="X745" i="70"/>
  <c r="Y745" i="70"/>
  <c r="X746" i="70"/>
  <c r="Y746" i="70"/>
  <c r="X747" i="70"/>
  <c r="Y747" i="70"/>
  <c r="X748" i="70"/>
  <c r="Y748" i="70"/>
  <c r="X749" i="70"/>
  <c r="Y749" i="70"/>
  <c r="X750" i="70"/>
  <c r="X751" i="70"/>
  <c r="Y750" i="70"/>
  <c r="X752" i="70"/>
  <c r="Y751" i="70"/>
  <c r="X753" i="70"/>
  <c r="Y752" i="70"/>
  <c r="X754" i="70"/>
  <c r="Y753" i="70"/>
  <c r="Y754" i="70"/>
  <c r="X755" i="70"/>
  <c r="X756" i="70"/>
  <c r="Y755" i="70"/>
  <c r="Y756" i="70"/>
  <c r="X757" i="70"/>
  <c r="Y757" i="70"/>
  <c r="X758" i="70"/>
  <c r="X759" i="70"/>
  <c r="Y758" i="70"/>
  <c r="Y759" i="70"/>
  <c r="X760" i="70"/>
  <c r="X761" i="70"/>
  <c r="Y760" i="70"/>
  <c r="X762" i="70"/>
  <c r="Y761" i="70"/>
  <c r="Y762" i="70"/>
  <c r="X763" i="70"/>
  <c r="Y763" i="70"/>
  <c r="X764" i="70"/>
  <c r="X765" i="70"/>
  <c r="Y764" i="70"/>
  <c r="Y765" i="70"/>
  <c r="X766" i="70"/>
  <c r="Y766" i="70"/>
  <c r="X767" i="70"/>
  <c r="Y767" i="70"/>
  <c r="X768" i="70"/>
  <c r="Y768" i="70"/>
  <c r="X769" i="70"/>
  <c r="Y769" i="70"/>
  <c r="X770" i="70"/>
  <c r="Y770" i="70"/>
  <c r="X771" i="70"/>
  <c r="X772" i="70"/>
  <c r="Y771" i="70"/>
  <c r="Y772" i="70"/>
  <c r="X773" i="70"/>
  <c r="Y773" i="70"/>
  <c r="X774" i="70"/>
  <c r="Y774" i="70"/>
  <c r="X775" i="70"/>
  <c r="Y775" i="70"/>
  <c r="X776" i="70"/>
  <c r="X777" i="70"/>
  <c r="Y776" i="70"/>
  <c r="Y777" i="70"/>
  <c r="X778" i="70"/>
  <c r="X779" i="70"/>
  <c r="Y778" i="70"/>
  <c r="Y779" i="70"/>
  <c r="X780" i="70"/>
  <c r="X781" i="70"/>
  <c r="Y780" i="70"/>
  <c r="Y781" i="70"/>
  <c r="X782" i="70"/>
  <c r="X783" i="70"/>
  <c r="Y782" i="70"/>
  <c r="Y783" i="70"/>
  <c r="X784" i="70"/>
  <c r="X785" i="70"/>
  <c r="Y784" i="70"/>
  <c r="X786" i="70"/>
  <c r="Y785" i="70"/>
  <c r="X787" i="70"/>
  <c r="Y786" i="70"/>
  <c r="X788" i="70"/>
  <c r="Y787" i="70"/>
  <c r="X789" i="70"/>
  <c r="Y788" i="70"/>
  <c r="X790" i="70"/>
  <c r="Y789" i="70"/>
  <c r="X791" i="70"/>
  <c r="Y790" i="70"/>
  <c r="Y791" i="70"/>
  <c r="X792" i="70"/>
  <c r="X793" i="70"/>
  <c r="Y792" i="70"/>
  <c r="X794" i="70"/>
  <c r="Y793" i="70"/>
  <c r="X795" i="70"/>
  <c r="Y794" i="70"/>
  <c r="X796" i="70"/>
  <c r="Y795" i="70"/>
  <c r="Y796" i="70"/>
  <c r="X797" i="70"/>
  <c r="Y797" i="70"/>
  <c r="X798" i="70"/>
  <c r="Y798" i="70"/>
  <c r="X799" i="70"/>
  <c r="Y799" i="70"/>
  <c r="X800" i="70"/>
  <c r="Y800" i="70"/>
  <c r="X801" i="70"/>
  <c r="X802" i="70"/>
  <c r="Y801" i="70"/>
  <c r="X803" i="70"/>
  <c r="Y802" i="70"/>
  <c r="Y803" i="70"/>
  <c r="X804" i="70"/>
  <c r="Y804" i="70"/>
  <c r="X805" i="70"/>
  <c r="X806" i="70"/>
  <c r="Y805" i="70"/>
  <c r="Y806" i="70"/>
  <c r="X807" i="70"/>
  <c r="X808" i="70"/>
  <c r="Y807" i="70"/>
  <c r="X809" i="70"/>
  <c r="Y808" i="70"/>
  <c r="X810" i="70"/>
  <c r="Y809" i="70"/>
  <c r="X811" i="70"/>
  <c r="Y810" i="70"/>
  <c r="Y811" i="70"/>
  <c r="X812" i="70"/>
  <c r="Y812" i="70"/>
  <c r="X813" i="70"/>
  <c r="X814" i="70"/>
  <c r="Y813" i="70"/>
  <c r="X815" i="70"/>
  <c r="Y814" i="70"/>
  <c r="X816" i="70"/>
  <c r="Y815" i="70"/>
  <c r="X817" i="70"/>
  <c r="Y816" i="70"/>
  <c r="X818" i="70"/>
  <c r="Y817" i="70"/>
  <c r="X819" i="70"/>
  <c r="Y818" i="70"/>
  <c r="Y819" i="70"/>
  <c r="X820" i="70"/>
  <c r="Y820" i="70"/>
  <c r="X821" i="70"/>
  <c r="Y821" i="70"/>
  <c r="X822" i="70"/>
  <c r="X823" i="70"/>
  <c r="Y822" i="70"/>
  <c r="Y823" i="70"/>
  <c r="X824" i="70"/>
  <c r="X825" i="70"/>
  <c r="Y824" i="70"/>
  <c r="Y825" i="70"/>
  <c r="X826" i="70"/>
  <c r="X827" i="70"/>
  <c r="Y826" i="70"/>
  <c r="Y827" i="70"/>
  <c r="X828" i="70"/>
  <c r="Y828" i="70"/>
  <c r="X829" i="70"/>
  <c r="Y829" i="70"/>
  <c r="X830" i="70"/>
  <c r="X831" i="70"/>
  <c r="Y830" i="70"/>
  <c r="Y831" i="70"/>
  <c r="X832" i="70"/>
  <c r="Y832" i="70"/>
  <c r="X833" i="70"/>
  <c r="Y833" i="70"/>
  <c r="X834" i="70"/>
  <c r="X835" i="70"/>
  <c r="Y834" i="70"/>
  <c r="Y835" i="70"/>
  <c r="X836" i="70"/>
  <c r="X837" i="70"/>
  <c r="Y836" i="70"/>
  <c r="Y837" i="70"/>
  <c r="X838" i="70"/>
  <c r="X839" i="70"/>
  <c r="Y838" i="70"/>
  <c r="X840" i="70"/>
  <c r="Y839" i="70"/>
  <c r="Y840" i="70"/>
  <c r="X841" i="70"/>
  <c r="X842" i="70"/>
  <c r="Y841" i="70"/>
  <c r="X843" i="70"/>
  <c r="Y842" i="70"/>
  <c r="X844" i="70"/>
  <c r="Y843" i="70"/>
  <c r="X845" i="70"/>
  <c r="Y844" i="70"/>
  <c r="X846" i="70"/>
  <c r="Y845" i="70"/>
  <c r="X847" i="70"/>
  <c r="Y846" i="70"/>
  <c r="Y847" i="70"/>
  <c r="X848" i="70"/>
  <c r="X849" i="70"/>
  <c r="Y848" i="70"/>
  <c r="X850" i="70"/>
  <c r="Y849" i="70"/>
  <c r="Y850" i="70"/>
  <c r="X851" i="70"/>
  <c r="Y851" i="70"/>
  <c r="X852" i="70"/>
  <c r="X853" i="70"/>
  <c r="Y852" i="70"/>
  <c r="Y853" i="70"/>
  <c r="X854" i="70"/>
  <c r="X855" i="70"/>
  <c r="Y854" i="70"/>
  <c r="X856" i="70"/>
  <c r="Y855" i="70"/>
  <c r="Y856" i="70"/>
  <c r="X857" i="70"/>
  <c r="Y857" i="70"/>
  <c r="X858" i="70"/>
  <c r="X859" i="70"/>
  <c r="Y858" i="70"/>
  <c r="Y859" i="70"/>
  <c r="X860" i="70"/>
  <c r="X861" i="70"/>
  <c r="Y860" i="70"/>
  <c r="Y861" i="70"/>
  <c r="X862" i="70"/>
  <c r="Y862" i="70"/>
  <c r="X863" i="70"/>
  <c r="X864" i="70"/>
  <c r="Y863" i="70"/>
  <c r="Y864" i="70"/>
  <c r="X865" i="70"/>
  <c r="X866" i="70"/>
  <c r="Y865" i="70"/>
  <c r="X867" i="70"/>
  <c r="Y866" i="70"/>
  <c r="X868" i="70"/>
  <c r="Y867" i="70"/>
  <c r="Y868" i="70"/>
  <c r="X869" i="70"/>
  <c r="Y869" i="70"/>
  <c r="X870" i="70"/>
  <c r="X871" i="70"/>
  <c r="Y870" i="70"/>
  <c r="Y871" i="70"/>
  <c r="X872" i="70"/>
  <c r="X873" i="70"/>
  <c r="Y872" i="70"/>
  <c r="X874" i="70"/>
  <c r="Y873" i="70"/>
  <c r="X875" i="70"/>
  <c r="Y874" i="70"/>
  <c r="Y875" i="70"/>
  <c r="X876" i="70"/>
  <c r="Y876" i="70"/>
  <c r="X877" i="70"/>
  <c r="Y877" i="70"/>
  <c r="X878" i="70"/>
  <c r="Y878" i="70"/>
  <c r="X879" i="70"/>
  <c r="X880" i="70"/>
  <c r="Y879" i="70"/>
  <c r="Y880" i="70"/>
  <c r="X881" i="70"/>
  <c r="X882" i="70"/>
  <c r="Y881" i="70"/>
  <c r="Y882" i="70"/>
  <c r="X883" i="70"/>
  <c r="Y883" i="70"/>
  <c r="X884" i="70"/>
  <c r="Y884" i="70"/>
  <c r="X885" i="70"/>
  <c r="X886" i="70"/>
  <c r="Y885" i="70"/>
  <c r="X887" i="70"/>
  <c r="Y886" i="70"/>
  <c r="Y887" i="70"/>
  <c r="X888" i="70"/>
  <c r="X889" i="70"/>
  <c r="Y888" i="70"/>
  <c r="Y889" i="70"/>
  <c r="X890" i="70"/>
  <c r="Y890" i="70"/>
  <c r="X891" i="70"/>
  <c r="X892" i="70"/>
  <c r="Y891" i="70"/>
  <c r="Y892" i="70"/>
  <c r="X893" i="70"/>
  <c r="Y893" i="70"/>
  <c r="X894" i="70"/>
  <c r="X895" i="70"/>
  <c r="Y894" i="70"/>
  <c r="Y895" i="70"/>
  <c r="X896" i="70"/>
  <c r="X897" i="70"/>
  <c r="Y896" i="70"/>
  <c r="Y897" i="70"/>
  <c r="X898" i="70"/>
  <c r="Y898" i="70"/>
  <c r="X899" i="70"/>
  <c r="X900" i="70"/>
  <c r="Y899" i="70"/>
  <c r="Y900" i="70"/>
  <c r="X901" i="70"/>
  <c r="X902" i="70"/>
  <c r="Y901" i="70"/>
  <c r="Y902" i="70"/>
  <c r="X903" i="70"/>
  <c r="X904" i="70"/>
  <c r="Y903" i="70"/>
  <c r="Y904" i="70"/>
  <c r="X905" i="70"/>
  <c r="Y905" i="70"/>
  <c r="X906" i="70"/>
  <c r="Y906" i="70"/>
  <c r="X907" i="70"/>
  <c r="X908" i="70"/>
  <c r="Y907" i="70"/>
  <c r="Y908" i="70"/>
  <c r="X909" i="70"/>
  <c r="X910" i="70"/>
  <c r="Y909" i="70"/>
  <c r="X911" i="70"/>
  <c r="Y910" i="70"/>
  <c r="X912" i="70"/>
  <c r="Y911" i="70"/>
  <c r="X913" i="70"/>
  <c r="Y912" i="70"/>
  <c r="X914" i="70"/>
  <c r="Y913" i="70"/>
  <c r="Y914" i="70"/>
  <c r="X915" i="70"/>
  <c r="X916" i="70"/>
  <c r="Y915" i="70"/>
  <c r="Y916" i="70"/>
  <c r="X917" i="70"/>
  <c r="X918" i="70"/>
  <c r="Y917" i="70"/>
  <c r="X919" i="70"/>
  <c r="Y918" i="70"/>
  <c r="X920" i="70"/>
  <c r="Y919" i="70"/>
  <c r="X921" i="70"/>
  <c r="Y920" i="70"/>
  <c r="Y921" i="70"/>
  <c r="X922" i="70"/>
  <c r="X923" i="70"/>
  <c r="Y922" i="70"/>
  <c r="X924" i="70"/>
  <c r="Y923" i="70"/>
  <c r="X925" i="70"/>
  <c r="Y924" i="70"/>
  <c r="X926" i="70"/>
  <c r="Y925" i="70"/>
  <c r="X927" i="70"/>
  <c r="Y926" i="70"/>
  <c r="Y927" i="70"/>
  <c r="X928" i="70"/>
  <c r="Y928" i="70"/>
  <c r="X929" i="70"/>
  <c r="X930" i="70"/>
  <c r="Y929" i="70"/>
  <c r="X931" i="70"/>
  <c r="Y930" i="70"/>
  <c r="Y931" i="70"/>
  <c r="X932" i="70"/>
  <c r="Y932" i="70"/>
  <c r="X933" i="70"/>
  <c r="X934" i="70"/>
  <c r="Y933" i="70"/>
  <c r="Y934" i="70"/>
  <c r="X935" i="70"/>
  <c r="X936" i="70"/>
  <c r="Y935" i="70"/>
  <c r="Y936" i="70"/>
  <c r="X937" i="70"/>
  <c r="Y937" i="70"/>
  <c r="X938" i="70"/>
  <c r="X939" i="70"/>
  <c r="Y938" i="70"/>
  <c r="Y939" i="70"/>
  <c r="X940" i="70"/>
  <c r="Y940" i="70"/>
  <c r="X941" i="70"/>
  <c r="Y941" i="70"/>
  <c r="X942" i="70"/>
  <c r="X943" i="70"/>
  <c r="Y942" i="70"/>
  <c r="Y943" i="70"/>
  <c r="X944" i="70"/>
  <c r="X945" i="70"/>
  <c r="Y944" i="70"/>
  <c r="Y945" i="70"/>
  <c r="X946" i="70"/>
  <c r="X947" i="70"/>
  <c r="Y946" i="70"/>
  <c r="Y947" i="70"/>
  <c r="X948" i="70"/>
  <c r="X949" i="70"/>
  <c r="Y948" i="70"/>
  <c r="Y949" i="70"/>
  <c r="X950" i="70"/>
  <c r="X951" i="70"/>
  <c r="Y950" i="70"/>
  <c r="X952" i="70"/>
  <c r="Y951" i="70"/>
  <c r="Y952" i="70"/>
  <c r="X953" i="70"/>
  <c r="X954" i="70"/>
  <c r="Y953" i="70"/>
  <c r="X955" i="70"/>
  <c r="Y954" i="70"/>
  <c r="Y955" i="70"/>
  <c r="X956" i="70"/>
  <c r="Y956" i="70"/>
  <c r="X957" i="70"/>
  <c r="Y957" i="70"/>
  <c r="X958" i="70"/>
  <c r="Y958" i="70"/>
  <c r="X959" i="70"/>
  <c r="X960" i="70"/>
  <c r="Y959" i="70"/>
  <c r="X961" i="70"/>
  <c r="Y960" i="70"/>
  <c r="X962" i="70"/>
  <c r="Y961" i="70"/>
  <c r="X963" i="70"/>
  <c r="Y962" i="70"/>
  <c r="X964" i="70"/>
  <c r="Y963" i="70"/>
  <c r="Y964" i="70"/>
  <c r="X965" i="70"/>
  <c r="Y965" i="70"/>
  <c r="X966" i="70"/>
  <c r="X967" i="70"/>
  <c r="Y966" i="70"/>
  <c r="Y967" i="70"/>
  <c r="X968" i="70"/>
  <c r="Y968" i="70"/>
  <c r="X969" i="70"/>
  <c r="Y969" i="70"/>
  <c r="X970" i="70"/>
  <c r="X971" i="70"/>
  <c r="Y970" i="70"/>
  <c r="X972" i="70"/>
  <c r="Y971" i="70"/>
  <c r="X973" i="70"/>
  <c r="Y972" i="70"/>
  <c r="X974" i="70"/>
  <c r="Y973" i="70"/>
  <c r="X975" i="70"/>
  <c r="Y974" i="70"/>
  <c r="X976" i="70"/>
  <c r="Y975" i="70"/>
  <c r="Y976" i="70"/>
  <c r="X977" i="70"/>
  <c r="X978" i="70"/>
  <c r="Y977" i="70"/>
  <c r="X979" i="70"/>
  <c r="Y978" i="70"/>
  <c r="Y979" i="70"/>
  <c r="X980" i="70"/>
  <c r="Y980" i="70"/>
  <c r="X981" i="70"/>
  <c r="X982" i="70"/>
  <c r="Y981" i="70"/>
  <c r="Y982" i="70"/>
  <c r="X983" i="70"/>
  <c r="Y983" i="70"/>
  <c r="X984" i="70"/>
  <c r="Y984" i="70"/>
  <c r="X985" i="70"/>
  <c r="Y985" i="70"/>
  <c r="X986" i="70"/>
  <c r="X987" i="70"/>
  <c r="Y986" i="70"/>
  <c r="X988" i="70"/>
  <c r="Y987" i="70"/>
  <c r="X989" i="70"/>
  <c r="Y988" i="70"/>
  <c r="Y989" i="70"/>
  <c r="X990" i="70"/>
  <c r="Y990" i="70"/>
  <c r="X991" i="70"/>
  <c r="X992" i="70"/>
  <c r="Y991" i="70"/>
  <c r="Y992" i="70"/>
  <c r="X993" i="70"/>
  <c r="X994" i="70"/>
  <c r="Y993" i="70"/>
  <c r="Y994" i="70"/>
  <c r="X995" i="70"/>
  <c r="Y995" i="70"/>
  <c r="X996" i="70"/>
  <c r="Y996" i="70"/>
  <c r="X997" i="70"/>
  <c r="X998" i="70"/>
  <c r="Y997" i="70"/>
  <c r="X999" i="70"/>
  <c r="Y998" i="70"/>
  <c r="Y999" i="70"/>
  <c r="X1000" i="70"/>
  <c r="Y1000" i="70"/>
  <c r="X1001" i="70"/>
  <c r="Y1001" i="70"/>
  <c r="X1002" i="70"/>
  <c r="Y1002" i="70"/>
  <c r="X1003" i="70"/>
  <c r="X1004" i="70"/>
  <c r="Y1003" i="70"/>
  <c r="X1005" i="70"/>
  <c r="Y1004" i="70"/>
  <c r="Y1005" i="70"/>
  <c r="X1006" i="70"/>
  <c r="Y1006" i="70"/>
  <c r="X1007" i="70"/>
  <c r="X1008" i="70"/>
  <c r="Y1007" i="70"/>
  <c r="X1009" i="70"/>
  <c r="Y1008" i="70"/>
  <c r="X1010" i="70"/>
  <c r="Y1009" i="70"/>
  <c r="Y1010" i="70"/>
  <c r="X1011" i="70"/>
  <c r="Y1011" i="70"/>
  <c r="X1012" i="70"/>
  <c r="Y1012" i="70"/>
  <c r="X1013" i="70"/>
  <c r="Y1013" i="70"/>
  <c r="X1014" i="70"/>
  <c r="Y1014" i="70"/>
  <c r="X1015" i="70"/>
  <c r="Y1015" i="70"/>
  <c r="X1016" i="70"/>
  <c r="Y1016" i="70"/>
  <c r="X1017" i="70"/>
  <c r="Y1017" i="70"/>
  <c r="X1018" i="70"/>
  <c r="Y1018" i="70"/>
  <c r="X1019" i="70"/>
  <c r="Y1019" i="70"/>
  <c r="X1020" i="70"/>
  <c r="Y1020" i="70"/>
  <c r="X1021" i="70"/>
  <c r="Y1021" i="70"/>
  <c r="X1022" i="70"/>
  <c r="X1023" i="70"/>
  <c r="Y1022" i="70"/>
  <c r="Y1023" i="70"/>
  <c r="X1024" i="70"/>
  <c r="X1025" i="70"/>
  <c r="Y1024" i="70"/>
  <c r="X1026" i="70"/>
  <c r="Y1025" i="70"/>
  <c r="X1027" i="70"/>
  <c r="Y1026" i="70"/>
  <c r="X1028" i="70"/>
  <c r="Y1027" i="70"/>
  <c r="X1029" i="70"/>
  <c r="Y1028" i="70"/>
  <c r="Y1029" i="70"/>
  <c r="X1030" i="70"/>
  <c r="X1031" i="70"/>
  <c r="Y1030" i="70"/>
  <c r="X1032" i="70"/>
  <c r="Y1031" i="70"/>
  <c r="Y1032" i="70"/>
  <c r="X1033" i="70"/>
  <c r="Y1033" i="70"/>
  <c r="X1034" i="70"/>
  <c r="X1035" i="70"/>
  <c r="Y1034" i="70"/>
  <c r="X1036" i="70"/>
  <c r="Y1035" i="70"/>
  <c r="Y1036" i="70"/>
  <c r="X1037" i="70"/>
  <c r="X1038" i="70"/>
  <c r="Y1037" i="70"/>
  <c r="X1039" i="70"/>
  <c r="Y1038" i="70"/>
  <c r="X1040" i="70"/>
  <c r="Y1039" i="70"/>
  <c r="X1041" i="70"/>
  <c r="Y1040" i="70"/>
  <c r="Y1041" i="70"/>
  <c r="X1042" i="70"/>
  <c r="X1043" i="70"/>
  <c r="Y1042" i="70"/>
  <c r="Y1043" i="70"/>
  <c r="X1044" i="70"/>
  <c r="Y1044" i="70"/>
  <c r="X1045" i="70"/>
  <c r="X1046" i="70"/>
  <c r="Y1045" i="70"/>
  <c r="Y1046" i="70"/>
  <c r="X1047" i="70"/>
  <c r="X1048" i="70"/>
  <c r="Y1047" i="70"/>
  <c r="X1049" i="70"/>
  <c r="Y1048" i="70"/>
  <c r="Y1049" i="70"/>
  <c r="X1050" i="70"/>
  <c r="X1051" i="70"/>
  <c r="Y1050" i="70"/>
  <c r="X1052" i="70"/>
  <c r="Y1051" i="70"/>
  <c r="X1053" i="70"/>
  <c r="Y1052" i="70"/>
  <c r="X1054" i="70"/>
  <c r="Y1053" i="70"/>
  <c r="X1055" i="70"/>
  <c r="Y1054" i="70"/>
  <c r="Y1055" i="70"/>
  <c r="X1056" i="70"/>
  <c r="X1057" i="70"/>
  <c r="Y1056" i="70"/>
  <c r="X1058" i="70"/>
  <c r="Y1057" i="70"/>
  <c r="Y1058" i="70"/>
  <c r="X1059" i="70"/>
  <c r="X1060" i="70"/>
  <c r="Y1059" i="70"/>
  <c r="Y1060" i="70"/>
  <c r="X1061" i="70"/>
  <c r="X1062" i="70"/>
  <c r="Y1061" i="70"/>
  <c r="X1063" i="70"/>
  <c r="Y1062" i="70"/>
  <c r="Y1063" i="70"/>
  <c r="X1064" i="70"/>
  <c r="X1065" i="70"/>
  <c r="Y1064" i="70"/>
  <c r="Y1065" i="70"/>
  <c r="X1066" i="70"/>
  <c r="X1067" i="70"/>
  <c r="Y1066" i="70"/>
  <c r="Y1067" i="70"/>
  <c r="X1068" i="70"/>
  <c r="X1069" i="70"/>
  <c r="Y1068" i="70"/>
  <c r="X1070" i="70"/>
  <c r="Y1069" i="70"/>
  <c r="Y1070" i="70"/>
  <c r="X1071" i="70"/>
  <c r="X1072" i="70"/>
  <c r="Y1071" i="70"/>
  <c r="Y1072" i="70"/>
  <c r="X1073" i="70"/>
  <c r="X1074" i="70"/>
  <c r="Y1073" i="70"/>
  <c r="Y1074" i="70"/>
  <c r="X1075" i="70"/>
  <c r="X1076" i="70"/>
  <c r="Y1075" i="70"/>
  <c r="Y1076" i="70"/>
  <c r="X1077" i="70"/>
  <c r="Y1077" i="70"/>
  <c r="X1078" i="70"/>
  <c r="X1079" i="70"/>
  <c r="Y1078" i="70"/>
  <c r="X1080" i="70"/>
  <c r="Y1079" i="70"/>
  <c r="X1081" i="70"/>
  <c r="Y1080" i="70"/>
  <c r="Y1081" i="70"/>
  <c r="X1082" i="70"/>
  <c r="Y1082" i="70"/>
  <c r="X1083" i="70"/>
  <c r="Y1083" i="70"/>
  <c r="X1084" i="70"/>
  <c r="Y1084" i="70"/>
  <c r="X1085" i="70"/>
  <c r="Y1085" i="70"/>
  <c r="X1086" i="70"/>
  <c r="Y1086" i="70"/>
  <c r="X1087" i="70"/>
  <c r="X1088" i="70"/>
  <c r="Y1087" i="70"/>
  <c r="Y1088" i="70"/>
  <c r="X1089" i="70"/>
  <c r="X1090" i="70"/>
  <c r="Y1089" i="70"/>
  <c r="X1091" i="70"/>
  <c r="Y1090" i="70"/>
  <c r="X1092" i="70"/>
  <c r="Y1091" i="70"/>
  <c r="X1093" i="70"/>
  <c r="Y1092" i="70"/>
  <c r="Y1093" i="70"/>
  <c r="X1094" i="70"/>
  <c r="Y1094" i="70"/>
  <c r="X1095" i="70"/>
  <c r="X1096" i="70"/>
  <c r="Y1095" i="70"/>
  <c r="X1097" i="70"/>
  <c r="Y1096" i="70"/>
  <c r="Y1097" i="70"/>
  <c r="X1098" i="70"/>
  <c r="Y1098" i="70"/>
  <c r="X1099" i="70"/>
  <c r="X1100" i="70"/>
  <c r="Y1099" i="70"/>
  <c r="Y1100" i="70"/>
  <c r="X1101" i="70"/>
  <c r="X1102" i="70"/>
  <c r="Y1101" i="70"/>
  <c r="X1103" i="70"/>
  <c r="Y1102" i="70"/>
  <c r="X1104" i="70"/>
  <c r="Y1103" i="70"/>
  <c r="Y1104" i="70"/>
  <c r="X1105" i="70"/>
  <c r="X1106" i="70"/>
  <c r="Y1105" i="70"/>
  <c r="X1107" i="70"/>
  <c r="Y1106" i="70"/>
  <c r="X1108" i="70"/>
  <c r="Y1107" i="70"/>
  <c r="X1109" i="70"/>
  <c r="Y1108" i="70"/>
  <c r="Y1109" i="70"/>
  <c r="X1110" i="70"/>
  <c r="Y1110" i="70"/>
  <c r="X1111" i="70"/>
  <c r="X1112" i="70"/>
  <c r="Y1111" i="70"/>
  <c r="Y1112" i="70"/>
  <c r="X1113" i="70"/>
  <c r="Y1113" i="70"/>
  <c r="X1114" i="70"/>
  <c r="X1115" i="70"/>
  <c r="Y1114" i="70"/>
  <c r="Y1115" i="70"/>
  <c r="X1116" i="70"/>
  <c r="Y1116" i="70"/>
  <c r="X1117" i="70"/>
  <c r="X1118" i="70"/>
  <c r="Y1117" i="70"/>
  <c r="Y1118" i="70"/>
  <c r="X1119" i="70"/>
  <c r="X1120" i="70"/>
  <c r="Y1119" i="70"/>
  <c r="Y1120" i="70"/>
  <c r="X1121" i="70"/>
  <c r="Y1121" i="70"/>
  <c r="X1122" i="70"/>
  <c r="Y1122" i="70"/>
  <c r="X1123" i="70"/>
  <c r="Y1123" i="70"/>
  <c r="X1124" i="70"/>
  <c r="X1125" i="70"/>
  <c r="Y1124" i="70"/>
  <c r="Y1125" i="70"/>
  <c r="X1126" i="70"/>
  <c r="X1127" i="70"/>
  <c r="Y1126" i="70"/>
  <c r="X1128" i="70"/>
  <c r="Y1127" i="70"/>
  <c r="X1129" i="70"/>
  <c r="Y1128" i="70"/>
  <c r="Y1129" i="70"/>
  <c r="X1130" i="70"/>
  <c r="X1131" i="70"/>
  <c r="Y1130" i="70"/>
  <c r="X1132" i="70"/>
  <c r="Y1131" i="70"/>
  <c r="X1133" i="70"/>
  <c r="Y1132" i="70"/>
  <c r="Y1133" i="70"/>
  <c r="X1134" i="70"/>
  <c r="X1135" i="70"/>
  <c r="Y1134" i="70"/>
  <c r="X1136" i="70"/>
  <c r="Y1135" i="70"/>
  <c r="X1137" i="70"/>
  <c r="Y1136" i="70"/>
  <c r="X1138" i="70"/>
  <c r="Y1137" i="70"/>
  <c r="X1139" i="70"/>
  <c r="Y1138" i="70"/>
  <c r="Y1139" i="70"/>
  <c r="X1140" i="70"/>
  <c r="Y1140" i="70"/>
  <c r="X1141" i="70"/>
  <c r="X1142" i="70"/>
  <c r="Y1141" i="70"/>
  <c r="Y1142" i="70"/>
  <c r="X1143" i="70"/>
  <c r="Y1143" i="70"/>
  <c r="X1144" i="70"/>
  <c r="X1145" i="70"/>
  <c r="Y1144" i="70"/>
  <c r="Y1145" i="70"/>
  <c r="X1146" i="70"/>
  <c r="X1147" i="70"/>
  <c r="Y1146" i="70"/>
  <c r="Y1147" i="70"/>
  <c r="X1148" i="70"/>
  <c r="Y1148" i="70"/>
  <c r="X1149" i="70"/>
  <c r="X1150" i="70"/>
  <c r="Y1149" i="70"/>
  <c r="X1151" i="70"/>
  <c r="Y1150" i="70"/>
  <c r="Y1151" i="70"/>
  <c r="X1152" i="70"/>
  <c r="X1153" i="70"/>
  <c r="Y1152" i="70"/>
  <c r="X1154" i="70"/>
  <c r="Y1153" i="70"/>
  <c r="Y1154" i="70"/>
  <c r="X1155" i="70"/>
  <c r="X1156" i="70"/>
  <c r="Y1155" i="70"/>
  <c r="X1157" i="70"/>
  <c r="Y1156" i="70"/>
  <c r="Y1157" i="70"/>
  <c r="X1158" i="70"/>
  <c r="X1159" i="70"/>
  <c r="Y1158" i="70"/>
  <c r="X1160" i="70"/>
  <c r="Y1159" i="70"/>
  <c r="X1161" i="70"/>
  <c r="Y1160" i="70"/>
  <c r="X1162" i="70"/>
  <c r="Y1161" i="70"/>
  <c r="X1163" i="70"/>
  <c r="Y1162" i="70"/>
  <c r="X1164" i="70"/>
  <c r="Y1163" i="70"/>
  <c r="X1165" i="70"/>
  <c r="Y1164" i="70"/>
  <c r="X1166" i="70"/>
  <c r="Y1165" i="70"/>
  <c r="Y1166" i="70"/>
  <c r="X1167" i="70"/>
  <c r="X1168" i="70"/>
  <c r="Y1167" i="70"/>
  <c r="Y1168" i="70"/>
  <c r="X1169" i="70"/>
  <c r="X1170" i="70"/>
  <c r="Y1169" i="70"/>
  <c r="Y1170" i="70"/>
  <c r="X1171" i="70"/>
  <c r="Y1171" i="70"/>
  <c r="X1172" i="70"/>
  <c r="X1173" i="70"/>
  <c r="Y1172" i="70"/>
  <c r="X1174" i="70"/>
  <c r="Y1173" i="70"/>
  <c r="X1175" i="70"/>
  <c r="Y1174" i="70"/>
  <c r="X1176" i="70"/>
  <c r="Y1175" i="70"/>
  <c r="X1177" i="70"/>
  <c r="Y1176" i="70"/>
  <c r="Y1177" i="70"/>
  <c r="X1178" i="70"/>
  <c r="X1179" i="70"/>
  <c r="Y1178" i="70"/>
  <c r="X1180" i="70"/>
  <c r="Y1179" i="70"/>
  <c r="Y1180" i="70"/>
  <c r="X1181" i="70"/>
  <c r="Y1181" i="70"/>
  <c r="X1182" i="70"/>
  <c r="X1183" i="70"/>
  <c r="Y1182" i="70"/>
  <c r="X1184" i="70"/>
  <c r="Y1183" i="70"/>
  <c r="Y1184" i="70"/>
  <c r="X1185" i="70"/>
  <c r="X1186" i="70"/>
  <c r="Y1185" i="70"/>
  <c r="X1187" i="70"/>
  <c r="Y1186" i="70"/>
  <c r="Y1187" i="70"/>
  <c r="X1188" i="70"/>
  <c r="X1189" i="70"/>
  <c r="Y1188" i="70"/>
  <c r="X1190" i="70"/>
  <c r="Y1189" i="70"/>
  <c r="Y1190" i="70"/>
  <c r="X1191" i="70"/>
  <c r="X1192" i="70"/>
  <c r="Y1191" i="70"/>
  <c r="Y1192" i="70"/>
  <c r="X1193" i="70"/>
  <c r="Y1193" i="70"/>
  <c r="X1194" i="70"/>
  <c r="X1195" i="70"/>
  <c r="Y1194" i="70"/>
  <c r="X1196" i="70"/>
  <c r="Y1195" i="70"/>
  <c r="Y1196" i="70"/>
  <c r="X1197" i="70"/>
  <c r="Y1197" i="70"/>
  <c r="X1198" i="70"/>
  <c r="X1199" i="70"/>
  <c r="Y1198" i="70"/>
  <c r="X1200" i="70"/>
  <c r="Y1199" i="70"/>
  <c r="Y1200" i="70"/>
  <c r="X1201" i="70"/>
  <c r="X1202" i="70"/>
  <c r="Y1201" i="70"/>
  <c r="Y1202" i="70"/>
  <c r="X1203" i="70"/>
  <c r="Y1203" i="70"/>
  <c r="X1204" i="70"/>
  <c r="X1205" i="70"/>
  <c r="Y1204" i="70"/>
  <c r="Y1205" i="70"/>
  <c r="X1206" i="70"/>
  <c r="Y1206" i="70"/>
  <c r="X1207" i="70"/>
  <c r="Y1207" i="70"/>
  <c r="X1208" i="70"/>
  <c r="Y1208" i="70"/>
  <c r="X1209" i="70"/>
  <c r="Y1209" i="70"/>
  <c r="X1210" i="70"/>
  <c r="Y1210" i="70"/>
  <c r="X1211" i="70"/>
  <c r="Y1211" i="70"/>
  <c r="X1212" i="70"/>
  <c r="X1213" i="70"/>
  <c r="Y1212" i="70"/>
  <c r="X1214" i="70"/>
  <c r="Y1213" i="70"/>
  <c r="Y1214" i="70"/>
  <c r="X1215" i="70"/>
  <c r="Y1215" i="70"/>
  <c r="X1216" i="70"/>
  <c r="X1217" i="70"/>
  <c r="Y1216" i="70"/>
  <c r="Y1217" i="70"/>
  <c r="X1218" i="70"/>
  <c r="Y1218" i="70"/>
  <c r="X1219" i="70"/>
  <c r="Y1219" i="70"/>
  <c r="X1220" i="70"/>
  <c r="Y1220" i="70"/>
  <c r="X1221" i="70"/>
  <c r="Y1221" i="70"/>
  <c r="X1222" i="70"/>
  <c r="Y1222" i="70"/>
  <c r="X1223" i="70"/>
  <c r="X1224" i="70"/>
  <c r="Y1223" i="70"/>
  <c r="Y1224" i="70"/>
  <c r="X1225" i="70"/>
  <c r="X1226" i="70"/>
  <c r="Y1225" i="70"/>
  <c r="X1227" i="70"/>
  <c r="Y1226" i="70"/>
  <c r="Y1227" i="70"/>
  <c r="X1228" i="70"/>
  <c r="Y1228" i="70"/>
  <c r="X1229" i="70"/>
  <c r="Y1229" i="70"/>
  <c r="X1230" i="70"/>
  <c r="Y1230" i="70"/>
  <c r="X1231" i="70"/>
  <c r="Y1231" i="70"/>
  <c r="X1232" i="70"/>
  <c r="Y1232" i="70"/>
  <c r="X1233" i="70"/>
  <c r="X1234" i="70"/>
  <c r="Y1233" i="70"/>
  <c r="X1235" i="70"/>
  <c r="Y1234" i="70"/>
  <c r="X1236" i="70"/>
  <c r="Y1235" i="70"/>
  <c r="X1237" i="70"/>
  <c r="Y1236" i="70"/>
  <c r="X1238" i="70"/>
  <c r="Y1237" i="70"/>
  <c r="X1239" i="70"/>
  <c r="Y1238" i="70"/>
  <c r="Y1239" i="70"/>
  <c r="X1240" i="70"/>
  <c r="X1241" i="70"/>
  <c r="Y1240" i="70"/>
  <c r="Y1241" i="70"/>
  <c r="X1242" i="70"/>
  <c r="X1243" i="70"/>
  <c r="Y1242" i="70"/>
  <c r="Y1243" i="70"/>
  <c r="X1244" i="70"/>
  <c r="Y1244" i="70"/>
  <c r="X1245" i="70"/>
  <c r="Y1245" i="70"/>
  <c r="X1246" i="70"/>
  <c r="X1247" i="70"/>
  <c r="Y1246" i="70"/>
  <c r="X1248" i="70"/>
  <c r="Y1247" i="70"/>
  <c r="Y1248" i="70"/>
  <c r="X1249" i="70"/>
  <c r="X1250" i="70"/>
  <c r="Y1249" i="70"/>
  <c r="Y1250" i="70"/>
  <c r="X1251" i="70"/>
  <c r="X1252" i="70"/>
  <c r="Y1251" i="70"/>
  <c r="Y1252" i="70"/>
  <c r="X1253" i="70"/>
  <c r="Y1253" i="70"/>
  <c r="X1254" i="70"/>
  <c r="Y1254" i="70"/>
  <c r="X1255" i="70"/>
  <c r="Y1255" i="70"/>
  <c r="X1256" i="70"/>
  <c r="Y1256" i="70"/>
  <c r="X1257" i="70"/>
  <c r="X1258" i="70"/>
  <c r="Y1257" i="70"/>
  <c r="X1259" i="70"/>
  <c r="Y1258" i="70"/>
  <c r="X1260" i="70"/>
  <c r="Y1259" i="70"/>
  <c r="X1261" i="70"/>
  <c r="Y1260" i="70"/>
  <c r="X1262" i="70"/>
  <c r="Y1261" i="70"/>
  <c r="Y1262" i="70"/>
  <c r="X1263" i="70"/>
  <c r="Y1263" i="70"/>
  <c r="X1264" i="70"/>
  <c r="X1265" i="70"/>
  <c r="Y1264" i="70"/>
  <c r="X1266" i="70"/>
  <c r="Y1265" i="70"/>
  <c r="Y1266" i="70"/>
  <c r="X1267" i="70"/>
  <c r="Y1267" i="70"/>
  <c r="X1268" i="70"/>
  <c r="X1269" i="70"/>
  <c r="Y1268" i="70"/>
  <c r="X1270" i="70"/>
  <c r="Y1269" i="70"/>
  <c r="X1271" i="70"/>
  <c r="Y1270" i="70"/>
  <c r="X1272" i="70"/>
  <c r="Y1271" i="70"/>
  <c r="X1273" i="70"/>
  <c r="Y1272" i="70"/>
  <c r="X1274" i="70"/>
  <c r="Y1273" i="70"/>
  <c r="X1275" i="70"/>
  <c r="Y1274" i="70"/>
  <c r="X1276" i="70"/>
  <c r="Y1275" i="70"/>
  <c r="X1277" i="70"/>
  <c r="Y1276" i="70"/>
  <c r="X1278" i="70"/>
  <c r="Y1277" i="70"/>
  <c r="Y1278" i="70"/>
  <c r="X1279" i="70"/>
  <c r="Y1279" i="70"/>
  <c r="X1280" i="70"/>
  <c r="X1281" i="70"/>
  <c r="Y1280" i="70"/>
  <c r="Y1281" i="70"/>
  <c r="X1282" i="70"/>
  <c r="X1283" i="70"/>
  <c r="Y1282" i="70"/>
  <c r="X1284" i="70"/>
  <c r="Y1283" i="70"/>
  <c r="Y1284" i="70"/>
  <c r="X1285" i="70"/>
  <c r="X1286" i="70"/>
  <c r="Y1285" i="70"/>
  <c r="Y1286" i="70"/>
  <c r="X1287" i="70"/>
  <c r="Y1287" i="70"/>
  <c r="X1288" i="70"/>
  <c r="X1289" i="70"/>
  <c r="Y1288" i="70"/>
  <c r="X1290" i="70"/>
  <c r="Y1289" i="70"/>
  <c r="X1291" i="70"/>
  <c r="Y1290" i="70"/>
  <c r="Y1291" i="70"/>
  <c r="X1292" i="70"/>
  <c r="X1293" i="70"/>
  <c r="Y1292" i="70"/>
  <c r="X1294" i="70"/>
  <c r="Y1293" i="70"/>
  <c r="Y1294" i="70"/>
  <c r="X1295" i="70"/>
  <c r="X1296" i="70"/>
  <c r="Y1295" i="70"/>
  <c r="X1297" i="70"/>
  <c r="Y1296" i="70"/>
  <c r="X1298" i="70"/>
  <c r="Y1297" i="70"/>
  <c r="X1299" i="70"/>
  <c r="Y1298" i="70"/>
  <c r="X1300" i="70"/>
  <c r="Y1299" i="70"/>
  <c r="Y1300" i="70"/>
  <c r="X1301" i="70"/>
  <c r="X1302" i="70"/>
  <c r="Y1301" i="70"/>
  <c r="Y1302" i="70"/>
  <c r="X1303" i="70"/>
  <c r="X1304" i="70"/>
  <c r="Y1303" i="70"/>
  <c r="Y1304" i="70"/>
  <c r="X1305" i="70"/>
  <c r="X1306" i="70"/>
  <c r="Y1305" i="70"/>
  <c r="X1307" i="70"/>
  <c r="Y1306" i="70"/>
  <c r="Y1307" i="70"/>
  <c r="X1308" i="70"/>
  <c r="Y1308" i="70"/>
  <c r="X1309" i="70"/>
  <c r="Y1309" i="70"/>
  <c r="X1310" i="70"/>
  <c r="X1311" i="70"/>
  <c r="Y1310" i="70"/>
  <c r="X1312" i="70"/>
  <c r="Y1311" i="70"/>
  <c r="X1313" i="70"/>
  <c r="Y1312" i="70"/>
  <c r="Y1313" i="70"/>
  <c r="X1314" i="70"/>
  <c r="Y1314" i="70"/>
  <c r="X1315" i="70"/>
  <c r="X1316" i="70"/>
  <c r="Y1315" i="70"/>
  <c r="X1317" i="70"/>
  <c r="Y1316" i="70"/>
  <c r="Y1317" i="70"/>
  <c r="X1318" i="70"/>
  <c r="Y1318" i="70"/>
  <c r="X1319" i="70"/>
  <c r="Y1319" i="70"/>
  <c r="X1320" i="70"/>
  <c r="Y1320" i="70"/>
  <c r="X1321" i="70"/>
  <c r="Y1321" i="70"/>
  <c r="X1322" i="70"/>
  <c r="Y1322" i="70"/>
  <c r="X1323" i="70"/>
  <c r="X1324" i="70"/>
  <c r="Y1323" i="70"/>
  <c r="X1325" i="70"/>
  <c r="Y1324" i="70"/>
  <c r="Y1325" i="70"/>
  <c r="X1326" i="70"/>
  <c r="Y1326" i="70"/>
  <c r="X1327" i="70"/>
  <c r="X1328" i="70"/>
  <c r="Y1327" i="70"/>
  <c r="X1329" i="70"/>
  <c r="Y1328" i="70"/>
  <c r="X1330" i="70"/>
  <c r="Y1329" i="70"/>
  <c r="Y1330" i="70"/>
  <c r="X1331" i="70"/>
  <c r="X1332" i="70"/>
  <c r="Y1331" i="70"/>
  <c r="X1333" i="70"/>
  <c r="Y1332" i="70"/>
  <c r="X1334" i="70"/>
  <c r="Y1333" i="70"/>
  <c r="X1335" i="70"/>
  <c r="Y1334" i="70"/>
  <c r="X1336" i="70"/>
  <c r="Y1335" i="70"/>
  <c r="X1337" i="70"/>
  <c r="Y1336" i="70"/>
  <c r="X1338" i="70"/>
  <c r="Y1337" i="70"/>
  <c r="Y1338" i="70"/>
  <c r="X1339" i="70"/>
  <c r="X1340" i="70"/>
  <c r="Y1339" i="70"/>
  <c r="X1341" i="70"/>
  <c r="Y1340" i="70"/>
  <c r="Y1341" i="70"/>
  <c r="X1342" i="70"/>
  <c r="Y1342" i="70"/>
  <c r="X1343" i="70"/>
  <c r="Y1343" i="70"/>
  <c r="X1344" i="70"/>
  <c r="Y1344" i="70"/>
  <c r="X1345" i="70"/>
  <c r="Y1345" i="70"/>
  <c r="X1346" i="70"/>
  <c r="Y1346" i="70"/>
  <c r="X1347" i="70"/>
  <c r="Y1347" i="70"/>
  <c r="X1348" i="70"/>
  <c r="Y1348" i="70"/>
  <c r="X1349" i="70"/>
  <c r="X1350" i="70"/>
  <c r="Y1349" i="70"/>
  <c r="X1351" i="70"/>
  <c r="Y1350" i="70"/>
  <c r="Y1351" i="70"/>
  <c r="X1352" i="70"/>
  <c r="Y1352" i="70"/>
  <c r="X1353" i="70"/>
  <c r="X1354" i="70"/>
  <c r="Y1353" i="70"/>
  <c r="X1355" i="70"/>
  <c r="Y1354" i="70"/>
  <c r="Y1355" i="70"/>
  <c r="X1356" i="70"/>
  <c r="X1357" i="70"/>
  <c r="Y1356" i="70"/>
  <c r="X1358" i="70"/>
  <c r="Y1357" i="70"/>
  <c r="X1359" i="70"/>
  <c r="Y1358" i="70"/>
  <c r="Y1359" i="70"/>
  <c r="X1360" i="70"/>
  <c r="Y1360" i="70"/>
  <c r="X1361" i="70"/>
  <c r="X1362" i="70"/>
  <c r="Y1361" i="70"/>
  <c r="Y1362" i="70"/>
  <c r="X1363" i="70"/>
  <c r="X1364" i="70"/>
  <c r="Y1363" i="70"/>
  <c r="X1365" i="70"/>
  <c r="Y1364" i="70"/>
  <c r="X1366" i="70"/>
  <c r="Y1365" i="70"/>
  <c r="X1367" i="70"/>
  <c r="Y1366" i="70"/>
  <c r="Y1367" i="70"/>
  <c r="X1368" i="70"/>
  <c r="X1369" i="70"/>
  <c r="Y1368" i="70"/>
  <c r="Y1369" i="70"/>
  <c r="X1370" i="70"/>
  <c r="X1371" i="70"/>
  <c r="Y1370" i="70"/>
  <c r="Y1371" i="70"/>
  <c r="X1372" i="70"/>
  <c r="X1373" i="70"/>
  <c r="Y1372" i="70"/>
  <c r="Y1373" i="70"/>
  <c r="X1374" i="70"/>
  <c r="X1375" i="70"/>
  <c r="Y1374" i="70"/>
  <c r="X1376" i="70"/>
  <c r="Y1375" i="70"/>
  <c r="X1377" i="70"/>
  <c r="Y1376" i="70"/>
  <c r="X1378" i="70"/>
  <c r="Y1377" i="70"/>
  <c r="Y1378" i="70"/>
  <c r="X1379" i="70"/>
  <c r="X1380" i="70"/>
  <c r="Y1379" i="70"/>
  <c r="X1381" i="70"/>
  <c r="Y1380" i="70"/>
  <c r="Y1381" i="70"/>
  <c r="X1382" i="70"/>
  <c r="Y1382" i="70"/>
  <c r="X1383" i="70"/>
  <c r="Y1383" i="70"/>
  <c r="X1384" i="70"/>
  <c r="Y1384" i="70"/>
  <c r="X1385" i="70"/>
  <c r="X1386" i="70"/>
  <c r="Y1385" i="70"/>
  <c r="X1387" i="70"/>
  <c r="Y1386" i="70"/>
  <c r="Y1387" i="70"/>
  <c r="X1388" i="70"/>
  <c r="X1389" i="70"/>
  <c r="Y1388" i="70"/>
  <c r="X1390" i="70"/>
  <c r="Y1389" i="70"/>
  <c r="X1391" i="70"/>
  <c r="Y1390" i="70"/>
  <c r="Y1391" i="70"/>
  <c r="X1392" i="70"/>
  <c r="X1393" i="70"/>
  <c r="Y1392" i="70"/>
  <c r="Y1393" i="70"/>
  <c r="X1394" i="70"/>
  <c r="X1395" i="70"/>
  <c r="Y1394" i="70"/>
  <c r="Y1395" i="70"/>
  <c r="X1396" i="70"/>
  <c r="X1397" i="70"/>
  <c r="Y1396" i="70"/>
  <c r="Y1397" i="70"/>
  <c r="X1398" i="70"/>
  <c r="Y1398" i="70"/>
  <c r="X1399" i="70"/>
  <c r="X1400" i="70"/>
  <c r="Y1399" i="70"/>
  <c r="X1401" i="70"/>
  <c r="Y1400" i="70"/>
  <c r="Y1401" i="70"/>
  <c r="X1402" i="70"/>
  <c r="Y1402" i="70"/>
  <c r="X1403" i="70"/>
  <c r="X1404" i="70"/>
  <c r="Y1403" i="70"/>
  <c r="X1405" i="70"/>
  <c r="Y1404" i="70"/>
  <c r="Y1405" i="70"/>
  <c r="X1406" i="70"/>
  <c r="Y1406" i="70"/>
  <c r="X1407" i="70"/>
  <c r="X1408" i="70"/>
  <c r="Y1407" i="70"/>
  <c r="X1409" i="70"/>
  <c r="Y1408" i="70"/>
  <c r="X1410" i="70"/>
  <c r="Y1409" i="70"/>
  <c r="Y1410" i="70"/>
  <c r="X1411" i="70"/>
  <c r="X1412" i="70"/>
  <c r="Y1411" i="70"/>
  <c r="X1413" i="70"/>
  <c r="Y1412" i="70"/>
  <c r="Y1413" i="70"/>
  <c r="X1414" i="70"/>
  <c r="Y1414" i="70"/>
  <c r="X1415" i="70"/>
  <c r="Y1415" i="70"/>
  <c r="X1416" i="70"/>
  <c r="Y1416" i="70"/>
  <c r="X1417" i="70"/>
  <c r="X1418" i="70"/>
  <c r="Y1417" i="70"/>
  <c r="X1419" i="70"/>
  <c r="Y1418" i="70"/>
  <c r="X1420" i="70"/>
  <c r="Y1419" i="70"/>
  <c r="Y1420" i="70"/>
  <c r="X1421" i="70"/>
  <c r="X1422" i="70"/>
  <c r="Y1421" i="70"/>
  <c r="X1423" i="70"/>
  <c r="Y1422" i="70"/>
  <c r="X1424" i="70"/>
  <c r="Y1423" i="70"/>
  <c r="Y1424" i="70"/>
  <c r="X1425" i="70"/>
  <c r="Y1425" i="70"/>
  <c r="X1426" i="70"/>
  <c r="X1427" i="70"/>
  <c r="Y1426" i="70"/>
  <c r="X1428" i="70"/>
  <c r="Y1427" i="70"/>
  <c r="X1429" i="70"/>
  <c r="Y1428" i="70"/>
  <c r="Y1429" i="70"/>
  <c r="X1430" i="70"/>
  <c r="Y1430" i="70"/>
  <c r="X1431" i="70"/>
  <c r="X1432" i="70"/>
  <c r="Y1431" i="70"/>
  <c r="Y1432" i="70"/>
  <c r="X1433" i="70"/>
  <c r="X1434" i="70"/>
  <c r="Y1433" i="70"/>
  <c r="Y1434" i="70"/>
  <c r="X1435" i="70"/>
  <c r="X1436" i="70"/>
  <c r="Y1435" i="70"/>
  <c r="X1437" i="70"/>
  <c r="Y1436" i="70"/>
  <c r="Y1437" i="70"/>
  <c r="X1438" i="70"/>
  <c r="X1439" i="70"/>
  <c r="Y1438" i="70"/>
  <c r="Y1439" i="70"/>
  <c r="X1440" i="70"/>
  <c r="X1441" i="70"/>
  <c r="Y1440" i="70"/>
  <c r="X1442" i="70"/>
  <c r="Y1441" i="70"/>
  <c r="X1443" i="70"/>
  <c r="Y1442" i="70"/>
  <c r="X1444" i="70"/>
  <c r="Y1443" i="70"/>
  <c r="X1445" i="70"/>
  <c r="Y1444" i="70"/>
  <c r="X1446" i="70"/>
  <c r="Y1445" i="70"/>
  <c r="X1447" i="70"/>
  <c r="Y1446" i="70"/>
  <c r="X1448" i="70"/>
  <c r="Y1447" i="70"/>
  <c r="X1449" i="70"/>
  <c r="Y1448" i="70"/>
  <c r="X1450" i="70"/>
  <c r="Y1449" i="70"/>
  <c r="X1451" i="70"/>
  <c r="Y1450" i="70"/>
  <c r="Y1451" i="70"/>
  <c r="X1452" i="70"/>
  <c r="Y1452" i="70"/>
  <c r="X1453" i="70"/>
  <c r="X1454" i="70"/>
  <c r="Y1453" i="70"/>
  <c r="Y1454" i="70"/>
  <c r="X1455" i="70"/>
  <c r="X1456" i="70"/>
  <c r="Y1455" i="70"/>
  <c r="X1457" i="70"/>
  <c r="Y1456" i="70"/>
  <c r="X1458" i="70"/>
  <c r="Y1457" i="70"/>
  <c r="X1459" i="70"/>
  <c r="Y1458" i="70"/>
  <c r="Y1459" i="70"/>
  <c r="X1460" i="70"/>
  <c r="X1461" i="70"/>
  <c r="Y1460" i="70"/>
  <c r="X1462" i="70"/>
  <c r="Y1461" i="70"/>
  <c r="X1463" i="70"/>
  <c r="Y1462" i="70"/>
  <c r="Y1463" i="70"/>
  <c r="X1464" i="70"/>
  <c r="Y1464" i="70"/>
  <c r="X1465" i="70"/>
  <c r="X1466" i="70"/>
  <c r="Y1465" i="70"/>
  <c r="Y1466" i="70"/>
  <c r="X1467" i="70"/>
  <c r="Y1467" i="70"/>
  <c r="X1468" i="70"/>
  <c r="Y1468" i="70"/>
  <c r="X1469" i="70"/>
  <c r="Y1469" i="70"/>
  <c r="X1470" i="70"/>
  <c r="X1471" i="70"/>
  <c r="Y1470" i="70"/>
  <c r="Y1471" i="70"/>
  <c r="X1472" i="70"/>
  <c r="Y1472" i="70"/>
  <c r="X1473" i="70"/>
  <c r="Y1473" i="70"/>
  <c r="X1474" i="70"/>
  <c r="X1475" i="70"/>
  <c r="Y1474" i="70"/>
  <c r="X1476" i="70"/>
  <c r="Y1475" i="70"/>
  <c r="X1477" i="70"/>
  <c r="Y1476" i="70"/>
  <c r="X1478" i="70"/>
  <c r="Y1477" i="70"/>
  <c r="X1479" i="70"/>
  <c r="Y1478" i="70"/>
  <c r="Y1479" i="70"/>
  <c r="X1480" i="70"/>
  <c r="X1481" i="70"/>
  <c r="Y1480" i="70"/>
  <c r="X1482" i="70"/>
  <c r="Y1481" i="70"/>
  <c r="Y1482" i="70"/>
  <c r="X1483" i="70"/>
  <c r="Y1483" i="70"/>
  <c r="X1484" i="70"/>
  <c r="X1485" i="70"/>
  <c r="Y1484" i="70"/>
  <c r="X1486" i="70"/>
  <c r="Y1485" i="70"/>
  <c r="X1487" i="70"/>
  <c r="Y1486" i="70"/>
  <c r="Y1487" i="70"/>
  <c r="X1488" i="70"/>
  <c r="X1489" i="70"/>
  <c r="Y1488" i="70"/>
  <c r="X1490" i="70"/>
  <c r="Y1489" i="70"/>
  <c r="X1491" i="70"/>
  <c r="Y1490" i="70"/>
  <c r="X1492" i="70"/>
  <c r="Y1491" i="70"/>
  <c r="X1493" i="70"/>
  <c r="Y1492" i="70"/>
  <c r="Y1493" i="70"/>
  <c r="X1494" i="70"/>
  <c r="X1495" i="70"/>
  <c r="Y1494" i="70"/>
  <c r="X1496" i="70"/>
  <c r="Y1495" i="70"/>
  <c r="Y1496" i="70"/>
  <c r="X1497" i="70"/>
  <c r="X1498" i="70"/>
  <c r="Y1497" i="70"/>
  <c r="X1499" i="70"/>
  <c r="Y1498" i="70"/>
  <c r="Y1499" i="70"/>
  <c r="X1500" i="70"/>
  <c r="X1501" i="70"/>
  <c r="Y1500" i="70"/>
  <c r="Y1501" i="70"/>
  <c r="X1502" i="70"/>
  <c r="X1503" i="70"/>
  <c r="Y1502" i="70"/>
  <c r="Y1503" i="70"/>
  <c r="X1504" i="70"/>
  <c r="X1505" i="70"/>
  <c r="Y1504" i="70"/>
  <c r="X1506" i="70"/>
  <c r="Y1505" i="70"/>
  <c r="X1507" i="70"/>
  <c r="Y1506" i="70"/>
  <c r="Y1507" i="70"/>
  <c r="X1508" i="70"/>
  <c r="Y1508" i="70"/>
  <c r="X1509" i="70"/>
  <c r="X1510" i="70"/>
  <c r="Y1509" i="70"/>
  <c r="Y1510" i="70"/>
  <c r="X1511" i="70"/>
  <c r="Y1511" i="70"/>
  <c r="X1512" i="70"/>
  <c r="X1513" i="70"/>
  <c r="Y1512" i="70"/>
  <c r="Y1513" i="70"/>
  <c r="X1514" i="70"/>
  <c r="X1515" i="70"/>
  <c r="Y1514" i="70"/>
  <c r="Y1515" i="70"/>
  <c r="X1516" i="70"/>
  <c r="Y1516" i="70"/>
  <c r="X1517" i="70"/>
  <c r="Y1517" i="70"/>
  <c r="X1518" i="70"/>
  <c r="Y1518" i="70"/>
  <c r="X1519" i="70"/>
  <c r="Y1519" i="70"/>
  <c r="X1520" i="70"/>
  <c r="X1521" i="70"/>
  <c r="Y1520" i="70"/>
  <c r="X1522" i="70"/>
  <c r="Y1521" i="70"/>
  <c r="X1523" i="70"/>
  <c r="Y1522" i="70"/>
  <c r="Y1523" i="70"/>
  <c r="X1524" i="70"/>
  <c r="X1525" i="70"/>
  <c r="Y1524" i="70"/>
  <c r="Y1525" i="70"/>
  <c r="X1526" i="70"/>
  <c r="Y1526" i="70"/>
  <c r="X1527" i="70"/>
  <c r="Y1527" i="70"/>
  <c r="X1528" i="70"/>
  <c r="Y1528" i="70"/>
  <c r="X1529" i="70"/>
  <c r="X1530" i="70"/>
  <c r="Y1529" i="70"/>
  <c r="X1531" i="70"/>
  <c r="Y1530" i="70"/>
  <c r="X1532" i="70"/>
  <c r="Y1531" i="70"/>
  <c r="X1533" i="70"/>
  <c r="Y1532" i="70"/>
  <c r="Y1533" i="70"/>
  <c r="X1534" i="70"/>
  <c r="Y1534" i="70"/>
  <c r="X1535" i="70"/>
  <c r="Y1535" i="70"/>
  <c r="X1536" i="70"/>
  <c r="Y1536" i="70"/>
  <c r="X1537" i="70"/>
  <c r="X1538" i="70"/>
  <c r="Y1537" i="70"/>
  <c r="Y1538" i="70"/>
  <c r="X1539" i="70"/>
  <c r="X1540" i="70"/>
  <c r="Y1539" i="70"/>
  <c r="X1541" i="70"/>
  <c r="Y1540" i="70"/>
  <c r="Y1541" i="70"/>
  <c r="X1542" i="70"/>
  <c r="Y1542" i="70"/>
  <c r="X1543" i="70"/>
  <c r="Y1543" i="70"/>
  <c r="X1544" i="70"/>
  <c r="Y1544" i="70"/>
  <c r="X1545" i="70"/>
  <c r="X1546" i="70"/>
  <c r="Y1545" i="70"/>
  <c r="Y1546" i="70"/>
  <c r="X1547" i="70"/>
  <c r="Y1547" i="70"/>
  <c r="X1548" i="70"/>
  <c r="X1549" i="70"/>
  <c r="Y1548" i="70"/>
  <c r="Y1549" i="70"/>
  <c r="X1550" i="70"/>
  <c r="X1551" i="70"/>
  <c r="Y1550" i="70"/>
  <c r="X1552" i="70"/>
  <c r="Y1551" i="70"/>
  <c r="Y1552" i="70"/>
  <c r="X1553" i="70"/>
  <c r="Y1553" i="70"/>
  <c r="X1554" i="70"/>
  <c r="Y1554" i="70"/>
  <c r="X1555" i="70"/>
  <c r="X1556" i="70"/>
  <c r="Y1555" i="70"/>
  <c r="X1557" i="70"/>
  <c r="Y1556" i="70"/>
  <c r="X1558" i="70"/>
  <c r="Y1557" i="70"/>
  <c r="X1559" i="70"/>
  <c r="Y1558" i="70"/>
  <c r="X1560" i="70"/>
  <c r="Y1559" i="70"/>
  <c r="X1561" i="70"/>
  <c r="Y1560" i="70"/>
  <c r="X1562" i="70"/>
  <c r="Y1561" i="70"/>
  <c r="X1563" i="70"/>
  <c r="Y1562" i="70"/>
  <c r="Y1563" i="70"/>
  <c r="X1564" i="70"/>
  <c r="Y1564" i="70"/>
  <c r="X1565" i="70"/>
  <c r="Y1565" i="70"/>
  <c r="X1566" i="70"/>
  <c r="X1567" i="70"/>
  <c r="Y1566" i="70"/>
  <c r="X1568" i="70"/>
  <c r="Y1567" i="70"/>
  <c r="Y1568" i="70"/>
  <c r="X1569" i="70"/>
  <c r="X1570" i="70"/>
  <c r="Y1569" i="70"/>
  <c r="Y1570" i="70"/>
  <c r="X1571" i="70"/>
  <c r="Y1571" i="70"/>
  <c r="X1572" i="70"/>
  <c r="X1573" i="70"/>
  <c r="Y1572" i="70"/>
  <c r="Y1573" i="70"/>
  <c r="X1574" i="70"/>
  <c r="X1575" i="70"/>
  <c r="Y1574" i="70"/>
  <c r="X1576" i="70"/>
  <c r="Y1575" i="70"/>
  <c r="X1577" i="70"/>
  <c r="Y1576" i="70"/>
  <c r="Y1577" i="70"/>
  <c r="X1578" i="70"/>
  <c r="Y1578" i="70"/>
  <c r="X1579" i="70"/>
  <c r="Y1579" i="70"/>
  <c r="X1580" i="70"/>
  <c r="Y1580" i="70"/>
  <c r="X1581" i="70"/>
  <c r="Y1581" i="70"/>
  <c r="X1582" i="70"/>
  <c r="X1583" i="70"/>
  <c r="Y1582" i="70"/>
  <c r="X1584" i="70"/>
  <c r="Y1583" i="70"/>
  <c r="X1585" i="70"/>
  <c r="Y1584" i="70"/>
  <c r="X1586" i="70"/>
  <c r="Y1585" i="70"/>
  <c r="Y1586" i="70"/>
  <c r="X1587" i="70"/>
  <c r="X1588" i="70"/>
  <c r="Y1587" i="70"/>
  <c r="X1589" i="70"/>
  <c r="Y1588" i="70"/>
  <c r="X1590" i="70"/>
  <c r="Y1589" i="70"/>
  <c r="X1591" i="70"/>
  <c r="Y1590" i="70"/>
  <c r="X1592" i="70"/>
  <c r="Y1591" i="70"/>
  <c r="Y1592" i="70"/>
  <c r="X1593" i="70"/>
  <c r="X1594" i="70"/>
  <c r="Y1593" i="70"/>
  <c r="Y1594" i="70"/>
  <c r="X1595" i="70"/>
  <c r="Y1595" i="70"/>
  <c r="X1596" i="70"/>
  <c r="Y1596" i="70"/>
  <c r="X1597" i="70"/>
  <c r="X1598" i="70"/>
  <c r="Y1597" i="70"/>
  <c r="Y1598" i="70"/>
  <c r="X1599" i="70"/>
  <c r="Y1599" i="70"/>
  <c r="X1600" i="70"/>
  <c r="X1601" i="70"/>
  <c r="Y1600" i="70"/>
  <c r="Y1601" i="70"/>
  <c r="X1602" i="70"/>
  <c r="X1603" i="70"/>
  <c r="Y1602" i="70"/>
  <c r="Y1603" i="70"/>
  <c r="X1604" i="70"/>
  <c r="Y1604" i="70"/>
  <c r="X1605" i="70"/>
  <c r="X1606" i="70"/>
  <c r="Y1605" i="70"/>
  <c r="X1607" i="70"/>
  <c r="Y1606" i="70"/>
  <c r="Y1607" i="70"/>
  <c r="X1608" i="70"/>
  <c r="Y1608" i="70"/>
  <c r="X1609" i="70"/>
  <c r="Y1609" i="70"/>
  <c r="X1610" i="70"/>
  <c r="Y1610" i="70"/>
  <c r="X1611" i="70"/>
  <c r="Y1611" i="70"/>
  <c r="X1612" i="70"/>
  <c r="Y1612" i="70"/>
  <c r="X1613" i="70"/>
  <c r="Y1613" i="70"/>
  <c r="X1614" i="70"/>
  <c r="Y1614" i="70"/>
  <c r="X1615" i="70"/>
  <c r="Y1615" i="70"/>
  <c r="X1616" i="70"/>
  <c r="Y1616" i="70"/>
  <c r="X1617" i="70"/>
  <c r="Y1617" i="70"/>
  <c r="X1618" i="70"/>
  <c r="X1619" i="70"/>
  <c r="Y1618" i="70"/>
  <c r="X1620" i="70"/>
  <c r="Y1619" i="70"/>
  <c r="X1621" i="70"/>
  <c r="Y1620" i="70"/>
  <c r="Y1621" i="70"/>
  <c r="X1622" i="70"/>
  <c r="Y1622" i="70"/>
  <c r="X1623" i="70"/>
  <c r="X1624" i="70"/>
  <c r="Y1623" i="70"/>
  <c r="Y1624" i="70"/>
  <c r="X1625" i="70"/>
  <c r="Y1625" i="70"/>
  <c r="X1626" i="70"/>
  <c r="Y1626" i="70"/>
  <c r="X1627" i="70"/>
  <c r="X1628" i="70"/>
  <c r="Y1627" i="70"/>
  <c r="X1629" i="70"/>
  <c r="Y1628" i="70"/>
  <c r="X1630" i="70"/>
  <c r="Y1629" i="70"/>
  <c r="X1631" i="70"/>
  <c r="Y1630" i="70"/>
  <c r="Y1631" i="70"/>
  <c r="X1632" i="70"/>
  <c r="X1633" i="70"/>
  <c r="Y1632" i="70"/>
  <c r="X1634" i="70"/>
  <c r="Y1633" i="70"/>
  <c r="X1635" i="70"/>
  <c r="Y1634" i="70"/>
  <c r="X1636" i="70"/>
  <c r="Y1635" i="70"/>
  <c r="Y1636" i="70"/>
  <c r="X1637" i="70"/>
  <c r="Y1637" i="70"/>
  <c r="X1638" i="70"/>
  <c r="Y1638" i="70"/>
  <c r="X1639" i="70"/>
  <c r="X1640" i="70"/>
  <c r="Y1639" i="70"/>
  <c r="Y1640" i="70"/>
  <c r="X1641" i="70"/>
  <c r="X1642" i="70"/>
  <c r="Y1641" i="70"/>
  <c r="X1643" i="70"/>
  <c r="Y1642" i="70"/>
  <c r="X1644" i="70"/>
  <c r="Y1643" i="70"/>
  <c r="X1645" i="70"/>
  <c r="Y1644" i="70"/>
  <c r="X1646" i="70"/>
  <c r="Y1645" i="70"/>
  <c r="X1647" i="70"/>
  <c r="Y1646" i="70"/>
  <c r="X1648" i="70"/>
  <c r="Y1647" i="70"/>
  <c r="X1649" i="70"/>
  <c r="Y1648" i="70"/>
  <c r="X1650" i="70"/>
  <c r="Y1649" i="70"/>
  <c r="Y1650" i="70"/>
  <c r="X1651" i="70"/>
  <c r="X1652" i="70"/>
  <c r="Y1651" i="70"/>
  <c r="X1653" i="70"/>
  <c r="Y1652" i="70"/>
  <c r="X1654" i="70"/>
  <c r="Y1653" i="70"/>
  <c r="Y1654" i="70"/>
  <c r="X1655" i="70"/>
  <c r="Y1655" i="70"/>
  <c r="X1656" i="70"/>
  <c r="X1657" i="70"/>
  <c r="Y1656" i="70"/>
  <c r="Y1657" i="70"/>
  <c r="X1658" i="70"/>
  <c r="Y1658" i="70"/>
  <c r="X1659" i="70"/>
  <c r="Y1659" i="70"/>
  <c r="X1660" i="70"/>
  <c r="Y1660" i="70"/>
  <c r="X1661" i="70"/>
  <c r="X1662" i="70"/>
  <c r="Y1661" i="70"/>
  <c r="Y1662" i="70"/>
  <c r="X1663" i="70"/>
  <c r="X1664" i="70"/>
  <c r="Y1663" i="70"/>
  <c r="Y1664" i="70"/>
  <c r="X1665" i="70"/>
  <c r="X1666" i="70"/>
  <c r="Y1665" i="70"/>
  <c r="X1667" i="70"/>
  <c r="Y1666" i="70"/>
  <c r="X1668" i="70"/>
  <c r="Y1667" i="70"/>
  <c r="Y1668" i="70"/>
  <c r="X1669" i="70"/>
  <c r="Y1669" i="70"/>
  <c r="X1670" i="70"/>
  <c r="X1671" i="70"/>
  <c r="Y1670" i="70"/>
  <c r="Y1671" i="70"/>
  <c r="X1672" i="70"/>
  <c r="X1673" i="70"/>
  <c r="Y1672" i="70"/>
  <c r="X1674" i="70"/>
  <c r="Y1673" i="70"/>
  <c r="X1675" i="70"/>
  <c r="Y1674" i="70"/>
  <c r="X1676" i="70"/>
  <c r="Y1675" i="70"/>
  <c r="X1677" i="70"/>
  <c r="Y1676" i="70"/>
  <c r="X1678" i="70"/>
  <c r="Y1677" i="70"/>
  <c r="Y1678" i="70"/>
  <c r="X1679" i="70"/>
  <c r="Y1679" i="70"/>
  <c r="X1680" i="70"/>
  <c r="Y1680" i="70"/>
  <c r="X1681" i="70"/>
  <c r="X1682" i="70"/>
  <c r="Y1681" i="70"/>
  <c r="X1683" i="70"/>
  <c r="Y1682" i="70"/>
  <c r="Y1683" i="70"/>
  <c r="X1684" i="70"/>
  <c r="X1685" i="70"/>
  <c r="Y1684" i="70"/>
  <c r="Y1685" i="70"/>
  <c r="X1686" i="70"/>
  <c r="Y1686" i="70"/>
  <c r="X1687" i="70"/>
  <c r="X1688" i="70"/>
  <c r="Y1687" i="70"/>
  <c r="X1689" i="70"/>
  <c r="Y1688" i="70"/>
  <c r="X1690" i="70"/>
  <c r="Y1689" i="70"/>
  <c r="X1691" i="70"/>
  <c r="Y1690" i="70"/>
  <c r="X1692" i="70"/>
  <c r="Y1691" i="70"/>
  <c r="Y1692" i="70"/>
  <c r="X1693" i="70"/>
  <c r="X1694" i="70"/>
  <c r="Y1693" i="70"/>
  <c r="X1695" i="70"/>
  <c r="Y1694" i="70"/>
  <c r="Y1695" i="70"/>
  <c r="X1696" i="70"/>
  <c r="Y1696" i="70"/>
  <c r="X1697" i="70"/>
  <c r="Y1697" i="70"/>
  <c r="X1698" i="70"/>
  <c r="X1699" i="70"/>
  <c r="Y1698" i="70"/>
  <c r="Y1699" i="70"/>
  <c r="X1700" i="70"/>
  <c r="X1701" i="70"/>
  <c r="Y1700" i="70"/>
  <c r="X1702" i="70"/>
  <c r="Y1701" i="70"/>
  <c r="Y1702" i="70"/>
  <c r="X1703" i="70"/>
  <c r="X1704" i="70"/>
  <c r="Y1703" i="70"/>
  <c r="X1705" i="70"/>
  <c r="Y1704" i="70"/>
  <c r="X1706" i="70"/>
  <c r="Y1705" i="70"/>
  <c r="Y1706" i="70"/>
  <c r="X1707" i="70"/>
  <c r="Y1707" i="70"/>
  <c r="X1708" i="70"/>
  <c r="X1709" i="70"/>
  <c r="Y1708" i="70"/>
  <c r="X1710" i="70"/>
  <c r="Y1709" i="70"/>
  <c r="Y1710" i="70"/>
  <c r="X1711" i="70"/>
  <c r="X1712" i="70"/>
  <c r="Y1711" i="70"/>
  <c r="X1713" i="70"/>
  <c r="Y1712" i="70"/>
  <c r="X1714" i="70"/>
  <c r="Y1713" i="70"/>
  <c r="X1715" i="70"/>
  <c r="Y1714" i="70"/>
  <c r="X1716" i="70"/>
  <c r="Y1715" i="70"/>
  <c r="X1717" i="70"/>
  <c r="Y1716" i="70"/>
  <c r="Y1717" i="70"/>
  <c r="X1718" i="70"/>
  <c r="Y1718" i="70"/>
  <c r="X1719" i="70"/>
  <c r="X1720" i="70"/>
  <c r="Y1719" i="70"/>
  <c r="X1721" i="70"/>
  <c r="Y1720" i="70"/>
  <c r="Y1721" i="70"/>
  <c r="X1722" i="70"/>
  <c r="X1723" i="70"/>
  <c r="Y1722" i="70"/>
  <c r="Y1723" i="70"/>
  <c r="X1724" i="70"/>
  <c r="Y1724" i="70"/>
  <c r="X1725" i="70"/>
  <c r="Y1725" i="70"/>
  <c r="X1726" i="70"/>
  <c r="Y1726" i="70"/>
  <c r="X1727" i="70"/>
  <c r="X1728" i="70"/>
  <c r="Y1727" i="70"/>
  <c r="X1729" i="70"/>
  <c r="Y1728" i="70"/>
  <c r="Y1729" i="70"/>
  <c r="X1730" i="70"/>
  <c r="X1731" i="70"/>
  <c r="Y1730" i="70"/>
  <c r="Y1731" i="70"/>
  <c r="X1732" i="70"/>
  <c r="X1733" i="70"/>
  <c r="Y1732" i="70"/>
  <c r="X1734" i="70"/>
  <c r="Y1733" i="70"/>
  <c r="Y1734" i="70"/>
  <c r="X1735" i="70"/>
  <c r="X1736" i="70"/>
  <c r="Y1735" i="70"/>
  <c r="X1737" i="70"/>
  <c r="Y1736" i="70"/>
  <c r="Y1737" i="70"/>
  <c r="X1738" i="70"/>
  <c r="Y1738" i="70"/>
  <c r="X1739" i="70"/>
  <c r="X1740" i="70"/>
  <c r="Y1739" i="70"/>
  <c r="X1741" i="70"/>
  <c r="Y1740" i="70"/>
  <c r="Y1741" i="70"/>
  <c r="X1742" i="70"/>
  <c r="X1743" i="70"/>
  <c r="Y1742" i="70"/>
  <c r="Y1743" i="70"/>
  <c r="X1744" i="70"/>
  <c r="Y1744" i="70"/>
  <c r="X1745" i="70"/>
  <c r="Y1745" i="70"/>
  <c r="X1746" i="70"/>
  <c r="Y1746" i="70"/>
  <c r="X1747" i="70"/>
  <c r="Y1747" i="70"/>
  <c r="X1748" i="70"/>
  <c r="Y1748" i="70"/>
  <c r="X1749" i="70"/>
  <c r="Y1749" i="70"/>
  <c r="X1750" i="70"/>
  <c r="Y1750" i="70"/>
  <c r="X1751" i="70"/>
  <c r="Y1751" i="70"/>
  <c r="X1752" i="70"/>
  <c r="X1753" i="70"/>
  <c r="Y1752" i="70"/>
  <c r="X1754" i="70"/>
  <c r="Y1753" i="70"/>
  <c r="X1755" i="70"/>
  <c r="Y1754" i="70"/>
  <c r="X1756" i="70"/>
  <c r="Y1755" i="70"/>
  <c r="Y1756" i="70"/>
  <c r="X1757" i="70"/>
  <c r="Y1757" i="70"/>
  <c r="X1758" i="70"/>
  <c r="X1759" i="70"/>
  <c r="Y1758" i="70"/>
  <c r="Y1759" i="70"/>
  <c r="X1760" i="70"/>
  <c r="X1761" i="70"/>
  <c r="Y1760" i="70"/>
  <c r="Y1761" i="70"/>
  <c r="X1762" i="70"/>
  <c r="X1763" i="70"/>
  <c r="Y1762" i="70"/>
  <c r="Y1763" i="70"/>
  <c r="X1764" i="70"/>
  <c r="X1765" i="70"/>
  <c r="Y1764" i="70"/>
  <c r="X1766" i="70"/>
  <c r="Y1765" i="70"/>
  <c r="X1767" i="70"/>
  <c r="Y1766" i="70"/>
  <c r="X1768" i="70"/>
  <c r="Y1767" i="70"/>
  <c r="X1769" i="70"/>
  <c r="Y1768" i="70"/>
  <c r="Y1769" i="70"/>
  <c r="X1770" i="70"/>
  <c r="Y1770" i="70"/>
  <c r="X1771" i="70"/>
  <c r="Y1771" i="70"/>
  <c r="X1772" i="70"/>
  <c r="X1773" i="70"/>
  <c r="Y1772" i="70"/>
  <c r="X1774" i="70"/>
  <c r="Y1773" i="70"/>
  <c r="Y1774" i="70"/>
  <c r="X1775" i="70"/>
  <c r="X1776" i="70"/>
  <c r="Y1775" i="70"/>
  <c r="X1777" i="70"/>
  <c r="Y1776" i="70"/>
  <c r="X1778" i="70"/>
  <c r="Y1777" i="70"/>
  <c r="X1779" i="70"/>
  <c r="Y1778" i="70"/>
  <c r="X1780" i="70"/>
  <c r="Y1779" i="70"/>
  <c r="X1781" i="70"/>
  <c r="Y1780" i="70"/>
  <c r="Y1781" i="70"/>
  <c r="X1782" i="70"/>
  <c r="Y1782" i="70"/>
  <c r="X1783" i="70"/>
  <c r="X1784" i="70"/>
  <c r="Y1783" i="70"/>
  <c r="Y1784" i="70"/>
  <c r="X1785" i="70"/>
  <c r="X1786" i="70"/>
  <c r="Y1785" i="70"/>
  <c r="X1787" i="70"/>
  <c r="Y1786" i="70"/>
  <c r="Y1787" i="70"/>
  <c r="X1788" i="70"/>
  <c r="X1789" i="70"/>
  <c r="Y1788" i="70"/>
  <c r="Y1789" i="70"/>
  <c r="X1790" i="70"/>
  <c r="Y1790" i="70"/>
  <c r="X1791" i="70"/>
  <c r="Y1791" i="70"/>
  <c r="X1792" i="70"/>
  <c r="Y1792" i="70"/>
  <c r="X1793" i="70"/>
  <c r="Y1793" i="70"/>
  <c r="X1794" i="70"/>
  <c r="X1795" i="70"/>
  <c r="Y1794" i="70"/>
  <c r="X1796" i="70"/>
  <c r="Y1795" i="70"/>
  <c r="Y1796" i="70"/>
  <c r="X1797" i="70"/>
  <c r="X1798" i="70"/>
  <c r="Y1797" i="70"/>
  <c r="X1799" i="70"/>
  <c r="Y1798" i="70"/>
  <c r="Y1799" i="70"/>
  <c r="X1800" i="70"/>
  <c r="X1801" i="70"/>
  <c r="Y1800" i="70"/>
  <c r="Y1801" i="70"/>
  <c r="X1802" i="70"/>
  <c r="Y1802" i="70"/>
  <c r="X1803" i="70"/>
  <c r="Y1803" i="70"/>
  <c r="X1804" i="70"/>
  <c r="Y1804" i="70"/>
  <c r="X1805" i="70"/>
  <c r="X1806" i="70"/>
  <c r="Y1805" i="70"/>
  <c r="Y1806" i="70"/>
  <c r="X1807" i="70"/>
  <c r="Y1807" i="70"/>
  <c r="X1808" i="70"/>
  <c r="Y1808" i="70"/>
  <c r="X1809" i="70"/>
  <c r="Y1809" i="70"/>
  <c r="X1810" i="70"/>
  <c r="X1811" i="70"/>
  <c r="Y1810" i="70"/>
  <c r="Y1811" i="70"/>
  <c r="X1812" i="70"/>
  <c r="Y1812" i="70"/>
  <c r="X1813" i="70"/>
  <c r="Y1813" i="70"/>
  <c r="X1814" i="70"/>
  <c r="X1815" i="70"/>
  <c r="Y1814" i="70"/>
  <c r="Y1815" i="70"/>
  <c r="X1816" i="70"/>
  <c r="Y1816" i="70"/>
  <c r="X1817" i="70"/>
  <c r="Y1817" i="70"/>
  <c r="X1818" i="70"/>
  <c r="X1819" i="70"/>
  <c r="Y1818" i="70"/>
  <c r="Y1819" i="70"/>
  <c r="X1820" i="70"/>
  <c r="Y1820" i="70"/>
  <c r="X1821" i="70"/>
  <c r="X1822" i="70"/>
  <c r="Y1821" i="70"/>
  <c r="X1823" i="70"/>
  <c r="Y1822" i="70"/>
  <c r="Y1823" i="70"/>
  <c r="X1824" i="70"/>
  <c r="X1825" i="70"/>
  <c r="Y1824" i="70"/>
  <c r="Y1825" i="70"/>
  <c r="X1826" i="70"/>
  <c r="Y1826" i="70"/>
  <c r="X1827" i="70"/>
  <c r="Y1827" i="70"/>
  <c r="X1828" i="70"/>
  <c r="Y1828" i="70"/>
  <c r="X1829" i="70"/>
  <c r="X1830" i="70"/>
  <c r="Y1829" i="70"/>
  <c r="Y1830" i="70"/>
  <c r="X1831" i="70"/>
  <c r="X1832" i="70"/>
  <c r="Y1831" i="70"/>
  <c r="Y1832" i="70"/>
  <c r="X1833" i="70"/>
  <c r="Y1833" i="70"/>
  <c r="X1834" i="70"/>
  <c r="Y1834" i="70"/>
  <c r="X1835" i="70"/>
  <c r="Y1835" i="70"/>
  <c r="X1836" i="70"/>
  <c r="X1837" i="70"/>
  <c r="Y1836" i="70"/>
  <c r="X1838" i="70"/>
  <c r="Y1837" i="70"/>
  <c r="X1839" i="70"/>
  <c r="Y1838" i="70"/>
  <c r="X1840" i="70"/>
  <c r="Y1839" i="70"/>
  <c r="X1841" i="70"/>
  <c r="Y1840" i="70"/>
  <c r="Y1841" i="70"/>
  <c r="X1842" i="70"/>
  <c r="X1843" i="70"/>
  <c r="Y1842" i="70"/>
  <c r="Y1843" i="70"/>
  <c r="X1844" i="70"/>
  <c r="Y1844" i="70"/>
  <c r="X1845" i="70"/>
  <c r="Y1845" i="70"/>
  <c r="X1846" i="70"/>
  <c r="Y1846" i="70"/>
  <c r="X1847" i="70"/>
  <c r="X1848" i="70"/>
  <c r="Y1847" i="70"/>
  <c r="Y1848" i="70"/>
  <c r="X1849" i="70"/>
  <c r="X1850" i="70"/>
  <c r="Y1849" i="70"/>
  <c r="X1851" i="70"/>
  <c r="Y1850" i="70"/>
  <c r="Y1851" i="70"/>
  <c r="X1852" i="70"/>
  <c r="Y1852" i="70"/>
  <c r="X1853" i="70"/>
  <c r="X1854" i="70"/>
  <c r="Y1853" i="70"/>
  <c r="Y1854" i="70"/>
  <c r="X1855" i="70"/>
  <c r="Y1855" i="70"/>
  <c r="X1856" i="70"/>
  <c r="X1857" i="70"/>
  <c r="Y1856" i="70"/>
  <c r="Y1857" i="70"/>
  <c r="X1858" i="70"/>
  <c r="X1859" i="70"/>
  <c r="Y1858" i="70"/>
  <c r="Y1859" i="70"/>
  <c r="X1860" i="70"/>
  <c r="Y1860" i="70"/>
  <c r="X1861" i="70"/>
  <c r="X1862" i="70"/>
  <c r="Y1861" i="70"/>
  <c r="X1863" i="70"/>
  <c r="Y1862" i="70"/>
  <c r="Y1863" i="70"/>
  <c r="X1864" i="70"/>
  <c r="Y1864" i="70"/>
  <c r="X1865" i="70"/>
  <c r="Y1865" i="70"/>
  <c r="X1866" i="70"/>
  <c r="X1867" i="70"/>
  <c r="Y1866" i="70"/>
  <c r="X1868" i="70"/>
  <c r="Y1867" i="70"/>
  <c r="X1869" i="70"/>
  <c r="Y1868" i="70"/>
  <c r="X1870" i="70"/>
  <c r="Y1869" i="70"/>
  <c r="Y1870" i="70"/>
  <c r="X1871" i="70"/>
  <c r="Y1871" i="70"/>
  <c r="X1872" i="70"/>
  <c r="X1873" i="70"/>
  <c r="Y1872" i="70"/>
  <c r="Y1873" i="70"/>
  <c r="X1874" i="70"/>
  <c r="X1875" i="70"/>
  <c r="Y1874" i="70"/>
  <c r="X1876" i="70"/>
  <c r="Y1875" i="70"/>
  <c r="Y1876" i="70"/>
  <c r="X1877" i="70"/>
  <c r="Y1877" i="70"/>
  <c r="X1878" i="70"/>
  <c r="X1879" i="70"/>
  <c r="Y1878" i="70"/>
  <c r="X1880" i="70"/>
  <c r="Y1879" i="70"/>
  <c r="Y1880" i="70"/>
  <c r="X1881" i="70"/>
  <c r="X1882" i="70"/>
  <c r="Y1881" i="70"/>
  <c r="X1883" i="70"/>
  <c r="Y1882" i="70"/>
  <c r="Y1883" i="70"/>
  <c r="X1884" i="70"/>
  <c r="X1885" i="70"/>
  <c r="Y1884" i="70"/>
  <c r="X1886" i="70"/>
  <c r="Y1885" i="70"/>
  <c r="X1887" i="70"/>
  <c r="Y1886" i="70"/>
  <c r="Y1887" i="70"/>
  <c r="X1888" i="70"/>
  <c r="Y1888" i="70"/>
  <c r="X1889" i="70"/>
  <c r="Y1889" i="70"/>
  <c r="X1890" i="70"/>
  <c r="Y1890" i="70"/>
  <c r="X1891" i="70"/>
  <c r="Y1891" i="70"/>
  <c r="X1892" i="70"/>
  <c r="X1893" i="70"/>
  <c r="Y1892" i="70"/>
  <c r="Y1893" i="70"/>
  <c r="X1894" i="70"/>
  <c r="Y1894" i="70"/>
  <c r="X1895" i="70"/>
  <c r="X1896" i="70"/>
  <c r="Y1895" i="70"/>
  <c r="Y1896" i="70"/>
  <c r="X1897" i="70"/>
  <c r="Y1897" i="70"/>
  <c r="X1898" i="70"/>
  <c r="Y1898" i="70"/>
  <c r="X1899" i="70"/>
  <c r="Y1899" i="70"/>
  <c r="X1900" i="70"/>
  <c r="X1901" i="70"/>
  <c r="Y1900" i="70"/>
  <c r="X1902" i="70"/>
  <c r="Y1901" i="70"/>
  <c r="Y1902" i="70"/>
  <c r="X1903" i="70"/>
  <c r="X1904" i="70"/>
  <c r="Y1903" i="70"/>
  <c r="X1905" i="70"/>
  <c r="Y1904" i="70"/>
  <c r="Y1905" i="70"/>
  <c r="X1906" i="70"/>
  <c r="Y1906" i="70"/>
  <c r="X1907" i="70"/>
  <c r="Y1907" i="70"/>
  <c r="X1908" i="70"/>
  <c r="Y1908" i="70"/>
  <c r="X1909" i="70"/>
  <c r="X1910" i="70"/>
  <c r="Y1909" i="70"/>
  <c r="Y1910" i="70"/>
  <c r="X1911" i="70"/>
  <c r="X1912" i="70"/>
  <c r="Y1911" i="70"/>
  <c r="Y1912" i="70"/>
  <c r="X1913" i="70"/>
  <c r="X1914" i="70"/>
  <c r="Y1913" i="70"/>
  <c r="Y1914" i="70"/>
  <c r="X1915" i="70"/>
  <c r="X1916" i="70"/>
  <c r="Y1915" i="70"/>
  <c r="X1917" i="70"/>
  <c r="Y1916" i="70"/>
  <c r="Y1917" i="70"/>
  <c r="X1918" i="70"/>
  <c r="X1919" i="70"/>
  <c r="Y1918" i="70"/>
  <c r="Y1919" i="70"/>
  <c r="X1920" i="70"/>
  <c r="X1921" i="70"/>
  <c r="Y1920" i="70"/>
  <c r="X1922" i="70"/>
  <c r="Y1921" i="70"/>
  <c r="Y1922" i="70"/>
  <c r="X1923" i="70"/>
  <c r="Y1923" i="70"/>
  <c r="X1924" i="70"/>
  <c r="X1925" i="70"/>
  <c r="Y1924" i="70"/>
  <c r="X1926" i="70"/>
  <c r="Y1925" i="70"/>
  <c r="X1927" i="70"/>
  <c r="Y1926" i="70"/>
  <c r="X1928" i="70"/>
  <c r="Y1927" i="70"/>
  <c r="X1929" i="70"/>
  <c r="Y1928" i="70"/>
  <c r="Y1929" i="70"/>
  <c r="X1930" i="70"/>
  <c r="X1931" i="70"/>
  <c r="Y1930" i="70"/>
  <c r="X1932" i="70"/>
  <c r="Y1931" i="70"/>
  <c r="X1933" i="70"/>
  <c r="Y1932" i="70"/>
  <c r="Y1933" i="70"/>
  <c r="X1934" i="70"/>
  <c r="X1935" i="70"/>
  <c r="Y1934" i="70"/>
  <c r="X1936" i="70"/>
  <c r="Y1935" i="70"/>
  <c r="X1937" i="70"/>
  <c r="Y1936" i="70"/>
  <c r="Y1937" i="70"/>
  <c r="X1938" i="70"/>
  <c r="Y1938" i="70"/>
  <c r="X1939" i="70"/>
  <c r="X1940" i="70"/>
  <c r="Y1939" i="70"/>
  <c r="Y1940" i="70"/>
  <c r="X1941" i="70"/>
  <c r="Y1941" i="70"/>
  <c r="X1942" i="70"/>
  <c r="X1943" i="70"/>
  <c r="Y1942" i="70"/>
  <c r="X1944" i="70"/>
  <c r="Y1943" i="70"/>
  <c r="X1945" i="70"/>
  <c r="Y1944" i="70"/>
  <c r="X1946" i="70"/>
  <c r="Y1945" i="70"/>
  <c r="Y1946" i="70"/>
  <c r="X1947" i="70"/>
  <c r="X1948" i="70"/>
  <c r="Y1947" i="70"/>
  <c r="Y1948" i="70"/>
  <c r="X1949" i="70"/>
  <c r="Y1949" i="70"/>
  <c r="X1950" i="70"/>
  <c r="Y1950" i="70"/>
  <c r="X1951" i="70"/>
  <c r="X1952" i="70"/>
  <c r="Y1951" i="70"/>
  <c r="Y1952" i="70"/>
  <c r="X1953" i="70"/>
  <c r="X1954" i="70"/>
  <c r="Y1953" i="70"/>
  <c r="X1955" i="70"/>
  <c r="Y1954" i="70"/>
  <c r="X1956" i="70"/>
  <c r="Y1955" i="70"/>
  <c r="Y1956" i="70"/>
  <c r="X1957" i="70"/>
  <c r="X1958" i="70"/>
  <c r="Y1957" i="70"/>
  <c r="X1959" i="70"/>
  <c r="Y1958" i="70"/>
  <c r="Y1959" i="70"/>
  <c r="X1960" i="70"/>
  <c r="X1961" i="70"/>
  <c r="Y1960" i="70"/>
  <c r="Y1961" i="70"/>
  <c r="X1962" i="70"/>
  <c r="X1963" i="70"/>
  <c r="Y1962" i="70"/>
  <c r="X1964" i="70"/>
  <c r="Y1963" i="70"/>
  <c r="X1965" i="70"/>
  <c r="Y1964" i="70"/>
  <c r="Y1965" i="70"/>
  <c r="X1966" i="70"/>
  <c r="X1967" i="70"/>
  <c r="Y1966" i="70"/>
  <c r="Y1967" i="70"/>
  <c r="X1968" i="70"/>
  <c r="Y1968" i="70"/>
  <c r="X1969" i="70"/>
  <c r="X1970" i="70"/>
  <c r="Y1969" i="70"/>
  <c r="Y1970" i="70"/>
  <c r="X1971" i="70"/>
  <c r="X1972" i="70"/>
  <c r="Y1971" i="70"/>
  <c r="Y1972" i="70"/>
  <c r="X1973" i="70"/>
  <c r="X1974" i="70"/>
  <c r="Y1973" i="70"/>
  <c r="X1975" i="70"/>
  <c r="Y1974" i="70"/>
  <c r="X1976" i="70"/>
  <c r="Y1975" i="70"/>
  <c r="X1977" i="70"/>
  <c r="Y1976" i="70"/>
  <c r="X1978" i="70"/>
  <c r="Y1977" i="70"/>
  <c r="Y1978" i="70"/>
  <c r="X1979" i="70"/>
  <c r="X1980" i="70"/>
  <c r="Y1979" i="70"/>
  <c r="Y1980" i="70"/>
  <c r="X1981" i="70"/>
  <c r="Y1981" i="70"/>
  <c r="X1982" i="70"/>
  <c r="X1983" i="70"/>
  <c r="Y1982" i="70"/>
  <c r="X1984" i="70"/>
  <c r="Y1983" i="70"/>
  <c r="X1985" i="70"/>
  <c r="Y1984" i="70"/>
  <c r="X1986" i="70"/>
  <c r="Y1985" i="70"/>
  <c r="X1987" i="70"/>
  <c r="Y1986" i="70"/>
  <c r="X1988" i="70"/>
  <c r="Y1987" i="70"/>
  <c r="Y1988" i="70"/>
  <c r="X1989" i="70"/>
  <c r="X1990" i="70"/>
  <c r="Y1989" i="70"/>
  <c r="Y1990" i="70"/>
  <c r="X1991" i="70"/>
  <c r="Y1991" i="70"/>
  <c r="X1992" i="70"/>
  <c r="Y1992" i="70"/>
  <c r="X1993" i="70"/>
  <c r="Y1993" i="70"/>
  <c r="X1994" i="70"/>
  <c r="X1995" i="70"/>
  <c r="Y1994" i="70"/>
  <c r="Y1995" i="70"/>
  <c r="X1996" i="70"/>
  <c r="Y1996" i="70"/>
  <c r="X1997" i="70"/>
  <c r="X1998" i="70"/>
  <c r="Y1997" i="70"/>
  <c r="X1999" i="70"/>
  <c r="Y1998" i="70"/>
  <c r="Y1999" i="70"/>
  <c r="X2000" i="70"/>
  <c r="Y2000" i="70"/>
  <c r="X2001" i="70"/>
  <c r="X2002" i="70"/>
  <c r="Y2001" i="70"/>
  <c r="X2003" i="70"/>
  <c r="Y2002" i="70"/>
  <c r="X2004" i="70"/>
  <c r="Y2003" i="70"/>
  <c r="Y2004" i="70"/>
  <c r="X2005" i="70"/>
  <c r="Y2005" i="70"/>
  <c r="X2006" i="70"/>
  <c r="Y2006" i="70"/>
  <c r="X2007" i="70"/>
  <c r="X2008" i="70"/>
  <c r="Y2007" i="70"/>
  <c r="X2009" i="70"/>
  <c r="Y2008" i="70"/>
  <c r="X2010" i="70"/>
  <c r="Y2009" i="70"/>
  <c r="Y2010" i="70"/>
  <c r="X2011" i="70"/>
  <c r="Y2011" i="70"/>
  <c r="X2012" i="70"/>
  <c r="Y2012" i="70"/>
  <c r="X2013" i="70"/>
  <c r="X2014" i="70"/>
  <c r="Y2013" i="70"/>
  <c r="Y2014" i="70"/>
  <c r="X2015" i="70"/>
  <c r="Y2015" i="70"/>
  <c r="X2016" i="70"/>
  <c r="X2017" i="70"/>
  <c r="Y2016" i="70"/>
  <c r="Y2017" i="70"/>
  <c r="X2018" i="70"/>
  <c r="Y2018" i="70"/>
  <c r="X2019" i="70"/>
  <c r="Y2019" i="70"/>
  <c r="X2020" i="70"/>
  <c r="Y2020" i="70"/>
  <c r="X2021" i="70"/>
  <c r="X2022" i="70"/>
  <c r="Y2021" i="70"/>
  <c r="X2023" i="70"/>
  <c r="Y2022" i="70"/>
  <c r="Y2023" i="70"/>
  <c r="X2024" i="70"/>
  <c r="Y2024" i="70"/>
  <c r="X2025" i="70"/>
  <c r="X2026" i="70"/>
  <c r="Y2025" i="70"/>
  <c r="Y2026" i="70"/>
  <c r="X2027" i="70"/>
  <c r="Y2027" i="70"/>
  <c r="X2028" i="70"/>
  <c r="X2029" i="70"/>
  <c r="Y2028" i="70"/>
  <c r="Y2029" i="70"/>
  <c r="X2030" i="70"/>
  <c r="Y2030" i="70"/>
  <c r="X2031" i="70"/>
  <c r="Y2031" i="70"/>
  <c r="X2032" i="70"/>
  <c r="X2033" i="70"/>
  <c r="Y2032" i="70"/>
  <c r="Y2033" i="70"/>
  <c r="X2034" i="70"/>
  <c r="X2035" i="70"/>
  <c r="Y2034" i="70"/>
  <c r="X2036" i="70"/>
  <c r="Y2035" i="70"/>
  <c r="Y2036" i="70"/>
  <c r="X2037" i="70"/>
  <c r="X2038" i="70"/>
  <c r="Y2037" i="70"/>
  <c r="X2039" i="70"/>
  <c r="Y2038" i="70"/>
  <c r="Y2039" i="70"/>
  <c r="X2040" i="70"/>
  <c r="Y2040" i="70"/>
  <c r="X2041" i="70"/>
  <c r="X2042" i="70"/>
  <c r="Y2041" i="70"/>
  <c r="Y2042" i="70"/>
  <c r="X2043" i="70"/>
  <c r="X2044" i="70"/>
  <c r="Y2043" i="70"/>
  <c r="Y2044" i="70"/>
  <c r="X2045" i="70"/>
  <c r="X2046" i="70"/>
  <c r="Y2045" i="70"/>
  <c r="X2047" i="70"/>
  <c r="Y2046" i="70"/>
  <c r="X2048" i="70"/>
  <c r="Y2047" i="70"/>
  <c r="Y2048" i="70"/>
  <c r="X2049" i="70"/>
  <c r="Y2049" i="70"/>
  <c r="X2050" i="70"/>
  <c r="Y2050" i="70"/>
  <c r="X2051" i="70"/>
  <c r="X2052" i="70"/>
  <c r="Y2051" i="70"/>
  <c r="Y2052" i="70"/>
  <c r="X2053" i="70"/>
  <c r="X2054" i="70"/>
  <c r="Y2053" i="70"/>
  <c r="Y2054" i="70"/>
  <c r="X2055" i="70"/>
  <c r="Y2055" i="70"/>
  <c r="X2056" i="70"/>
  <c r="Y2056" i="70"/>
  <c r="X2057" i="70"/>
  <c r="Y2057" i="70"/>
  <c r="X2058" i="70"/>
  <c r="Y2058" i="70"/>
  <c r="X2059" i="70"/>
  <c r="Y2059" i="70"/>
  <c r="X2060" i="70"/>
  <c r="X2061" i="70"/>
  <c r="Y2060" i="70"/>
  <c r="X2062" i="70"/>
  <c r="Y2061" i="70"/>
  <c r="X2063" i="70"/>
  <c r="Y2062" i="70"/>
  <c r="Y2063" i="70"/>
  <c r="X2064" i="70"/>
  <c r="X2065" i="70"/>
  <c r="Y2064" i="70"/>
  <c r="Y2065" i="70"/>
  <c r="X2066" i="70"/>
  <c r="X2067" i="70"/>
  <c r="Y2066" i="70"/>
  <c r="Y2067" i="70"/>
  <c r="X2068" i="70"/>
  <c r="Y2068" i="70"/>
  <c r="X2069" i="70"/>
  <c r="X2070" i="70"/>
  <c r="Y2069" i="70"/>
  <c r="Y2070" i="70"/>
  <c r="X2071" i="70"/>
  <c r="Y2071" i="70"/>
  <c r="X2072" i="70"/>
  <c r="X2073" i="70"/>
  <c r="Y2072" i="70"/>
  <c r="X2074" i="70"/>
  <c r="Y2073" i="70"/>
  <c r="Y2074" i="70"/>
  <c r="X2075" i="70"/>
  <c r="Y2075" i="70"/>
  <c r="X2076" i="70"/>
  <c r="X2077" i="70"/>
  <c r="Y2076" i="70"/>
  <c r="Y2077" i="70"/>
  <c r="X2078" i="70"/>
  <c r="Y2078" i="70"/>
  <c r="X2079" i="70"/>
  <c r="Y2079" i="70"/>
  <c r="X2080" i="70"/>
  <c r="X2081" i="70"/>
  <c r="Y2080" i="70"/>
  <c r="Y2081" i="70"/>
  <c r="X2082" i="70"/>
  <c r="Y2082" i="70"/>
  <c r="X2083" i="70"/>
  <c r="X2084" i="70"/>
  <c r="Y2083" i="70"/>
  <c r="X2085" i="70"/>
  <c r="Y2084" i="70"/>
  <c r="X2086" i="70"/>
  <c r="Y2085" i="70"/>
  <c r="Y2086" i="70"/>
  <c r="X2087" i="70"/>
  <c r="Y2087" i="70"/>
  <c r="X2088" i="70"/>
  <c r="Y2088" i="70"/>
  <c r="X2089" i="70"/>
  <c r="Y2089" i="70"/>
  <c r="X2090" i="70"/>
  <c r="X2091" i="70"/>
  <c r="Y2090" i="70"/>
  <c r="Y2091" i="70"/>
  <c r="X2092" i="70"/>
  <c r="X2093" i="70"/>
  <c r="Y2092" i="70"/>
  <c r="X2094" i="70"/>
  <c r="Y2093" i="70"/>
  <c r="Y2094" i="70"/>
  <c r="X2095" i="70"/>
  <c r="X2096" i="70"/>
  <c r="Y2095" i="70"/>
  <c r="X2097" i="70"/>
  <c r="Y2096" i="70"/>
  <c r="Y2097" i="70"/>
  <c r="X2098" i="70"/>
  <c r="Y2098" i="70"/>
  <c r="X2099" i="70"/>
  <c r="Y2099" i="70"/>
  <c r="X2100" i="70"/>
  <c r="X2101" i="70"/>
  <c r="Y2100" i="70"/>
  <c r="Y2101" i="70"/>
  <c r="X2102" i="70"/>
  <c r="X2103" i="70"/>
  <c r="Y2102" i="70"/>
  <c r="X2104" i="70"/>
  <c r="Y2103" i="70"/>
  <c r="Y2104" i="70"/>
  <c r="X2105" i="70"/>
  <c r="Y2105" i="70"/>
  <c r="X2106" i="70"/>
  <c r="Y2106" i="70"/>
  <c r="X2107" i="70"/>
  <c r="Y2107" i="70"/>
  <c r="X2108" i="70"/>
  <c r="Y2108" i="70"/>
  <c r="X2109" i="70"/>
  <c r="X2110" i="70"/>
  <c r="Y2109" i="70"/>
  <c r="X2111" i="70"/>
  <c r="Y2110" i="70"/>
  <c r="Y2111" i="70"/>
  <c r="X2112" i="70"/>
  <c r="Y2112" i="70"/>
  <c r="X2113" i="70"/>
  <c r="X2114" i="70"/>
  <c r="Y2113" i="70"/>
  <c r="Y2114" i="70"/>
  <c r="X2115" i="70"/>
  <c r="X2116" i="70"/>
  <c r="Y2115" i="70"/>
  <c r="Y2116" i="70"/>
  <c r="X2117" i="70"/>
  <c r="X2118" i="70"/>
  <c r="Y2117" i="70"/>
  <c r="Y2118" i="70"/>
  <c r="X2119" i="70"/>
  <c r="Y2119" i="70"/>
  <c r="X2120" i="70"/>
  <c r="Y2120" i="70"/>
  <c r="X2121" i="70"/>
  <c r="Y2121" i="70"/>
  <c r="X2122" i="70"/>
  <c r="Y2122" i="70"/>
  <c r="X2123" i="70"/>
  <c r="X2124" i="70"/>
  <c r="Y2123" i="70"/>
  <c r="X2125" i="70"/>
  <c r="Y2124" i="70"/>
  <c r="X2126" i="70"/>
  <c r="Y2125" i="70"/>
  <c r="Y2126" i="70"/>
  <c r="X2127" i="70"/>
  <c r="Y2127" i="70"/>
  <c r="X2128" i="70"/>
  <c r="Y2128" i="70"/>
  <c r="X2129" i="70"/>
  <c r="X2130" i="70"/>
  <c r="Y2129" i="70"/>
  <c r="Y2130" i="70"/>
  <c r="X2131" i="70"/>
  <c r="X2132" i="70"/>
  <c r="Y2131" i="70"/>
  <c r="X2133" i="70"/>
  <c r="Y2132" i="70"/>
  <c r="X2134" i="70"/>
  <c r="Y2133" i="70"/>
  <c r="Y2134" i="70"/>
  <c r="X2135" i="70"/>
  <c r="Y2135" i="70"/>
  <c r="X2136" i="70"/>
  <c r="Y2136" i="70"/>
  <c r="X2137" i="70"/>
  <c r="Y2137" i="70"/>
  <c r="X2138" i="70"/>
  <c r="Y2138" i="70"/>
  <c r="X2139" i="70"/>
  <c r="Y2139" i="70"/>
  <c r="X2140" i="70"/>
  <c r="Y2140" i="70"/>
  <c r="X2141" i="70"/>
  <c r="X2142" i="70"/>
  <c r="Y2141" i="70"/>
  <c r="Y2142" i="70"/>
  <c r="X2143" i="70"/>
  <c r="X2144" i="70"/>
  <c r="Y2143" i="70"/>
  <c r="Y2144" i="70"/>
  <c r="X2145" i="70"/>
  <c r="Y2145" i="70"/>
  <c r="X2146" i="70"/>
  <c r="Y2146" i="70"/>
  <c r="X2147" i="70"/>
  <c r="X2148" i="70"/>
  <c r="Y2147" i="70"/>
  <c r="Y2148" i="70"/>
  <c r="X2149" i="70"/>
  <c r="X2150" i="70"/>
  <c r="Y2149" i="70"/>
  <c r="X2151" i="70"/>
  <c r="Y2150" i="70"/>
  <c r="Y2151" i="70"/>
  <c r="X2152" i="70"/>
  <c r="Y2152" i="70"/>
  <c r="X2153" i="70"/>
  <c r="Y2153" i="70"/>
  <c r="X2154" i="70"/>
  <c r="X2155" i="70"/>
  <c r="Y2154" i="70"/>
  <c r="X2156" i="70"/>
  <c r="Y2155" i="70"/>
  <c r="X2157" i="70"/>
  <c r="Y2156" i="70"/>
  <c r="X2158" i="70"/>
  <c r="Y2157" i="70"/>
  <c r="X2159" i="70"/>
  <c r="Y2158" i="70"/>
  <c r="Y2159" i="70"/>
  <c r="X2160" i="70"/>
  <c r="Y2160" i="70"/>
  <c r="X2161" i="70"/>
  <c r="Y2161" i="70"/>
  <c r="X2162" i="70"/>
  <c r="Y2162" i="70"/>
  <c r="X2163" i="70"/>
  <c r="X2164" i="70"/>
  <c r="Y2163" i="70"/>
  <c r="X2165" i="70"/>
  <c r="Y2164" i="70"/>
  <c r="X2166" i="70"/>
  <c r="Y2165" i="70"/>
  <c r="Y2166" i="70"/>
  <c r="X2167" i="70"/>
  <c r="Y2167" i="70"/>
  <c r="X2168" i="70"/>
  <c r="X2169" i="70"/>
  <c r="Y2168" i="70"/>
  <c r="Y2169" i="70"/>
  <c r="X2170" i="70"/>
  <c r="Y2170" i="70"/>
  <c r="X2171" i="70"/>
  <c r="X2172" i="70"/>
  <c r="Y2171" i="70"/>
  <c r="X2173" i="70"/>
  <c r="Y2172" i="70"/>
  <c r="X2174" i="70"/>
  <c r="Y2173" i="70"/>
  <c r="X2175" i="70"/>
  <c r="Y2174" i="70"/>
  <c r="Y2175" i="70"/>
  <c r="X2176" i="70"/>
  <c r="Y2176" i="70"/>
  <c r="X2177" i="70"/>
  <c r="Y2177" i="70"/>
  <c r="X2178" i="70"/>
  <c r="Y2178" i="70"/>
  <c r="X2179" i="70"/>
  <c r="X2180" i="70"/>
  <c r="Y2179" i="70"/>
  <c r="Y2180" i="70"/>
  <c r="X2181" i="70"/>
  <c r="X2182" i="70"/>
  <c r="Y2181" i="70"/>
  <c r="Y2182" i="70"/>
  <c r="X2183" i="70"/>
  <c r="Y2183" i="70"/>
  <c r="X2184" i="70"/>
  <c r="X2185" i="70"/>
  <c r="Y2184" i="70"/>
  <c r="Y2185" i="70"/>
  <c r="X2186" i="70"/>
  <c r="Y2186" i="70"/>
  <c r="X2187" i="70"/>
  <c r="Y2187" i="70"/>
  <c r="X2188" i="70"/>
  <c r="X2189" i="70"/>
  <c r="Y2188" i="70"/>
  <c r="X2190" i="70"/>
  <c r="Y2189" i="70"/>
  <c r="X2191" i="70"/>
  <c r="Y2190" i="70"/>
  <c r="Y2191" i="70"/>
  <c r="X2192" i="70"/>
  <c r="Y2192" i="70"/>
  <c r="X2193" i="70"/>
  <c r="Y2193" i="70"/>
  <c r="X2194" i="70"/>
  <c r="X2195" i="70"/>
  <c r="Y2194" i="70"/>
  <c r="Y2195" i="70"/>
  <c r="X2196" i="70"/>
  <c r="X2197" i="70"/>
  <c r="Y2196" i="70"/>
  <c r="Y2197" i="70"/>
  <c r="X2198" i="70"/>
  <c r="X2199" i="70"/>
  <c r="Y2198" i="70"/>
  <c r="X2200" i="70"/>
  <c r="Y2199" i="70"/>
  <c r="Y2200" i="70"/>
  <c r="X2201" i="70"/>
  <c r="Y2201" i="70"/>
  <c r="X2202" i="70"/>
  <c r="Y2202" i="70"/>
  <c r="X2203" i="70"/>
  <c r="Y2203" i="70"/>
  <c r="X2204" i="70"/>
  <c r="Y2204" i="70"/>
  <c r="X2205" i="70"/>
  <c r="Y2205" i="70"/>
  <c r="X2206" i="70"/>
  <c r="Y2206" i="70"/>
  <c r="X2207" i="70"/>
  <c r="X2208" i="70"/>
  <c r="Y2207" i="70"/>
  <c r="X2209" i="70"/>
  <c r="Y2208" i="70"/>
  <c r="Y2209" i="70"/>
  <c r="X2210" i="70"/>
  <c r="Y2210" i="70"/>
  <c r="X2211" i="70"/>
  <c r="Y2211" i="70"/>
  <c r="X2212" i="70"/>
  <c r="Y2212" i="70"/>
  <c r="X2213" i="70"/>
  <c r="X2214" i="70"/>
  <c r="Y2213" i="70"/>
  <c r="Y2214" i="70"/>
  <c r="X2215" i="70"/>
  <c r="X2216" i="70"/>
  <c r="Y2215" i="70"/>
  <c r="Y2216" i="70"/>
  <c r="X2217" i="70"/>
  <c r="Y2217" i="70"/>
  <c r="X2218" i="70"/>
  <c r="Y2218" i="70"/>
  <c r="X2219" i="70"/>
  <c r="Y2219" i="70"/>
  <c r="X2220" i="70"/>
  <c r="Y2220" i="70"/>
  <c r="X2221" i="70"/>
  <c r="Y2221" i="70"/>
  <c r="X2222" i="70"/>
  <c r="X2223" i="70"/>
  <c r="Y2222" i="70"/>
  <c r="Y2223" i="70"/>
  <c r="X2224" i="70"/>
  <c r="X2225" i="70"/>
  <c r="Y2224" i="70"/>
  <c r="Y2225" i="70"/>
  <c r="X2226" i="70"/>
  <c r="X2227" i="70"/>
  <c r="Y2226" i="70"/>
  <c r="X2228" i="70"/>
  <c r="Y2227" i="70"/>
  <c r="Y2228" i="70"/>
  <c r="X2229" i="70"/>
  <c r="Y2229" i="70"/>
  <c r="X2230" i="70"/>
  <c r="X2231" i="70"/>
  <c r="Y2230" i="70"/>
  <c r="Y2231" i="70"/>
  <c r="X2232" i="70"/>
  <c r="X2233" i="70"/>
  <c r="Y2232" i="70"/>
  <c r="Y2233" i="70"/>
  <c r="X2234" i="70"/>
  <c r="X2235" i="70"/>
  <c r="Y2234" i="70"/>
  <c r="Y2235" i="70"/>
  <c r="X2236" i="70"/>
  <c r="X2237" i="70"/>
  <c r="Y2236" i="70"/>
  <c r="Y2237" i="70"/>
  <c r="X2238" i="70"/>
  <c r="X2239" i="70"/>
  <c r="Y2238" i="70"/>
  <c r="X2240" i="70"/>
  <c r="Y2239" i="70"/>
  <c r="X2241" i="70"/>
  <c r="Y2240" i="70"/>
  <c r="X2242" i="70"/>
  <c r="Y2241" i="70"/>
  <c r="Y2242" i="70"/>
  <c r="X2243" i="70"/>
  <c r="Y2243" i="70"/>
  <c r="X2244" i="70"/>
  <c r="Y2244" i="70"/>
  <c r="X2245" i="70"/>
  <c r="Y2245" i="70"/>
  <c r="X2246" i="70"/>
  <c r="Y2246" i="70"/>
  <c r="X2247" i="70"/>
  <c r="X2248" i="70"/>
  <c r="Y2247" i="70"/>
  <c r="Y2248" i="70"/>
  <c r="X2249" i="70"/>
  <c r="X2250" i="70"/>
  <c r="Y2249" i="70"/>
  <c r="Y2250" i="70"/>
  <c r="X2251" i="70"/>
  <c r="Y2251" i="70"/>
  <c r="X2252" i="70"/>
  <c r="Y2252" i="70"/>
  <c r="X2253" i="70"/>
  <c r="X2254" i="70"/>
  <c r="Y2253" i="70"/>
  <c r="Y2254" i="70"/>
  <c r="X2255" i="70"/>
  <c r="Y2255" i="70"/>
  <c r="X2256" i="70"/>
  <c r="X2257" i="70"/>
  <c r="Y2256" i="70"/>
  <c r="X2258" i="70"/>
  <c r="Y2257" i="70"/>
  <c r="X2259" i="70"/>
  <c r="Y2258" i="70"/>
  <c r="X2260" i="70"/>
  <c r="Y2259" i="70"/>
  <c r="Y2260" i="70"/>
  <c r="X2261" i="70"/>
  <c r="Y2261" i="70"/>
  <c r="X2262" i="70"/>
  <c r="X2263" i="70"/>
  <c r="Y2262" i="70"/>
  <c r="X2264" i="70"/>
  <c r="Y2263" i="70"/>
  <c r="Y2264" i="70"/>
  <c r="X2265" i="70"/>
  <c r="Y2265" i="70"/>
  <c r="X2266" i="70"/>
  <c r="X2267" i="70"/>
  <c r="Y2266" i="70"/>
  <c r="X2268" i="70"/>
  <c r="Y2267" i="70"/>
  <c r="X2269" i="70"/>
  <c r="Y2268" i="70"/>
  <c r="Y2269" i="70"/>
  <c r="X2270" i="70"/>
  <c r="X2271" i="70"/>
  <c r="Y2270" i="70"/>
  <c r="Y2271" i="70"/>
  <c r="X2272" i="70"/>
  <c r="X2273" i="70"/>
  <c r="Y2272" i="70"/>
  <c r="X2274" i="70"/>
  <c r="Y2273" i="70"/>
  <c r="X2275" i="70"/>
  <c r="Y2274" i="70"/>
  <c r="X2276" i="70"/>
  <c r="Y2275" i="70"/>
  <c r="Y2276" i="70"/>
  <c r="X2277" i="70"/>
  <c r="Y2277" i="70"/>
  <c r="X2278" i="70"/>
  <c r="X2279" i="70"/>
  <c r="Y2278" i="70"/>
  <c r="X2280" i="70"/>
  <c r="Y2279" i="70"/>
  <c r="Y2280" i="70"/>
  <c r="X2281" i="70"/>
  <c r="Y2281" i="70"/>
  <c r="X2282" i="70"/>
  <c r="X2283" i="70"/>
  <c r="Y2282" i="70"/>
  <c r="X2284" i="70"/>
  <c r="Y2283" i="70"/>
  <c r="X2285" i="70"/>
  <c r="Y2284" i="70"/>
  <c r="X2286" i="70"/>
  <c r="Y2285" i="70"/>
  <c r="X2287" i="70"/>
  <c r="Y2286" i="70"/>
  <c r="X2288" i="70"/>
  <c r="Y2287" i="70"/>
  <c r="Y2288" i="70"/>
  <c r="X2289" i="70"/>
  <c r="X2290" i="70"/>
  <c r="Y2289" i="70"/>
  <c r="X2291" i="70"/>
  <c r="Y2290" i="70"/>
  <c r="Y2291" i="70"/>
  <c r="X2292" i="70"/>
  <c r="Y2292" i="70"/>
  <c r="X2293" i="70"/>
  <c r="X2294" i="70"/>
  <c r="Y2293" i="70"/>
  <c r="Y2294" i="70"/>
  <c r="X2295" i="70"/>
  <c r="X2296" i="70"/>
  <c r="Y2295" i="70"/>
  <c r="X2297" i="70"/>
  <c r="Y2296" i="70"/>
  <c r="X2298" i="70"/>
  <c r="Y2297" i="70"/>
  <c r="Y2298" i="70"/>
  <c r="X2299" i="70"/>
  <c r="X2300" i="70"/>
  <c r="Y2299" i="70"/>
  <c r="X2301" i="70"/>
  <c r="Y2300" i="70"/>
  <c r="Y2301" i="70"/>
  <c r="X2302" i="70"/>
  <c r="Y2302" i="70"/>
  <c r="X2303" i="70"/>
  <c r="X2304" i="70"/>
  <c r="Y2303" i="70"/>
  <c r="X2305" i="70"/>
  <c r="Y2304" i="70"/>
  <c r="X2306" i="70"/>
  <c r="Y2305" i="70"/>
  <c r="X2307" i="70"/>
  <c r="Y2306" i="70"/>
  <c r="X2308" i="70"/>
  <c r="Y2307" i="70"/>
  <c r="Y2308" i="70"/>
  <c r="X2309" i="70"/>
  <c r="Y2309" i="70"/>
  <c r="X2310" i="70"/>
  <c r="Y2310" i="70"/>
  <c r="X2311" i="70"/>
  <c r="Y2311" i="70"/>
  <c r="X2312" i="70"/>
  <c r="Y2312" i="70"/>
  <c r="X2313" i="70"/>
  <c r="Y2313" i="70"/>
  <c r="X2314" i="70"/>
  <c r="X2315" i="70"/>
  <c r="Y2314" i="70"/>
  <c r="Y2315" i="70"/>
  <c r="X2316" i="70"/>
  <c r="Y2316" i="70"/>
  <c r="X2317" i="70"/>
  <c r="Y2317" i="70"/>
  <c r="X2318" i="70"/>
  <c r="Y2318" i="70"/>
  <c r="X2319" i="70"/>
  <c r="Y2319" i="70"/>
  <c r="X2320" i="70"/>
  <c r="X2321" i="70"/>
  <c r="Y2320" i="70"/>
  <c r="Y2321" i="70"/>
  <c r="X2322" i="70"/>
  <c r="X2323" i="70"/>
  <c r="Y2322" i="70"/>
  <c r="Y2323" i="70"/>
  <c r="X2324" i="70"/>
  <c r="Y2324" i="70"/>
  <c r="X2325" i="70"/>
  <c r="Y2325" i="70"/>
  <c r="X2326" i="70"/>
  <c r="Y2326" i="70"/>
  <c r="X2327" i="70"/>
  <c r="Y2327" i="70"/>
  <c r="X2328" i="70"/>
  <c r="Y2328" i="70"/>
  <c r="X2329" i="70"/>
  <c r="X2330" i="70"/>
  <c r="Y2329" i="70"/>
  <c r="Y2330" i="70"/>
  <c r="X2331" i="70"/>
  <c r="Y2331" i="70"/>
  <c r="X2332" i="70"/>
  <c r="Y2332" i="70"/>
  <c r="X2333" i="70"/>
  <c r="Y2333" i="70"/>
  <c r="X2334" i="70"/>
  <c r="Y2334" i="70"/>
  <c r="X2335" i="70"/>
  <c r="X2336" i="70"/>
  <c r="Y2335" i="70"/>
  <c r="X2337" i="70"/>
  <c r="Y2336" i="70"/>
  <c r="X2338" i="70"/>
  <c r="Y2337" i="70"/>
  <c r="Y2338" i="70"/>
  <c r="X2339" i="70"/>
  <c r="X2340" i="70"/>
  <c r="Y2339" i="70"/>
  <c r="X2341" i="70"/>
  <c r="Y2340" i="70"/>
  <c r="X2342" i="70"/>
  <c r="Y2341" i="70"/>
  <c r="Y2342" i="70"/>
  <c r="X2343" i="70"/>
  <c r="Y2343" i="70"/>
  <c r="X2344" i="70"/>
  <c r="Y2344" i="70"/>
  <c r="X2345" i="70"/>
  <c r="Y2345" i="70"/>
  <c r="X2346" i="70"/>
  <c r="Y2346" i="70"/>
  <c r="X2347" i="70"/>
  <c r="Y2347" i="70"/>
  <c r="X2348" i="70"/>
  <c r="X2349" i="70"/>
  <c r="Y2348" i="70"/>
  <c r="Y2349" i="70"/>
  <c r="X2350" i="70"/>
  <c r="Y2350" i="70"/>
  <c r="X2351" i="70"/>
  <c r="X2352" i="70"/>
  <c r="Y2351" i="70"/>
  <c r="X2353" i="70"/>
  <c r="Y2352" i="70"/>
  <c r="Y2353" i="70"/>
  <c r="X2354" i="70"/>
  <c r="X2355" i="70"/>
  <c r="Y2354" i="70"/>
  <c r="X2356" i="70"/>
  <c r="Y2355" i="70"/>
  <c r="X2357" i="70"/>
  <c r="Y2356" i="70"/>
  <c r="X2358" i="70"/>
  <c r="Y2357" i="70"/>
  <c r="X2359" i="70"/>
  <c r="Y2358" i="70"/>
  <c r="Y2359" i="70"/>
  <c r="X2360" i="70"/>
  <c r="Y2360" i="70"/>
  <c r="X2361" i="70"/>
  <c r="X2362" i="70"/>
  <c r="Y2361" i="70"/>
  <c r="Y2362" i="70"/>
  <c r="X2363" i="70"/>
  <c r="Y2363" i="70"/>
  <c r="X2364" i="70"/>
  <c r="X2365" i="70"/>
  <c r="Y2364" i="70"/>
  <c r="Y2365" i="70"/>
  <c r="X2366" i="70"/>
  <c r="X2367" i="70"/>
  <c r="Y2366" i="70"/>
  <c r="Y2367" i="70"/>
  <c r="X2368" i="70"/>
  <c r="X2369" i="70"/>
  <c r="Y2368" i="70"/>
  <c r="Y2369" i="70"/>
  <c r="X2370" i="70"/>
  <c r="X2371" i="70"/>
  <c r="Y2370" i="70"/>
  <c r="Y2371" i="70"/>
  <c r="X2372" i="70"/>
  <c r="X2373" i="70"/>
  <c r="Y2372" i="70"/>
  <c r="X2374" i="70"/>
  <c r="Y2373" i="70"/>
  <c r="Y2374" i="70"/>
  <c r="X2375" i="70"/>
  <c r="X2376" i="70"/>
  <c r="Y2375" i="70"/>
  <c r="Y2376" i="70"/>
  <c r="X2377" i="70"/>
  <c r="X2378" i="70"/>
  <c r="Y2377" i="70"/>
  <c r="Y2378" i="70"/>
  <c r="X2379" i="70"/>
  <c r="Y2379" i="70"/>
  <c r="X2380" i="70"/>
  <c r="Y2380" i="70"/>
  <c r="X2381" i="70"/>
  <c r="X2382" i="70"/>
  <c r="Y2381" i="70"/>
  <c r="X2383" i="70"/>
  <c r="Y2382" i="70"/>
  <c r="X2384" i="70"/>
  <c r="Y2383" i="70"/>
  <c r="X2385" i="70"/>
  <c r="Y2384" i="70"/>
  <c r="Y2385" i="70"/>
  <c r="X2386" i="70"/>
  <c r="Y2386" i="70"/>
  <c r="X2387" i="70"/>
  <c r="X2388" i="70"/>
  <c r="Y2387" i="70"/>
  <c r="Y2388" i="70"/>
  <c r="X2389" i="70"/>
  <c r="Y2389" i="70"/>
  <c r="X2390" i="70"/>
  <c r="X2391" i="70"/>
  <c r="Y2390" i="70"/>
  <c r="Y2391" i="70"/>
  <c r="X2392" i="70"/>
  <c r="Y2392" i="70"/>
  <c r="X2393" i="70"/>
  <c r="Y2393" i="70"/>
  <c r="X2394" i="70"/>
  <c r="Y2394" i="70"/>
  <c r="X2395" i="70"/>
  <c r="Y2395" i="70"/>
  <c r="X2396" i="70"/>
  <c r="Y2396" i="70"/>
  <c r="X2397" i="70"/>
  <c r="Y2397" i="70"/>
  <c r="X2398" i="70"/>
  <c r="Y2398" i="70"/>
  <c r="X2399" i="70"/>
  <c r="Y2399" i="70"/>
  <c r="X2400" i="70"/>
  <c r="Y2400" i="70"/>
  <c r="X2401" i="70"/>
  <c r="X2402" i="70"/>
  <c r="Y2401" i="70"/>
  <c r="X2403" i="70"/>
  <c r="Y2402" i="70"/>
  <c r="Y2403" i="70"/>
  <c r="X2404" i="70"/>
  <c r="X2405" i="70"/>
  <c r="Y2404" i="70"/>
  <c r="X2406" i="70"/>
  <c r="Y2405" i="70"/>
  <c r="X2407" i="70"/>
  <c r="Y2406" i="70"/>
  <c r="X2408" i="70"/>
  <c r="Y2407" i="70"/>
  <c r="X2409" i="70"/>
  <c r="Y2408" i="70"/>
  <c r="Y2409" i="70"/>
  <c r="X2410" i="70"/>
  <c r="X2411" i="70"/>
  <c r="Y2410" i="70"/>
  <c r="X2412" i="70"/>
  <c r="Y2411" i="70"/>
  <c r="X2413" i="70"/>
  <c r="Y2412" i="70"/>
  <c r="X2414" i="70"/>
  <c r="Y2413" i="70"/>
  <c r="X2415" i="70"/>
  <c r="Y2414" i="70"/>
  <c r="Y2415" i="70"/>
  <c r="X2416" i="70"/>
  <c r="Y2416" i="70"/>
  <c r="X2417" i="70"/>
  <c r="X2418" i="70"/>
  <c r="Y2417" i="70"/>
  <c r="Y2418" i="70"/>
  <c r="X2419" i="70"/>
  <c r="Y2419" i="70"/>
  <c r="X2420" i="70"/>
  <c r="Y2420" i="70"/>
  <c r="X2421" i="70"/>
  <c r="X2422" i="70"/>
  <c r="Y2421" i="70"/>
  <c r="Y2422" i="70"/>
  <c r="X2423" i="70"/>
  <c r="Y2423" i="70"/>
  <c r="X2424" i="70"/>
  <c r="Y2424" i="70"/>
  <c r="X2425" i="70"/>
  <c r="X2426" i="70"/>
  <c r="Y2425" i="70"/>
  <c r="X2427" i="70"/>
  <c r="Y2426" i="70"/>
  <c r="Y2427" i="70"/>
  <c r="X2428" i="70"/>
  <c r="Y2428" i="70"/>
  <c r="X2429" i="70"/>
  <c r="X2430" i="70"/>
  <c r="Y2429" i="70"/>
  <c r="Y2430" i="70"/>
  <c r="X2431" i="70"/>
  <c r="X2432" i="70"/>
  <c r="Y2431" i="70"/>
  <c r="Y2432" i="70"/>
  <c r="X2433" i="70"/>
  <c r="Y2433" i="70"/>
  <c r="X2434" i="70"/>
  <c r="X2435" i="70"/>
  <c r="Y2434" i="70"/>
  <c r="Y2435" i="70"/>
  <c r="X2436" i="70"/>
  <c r="X2437" i="70"/>
  <c r="Y2436" i="70"/>
  <c r="Y2437" i="70"/>
  <c r="X2438" i="70"/>
  <c r="Y2438" i="70"/>
  <c r="X2439" i="70"/>
  <c r="Y2439" i="70"/>
  <c r="X2440" i="70"/>
  <c r="Y2440" i="70"/>
  <c r="X2441" i="70"/>
  <c r="Y2441" i="70"/>
  <c r="X2442" i="70"/>
  <c r="X2443" i="70"/>
  <c r="Y2442" i="70"/>
  <c r="X2444" i="70"/>
  <c r="Y2443" i="70"/>
  <c r="Y2444" i="70"/>
  <c r="X2445" i="70"/>
  <c r="X2446" i="70"/>
  <c r="Y2445" i="70"/>
  <c r="Y2446" i="70"/>
  <c r="X2447" i="70"/>
  <c r="X2448" i="70"/>
  <c r="Y2447" i="70"/>
  <c r="X2449" i="70"/>
  <c r="Y2448" i="70"/>
  <c r="X2450" i="70"/>
  <c r="Y2449" i="70"/>
  <c r="X2451" i="70"/>
  <c r="Y2450" i="70"/>
  <c r="Y2451" i="70"/>
  <c r="X2452" i="70"/>
  <c r="Y2452" i="70"/>
  <c r="X2453" i="70"/>
  <c r="Y2453" i="70"/>
  <c r="X2454" i="70"/>
  <c r="Y2454" i="70"/>
  <c r="X2455" i="70"/>
  <c r="X2456" i="70"/>
  <c r="Y2455" i="70"/>
  <c r="X2457" i="70"/>
  <c r="Y2456" i="70"/>
  <c r="X2458" i="70"/>
  <c r="Y2457" i="70"/>
  <c r="Y2458" i="70"/>
  <c r="X2459" i="70"/>
  <c r="Y2459" i="70"/>
  <c r="X2460" i="70"/>
  <c r="X2461" i="70"/>
  <c r="Y2460" i="70"/>
  <c r="Y2461" i="70"/>
  <c r="X2462" i="70"/>
  <c r="Y2462" i="70"/>
  <c r="X2463" i="70"/>
  <c r="Y2463" i="70"/>
  <c r="X2464" i="70"/>
  <c r="Y2464" i="70"/>
  <c r="X2465" i="70"/>
  <c r="Y2465" i="70"/>
  <c r="X2466" i="70"/>
  <c r="Y2466" i="70"/>
  <c r="X2467" i="70"/>
  <c r="X2468" i="70"/>
  <c r="Y2467" i="70"/>
  <c r="X2469" i="70"/>
  <c r="Y2468" i="70"/>
  <c r="Y2469" i="70"/>
  <c r="X2470" i="70"/>
  <c r="Y2470" i="70"/>
  <c r="X2471" i="70"/>
  <c r="X2472" i="70"/>
  <c r="Y2471" i="70"/>
  <c r="X2473" i="70"/>
  <c r="Y2472" i="70"/>
  <c r="X2474" i="70"/>
  <c r="Y2473" i="70"/>
  <c r="X2475" i="70"/>
  <c r="Y2474" i="70"/>
  <c r="X2476" i="70"/>
  <c r="Y2475" i="70"/>
  <c r="X2477" i="70"/>
  <c r="Y2476" i="70"/>
  <c r="Y2477" i="70"/>
  <c r="X2478" i="70"/>
  <c r="X2479" i="70"/>
  <c r="Y2478" i="70"/>
  <c r="Y2479" i="70"/>
  <c r="X2480" i="70"/>
  <c r="X2481" i="70"/>
  <c r="Y2480" i="70"/>
  <c r="Y2481" i="70"/>
  <c r="X2482" i="70"/>
  <c r="X2483" i="70"/>
  <c r="Y2482" i="70"/>
  <c r="X2484" i="70"/>
  <c r="Y2483" i="70"/>
  <c r="X2485" i="70"/>
  <c r="Y2484" i="70"/>
  <c r="X2486" i="70"/>
  <c r="Y2485" i="70"/>
  <c r="Y2486" i="70"/>
  <c r="X2487" i="70"/>
  <c r="X2488" i="70"/>
  <c r="Y2487" i="70"/>
  <c r="Y2488" i="70"/>
  <c r="X2489" i="70"/>
  <c r="Y2489" i="70"/>
  <c r="X2490" i="70"/>
  <c r="X2491" i="70"/>
  <c r="Y2490" i="70"/>
  <c r="Y2491" i="70"/>
  <c r="X2492" i="70"/>
  <c r="X2493" i="70"/>
  <c r="Y2492" i="70"/>
  <c r="X2494" i="70"/>
  <c r="Y2493" i="70"/>
  <c r="X2495" i="70"/>
  <c r="Y2494" i="70"/>
  <c r="Y2495" i="70"/>
  <c r="X2496" i="70"/>
  <c r="Y2496" i="70"/>
  <c r="X2497" i="70"/>
  <c r="Y2497" i="70"/>
  <c r="X2498" i="70"/>
  <c r="Y2498" i="70"/>
  <c r="X2499" i="70"/>
  <c r="X2500" i="70"/>
  <c r="Y2499" i="70"/>
  <c r="X2501" i="70"/>
  <c r="Y2500" i="70"/>
  <c r="X2502" i="70"/>
  <c r="Y2501" i="70"/>
  <c r="X2503" i="70"/>
  <c r="Y2502" i="70"/>
  <c r="X2504" i="70"/>
  <c r="Y2503" i="70"/>
  <c r="X2505" i="70"/>
  <c r="Y2504" i="70"/>
  <c r="Y2505" i="70"/>
  <c r="X2506" i="70"/>
  <c r="Y2506" i="70"/>
  <c r="X2507" i="70"/>
  <c r="X2508" i="70"/>
  <c r="Y2507" i="70"/>
  <c r="Y2508" i="70"/>
  <c r="X2509" i="70"/>
  <c r="X2510" i="70"/>
  <c r="Y2509" i="70"/>
  <c r="X2511" i="70"/>
  <c r="Y2510" i="70"/>
  <c r="Y2511" i="70"/>
  <c r="X2512" i="70"/>
  <c r="X2513" i="70"/>
  <c r="Y2512" i="70"/>
  <c r="Y2513" i="70"/>
  <c r="X2514" i="70"/>
  <c r="Y2514" i="70"/>
  <c r="X2515" i="70"/>
  <c r="X2516" i="70"/>
  <c r="Y2515" i="70"/>
  <c r="X2517" i="70"/>
  <c r="Y2516" i="70"/>
  <c r="Y2517" i="70"/>
  <c r="X2518" i="70"/>
  <c r="Y2518" i="70"/>
  <c r="X2519" i="70"/>
  <c r="Y2519" i="70"/>
  <c r="X2520" i="70"/>
  <c r="Y2520" i="70"/>
  <c r="X2521" i="70"/>
  <c r="X2522" i="70"/>
  <c r="Y2521" i="70"/>
  <c r="Y2522" i="70"/>
  <c r="X2523" i="70"/>
  <c r="Y2523" i="70"/>
  <c r="X2524" i="70"/>
  <c r="Y2524" i="70"/>
  <c r="X2525" i="70"/>
  <c r="Y2525" i="70"/>
  <c r="X2526" i="70"/>
  <c r="X2527" i="70"/>
  <c r="Y2526" i="70"/>
  <c r="Y2527" i="70"/>
  <c r="X2528" i="70"/>
  <c r="Y2528" i="70"/>
  <c r="X2529" i="70"/>
  <c r="Y2529" i="70"/>
  <c r="X2530" i="70"/>
  <c r="X2531" i="70"/>
  <c r="Y2530" i="70"/>
  <c r="X2532" i="70"/>
  <c r="Y2531" i="70"/>
  <c r="X2533" i="70"/>
  <c r="Y2532" i="70"/>
  <c r="X2534" i="70"/>
  <c r="Y2533" i="70"/>
  <c r="X2535" i="70"/>
  <c r="Y2534" i="70"/>
  <c r="Y2535" i="70"/>
  <c r="X2536" i="70"/>
  <c r="X2537" i="70"/>
  <c r="Y2536" i="70"/>
  <c r="Y2537" i="70"/>
  <c r="X2538" i="70"/>
  <c r="Y2538" i="70"/>
  <c r="X2539" i="70"/>
  <c r="Y2539" i="70"/>
  <c r="X2540" i="70"/>
  <c r="X2541" i="70"/>
  <c r="Y2540" i="70"/>
  <c r="X2542" i="70"/>
  <c r="Y2541" i="70"/>
  <c r="X2543" i="70"/>
  <c r="Y2542" i="70"/>
  <c r="Y2543" i="70"/>
  <c r="X2544" i="70"/>
  <c r="Y2544" i="70"/>
  <c r="X2545" i="70"/>
  <c r="X2546" i="70"/>
  <c r="Y2545" i="70"/>
  <c r="X2547" i="70"/>
  <c r="Y2546" i="70"/>
  <c r="X2548" i="70"/>
  <c r="Y2547" i="70"/>
  <c r="X2549" i="70"/>
  <c r="Y2548" i="70"/>
  <c r="X2550" i="70"/>
  <c r="Y2549" i="70"/>
  <c r="X2551" i="70"/>
  <c r="Y2550" i="70"/>
  <c r="X2552" i="70"/>
  <c r="Y2551" i="70"/>
  <c r="X2553" i="70"/>
  <c r="Y2552" i="70"/>
  <c r="Y2553" i="70"/>
  <c r="X2554" i="70"/>
  <c r="Y2554" i="70"/>
  <c r="X2555" i="70"/>
  <c r="Y2555" i="70"/>
  <c r="X2556" i="70"/>
  <c r="Y2556" i="70"/>
  <c r="X2557" i="70"/>
  <c r="X2558" i="70"/>
  <c r="Y2557" i="70"/>
  <c r="Y2558" i="70"/>
  <c r="X2559" i="70"/>
  <c r="Y2559" i="70"/>
  <c r="X2560" i="70"/>
  <c r="Y2560" i="70"/>
  <c r="X2561" i="70"/>
  <c r="X2562" i="70"/>
  <c r="Y2561" i="70"/>
  <c r="X2563" i="70"/>
  <c r="Y2562" i="70"/>
  <c r="X2564" i="70"/>
  <c r="Y2563" i="70"/>
  <c r="X2565" i="70"/>
  <c r="Y2564" i="70"/>
  <c r="Y2565" i="70"/>
  <c r="X2566" i="70"/>
  <c r="X2567" i="70"/>
  <c r="Y2566" i="70"/>
  <c r="X2568" i="70"/>
  <c r="Y2567" i="70"/>
  <c r="X2569" i="70"/>
  <c r="Y2568" i="70"/>
  <c r="Y2569" i="70"/>
  <c r="X2570" i="70"/>
  <c r="Y2570" i="70"/>
  <c r="X2571" i="70"/>
  <c r="Y2571" i="70"/>
  <c r="X2572" i="70"/>
  <c r="X2573" i="70"/>
  <c r="Y2572" i="70"/>
  <c r="X2574" i="70"/>
  <c r="Y2573" i="70"/>
  <c r="Y2574" i="70"/>
  <c r="X2575" i="70"/>
  <c r="Y2575" i="70"/>
  <c r="X2576" i="70"/>
  <c r="Y2576" i="70"/>
  <c r="X2577" i="70"/>
  <c r="X2578" i="70"/>
  <c r="Y2577" i="70"/>
  <c r="Y2578" i="70"/>
  <c r="X2579" i="70"/>
  <c r="Y2579" i="70"/>
  <c r="X2580" i="70"/>
  <c r="Y2580" i="70"/>
  <c r="X2581" i="70"/>
  <c r="X2582" i="70"/>
  <c r="Y2581" i="70"/>
  <c r="X2583" i="70"/>
  <c r="Y2582" i="70"/>
  <c r="Y2583" i="70"/>
  <c r="X2584" i="70"/>
  <c r="X2585" i="70"/>
  <c r="Y2584" i="70"/>
  <c r="Y2585" i="70"/>
  <c r="X2586" i="70"/>
  <c r="Y2586" i="70"/>
  <c r="X2587" i="70"/>
  <c r="Y2587" i="70"/>
  <c r="X2588" i="70"/>
  <c r="X2589" i="70"/>
  <c r="Y2588" i="70"/>
  <c r="X2590" i="70"/>
  <c r="Y2589" i="70"/>
  <c r="Y2590" i="70"/>
  <c r="X2591" i="70"/>
  <c r="Y2591" i="70"/>
  <c r="X2592" i="70"/>
  <c r="Y2592" i="70"/>
  <c r="X2593" i="70"/>
  <c r="Y2593" i="70"/>
  <c r="X2594" i="70"/>
  <c r="Y2594" i="70"/>
  <c r="X2595" i="70"/>
  <c r="X2596" i="70"/>
  <c r="Y2595" i="70"/>
  <c r="X2597" i="70"/>
  <c r="Y2596" i="70"/>
  <c r="Y2597" i="70"/>
  <c r="X2598" i="70"/>
  <c r="X2599" i="70"/>
  <c r="Y2598" i="70"/>
  <c r="Y2599" i="70"/>
  <c r="X2600" i="70"/>
  <c r="X2601" i="70"/>
  <c r="Y2600" i="70"/>
  <c r="X2602" i="70"/>
  <c r="Y2601" i="70"/>
  <c r="X2603" i="70"/>
  <c r="Y2602" i="70"/>
  <c r="Y2603" i="70"/>
  <c r="X2604" i="70"/>
  <c r="Y2604" i="70"/>
  <c r="X2605" i="70"/>
  <c r="X2606" i="70"/>
  <c r="Y2605" i="70"/>
  <c r="X2607" i="70"/>
  <c r="Y2606" i="70"/>
  <c r="Y2607" i="70"/>
  <c r="X2608" i="70"/>
  <c r="X2609" i="70"/>
  <c r="Y2608" i="70"/>
  <c r="Y2609" i="70"/>
  <c r="X2610" i="70"/>
  <c r="X2611" i="70"/>
  <c r="Y2610" i="70"/>
  <c r="Y2611" i="70"/>
  <c r="X2612" i="70"/>
  <c r="X2613" i="70"/>
  <c r="Y2612" i="70"/>
  <c r="Y2613" i="70"/>
  <c r="X2614" i="70"/>
  <c r="X2615" i="70"/>
  <c r="Y2614" i="70"/>
  <c r="X2616" i="70"/>
  <c r="Y2615" i="70"/>
  <c r="X2617" i="70"/>
  <c r="Y2616" i="70"/>
  <c r="X2618" i="70"/>
  <c r="Y2617" i="70"/>
  <c r="Y2618" i="70"/>
  <c r="X2619" i="70"/>
  <c r="X2620" i="70"/>
  <c r="Y2619" i="70"/>
  <c r="Y2620" i="70"/>
  <c r="X2621" i="70"/>
  <c r="X2622" i="70"/>
  <c r="Y2621" i="70"/>
  <c r="X2623" i="70"/>
  <c r="Y2622" i="70"/>
  <c r="Y2623" i="70"/>
  <c r="X2624" i="70"/>
  <c r="X2625" i="70"/>
  <c r="Y2624" i="70"/>
  <c r="X2626" i="70"/>
  <c r="Y2625" i="70"/>
  <c r="X2627" i="70"/>
  <c r="Y2626" i="70"/>
  <c r="X2628" i="70"/>
  <c r="Y2627" i="70"/>
  <c r="X2629" i="70"/>
  <c r="Y2628" i="70"/>
  <c r="Y2629" i="70"/>
  <c r="X2630" i="70"/>
  <c r="X2631" i="70"/>
  <c r="Y2630" i="70"/>
  <c r="X2632" i="70"/>
  <c r="Y2631" i="70"/>
  <c r="X2633" i="70"/>
  <c r="Y2632" i="70"/>
  <c r="X2634" i="70"/>
  <c r="Y2633" i="70"/>
  <c r="X2635" i="70"/>
  <c r="Y2634" i="70"/>
  <c r="X2636" i="70"/>
  <c r="Y2635" i="70"/>
  <c r="Y2636" i="70"/>
  <c r="X2637" i="70"/>
  <c r="Y2637" i="70"/>
  <c r="X2638" i="70"/>
  <c r="Y2638" i="70"/>
  <c r="X2639" i="70"/>
  <c r="Y2639" i="70"/>
  <c r="X2640" i="70"/>
  <c r="X2641" i="70"/>
  <c r="Y2640" i="70"/>
  <c r="X2642" i="70"/>
  <c r="Y2641" i="70"/>
  <c r="Y2642" i="70"/>
  <c r="X2643" i="70"/>
  <c r="X2644" i="70"/>
  <c r="Y2643" i="70"/>
  <c r="Y2644" i="70"/>
  <c r="X2645" i="70"/>
  <c r="Y2645" i="70"/>
  <c r="X2646" i="70"/>
  <c r="Y2646" i="70"/>
  <c r="X2647" i="70"/>
  <c r="X2648" i="70"/>
  <c r="Y2647" i="70"/>
  <c r="X2649" i="70"/>
  <c r="Y2648" i="70"/>
  <c r="X2650" i="70"/>
  <c r="Y2649" i="70"/>
  <c r="X2651" i="70"/>
  <c r="Y2650" i="70"/>
  <c r="X2652" i="70"/>
  <c r="Y2651" i="70"/>
  <c r="Y2652" i="70"/>
  <c r="X2653" i="70"/>
  <c r="Y2653" i="70"/>
  <c r="X2654" i="70"/>
  <c r="X2655" i="70"/>
  <c r="Y2654" i="70"/>
  <c r="X2656" i="70"/>
  <c r="Y2655" i="70"/>
  <c r="X2657" i="70"/>
  <c r="Y2656" i="70"/>
  <c r="Y2657" i="70"/>
  <c r="X2658" i="70"/>
  <c r="Y2658" i="70"/>
  <c r="X2659" i="70"/>
  <c r="Y2659" i="70"/>
  <c r="X2660" i="70"/>
  <c r="X2661" i="70"/>
  <c r="Y2660" i="70"/>
  <c r="Y2661" i="70"/>
  <c r="X2662" i="70"/>
  <c r="Y2662" i="70"/>
  <c r="X2663" i="70"/>
  <c r="X2664" i="70"/>
  <c r="Y2663" i="70"/>
  <c r="Y2664" i="70"/>
  <c r="X2665" i="70"/>
  <c r="X2666" i="70"/>
  <c r="Y2665" i="70"/>
  <c r="X2667" i="70"/>
  <c r="Y2666" i="70"/>
  <c r="X2668" i="70"/>
  <c r="Y2667" i="70"/>
  <c r="Y2668" i="70"/>
  <c r="X2669" i="70"/>
  <c r="X2670" i="70"/>
  <c r="Y2669" i="70"/>
  <c r="X2671" i="70"/>
  <c r="Y2670" i="70"/>
  <c r="Y2671" i="70"/>
  <c r="X2672" i="70"/>
  <c r="Y2672" i="70"/>
  <c r="X2673" i="70"/>
  <c r="X2674" i="70"/>
  <c r="Y2673" i="70"/>
  <c r="X2675" i="70"/>
  <c r="Y2674" i="70"/>
  <c r="Y2675" i="70"/>
  <c r="X2676" i="70"/>
  <c r="Y2676" i="70"/>
  <c r="X2677" i="70"/>
  <c r="X2678" i="70"/>
  <c r="Y2677" i="70"/>
  <c r="X2679" i="70"/>
  <c r="Y2678" i="70"/>
  <c r="X2680" i="70"/>
  <c r="Y2679" i="70"/>
  <c r="Y2680" i="70"/>
  <c r="X2681" i="70"/>
  <c r="X2682" i="70"/>
  <c r="Y2681" i="70"/>
  <c r="X2683" i="70"/>
  <c r="Y2682" i="70"/>
  <c r="X2684" i="70"/>
  <c r="Y2683" i="70"/>
  <c r="Y2684" i="70"/>
  <c r="X2685" i="70"/>
  <c r="Y2685" i="70"/>
  <c r="X2686" i="70"/>
  <c r="Y2686" i="70"/>
  <c r="X2687" i="70"/>
  <c r="Y2687" i="70"/>
  <c r="X2688" i="70"/>
  <c r="Y2688" i="70"/>
  <c r="X2689" i="70"/>
  <c r="X2690" i="70"/>
  <c r="Y2689" i="70"/>
  <c r="Y2690" i="70"/>
  <c r="X2691" i="70"/>
  <c r="Y2691" i="70"/>
  <c r="X2692" i="70"/>
  <c r="Y2692" i="70"/>
  <c r="X2693" i="70"/>
  <c r="X2694" i="70"/>
  <c r="Y2693" i="70"/>
  <c r="X2695" i="70"/>
  <c r="Y2694" i="70"/>
  <c r="X2696" i="70"/>
  <c r="Y2695" i="70"/>
  <c r="X2697" i="70"/>
  <c r="Y2696" i="70"/>
  <c r="X2698" i="70"/>
  <c r="Y2697" i="70"/>
  <c r="Y2698" i="70"/>
  <c r="X2699" i="70"/>
  <c r="X2700" i="70"/>
  <c r="Y2699" i="70"/>
  <c r="Y2700" i="70"/>
  <c r="X2701" i="70"/>
  <c r="Y2701" i="70"/>
  <c r="X2702" i="70"/>
  <c r="X2703" i="70"/>
  <c r="Y2702" i="70"/>
  <c r="X2704" i="70"/>
  <c r="Y2703" i="70"/>
  <c r="Y2704" i="70"/>
  <c r="X2705" i="70"/>
  <c r="Y2705" i="70"/>
  <c r="X2706" i="70"/>
  <c r="Y2706" i="70"/>
  <c r="X2707" i="70"/>
  <c r="X2708" i="70"/>
  <c r="Y2707" i="70"/>
  <c r="X2709" i="70"/>
  <c r="Y2708" i="70"/>
  <c r="X2710" i="70"/>
  <c r="Y2709" i="70"/>
  <c r="X2711" i="70"/>
  <c r="Y2710" i="70"/>
  <c r="X2712" i="70"/>
  <c r="Y2711" i="70"/>
  <c r="X2713" i="70"/>
  <c r="Y2712" i="70"/>
  <c r="X2714" i="70"/>
  <c r="Y2713" i="70"/>
  <c r="X2715" i="70"/>
  <c r="Y2714" i="70"/>
  <c r="X2716" i="70"/>
  <c r="Y2715" i="70"/>
  <c r="X2717" i="70"/>
  <c r="Y2716" i="70"/>
  <c r="Y2717" i="70"/>
  <c r="X2718" i="70"/>
  <c r="Y2718" i="70"/>
  <c r="X2719" i="70"/>
  <c r="Y2719" i="70"/>
  <c r="X2720" i="70"/>
  <c r="Y2720" i="70"/>
  <c r="X2721" i="70"/>
  <c r="Y2721" i="70"/>
  <c r="X2722" i="70"/>
  <c r="X2723" i="70"/>
  <c r="Y2722" i="70"/>
  <c r="Y2723" i="70"/>
  <c r="X2724" i="70"/>
  <c r="Y2724" i="70"/>
  <c r="X2725" i="70"/>
  <c r="Y2725" i="70"/>
  <c r="X2726" i="70"/>
  <c r="X2727" i="70"/>
  <c r="Y2726" i="70"/>
  <c r="X2728" i="70"/>
  <c r="Y2727" i="70"/>
  <c r="Y2728" i="70"/>
  <c r="X2729" i="70"/>
  <c r="X2730" i="70"/>
  <c r="Y2729" i="70"/>
  <c r="X2731" i="70"/>
  <c r="Y2730" i="70"/>
  <c r="Y2731" i="70"/>
  <c r="X2732" i="70"/>
  <c r="Y2732" i="70"/>
  <c r="X2733" i="70"/>
  <c r="X2734" i="70"/>
  <c r="Y2733" i="70"/>
  <c r="X2735" i="70"/>
  <c r="Y2734" i="70"/>
  <c r="Y2735" i="70"/>
  <c r="X2736" i="70"/>
  <c r="Y2736" i="70"/>
  <c r="X2737" i="70"/>
  <c r="X2738" i="70"/>
  <c r="Y2737" i="70"/>
  <c r="X2739" i="70"/>
  <c r="Y2738" i="70"/>
  <c r="X2740" i="70"/>
  <c r="Y2739" i="70"/>
  <c r="X2741" i="70"/>
  <c r="Y2740" i="70"/>
  <c r="X2742" i="70"/>
  <c r="Y2741" i="70"/>
  <c r="X2743" i="70"/>
  <c r="Y2742" i="70"/>
  <c r="X2744" i="70"/>
  <c r="Y2743" i="70"/>
  <c r="Y2744" i="70"/>
  <c r="X2745" i="70"/>
  <c r="Y2745" i="70"/>
  <c r="X2746" i="70"/>
  <c r="X2747" i="70"/>
  <c r="Y2746" i="70"/>
  <c r="Y2747" i="70"/>
  <c r="X2748" i="70"/>
  <c r="X2749" i="70"/>
  <c r="Y2748" i="70"/>
  <c r="X2750" i="70"/>
  <c r="Y2749" i="70"/>
  <c r="X2751" i="70"/>
  <c r="Y2750" i="70"/>
  <c r="Y2751" i="70"/>
  <c r="X2752" i="70"/>
  <c r="Y2752" i="70"/>
  <c r="X2753" i="70"/>
  <c r="Y2753" i="70"/>
  <c r="X2754" i="70"/>
  <c r="Y2754" i="70"/>
  <c r="X2755" i="70"/>
  <c r="Y2755" i="70"/>
  <c r="X2756" i="70"/>
  <c r="X2757" i="70"/>
  <c r="Y2756" i="70"/>
  <c r="Y2757" i="70"/>
  <c r="X2758" i="70"/>
  <c r="Y2758" i="70"/>
  <c r="X2759" i="70"/>
  <c r="X2760" i="70"/>
  <c r="Y2759" i="70"/>
  <c r="Y2760" i="70"/>
  <c r="X2761" i="70"/>
  <c r="X2762" i="70"/>
  <c r="Y2761" i="70"/>
  <c r="Y2762" i="70"/>
  <c r="X2763" i="70"/>
  <c r="X2764" i="70"/>
  <c r="Y2763" i="70"/>
  <c r="Y2764" i="70"/>
  <c r="X2765" i="70"/>
  <c r="X2766" i="70"/>
  <c r="Y2765" i="70"/>
  <c r="Y2766" i="70"/>
  <c r="X2767" i="70"/>
  <c r="X2768" i="70"/>
  <c r="Y2767" i="70"/>
  <c r="X2769" i="70"/>
  <c r="Y2768" i="70"/>
  <c r="Y2769" i="70"/>
  <c r="X2770" i="70"/>
  <c r="X2771" i="70"/>
  <c r="Y2770" i="70"/>
  <c r="X2772" i="70"/>
  <c r="Y2771" i="70"/>
  <c r="X2773" i="70"/>
  <c r="Y2772" i="70"/>
  <c r="X2774" i="70"/>
  <c r="Y2773" i="70"/>
  <c r="X2775" i="70"/>
  <c r="Y2774" i="70"/>
  <c r="Y2775" i="70"/>
  <c r="X2776" i="70"/>
  <c r="X2777" i="70"/>
  <c r="Y2776" i="70"/>
  <c r="X2778" i="70"/>
  <c r="Y2777" i="70"/>
  <c r="Y2778" i="70"/>
  <c r="X2779" i="70"/>
  <c r="X2780" i="70"/>
  <c r="Y2779" i="70"/>
  <c r="Y2780" i="70"/>
  <c r="X2781" i="70"/>
  <c r="Y2781" i="70"/>
  <c r="X2782" i="70"/>
  <c r="X2783" i="70"/>
  <c r="Y2782" i="70"/>
  <c r="X2784" i="70"/>
  <c r="Y2783" i="70"/>
  <c r="X2785" i="70"/>
  <c r="Y2784" i="70"/>
  <c r="X2786" i="70"/>
  <c r="Y2785" i="70"/>
  <c r="Y2786" i="70"/>
  <c r="X2787" i="70"/>
  <c r="X2788" i="70"/>
  <c r="Y2787" i="70"/>
  <c r="Y2788" i="70"/>
  <c r="X2789" i="70"/>
  <c r="X2790" i="70"/>
  <c r="Y2789" i="70"/>
  <c r="Y2790" i="70"/>
  <c r="X2791" i="70"/>
  <c r="Y2791" i="70"/>
  <c r="X2792" i="70"/>
  <c r="X2793" i="70"/>
  <c r="Y2792" i="70"/>
  <c r="X2794" i="70"/>
  <c r="Y2793" i="70"/>
  <c r="Y2794" i="70"/>
  <c r="X2795" i="70"/>
  <c r="Y2795" i="70"/>
  <c r="X2796" i="70"/>
  <c r="Y2796" i="70"/>
  <c r="X2797" i="70"/>
  <c r="X2798" i="70"/>
  <c r="Y2797" i="70"/>
  <c r="Y2798" i="70"/>
  <c r="X2799" i="70"/>
  <c r="Y2799" i="70"/>
  <c r="X2800" i="70"/>
  <c r="X2801" i="70"/>
  <c r="Y2800" i="70"/>
  <c r="Y2801" i="70"/>
  <c r="X2802" i="70"/>
  <c r="X2803" i="70"/>
  <c r="Y2802" i="70"/>
  <c r="X2804" i="70"/>
  <c r="Y2803" i="70"/>
  <c r="X2805" i="70"/>
  <c r="Y2804" i="70"/>
  <c r="X2806" i="70"/>
  <c r="Y2805" i="70"/>
  <c r="X2807" i="70"/>
  <c r="Y2806" i="70"/>
  <c r="X2808" i="70"/>
  <c r="Y2807" i="70"/>
  <c r="X2809" i="70"/>
  <c r="Y2808" i="70"/>
  <c r="X2810" i="70"/>
  <c r="Y2809" i="70"/>
  <c r="X2811" i="70"/>
  <c r="Y2810" i="70"/>
  <c r="Y2811" i="70"/>
  <c r="X2812" i="70"/>
  <c r="Y2812" i="70"/>
  <c r="X2813" i="70"/>
  <c r="Y2813" i="70"/>
  <c r="X2814" i="70"/>
  <c r="Y2814" i="70"/>
  <c r="X2815" i="70"/>
  <c r="X2816" i="70"/>
  <c r="Y2815" i="70"/>
  <c r="X2817" i="70"/>
  <c r="Y2816" i="70"/>
  <c r="X2818" i="70"/>
  <c r="Y2817" i="70"/>
  <c r="Y2818" i="70"/>
  <c r="X2819" i="70"/>
  <c r="X2820" i="70"/>
  <c r="Y2819" i="70"/>
  <c r="X2821" i="70"/>
  <c r="Y2820" i="70"/>
  <c r="Y2821" i="70"/>
  <c r="X2822" i="70"/>
  <c r="Y2822" i="70"/>
  <c r="X2823" i="70"/>
  <c r="Y2823" i="70"/>
  <c r="X2824" i="70"/>
  <c r="Y2824" i="70"/>
  <c r="X2825" i="70"/>
  <c r="Y2825" i="70"/>
  <c r="X2826" i="70"/>
  <c r="Y2826" i="70"/>
  <c r="X2827" i="70"/>
  <c r="X2828" i="70"/>
  <c r="Y2827" i="70"/>
  <c r="Y2828" i="70"/>
  <c r="X2829" i="70"/>
  <c r="Y2829" i="70"/>
  <c r="X2830" i="70"/>
  <c r="Y2830" i="70"/>
  <c r="X2831" i="70"/>
  <c r="Y2831" i="70"/>
  <c r="X2832" i="70"/>
  <c r="X2833" i="70"/>
  <c r="Y2832" i="70"/>
  <c r="X2834" i="70"/>
  <c r="Y2833" i="70"/>
  <c r="X2835" i="70"/>
  <c r="Y2834" i="70"/>
  <c r="Y2835" i="70"/>
  <c r="X2836" i="70"/>
  <c r="X2837" i="70"/>
  <c r="Y2836" i="70"/>
  <c r="Y2837" i="70"/>
  <c r="X2838" i="70"/>
  <c r="X2839" i="70"/>
  <c r="Y2838" i="70"/>
  <c r="Y2839" i="70"/>
  <c r="X2840" i="70"/>
  <c r="Y2840" i="70"/>
  <c r="X2841" i="70"/>
  <c r="Y2841" i="70"/>
  <c r="X2842" i="70"/>
  <c r="X2843" i="70"/>
  <c r="Y2842" i="70"/>
  <c r="X2844" i="70"/>
  <c r="Y2843" i="70"/>
  <c r="Y2844" i="70"/>
  <c r="X2845" i="70"/>
  <c r="Y2845" i="70"/>
  <c r="X2846" i="70"/>
  <c r="Y2846" i="70"/>
  <c r="X2847" i="70"/>
  <c r="X2848" i="70"/>
  <c r="Y2847" i="70"/>
  <c r="X2849" i="70"/>
  <c r="Y2848" i="70"/>
  <c r="X2850" i="70"/>
  <c r="Y2849" i="70"/>
  <c r="X2851" i="70"/>
  <c r="Y2850" i="70"/>
  <c r="Y2851" i="70"/>
  <c r="X2852" i="70"/>
  <c r="X2853" i="70"/>
  <c r="Y2852" i="70"/>
  <c r="Y2853" i="70"/>
  <c r="X2854" i="70"/>
  <c r="Y2854" i="70"/>
  <c r="X2855" i="70"/>
  <c r="Y2855" i="70"/>
  <c r="X2856" i="70"/>
  <c r="Y2856" i="70"/>
  <c r="X2857" i="70"/>
  <c r="Y2857" i="70"/>
  <c r="X2858" i="70"/>
  <c r="X2859" i="70"/>
  <c r="Y2858" i="70"/>
  <c r="X2860" i="70"/>
  <c r="Y2859" i="70"/>
  <c r="Y2860" i="70"/>
  <c r="X2861" i="70"/>
  <c r="Y2861" i="70"/>
  <c r="X2862" i="70"/>
  <c r="X2863" i="70"/>
  <c r="Y2862" i="70"/>
  <c r="X2864" i="70"/>
  <c r="Y2863" i="70"/>
  <c r="X2865" i="70"/>
  <c r="Y2864" i="70"/>
  <c r="X2866" i="70"/>
  <c r="Y2865" i="70"/>
  <c r="X2867" i="70"/>
  <c r="Y2866" i="70"/>
  <c r="X2868" i="70"/>
  <c r="Y2867" i="70"/>
  <c r="X2869" i="70"/>
  <c r="Y2868" i="70"/>
  <c r="Y2869" i="70"/>
  <c r="X2870" i="70"/>
  <c r="X2871" i="70"/>
  <c r="Y2870" i="70"/>
  <c r="Y2871" i="70"/>
  <c r="X2872" i="70"/>
  <c r="X2873" i="70"/>
  <c r="Y2872" i="70"/>
  <c r="Y2873" i="70"/>
  <c r="X2874" i="70"/>
  <c r="Y2874" i="70"/>
  <c r="X2875" i="70"/>
  <c r="X2876" i="70"/>
  <c r="Y2875" i="70"/>
  <c r="Y2876" i="70"/>
  <c r="X2877" i="70"/>
  <c r="Y2877" i="70"/>
  <c r="X2878" i="70"/>
  <c r="X2879" i="70"/>
  <c r="Y2878" i="70"/>
  <c r="X2880" i="70"/>
  <c r="Y2879" i="70"/>
  <c r="Y2880" i="70"/>
  <c r="X2881" i="70"/>
  <c r="X2882" i="70"/>
  <c r="Y2881" i="70"/>
  <c r="Y2882" i="70"/>
  <c r="X2883" i="70"/>
  <c r="X2884" i="70"/>
  <c r="Y2883" i="70"/>
  <c r="Y2884" i="70"/>
  <c r="X2885" i="70"/>
  <c r="X2886" i="70"/>
  <c r="Y2885" i="70"/>
  <c r="Y2886" i="70"/>
  <c r="X2887" i="70"/>
  <c r="Y2887" i="70"/>
  <c r="X2888" i="70"/>
  <c r="X2889" i="70"/>
  <c r="Y2888" i="70"/>
  <c r="X2890" i="70"/>
  <c r="Y2889" i="70"/>
  <c r="X2891" i="70"/>
  <c r="Y2890" i="70"/>
  <c r="Y2891" i="70"/>
  <c r="X2892" i="70"/>
  <c r="Y2892" i="70"/>
  <c r="X2893" i="70"/>
  <c r="X2894" i="70"/>
  <c r="Y2893" i="70"/>
  <c r="Y2894" i="70"/>
  <c r="X2895" i="70"/>
  <c r="Y2895" i="70"/>
  <c r="X2896" i="70"/>
  <c r="Y2896" i="70"/>
  <c r="X2897" i="70"/>
  <c r="Y2897" i="70"/>
  <c r="X2898" i="70"/>
  <c r="Y2898" i="70"/>
  <c r="X2899" i="70"/>
  <c r="Y2899" i="70"/>
  <c r="X2900" i="70"/>
  <c r="Y2900" i="70"/>
  <c r="X2901" i="70"/>
  <c r="Y2901" i="70"/>
  <c r="X2902" i="70"/>
  <c r="Y2902" i="70"/>
  <c r="X2903" i="70"/>
  <c r="X2904" i="70"/>
  <c r="Y2903" i="70"/>
  <c r="X2905" i="70"/>
  <c r="Y2904" i="70"/>
  <c r="X2906" i="70"/>
  <c r="Y2905" i="70"/>
  <c r="Y2906" i="70"/>
  <c r="X2907" i="70"/>
  <c r="X2908" i="70"/>
  <c r="Y2907" i="70"/>
  <c r="X2909" i="70"/>
  <c r="Y2908" i="70"/>
  <c r="X2910" i="70"/>
  <c r="Y2909" i="70"/>
  <c r="X2911" i="70"/>
  <c r="Y2910" i="70"/>
  <c r="X2912" i="70"/>
  <c r="Y2911" i="70"/>
  <c r="X2913" i="70"/>
  <c r="Y2912" i="70"/>
  <c r="Y2913" i="70"/>
  <c r="X2914" i="70"/>
  <c r="X2915" i="70"/>
  <c r="Y2914" i="70"/>
  <c r="X2916" i="70"/>
  <c r="Y2915" i="70"/>
  <c r="Y2916" i="70"/>
  <c r="X2917" i="70"/>
  <c r="Y2917" i="70"/>
  <c r="X2918" i="70"/>
  <c r="X2919" i="70"/>
  <c r="Y2918" i="70"/>
  <c r="Y2919" i="70"/>
  <c r="X2920" i="70"/>
  <c r="X2921" i="70"/>
  <c r="Y2920" i="70"/>
  <c r="Y2921" i="70"/>
  <c r="X2922" i="70"/>
  <c r="X2923" i="70"/>
  <c r="Y2922" i="70"/>
  <c r="X2924" i="70"/>
  <c r="Y2923" i="70"/>
  <c r="Y2924" i="70"/>
  <c r="X2925" i="70"/>
  <c r="Y2925" i="70"/>
  <c r="X2926" i="70"/>
  <c r="X2927" i="70"/>
  <c r="Y2926" i="70"/>
  <c r="Y2927" i="70"/>
  <c r="X2928" i="70"/>
  <c r="X2929" i="70"/>
  <c r="Y2928" i="70"/>
  <c r="X2930" i="70"/>
  <c r="Y2929" i="70"/>
  <c r="X2931" i="70"/>
  <c r="Y2930" i="70"/>
  <c r="X2932" i="70"/>
  <c r="Y2931" i="70"/>
  <c r="Y2932" i="70"/>
  <c r="X2933" i="70"/>
  <c r="Y2933" i="70"/>
  <c r="X2934" i="70"/>
  <c r="Y2934" i="70"/>
  <c r="X2935" i="70"/>
  <c r="Y2935" i="70"/>
  <c r="X2936" i="70"/>
  <c r="Y2936" i="70"/>
  <c r="X2937" i="70"/>
  <c r="X2938" i="70"/>
  <c r="Y2937" i="70"/>
  <c r="Y2938" i="70"/>
  <c r="X2939" i="70"/>
  <c r="X2940" i="70"/>
  <c r="Y2939" i="70"/>
  <c r="Y2940" i="70"/>
  <c r="X2941" i="70"/>
  <c r="X2942" i="70"/>
  <c r="Y2941" i="70"/>
  <c r="X2943" i="70"/>
  <c r="Y2942" i="70"/>
  <c r="X2944" i="70"/>
  <c r="Y2943" i="70"/>
  <c r="X2945" i="70"/>
  <c r="Y2944" i="70"/>
  <c r="Y2945" i="70"/>
  <c r="X2946" i="70"/>
  <c r="Y2946" i="70"/>
  <c r="X2947" i="70"/>
  <c r="Y2947" i="70"/>
  <c r="X2948" i="70"/>
  <c r="X2949" i="70"/>
  <c r="Y2948" i="70"/>
  <c r="X2950" i="70"/>
  <c r="Y2949" i="70"/>
  <c r="Y2950" i="70"/>
  <c r="X2951" i="70"/>
  <c r="X2952" i="70"/>
  <c r="Y2951" i="70"/>
  <c r="Y2952" i="70"/>
  <c r="X2953" i="70"/>
  <c r="X2954" i="70"/>
  <c r="Y2953" i="70"/>
  <c r="X2955" i="70"/>
  <c r="Y2954" i="70"/>
  <c r="Y2955" i="70"/>
  <c r="X2956" i="70"/>
  <c r="Y2956" i="70"/>
  <c r="X2957" i="70"/>
  <c r="X2958" i="70"/>
  <c r="Y2957" i="70"/>
  <c r="Y2958" i="70"/>
  <c r="X2959" i="70"/>
  <c r="Y2959" i="70"/>
  <c r="X2960" i="70"/>
  <c r="Y2960" i="70"/>
  <c r="X2961" i="70"/>
  <c r="X2962" i="70"/>
  <c r="Y2961" i="70"/>
  <c r="Y2962" i="70"/>
  <c r="X2963" i="70"/>
  <c r="X2964" i="70"/>
  <c r="Y2963" i="70"/>
  <c r="Y2964" i="70"/>
  <c r="X2965" i="70"/>
  <c r="X2966" i="70"/>
  <c r="Y2965" i="70"/>
  <c r="Y2966" i="70"/>
  <c r="X2967" i="70"/>
  <c r="Y2967" i="70"/>
  <c r="X2968" i="70"/>
  <c r="X2969" i="70"/>
  <c r="Y2968" i="70"/>
  <c r="X2970" i="70"/>
  <c r="Y2969" i="70"/>
  <c r="X2971" i="70"/>
  <c r="Y2970" i="70"/>
  <c r="Y2971" i="70"/>
  <c r="X2972" i="70"/>
  <c r="Y2972" i="70"/>
  <c r="X2973" i="70"/>
  <c r="Y2973" i="70"/>
  <c r="X2974" i="70"/>
  <c r="X2975" i="70"/>
  <c r="Y2974" i="70"/>
  <c r="X2976" i="70"/>
  <c r="Y2975" i="70"/>
  <c r="X2977" i="70"/>
  <c r="Y2976" i="70"/>
  <c r="Y2977" i="70"/>
  <c r="X2978" i="70"/>
  <c r="X2979" i="70"/>
  <c r="Y2978" i="70"/>
  <c r="X2980" i="70"/>
  <c r="Y2979" i="70"/>
  <c r="X2981" i="70"/>
  <c r="Y2980" i="70"/>
  <c r="Y2981" i="70"/>
  <c r="X2982" i="70"/>
  <c r="X2983" i="70"/>
  <c r="Y2982" i="70"/>
  <c r="X2984" i="70"/>
  <c r="Y2983" i="70"/>
  <c r="X2985" i="70"/>
  <c r="Y2984" i="70"/>
  <c r="X2986" i="70"/>
  <c r="Y2985" i="70"/>
  <c r="X2987" i="70"/>
  <c r="Y2986" i="70"/>
  <c r="Y2987" i="70"/>
  <c r="X2988" i="70"/>
  <c r="X2989" i="70"/>
  <c r="Y2988" i="70"/>
  <c r="X2990" i="70"/>
  <c r="Y2989" i="70"/>
  <c r="X2991" i="70"/>
  <c r="Y2990" i="70"/>
  <c r="Y2991" i="70"/>
  <c r="X2992" i="70"/>
  <c r="Y2992" i="70"/>
  <c r="X2993" i="70"/>
  <c r="Y2993" i="70"/>
  <c r="X2994" i="70"/>
  <c r="Y2994" i="70"/>
  <c r="X2995" i="70"/>
  <c r="Y2995" i="70"/>
  <c r="X2996" i="70"/>
  <c r="X2997" i="70"/>
  <c r="Y2996" i="70"/>
  <c r="Y2997" i="70"/>
  <c r="X2998" i="70"/>
  <c r="X2999" i="70"/>
  <c r="Y2998" i="70"/>
  <c r="Y2999" i="70"/>
  <c r="X3000" i="70"/>
  <c r="X3001" i="70"/>
  <c r="Y3000" i="70"/>
  <c r="Y3001" i="70"/>
  <c r="X3002" i="70"/>
  <c r="Y3002" i="70"/>
  <c r="X3003" i="70"/>
  <c r="X3004" i="70"/>
  <c r="Y3003" i="70"/>
  <c r="X3005" i="70"/>
  <c r="Y3004" i="70"/>
  <c r="X3006" i="70"/>
  <c r="Y3005" i="70"/>
  <c r="X3007" i="70"/>
  <c r="Y3006" i="70"/>
  <c r="Y3007" i="70"/>
  <c r="X3008" i="70"/>
  <c r="X3009" i="70"/>
  <c r="Y3008" i="70"/>
  <c r="Y3009" i="70"/>
  <c r="X3010" i="70"/>
  <c r="Y3010" i="70"/>
  <c r="X3011" i="70"/>
  <c r="Y3011" i="70"/>
  <c r="X3012" i="70"/>
  <c r="X3013" i="70"/>
  <c r="Y3012" i="70"/>
  <c r="X3014" i="70"/>
  <c r="Y3013" i="70"/>
  <c r="Y3014" i="70"/>
  <c r="X3015" i="70"/>
  <c r="X3016" i="70"/>
  <c r="Y3015" i="70"/>
  <c r="X3017" i="70"/>
  <c r="Y3016" i="70"/>
  <c r="X3018" i="70"/>
  <c r="Y3017" i="70"/>
  <c r="Y3018" i="70"/>
  <c r="X3019" i="70"/>
  <c r="Y3019" i="70"/>
  <c r="X3020" i="70"/>
  <c r="X3021" i="70"/>
  <c r="Y3020" i="70"/>
  <c r="X3022" i="70"/>
  <c r="Y3021" i="70"/>
  <c r="X3023" i="70"/>
  <c r="Y3022" i="70"/>
  <c r="Y3023" i="70"/>
  <c r="X3024" i="70"/>
  <c r="X3025" i="70"/>
  <c r="Y3024" i="70"/>
  <c r="X3026" i="70"/>
  <c r="Y3025" i="70"/>
  <c r="Y3026" i="70"/>
  <c r="X3027" i="70"/>
  <c r="X3028" i="70"/>
  <c r="Y3027" i="70"/>
  <c r="X3029" i="70"/>
  <c r="Y3028" i="70"/>
  <c r="Y3029" i="70"/>
  <c r="X3030" i="70"/>
  <c r="X3031" i="70"/>
  <c r="Y3030" i="70"/>
  <c r="X3032" i="70"/>
  <c r="Y3031" i="70"/>
  <c r="X3033" i="70"/>
  <c r="Y3032" i="70"/>
  <c r="Y3033" i="70"/>
  <c r="X3034" i="70"/>
  <c r="X3035" i="70"/>
  <c r="Y3034" i="70"/>
  <c r="X3036" i="70"/>
  <c r="Y3035" i="70"/>
  <c r="X3037" i="70"/>
  <c r="Y3036" i="70"/>
  <c r="X3038" i="70"/>
  <c r="Y3037" i="70"/>
  <c r="X3039" i="70"/>
  <c r="Y3038" i="70"/>
  <c r="X3040" i="70"/>
  <c r="Y3039" i="70"/>
  <c r="X3041" i="70"/>
  <c r="Y3040" i="70"/>
  <c r="X3042" i="70"/>
  <c r="Y3041" i="70"/>
  <c r="Y3042" i="70"/>
  <c r="X3043" i="70"/>
  <c r="X3044" i="70"/>
  <c r="Y3043" i="70"/>
  <c r="X3045" i="70"/>
  <c r="Y3044" i="70"/>
  <c r="X3046" i="70"/>
  <c r="Y3045" i="70"/>
  <c r="X3047" i="70"/>
  <c r="Y3046" i="70"/>
  <c r="Y3047" i="70"/>
  <c r="X3048" i="70"/>
  <c r="Y3048" i="70"/>
  <c r="X3049" i="70"/>
  <c r="X3050" i="70"/>
  <c r="Y3049" i="70"/>
  <c r="X3051" i="70"/>
  <c r="Y3050" i="70"/>
  <c r="X3052" i="70"/>
  <c r="Y3051" i="70"/>
  <c r="Y3052" i="70"/>
  <c r="X3053" i="70"/>
  <c r="X3054" i="70"/>
  <c r="Y3053" i="70"/>
  <c r="X3055" i="70"/>
  <c r="Y3054" i="70"/>
  <c r="Y3055" i="70"/>
  <c r="X3056" i="70"/>
  <c r="X3057" i="70"/>
  <c r="Y3056" i="70"/>
  <c r="X3058" i="70"/>
  <c r="Y3057" i="70"/>
  <c r="X3059" i="70"/>
  <c r="Y3058" i="70"/>
  <c r="X3060" i="70"/>
  <c r="Y3059" i="70"/>
  <c r="X3061" i="70"/>
  <c r="Y3060" i="70"/>
  <c r="X3062" i="70"/>
  <c r="Y3061" i="70"/>
  <c r="X3063" i="70"/>
  <c r="Y3062" i="70"/>
  <c r="X3064" i="70"/>
  <c r="Y3063" i="70"/>
  <c r="X3065" i="70"/>
  <c r="Y3064" i="70"/>
  <c r="X3066" i="70"/>
  <c r="Y3065" i="70"/>
  <c r="Y3066" i="70"/>
  <c r="X3067" i="70"/>
  <c r="Y3067" i="70"/>
  <c r="X3068" i="70"/>
  <c r="X3069" i="70"/>
  <c r="Y3068" i="70"/>
  <c r="X3070" i="70"/>
  <c r="Y3069" i="70"/>
  <c r="X3071" i="70"/>
  <c r="Y3070" i="70"/>
  <c r="Y3071" i="70"/>
  <c r="X3072" i="70"/>
  <c r="X3073" i="70"/>
  <c r="Y3072" i="70"/>
  <c r="Y3073" i="70"/>
  <c r="X3074" i="70"/>
  <c r="X3075" i="70"/>
  <c r="Y3074" i="70"/>
  <c r="X3076" i="70"/>
  <c r="Y3075" i="70"/>
  <c r="X3077" i="70"/>
  <c r="Y3076" i="70"/>
  <c r="Y3077" i="70"/>
  <c r="X3078" i="70"/>
  <c r="X3079" i="70"/>
  <c r="Y3078" i="70"/>
  <c r="Y3079" i="70"/>
  <c r="X3080" i="70"/>
  <c r="Y3080" i="70"/>
  <c r="X3081" i="70"/>
  <c r="Y3081" i="70"/>
  <c r="X3082" i="70"/>
  <c r="Y3082" i="70"/>
  <c r="X3083" i="70"/>
  <c r="X3084" i="70"/>
  <c r="Y3083" i="70"/>
  <c r="X3085" i="70"/>
  <c r="Y3084" i="70"/>
  <c r="Y3085" i="70"/>
  <c r="X3086" i="70"/>
  <c r="X3087" i="70"/>
  <c r="Y3086" i="70"/>
  <c r="Y3087" i="70"/>
  <c r="X3088" i="70"/>
  <c r="Y3088" i="70"/>
  <c r="X3089" i="70"/>
  <c r="Y3089" i="70"/>
  <c r="X3090" i="70"/>
  <c r="X3091" i="70"/>
  <c r="Y3090" i="70"/>
  <c r="X3092" i="70"/>
  <c r="Y3091" i="70"/>
  <c r="X3093" i="70"/>
  <c r="Y3092" i="70"/>
  <c r="X3094" i="70"/>
  <c r="Y3093" i="70"/>
  <c r="X3095" i="70"/>
  <c r="Y3094" i="70"/>
  <c r="Y3095" i="70"/>
  <c r="X3096" i="70"/>
  <c r="Y3096" i="70"/>
  <c r="X3097" i="70"/>
  <c r="X3098" i="70"/>
  <c r="Y3097" i="70"/>
  <c r="X3099" i="70"/>
  <c r="Y3098" i="70"/>
  <c r="X3100" i="70"/>
  <c r="Y3099" i="70"/>
  <c r="Y3100" i="70"/>
  <c r="X3101" i="70"/>
  <c r="Y3101" i="70"/>
  <c r="X3102" i="70"/>
  <c r="X3103" i="70"/>
  <c r="Y3102" i="70"/>
  <c r="X3104" i="70"/>
  <c r="Y3103" i="70"/>
  <c r="Y3104" i="70"/>
  <c r="X3105" i="70"/>
  <c r="Y3105" i="70"/>
  <c r="X3106" i="70"/>
  <c r="X3107" i="70"/>
  <c r="Y3106" i="70"/>
  <c r="Y3107" i="70"/>
  <c r="X3108" i="70"/>
  <c r="X3109" i="70"/>
  <c r="Y3108" i="70"/>
  <c r="Y3109" i="70"/>
  <c r="X3110" i="70"/>
  <c r="Y3110" i="70"/>
  <c r="X3111" i="70"/>
  <c r="X3112" i="70"/>
  <c r="Y3111" i="70"/>
  <c r="Y3112" i="70"/>
  <c r="X3113" i="70"/>
  <c r="X3114" i="70"/>
  <c r="Y3113" i="70"/>
  <c r="X3115" i="70"/>
  <c r="Y3114" i="70"/>
  <c r="Y3115" i="70"/>
  <c r="X3116" i="70"/>
  <c r="X3117" i="70"/>
  <c r="Y3116" i="70"/>
  <c r="Y3117" i="70"/>
  <c r="X3118" i="70"/>
  <c r="X3119" i="70"/>
  <c r="Y3118" i="70"/>
  <c r="Y3119" i="70"/>
  <c r="X3120" i="70"/>
  <c r="X3121" i="70"/>
  <c r="Y3120" i="70"/>
  <c r="Y3121" i="70"/>
  <c r="X3122" i="70"/>
  <c r="X3123" i="70"/>
  <c r="Y3122" i="70"/>
  <c r="Y3123" i="70"/>
  <c r="X3124" i="70"/>
  <c r="X3125" i="70"/>
  <c r="Y3124" i="70"/>
  <c r="Y3125" i="70"/>
  <c r="X3126" i="70"/>
  <c r="Y3126" i="70"/>
  <c r="X3127" i="70"/>
  <c r="X3128" i="70"/>
  <c r="Y3127" i="70"/>
  <c r="Y3128" i="70"/>
  <c r="X3129" i="70"/>
  <c r="Y3129" i="70"/>
  <c r="X3130" i="70"/>
  <c r="Y3130" i="70"/>
  <c r="X3131" i="70"/>
  <c r="X3132" i="70"/>
  <c r="Y3131" i="70"/>
  <c r="Y3132" i="70"/>
  <c r="X3133" i="70"/>
  <c r="X3134" i="70"/>
  <c r="Y3133" i="70"/>
  <c r="Y3134" i="70"/>
  <c r="X3135" i="70"/>
  <c r="X3136" i="70"/>
  <c r="Y3135" i="70"/>
  <c r="X3137" i="70"/>
  <c r="Y3136" i="70"/>
  <c r="X3138" i="70"/>
  <c r="Y3137" i="70"/>
  <c r="Y3138" i="70"/>
  <c r="X3139" i="70"/>
  <c r="Y3139" i="70"/>
  <c r="X3140" i="70"/>
  <c r="Y3140" i="70"/>
  <c r="X3141" i="70"/>
  <c r="X3142" i="70"/>
  <c r="Y3141" i="70"/>
  <c r="X3143" i="70"/>
  <c r="Y3142" i="70"/>
  <c r="X3144" i="70"/>
  <c r="Y3143" i="70"/>
  <c r="X3145" i="70"/>
  <c r="Y3144" i="70"/>
  <c r="Y3145" i="70"/>
  <c r="X3146" i="70"/>
  <c r="Y3146" i="70"/>
  <c r="X3147" i="70"/>
  <c r="X3148" i="70"/>
  <c r="Y3147" i="70"/>
  <c r="Y3148" i="70"/>
  <c r="X3149" i="70"/>
  <c r="X3150" i="70"/>
  <c r="Y3149" i="70"/>
  <c r="Y3150" i="70"/>
  <c r="X3151" i="70"/>
  <c r="X3152" i="70"/>
  <c r="Y3151" i="70"/>
  <c r="Y3152" i="70"/>
  <c r="X3153" i="70"/>
  <c r="Y3153" i="70"/>
  <c r="X3154" i="70"/>
  <c r="X3155" i="70"/>
  <c r="Y3154" i="70"/>
  <c r="X3156" i="70"/>
  <c r="Y3155" i="70"/>
  <c r="X3157" i="70"/>
  <c r="Y3156" i="70"/>
  <c r="X3158" i="70"/>
  <c r="Y3157" i="70"/>
  <c r="X3159" i="70"/>
  <c r="Y3158" i="70"/>
  <c r="Y3159" i="70"/>
  <c r="X3160" i="70"/>
  <c r="X3161" i="70"/>
  <c r="Y3160" i="70"/>
  <c r="Y3161" i="70"/>
  <c r="X3162" i="70"/>
  <c r="Y3162" i="70"/>
  <c r="X3163" i="70"/>
  <c r="X3164" i="70"/>
  <c r="Y3163" i="70"/>
  <c r="X3165" i="70"/>
  <c r="Y3164" i="70"/>
  <c r="Y3165" i="70"/>
  <c r="X3166" i="70"/>
  <c r="Y3166" i="70"/>
  <c r="X3167" i="70"/>
  <c r="X3168" i="70"/>
  <c r="Y3167" i="70"/>
  <c r="X3169" i="70"/>
  <c r="Y3168" i="70"/>
  <c r="X3170" i="70"/>
  <c r="Y3169" i="70"/>
  <c r="Y3170" i="70"/>
  <c r="X3171" i="70"/>
  <c r="Y3171" i="70"/>
  <c r="X3172" i="70"/>
  <c r="Y3172" i="70"/>
  <c r="X3173" i="70"/>
  <c r="Y3173" i="70"/>
  <c r="X3174" i="70"/>
  <c r="X3175" i="70"/>
  <c r="Y3174" i="70"/>
  <c r="Y3175" i="70"/>
  <c r="X3176" i="70"/>
  <c r="X3177" i="70"/>
  <c r="Y3176" i="70"/>
  <c r="Y3177" i="70"/>
  <c r="X3178" i="70"/>
  <c r="Y3178" i="70"/>
  <c r="X3179" i="70"/>
  <c r="X3180" i="70"/>
  <c r="Y3179" i="70"/>
  <c r="X3181" i="70"/>
  <c r="Y3180" i="70"/>
  <c r="Y3181" i="70"/>
  <c r="X3182" i="70"/>
  <c r="Y3182" i="70"/>
  <c r="X3183" i="70"/>
  <c r="Y3183" i="70"/>
  <c r="X3184" i="70"/>
  <c r="X3185" i="70"/>
  <c r="Y3184" i="70"/>
  <c r="Y3185" i="70"/>
  <c r="X3186" i="70"/>
  <c r="Y3186" i="70"/>
  <c r="X3187" i="70"/>
  <c r="X3188" i="70"/>
  <c r="Y3187" i="70"/>
  <c r="X3189" i="70"/>
  <c r="Y3188" i="70"/>
  <c r="X3190" i="70"/>
  <c r="Y3189" i="70"/>
  <c r="Y3190" i="70"/>
  <c r="X3191" i="70"/>
  <c r="Y3191" i="70"/>
  <c r="X3192" i="70"/>
  <c r="X3193" i="70"/>
  <c r="Y3192" i="70"/>
  <c r="X3194" i="70"/>
  <c r="Y3193" i="70"/>
  <c r="X3195" i="70"/>
  <c r="Y3194" i="70"/>
  <c r="Y3195" i="70"/>
  <c r="X3196" i="70"/>
  <c r="Y3196" i="70"/>
  <c r="X3197" i="70"/>
  <c r="X3198" i="70"/>
  <c r="Y3197" i="70"/>
  <c r="Y3198" i="70"/>
  <c r="X3199" i="70"/>
  <c r="X3200" i="70"/>
  <c r="Y3199" i="70"/>
  <c r="Y3200" i="70"/>
  <c r="X3201" i="70"/>
  <c r="Y3201" i="70"/>
  <c r="X3202" i="70"/>
  <c r="X3203" i="70"/>
  <c r="Y3202" i="70"/>
  <c r="X3204" i="70"/>
  <c r="Y3203" i="70"/>
  <c r="Y3204" i="70"/>
  <c r="X3205" i="70"/>
  <c r="Y3205" i="70"/>
  <c r="X3206" i="70"/>
  <c r="X3207" i="70"/>
  <c r="Y3206" i="70"/>
  <c r="X3208" i="70"/>
  <c r="Y3207" i="70"/>
  <c r="X3209" i="70"/>
  <c r="Y3208" i="70"/>
  <c r="X3210" i="70"/>
  <c r="Y3209" i="70"/>
  <c r="Y3210" i="70"/>
  <c r="X3211" i="70"/>
  <c r="Y3211" i="70"/>
  <c r="X3212" i="70"/>
  <c r="X3213" i="70"/>
  <c r="Y3212" i="70"/>
  <c r="Y3213" i="70"/>
  <c r="X3214" i="70"/>
  <c r="Y3214" i="70"/>
  <c r="X3215" i="70"/>
  <c r="X3216" i="70"/>
  <c r="Y3215" i="70"/>
  <c r="Y3216" i="70"/>
  <c r="X3217" i="70"/>
  <c r="Y3217" i="70"/>
  <c r="X3218" i="70"/>
  <c r="X3219" i="70"/>
  <c r="Y3218" i="70"/>
  <c r="Y3219" i="70"/>
  <c r="X3220" i="70"/>
  <c r="X3221" i="70"/>
  <c r="Y3220" i="70"/>
  <c r="Y3221" i="70"/>
  <c r="X3222" i="70"/>
  <c r="Y3222" i="70"/>
  <c r="X3223" i="70"/>
  <c r="X3224" i="70"/>
  <c r="Y3223" i="70"/>
  <c r="Y3224" i="70"/>
  <c r="X3225" i="70"/>
  <c r="X3226" i="70"/>
  <c r="Y3225" i="70"/>
  <c r="X3227" i="70"/>
  <c r="Y3226" i="70"/>
  <c r="Y3227" i="70"/>
  <c r="X3228" i="70"/>
  <c r="Y3228" i="70"/>
  <c r="X3229" i="70"/>
  <c r="X3230" i="70"/>
  <c r="Y3229" i="70"/>
  <c r="X3231" i="70"/>
  <c r="Y3230" i="70"/>
  <c r="X3232" i="70"/>
  <c r="Y3231" i="70"/>
  <c r="X3233" i="70"/>
  <c r="Y3232" i="70"/>
  <c r="Y3233" i="70"/>
  <c r="X3234" i="70"/>
  <c r="X3235" i="70"/>
  <c r="Y3234" i="70"/>
  <c r="Y3235" i="70"/>
  <c r="X3236" i="70"/>
  <c r="Y3236" i="70"/>
  <c r="X3237" i="70"/>
  <c r="X3238" i="70"/>
  <c r="Y3237" i="70"/>
  <c r="Y3238" i="70"/>
  <c r="X3239" i="70"/>
  <c r="Y3239" i="70"/>
  <c r="X3240" i="70"/>
  <c r="X3241" i="70"/>
  <c r="Y3240" i="70"/>
  <c r="X3242" i="70"/>
  <c r="Y3241" i="70"/>
  <c r="Y3242" i="70"/>
  <c r="X3243" i="70"/>
  <c r="Y3243" i="70"/>
  <c r="X3244" i="70"/>
  <c r="X3245" i="70"/>
  <c r="Y3244" i="70"/>
  <c r="Y3245" i="70"/>
  <c r="X3246" i="70"/>
  <c r="Y3246" i="70"/>
  <c r="X3247" i="70"/>
  <c r="X3248" i="70"/>
  <c r="Y3247" i="70"/>
  <c r="Y3248" i="70"/>
  <c r="X3249" i="70"/>
  <c r="X3250" i="70"/>
  <c r="Y3249" i="70"/>
  <c r="Y3250" i="70"/>
  <c r="X3251" i="70"/>
  <c r="Y3251" i="70"/>
  <c r="X3252" i="70"/>
  <c r="Y3252" i="70"/>
  <c r="X3253" i="70"/>
  <c r="Y3253" i="70"/>
  <c r="X3254" i="70"/>
  <c r="Y3254" i="70"/>
  <c r="X3255" i="70"/>
  <c r="Y3255" i="70"/>
  <c r="X3256" i="70"/>
  <c r="X3257" i="70"/>
  <c r="Y3256" i="70"/>
  <c r="X3258" i="70"/>
  <c r="Y3257" i="70"/>
  <c r="Y3258" i="70"/>
  <c r="X3259" i="70"/>
  <c r="X3260" i="70"/>
  <c r="Y3259" i="70"/>
  <c r="Y3260" i="70"/>
  <c r="X3261" i="70"/>
  <c r="X3262" i="70"/>
  <c r="Y3261" i="70"/>
  <c r="Y3262" i="70"/>
  <c r="X3263" i="70"/>
  <c r="Y3263" i="70"/>
  <c r="X3264" i="70"/>
  <c r="X3265" i="70"/>
  <c r="Y3264" i="70"/>
  <c r="Y3265" i="70"/>
  <c r="X3266" i="70"/>
  <c r="Y3266" i="70"/>
  <c r="X3267" i="70"/>
  <c r="Y3267" i="70"/>
  <c r="X3268" i="70"/>
  <c r="X3269" i="70"/>
  <c r="Y3268" i="70"/>
  <c r="X3270" i="70"/>
  <c r="Y3269" i="70"/>
  <c r="X3271" i="70"/>
  <c r="Y3270" i="70"/>
  <c r="Y3271" i="70"/>
  <c r="X3272" i="70"/>
  <c r="X3273" i="70"/>
  <c r="Y3272" i="70"/>
  <c r="Y3273" i="70"/>
  <c r="X3274" i="70"/>
  <c r="Y3274" i="70"/>
  <c r="X3275" i="70"/>
  <c r="X3276" i="70"/>
  <c r="Y3275" i="70"/>
  <c r="Y3276" i="70"/>
  <c r="X3277" i="70"/>
  <c r="X3278" i="70"/>
  <c r="Y3277" i="70"/>
  <c r="X3279" i="70"/>
  <c r="Y3278" i="70"/>
  <c r="Y3279" i="70"/>
  <c r="X3280" i="70"/>
  <c r="Y3280" i="70"/>
  <c r="X3281" i="70"/>
  <c r="Y3281" i="70"/>
  <c r="X3282" i="70"/>
  <c r="Y3282" i="70"/>
  <c r="X3283" i="70"/>
  <c r="X3284" i="70"/>
  <c r="Y3283" i="70"/>
  <c r="X3285" i="70"/>
  <c r="Y3284" i="70"/>
  <c r="X3286" i="70"/>
  <c r="Y3285" i="70"/>
  <c r="Y3286" i="70"/>
  <c r="X3287" i="70"/>
  <c r="Y3287" i="70"/>
  <c r="X3288" i="70"/>
  <c r="Y3288" i="70"/>
  <c r="X3289" i="70"/>
  <c r="Y3289" i="70"/>
  <c r="X3290" i="70"/>
  <c r="X3291" i="70"/>
  <c r="Y3290" i="70"/>
  <c r="Y3291" i="70"/>
  <c r="X3292" i="70"/>
  <c r="X3293" i="70"/>
  <c r="Y3292" i="70"/>
  <c r="Y3293" i="70"/>
  <c r="X3294" i="70"/>
  <c r="Y3294" i="70"/>
  <c r="X3295" i="70"/>
  <c r="X3296" i="70"/>
  <c r="Y3295" i="70"/>
  <c r="X3297" i="70"/>
  <c r="Y3296" i="70"/>
  <c r="X3298" i="70"/>
  <c r="Y3297" i="70"/>
  <c r="X3299" i="70"/>
  <c r="Y3298" i="70"/>
  <c r="X3300" i="70"/>
  <c r="Y3299" i="70"/>
  <c r="Y3300" i="70"/>
  <c r="X3301" i="70"/>
  <c r="X3302" i="70"/>
  <c r="Y3301" i="70"/>
  <c r="X3303" i="70"/>
  <c r="Y3302" i="70"/>
  <c r="Y3303" i="70"/>
  <c r="X3304" i="70"/>
  <c r="X3305" i="70"/>
  <c r="Y3304" i="70"/>
  <c r="Y3305" i="70"/>
  <c r="X3306" i="70"/>
  <c r="X3307" i="70"/>
  <c r="Y3306" i="70"/>
  <c r="Y3307" i="70"/>
  <c r="X3308" i="70"/>
  <c r="Y3308" i="70"/>
  <c r="X3309" i="70"/>
  <c r="X3310" i="70"/>
  <c r="Y3309" i="70"/>
  <c r="Y3310" i="70"/>
  <c r="X3311" i="70"/>
  <c r="Y3311" i="70"/>
  <c r="X3312" i="70"/>
  <c r="Y3312" i="70"/>
  <c r="X3313" i="70"/>
  <c r="X3314" i="70"/>
  <c r="Y3313" i="70"/>
  <c r="Y3314" i="70"/>
  <c r="X3315" i="70"/>
  <c r="Y3315" i="70"/>
  <c r="X3316" i="70"/>
  <c r="Y3316" i="70"/>
  <c r="X3317" i="70"/>
  <c r="X3318" i="70"/>
  <c r="Y3317" i="70"/>
  <c r="Y3318" i="70"/>
  <c r="X3319" i="70"/>
  <c r="Y3319" i="70"/>
  <c r="X3320" i="70"/>
  <c r="X3321" i="70"/>
  <c r="Y3320" i="70"/>
  <c r="Y3321" i="70"/>
  <c r="X3322" i="70"/>
  <c r="Y3322" i="70"/>
  <c r="X3323" i="70"/>
  <c r="X3324" i="70"/>
  <c r="Y3323" i="70"/>
  <c r="Y3324" i="70"/>
  <c r="X3325" i="70"/>
  <c r="Y3325" i="70"/>
  <c r="X3326" i="70"/>
  <c r="Y3326" i="70"/>
  <c r="X3327" i="70"/>
  <c r="X3328" i="70"/>
  <c r="Y3327" i="70"/>
  <c r="X3329" i="70"/>
  <c r="Y3328" i="70"/>
  <c r="X3330" i="70"/>
  <c r="Y3329" i="70"/>
  <c r="X3331" i="70"/>
  <c r="Y3330" i="70"/>
  <c r="Y3331" i="70"/>
  <c r="X3332" i="70"/>
  <c r="Y3332" i="70"/>
  <c r="X3333" i="70"/>
  <c r="Y3333" i="70"/>
  <c r="X3334" i="70"/>
  <c r="X3335" i="70"/>
  <c r="Y3334" i="70"/>
  <c r="X3336" i="70"/>
  <c r="Y3335" i="70"/>
  <c r="Y3336" i="70"/>
  <c r="X3337" i="70"/>
  <c r="X3338" i="70"/>
  <c r="Y3337" i="70"/>
  <c r="Y3338" i="70"/>
  <c r="X3339" i="70"/>
  <c r="X3340" i="70"/>
  <c r="Y3339" i="70"/>
  <c r="X3341" i="70"/>
  <c r="Y3340" i="70"/>
  <c r="Y3341" i="70"/>
  <c r="X3342" i="70"/>
  <c r="Y3342" i="70"/>
  <c r="X3343" i="70"/>
  <c r="Y3343" i="70"/>
  <c r="X3344" i="70"/>
  <c r="Y3344" i="70"/>
  <c r="X3345" i="70"/>
  <c r="X3346" i="70"/>
  <c r="Y3345" i="70"/>
  <c r="Y3346" i="70"/>
  <c r="X3347" i="70"/>
  <c r="Y3347" i="70"/>
  <c r="X3348" i="70"/>
  <c r="X3349" i="70"/>
  <c r="Y3348" i="70"/>
  <c r="X3350" i="70"/>
  <c r="Y3349" i="70"/>
  <c r="Y3350" i="70"/>
  <c r="X3351" i="70"/>
  <c r="Y3351" i="70"/>
  <c r="X3352" i="70"/>
  <c r="X3353" i="70"/>
  <c r="Y3352" i="70"/>
  <c r="Y3353" i="70"/>
  <c r="X3354" i="70"/>
  <c r="X3355" i="70"/>
  <c r="Y3354" i="70"/>
  <c r="Y3355" i="70"/>
  <c r="X3356" i="70"/>
  <c r="X3357" i="70"/>
  <c r="Y3356" i="70"/>
  <c r="Y3357" i="70"/>
  <c r="X3358" i="70"/>
  <c r="Y3358" i="70"/>
  <c r="X3359" i="70"/>
  <c r="X3360" i="70"/>
  <c r="Y3359" i="70"/>
  <c r="X3361" i="70"/>
  <c r="Y3360" i="70"/>
  <c r="X3362" i="70"/>
  <c r="Y3361" i="70"/>
  <c r="X3363" i="70"/>
  <c r="Y3362" i="70"/>
  <c r="X3364" i="70"/>
  <c r="Y3363" i="70"/>
  <c r="X3365" i="70"/>
  <c r="Y3364" i="70"/>
  <c r="X3366" i="70"/>
  <c r="Y3365" i="70"/>
  <c r="X3367" i="70"/>
  <c r="Y3366" i="70"/>
  <c r="X3368" i="70"/>
  <c r="Y3367" i="70"/>
  <c r="X3369" i="70"/>
  <c r="Y3368" i="70"/>
  <c r="Y3369" i="70"/>
  <c r="X3370" i="70"/>
  <c r="Y3370" i="70"/>
  <c r="X3371" i="70"/>
  <c r="X3372" i="70"/>
  <c r="Y3371" i="70"/>
  <c r="X3373" i="70"/>
  <c r="Y3372" i="70"/>
  <c r="Y3373" i="70"/>
  <c r="X3374" i="70"/>
  <c r="Y3374" i="70"/>
  <c r="X3375" i="70"/>
  <c r="Y3375" i="70"/>
  <c r="X3376" i="70"/>
  <c r="X3377" i="70"/>
  <c r="Y3376" i="70"/>
  <c r="X3378" i="70"/>
  <c r="Y3377" i="70"/>
  <c r="X3379" i="70"/>
  <c r="Y3378" i="70"/>
  <c r="X3380" i="70"/>
  <c r="Y3379" i="70"/>
  <c r="Y3380" i="70"/>
  <c r="X3381" i="70"/>
  <c r="Y3381" i="70"/>
  <c r="X3382" i="70"/>
  <c r="X3383" i="70"/>
  <c r="Y3382" i="70"/>
  <c r="Y3383" i="70"/>
  <c r="X3384" i="70"/>
  <c r="X3385" i="70"/>
  <c r="Y3384" i="70"/>
  <c r="Y3385" i="70"/>
  <c r="X3386" i="70"/>
  <c r="Y3386" i="70"/>
  <c r="X3387" i="70"/>
  <c r="X3388" i="70"/>
  <c r="Y3387" i="70"/>
  <c r="X3389" i="70"/>
  <c r="Y3388" i="70"/>
  <c r="Y3389" i="70"/>
  <c r="X3390" i="70"/>
  <c r="Y3390" i="70"/>
  <c r="X3391" i="70"/>
  <c r="Y3391" i="70"/>
  <c r="X3392" i="70"/>
  <c r="X3393" i="70"/>
  <c r="Y3392" i="70"/>
  <c r="Y3393" i="70"/>
  <c r="X3394" i="70"/>
  <c r="Y3394" i="70"/>
  <c r="X3395" i="70"/>
  <c r="X3396" i="70"/>
  <c r="Y3395" i="70"/>
  <c r="X3397" i="70"/>
  <c r="Y3396" i="70"/>
  <c r="X3398" i="70"/>
  <c r="Y3397" i="70"/>
  <c r="X3399" i="70"/>
  <c r="Y3398" i="70"/>
  <c r="X3400" i="70"/>
  <c r="Y3399" i="70"/>
  <c r="Y3400" i="70"/>
  <c r="X3401" i="70"/>
  <c r="Y3401" i="70"/>
  <c r="X3402" i="70"/>
  <c r="Y3402" i="70"/>
  <c r="X3403" i="70"/>
  <c r="Y3403" i="70"/>
  <c r="X3404" i="70"/>
  <c r="Y3404" i="70"/>
  <c r="X3405" i="70"/>
  <c r="Y3405" i="70"/>
  <c r="X3406" i="70"/>
  <c r="Y3406" i="70"/>
  <c r="X3407" i="70"/>
  <c r="X3408" i="70"/>
  <c r="Y3407" i="70"/>
  <c r="Y3408" i="70"/>
  <c r="X3409" i="70"/>
  <c r="X3410" i="70"/>
  <c r="Y3409" i="70"/>
  <c r="X3411" i="70"/>
  <c r="Y3410" i="70"/>
  <c r="Y3411" i="70"/>
  <c r="X3412" i="70"/>
  <c r="X3413" i="70"/>
  <c r="Y3412" i="70"/>
  <c r="Y3413" i="70"/>
  <c r="X3414" i="70"/>
  <c r="Y3414" i="70"/>
  <c r="X3415" i="70"/>
  <c r="X3416" i="70"/>
  <c r="Y3415" i="70"/>
  <c r="X3417" i="70"/>
  <c r="Y3416" i="70"/>
  <c r="Y3417" i="70"/>
  <c r="X3418" i="70"/>
  <c r="X3419" i="70"/>
  <c r="Y3418" i="70"/>
  <c r="X3420" i="70"/>
  <c r="Y3419" i="70"/>
  <c r="X3421" i="70"/>
  <c r="Y3420" i="70"/>
  <c r="X3422" i="70"/>
  <c r="Y3421" i="70"/>
  <c r="Y3422" i="70"/>
  <c r="X3423" i="70"/>
  <c r="X3424" i="70"/>
  <c r="Y3423" i="70"/>
  <c r="Y3424" i="70"/>
  <c r="X3425" i="70"/>
  <c r="X3426" i="70"/>
  <c r="Y3425" i="70"/>
  <c r="Y3426" i="70"/>
  <c r="X3427" i="70"/>
  <c r="Y3427" i="70"/>
  <c r="X3428" i="70"/>
  <c r="Y3428" i="70"/>
  <c r="X3429" i="70"/>
  <c r="X3430" i="70"/>
  <c r="Y3429" i="70"/>
  <c r="Y3430" i="70"/>
  <c r="X3431" i="70"/>
  <c r="X3432" i="70"/>
  <c r="Y3431" i="70"/>
  <c r="Y3432" i="70"/>
  <c r="X3433" i="70"/>
  <c r="Y3433" i="70"/>
  <c r="X3434" i="70"/>
  <c r="X3435" i="70"/>
  <c r="Y3434" i="70"/>
  <c r="X3436" i="70"/>
  <c r="Y3435" i="70"/>
  <c r="Y3436" i="70"/>
  <c r="X3437" i="70"/>
  <c r="X3438" i="70"/>
  <c r="Y3437" i="70"/>
  <c r="Y3438" i="70"/>
  <c r="X3439" i="70"/>
  <c r="Y3439" i="70"/>
  <c r="X3440" i="70"/>
  <c r="X3441" i="70"/>
  <c r="Y3440" i="70"/>
  <c r="X3442" i="70"/>
  <c r="Y3441" i="70"/>
  <c r="Y3442" i="70"/>
  <c r="X3443" i="70"/>
  <c r="Y3443" i="70"/>
  <c r="X3444" i="70"/>
  <c r="X3445" i="70"/>
  <c r="Y3444" i="70"/>
  <c r="Y3445" i="70"/>
  <c r="X3446" i="70"/>
  <c r="X3447" i="70"/>
  <c r="Y3446" i="70"/>
  <c r="Y3447" i="70"/>
  <c r="X3448" i="70"/>
  <c r="X3449" i="70"/>
  <c r="Y3448" i="70"/>
  <c r="X3450" i="70"/>
  <c r="Y3449" i="70"/>
  <c r="X3451" i="70"/>
  <c r="Y3450" i="70"/>
  <c r="Y3451" i="70"/>
  <c r="X3452" i="70"/>
  <c r="X3453" i="70"/>
  <c r="Y3452" i="70"/>
  <c r="X3454" i="70"/>
  <c r="Y3453" i="70"/>
  <c r="X3455" i="70"/>
  <c r="Y3454" i="70"/>
  <c r="X3456" i="70"/>
  <c r="Y3455" i="70"/>
  <c r="X3457" i="70"/>
  <c r="Y3456" i="70"/>
  <c r="Y3457" i="70"/>
  <c r="X3458" i="70"/>
  <c r="Y3458" i="70"/>
  <c r="X3459" i="70"/>
  <c r="Y3459" i="70"/>
  <c r="X3460" i="70"/>
  <c r="Y3460" i="70"/>
  <c r="X3461" i="70"/>
  <c r="Y3461" i="70"/>
  <c r="X3462" i="70"/>
  <c r="X3463" i="70"/>
  <c r="Y3462" i="70"/>
  <c r="Y3463" i="70"/>
  <c r="X3464" i="70"/>
  <c r="Y3464" i="70"/>
  <c r="X3465" i="70"/>
  <c r="Y3465" i="70"/>
  <c r="X3466" i="70"/>
  <c r="X3467" i="70"/>
  <c r="Y3466" i="70"/>
  <c r="X3468" i="70"/>
  <c r="Y3467" i="70"/>
  <c r="X3469" i="70"/>
  <c r="Y3468" i="70"/>
  <c r="Y3469" i="70"/>
  <c r="X3470" i="70"/>
  <c r="Y3470" i="70"/>
  <c r="X3471" i="70"/>
  <c r="X3472" i="70"/>
  <c r="Y3471" i="70"/>
  <c r="X3473" i="70"/>
  <c r="Y3472" i="70"/>
  <c r="Y3473" i="70"/>
  <c r="X3474" i="70"/>
  <c r="Y3474" i="70"/>
  <c r="X3475" i="70"/>
  <c r="Y3475" i="70"/>
  <c r="X3476" i="70"/>
  <c r="Y3476" i="70"/>
  <c r="X3477" i="70"/>
  <c r="Y3477" i="70"/>
  <c r="X3478" i="70"/>
  <c r="Y3478" i="70"/>
  <c r="X3479" i="70"/>
  <c r="Y3479" i="70"/>
  <c r="X3480" i="70"/>
  <c r="Y3480" i="70"/>
  <c r="X3481" i="70"/>
  <c r="Y3481" i="70"/>
  <c r="X3482" i="70"/>
  <c r="Y3482" i="70"/>
  <c r="X3483" i="70"/>
  <c r="Y3483" i="70"/>
  <c r="X3484" i="70"/>
  <c r="X3485" i="70"/>
  <c r="Y3484" i="70"/>
  <c r="X3486" i="70"/>
  <c r="Y3485" i="70"/>
  <c r="X3487" i="70"/>
  <c r="Y3486" i="70"/>
  <c r="Y3487" i="70"/>
  <c r="X3488" i="70"/>
  <c r="Y3488" i="70"/>
  <c r="X3489" i="70"/>
  <c r="Y3489" i="70"/>
  <c r="X3490" i="70"/>
  <c r="Y3490" i="70"/>
  <c r="X3491" i="70"/>
  <c r="X3492" i="70"/>
  <c r="Y3491" i="70"/>
  <c r="X3493" i="70"/>
  <c r="Y3492" i="70"/>
  <c r="X3494" i="70"/>
  <c r="Y3493" i="70"/>
  <c r="X3495" i="70"/>
  <c r="Y3494" i="70"/>
  <c r="X3496" i="70"/>
  <c r="Y3495" i="70"/>
  <c r="X3497" i="70"/>
  <c r="Y3496" i="70"/>
  <c r="Y3497" i="70"/>
  <c r="X3498" i="70"/>
  <c r="Y3498" i="70"/>
  <c r="X3499" i="70"/>
  <c r="Y3499" i="70"/>
  <c r="X3500" i="70"/>
  <c r="Y3500" i="70"/>
  <c r="X3501" i="70"/>
  <c r="Y3501" i="70"/>
  <c r="X3502" i="70"/>
  <c r="Y3502" i="70"/>
  <c r="X3503" i="70"/>
  <c r="Y3503" i="70"/>
  <c r="X3504" i="70"/>
  <c r="X3505" i="70"/>
  <c r="Y3504" i="70"/>
  <c r="X3506" i="70"/>
  <c r="Y3505" i="70"/>
  <c r="Y3506" i="70"/>
  <c r="X3507" i="70"/>
  <c r="Y3507" i="70"/>
  <c r="X3508" i="70"/>
  <c r="Y3508" i="70"/>
  <c r="X3509" i="70"/>
  <c r="Y3509" i="70"/>
  <c r="X3510" i="70"/>
  <c r="Y3510" i="70"/>
  <c r="X3511" i="70"/>
  <c r="Y3511" i="70"/>
  <c r="X3512" i="70"/>
  <c r="Y3512" i="70"/>
  <c r="X3513" i="70"/>
  <c r="X3514" i="70"/>
  <c r="Y3513" i="70"/>
  <c r="Y3514" i="70"/>
  <c r="X3515" i="70"/>
  <c r="Y3515" i="70"/>
  <c r="X3516" i="70"/>
  <c r="X3517" i="70"/>
  <c r="Y3516" i="70"/>
  <c r="X3518" i="70"/>
  <c r="Y3517" i="70"/>
  <c r="Y3518" i="70"/>
  <c r="X3519" i="70"/>
  <c r="Y3519" i="70"/>
  <c r="X3520" i="70"/>
  <c r="Y3520" i="70"/>
  <c r="X3521" i="70"/>
  <c r="X3522" i="70"/>
  <c r="Y3521" i="70"/>
  <c r="Y3522" i="70"/>
  <c r="X3523" i="70"/>
  <c r="X3524" i="70"/>
  <c r="Y3523" i="70"/>
  <c r="X3525" i="70"/>
  <c r="Y3524" i="70"/>
  <c r="X3526" i="70"/>
  <c r="Y3525" i="70"/>
  <c r="Y3526" i="70"/>
  <c r="X3527" i="70"/>
  <c r="Y3527" i="70"/>
  <c r="X3528" i="70"/>
  <c r="X3529" i="70"/>
  <c r="Y3528" i="70"/>
  <c r="Y3529" i="70"/>
  <c r="X3530" i="70"/>
  <c r="X3531" i="70"/>
  <c r="Y3530" i="70"/>
  <c r="X3532" i="70"/>
  <c r="Y3531" i="70"/>
  <c r="X3533" i="70"/>
  <c r="Y3532" i="70"/>
  <c r="Y3533" i="70"/>
  <c r="X3534" i="70"/>
  <c r="X3535" i="70"/>
  <c r="Y3534" i="70"/>
  <c r="X3536" i="70"/>
  <c r="Y3535" i="70"/>
  <c r="X3537" i="70"/>
  <c r="Y3536" i="70"/>
  <c r="X3538" i="70"/>
  <c r="Y3537" i="70"/>
  <c r="X3539" i="70"/>
  <c r="Y3538" i="70"/>
  <c r="X3540" i="70"/>
  <c r="Y3539" i="70"/>
  <c r="X3541" i="70"/>
  <c r="Y3540" i="70"/>
  <c r="X3542" i="70"/>
  <c r="Y3541" i="70"/>
  <c r="X3543" i="70"/>
  <c r="Y3542" i="70"/>
  <c r="Y3543" i="70"/>
  <c r="X3544" i="70"/>
  <c r="Y3544" i="70"/>
  <c r="X3545" i="70"/>
  <c r="Y3545" i="70"/>
  <c r="X3546" i="70"/>
  <c r="X3547" i="70"/>
  <c r="Y3546" i="70"/>
  <c r="X3548" i="70"/>
  <c r="Y3547" i="70"/>
  <c r="Y3548" i="70"/>
  <c r="X3549" i="70"/>
  <c r="X3550" i="70"/>
  <c r="Y3549" i="70"/>
  <c r="X3551" i="70"/>
  <c r="Y3550" i="70"/>
  <c r="Y3551" i="70"/>
  <c r="X3552" i="70"/>
  <c r="A15" i="68" l="1"/>
  <c r="I15" i="65"/>
  <c r="K15" i="65"/>
  <c r="Y3552" i="70"/>
  <c r="D15" i="68"/>
  <c r="B15" i="68"/>
  <c r="H15" i="68"/>
  <c r="L15" i="65"/>
  <c r="C15" i="68"/>
  <c r="I15" i="68"/>
  <c r="M14" i="65"/>
  <c r="A16" i="68" l="1"/>
  <c r="I16" i="65"/>
  <c r="K16" i="65"/>
  <c r="L16" i="65"/>
  <c r="C16" i="68"/>
  <c r="B16" i="68"/>
  <c r="H16" i="68"/>
  <c r="D16" i="68"/>
  <c r="M16" i="65"/>
  <c r="M15" i="65"/>
  <c r="I16" i="68"/>
  <c r="A17" i="68" l="1"/>
  <c r="K2" i="64"/>
  <c r="L2" i="64" s="1"/>
  <c r="L3" i="64"/>
  <c r="E6" i="64"/>
  <c r="G6" i="64" s="1"/>
  <c r="F6" i="64"/>
  <c r="J6" i="64" s="1"/>
  <c r="M3" i="64"/>
  <c r="I17" i="68"/>
  <c r="D17" i="68"/>
  <c r="H17" i="68"/>
  <c r="L4" i="64"/>
  <c r="C17" i="68"/>
  <c r="B17" i="68"/>
  <c r="I6" i="64" l="1"/>
  <c r="K6" i="64"/>
  <c r="C7" i="64"/>
  <c r="E7" i="64"/>
  <c r="K7" i="64" s="1"/>
  <c r="F7" i="64"/>
  <c r="J7" i="64" s="1"/>
  <c r="M4" i="64"/>
  <c r="L6" i="64"/>
  <c r="I7" i="64" l="1"/>
  <c r="A18" i="68"/>
  <c r="G7" i="64"/>
  <c r="C8" i="64"/>
  <c r="E8" i="64"/>
  <c r="K8" i="64" s="1"/>
  <c r="F8" i="64"/>
  <c r="J8" i="64" s="1"/>
  <c r="B18" i="68"/>
  <c r="L7" i="64"/>
  <c r="D18" i="68"/>
  <c r="M6" i="64"/>
  <c r="C18" i="68"/>
  <c r="I18" i="68"/>
  <c r="H18" i="68"/>
  <c r="A19" i="68" l="1"/>
  <c r="I8" i="64"/>
  <c r="G8" i="64"/>
  <c r="C9" i="64"/>
  <c r="E9" i="64"/>
  <c r="K9" i="64" s="1"/>
  <c r="F9" i="64"/>
  <c r="J9" i="64" s="1"/>
  <c r="D19" i="68"/>
  <c r="C19" i="68"/>
  <c r="B19" i="68"/>
  <c r="H19" i="68"/>
  <c r="I19" i="68"/>
  <c r="M7" i="64"/>
  <c r="L8" i="64"/>
  <c r="A20" i="68" l="1"/>
  <c r="I9" i="64"/>
  <c r="G9" i="64"/>
  <c r="C10" i="64"/>
  <c r="E10" i="64"/>
  <c r="K10" i="64" s="1"/>
  <c r="F10" i="64"/>
  <c r="J10" i="64" s="1"/>
  <c r="B20" i="68"/>
  <c r="D20" i="68"/>
  <c r="M8" i="64"/>
  <c r="C20" i="68"/>
  <c r="L9" i="64"/>
  <c r="I20" i="68"/>
  <c r="H20" i="68"/>
  <c r="A21" i="68" l="1"/>
  <c r="I10" i="64"/>
  <c r="G10" i="64"/>
  <c r="C11" i="64"/>
  <c r="E11" i="64"/>
  <c r="K11" i="64" s="1"/>
  <c r="F11" i="64"/>
  <c r="J11" i="64" s="1"/>
  <c r="I21" i="68"/>
  <c r="L10" i="64"/>
  <c r="B21" i="68"/>
  <c r="H21" i="68"/>
  <c r="M9" i="64"/>
  <c r="D21" i="68"/>
  <c r="C21" i="68"/>
  <c r="A22" i="68" l="1"/>
  <c r="I11" i="64"/>
  <c r="G11" i="64"/>
  <c r="C12" i="64"/>
  <c r="E12" i="64"/>
  <c r="K12" i="64" s="1"/>
  <c r="F12" i="64"/>
  <c r="J12" i="64" s="1"/>
  <c r="L11" i="64"/>
  <c r="M10" i="64"/>
  <c r="I22" i="68"/>
  <c r="H22" i="68"/>
  <c r="C22" i="68"/>
  <c r="D22" i="68"/>
  <c r="B22" i="68"/>
  <c r="A23" i="68" l="1"/>
  <c r="G12" i="64"/>
  <c r="I12" i="64"/>
  <c r="C13" i="64"/>
  <c r="E13" i="64"/>
  <c r="K13" i="64" s="1"/>
  <c r="F13" i="64"/>
  <c r="J13" i="64" s="1"/>
  <c r="I23" i="68"/>
  <c r="M11" i="64"/>
  <c r="D23" i="68"/>
  <c r="H23" i="68"/>
  <c r="B23" i="68"/>
  <c r="C23" i="68"/>
  <c r="L12" i="64"/>
  <c r="A24" i="68" l="1"/>
  <c r="I13" i="64"/>
  <c r="G13" i="64"/>
  <c r="C14" i="64"/>
  <c r="E14" i="64"/>
  <c r="K14" i="64" s="1"/>
  <c r="F14" i="64"/>
  <c r="J14" i="64" s="1"/>
  <c r="I24" i="68"/>
  <c r="B24" i="68"/>
  <c r="H24" i="68"/>
  <c r="D24" i="68"/>
  <c r="L13" i="64"/>
  <c r="C24" i="68"/>
  <c r="M12" i="64"/>
  <c r="A25" i="68" l="1"/>
  <c r="I14" i="64"/>
  <c r="G14" i="64"/>
  <c r="C15" i="64"/>
  <c r="E15" i="64"/>
  <c r="K15" i="64" s="1"/>
  <c r="F15" i="64"/>
  <c r="J15" i="64" s="1"/>
  <c r="L14" i="64"/>
  <c r="I25" i="68"/>
  <c r="C25" i="68"/>
  <c r="H25" i="68"/>
  <c r="D25" i="68"/>
  <c r="M13" i="64"/>
  <c r="B25" i="68"/>
  <c r="A26" i="68" l="1"/>
  <c r="I15" i="64"/>
  <c r="G15" i="64"/>
  <c r="C16" i="64"/>
  <c r="E16" i="64"/>
  <c r="K16" i="64" s="1"/>
  <c r="F16" i="64"/>
  <c r="J16" i="64" s="1"/>
  <c r="H26" i="68"/>
  <c r="I26" i="68"/>
  <c r="M14" i="64"/>
  <c r="B26" i="68"/>
  <c r="D26" i="68"/>
  <c r="C26" i="68"/>
  <c r="L15" i="64"/>
  <c r="A27" i="68" l="1"/>
  <c r="I16" i="64"/>
  <c r="G16" i="64"/>
  <c r="C17" i="64"/>
  <c r="E17" i="64"/>
  <c r="K17" i="64" s="1"/>
  <c r="F17" i="64"/>
  <c r="J17" i="64" s="1"/>
  <c r="B27" i="68"/>
  <c r="C27" i="68"/>
  <c r="L16" i="64"/>
  <c r="M15" i="64"/>
  <c r="D27" i="68"/>
  <c r="I27" i="68"/>
  <c r="H27" i="68"/>
  <c r="A28" i="68" l="1"/>
  <c r="I17" i="64"/>
  <c r="G17" i="64"/>
  <c r="C18" i="64"/>
  <c r="E18" i="64"/>
  <c r="K18" i="64" s="1"/>
  <c r="F18" i="64"/>
  <c r="J18" i="64" s="1"/>
  <c r="D28" i="68"/>
  <c r="M16" i="64"/>
  <c r="I28" i="68"/>
  <c r="C28" i="68"/>
  <c r="B28" i="68"/>
  <c r="L17" i="64"/>
  <c r="H28" i="68"/>
  <c r="A29" i="68" l="1"/>
  <c r="I18" i="64"/>
  <c r="G18" i="64"/>
  <c r="C19" i="64"/>
  <c r="E19" i="64"/>
  <c r="K19" i="64" s="1"/>
  <c r="F19" i="64"/>
  <c r="J19" i="64" s="1"/>
  <c r="H29" i="68"/>
  <c r="D29" i="68"/>
  <c r="M17" i="64"/>
  <c r="C29" i="68"/>
  <c r="L18" i="64"/>
  <c r="I29" i="68"/>
  <c r="B29" i="68"/>
  <c r="A30" i="68" l="1"/>
  <c r="I19" i="64"/>
  <c r="G19" i="64"/>
  <c r="C20" i="64"/>
  <c r="E20" i="64"/>
  <c r="K20" i="64" s="1"/>
  <c r="F20" i="64"/>
  <c r="J20" i="64" s="1"/>
  <c r="I30" i="68"/>
  <c r="B30" i="68"/>
  <c r="C30" i="68"/>
  <c r="L19" i="64"/>
  <c r="D30" i="68"/>
  <c r="M18" i="64"/>
  <c r="H30" i="68"/>
  <c r="A31" i="68" l="1"/>
  <c r="G20" i="64"/>
  <c r="I20" i="64"/>
  <c r="C21" i="64"/>
  <c r="E21" i="64"/>
  <c r="K21" i="64" s="1"/>
  <c r="F21" i="64"/>
  <c r="J21" i="64" s="1"/>
  <c r="C31" i="68"/>
  <c r="I31" i="68"/>
  <c r="D31" i="68"/>
  <c r="M19" i="64"/>
  <c r="L20" i="64"/>
  <c r="H31" i="68"/>
  <c r="B31" i="68"/>
  <c r="A32" i="68" l="1"/>
  <c r="I21" i="64"/>
  <c r="G21" i="64"/>
  <c r="C22" i="64"/>
  <c r="E22" i="64"/>
  <c r="K22" i="64" s="1"/>
  <c r="F22" i="64"/>
  <c r="J22" i="64" s="1"/>
  <c r="I32" i="68"/>
  <c r="M20" i="64"/>
  <c r="C32" i="68"/>
  <c r="H32" i="68"/>
  <c r="D32" i="68"/>
  <c r="L21" i="64"/>
  <c r="B32" i="68"/>
  <c r="A33" i="68" l="1"/>
  <c r="G22" i="64"/>
  <c r="I22" i="64"/>
  <c r="C23" i="64"/>
  <c r="E23" i="64"/>
  <c r="K23" i="64" s="1"/>
  <c r="F23" i="64"/>
  <c r="J23" i="64" s="1"/>
  <c r="H33" i="68"/>
  <c r="I33" i="68"/>
  <c r="M21" i="64"/>
  <c r="L22" i="64"/>
  <c r="C33" i="68"/>
  <c r="D33" i="68"/>
  <c r="B33" i="68"/>
  <c r="A34" i="68" l="1"/>
  <c r="I23" i="64"/>
  <c r="G23" i="64"/>
  <c r="C24" i="64"/>
  <c r="E24" i="64"/>
  <c r="K24" i="64" s="1"/>
  <c r="F24" i="64"/>
  <c r="J24" i="64" s="1"/>
  <c r="C34" i="68"/>
  <c r="L23" i="64"/>
  <c r="M22" i="64"/>
  <c r="D34" i="68"/>
  <c r="I34" i="68"/>
  <c r="B34" i="68"/>
  <c r="H34" i="68"/>
  <c r="A35" i="68" l="1"/>
  <c r="I24" i="64"/>
  <c r="G24" i="64"/>
  <c r="C25" i="64"/>
  <c r="E25" i="64"/>
  <c r="K25" i="64" s="1"/>
  <c r="F25" i="64"/>
  <c r="J25" i="64" s="1"/>
  <c r="D35" i="68"/>
  <c r="L24" i="64"/>
  <c r="C35" i="68"/>
  <c r="I35" i="68"/>
  <c r="H35" i="68"/>
  <c r="M23" i="64"/>
  <c r="B35" i="68"/>
  <c r="A36" i="68" l="1"/>
  <c r="G25" i="64"/>
  <c r="I25" i="64"/>
  <c r="C26" i="64"/>
  <c r="E26" i="64"/>
  <c r="K26" i="64" s="1"/>
  <c r="F26" i="64"/>
  <c r="J26" i="64" s="1"/>
  <c r="L25" i="64"/>
  <c r="B36" i="68"/>
  <c r="D36" i="68"/>
  <c r="H36" i="68"/>
  <c r="I36" i="68"/>
  <c r="M24" i="64"/>
  <c r="C36" i="68"/>
  <c r="A37" i="68" l="1"/>
  <c r="I26" i="64"/>
  <c r="G26" i="64"/>
  <c r="C27" i="64"/>
  <c r="E27" i="64"/>
  <c r="K27" i="64" s="1"/>
  <c r="F27" i="64"/>
  <c r="J27" i="64" s="1"/>
  <c r="L26" i="64"/>
  <c r="H37" i="68"/>
  <c r="B37" i="68"/>
  <c r="D37" i="68"/>
  <c r="C37" i="68"/>
  <c r="I37" i="68"/>
  <c r="M25" i="64"/>
  <c r="A38" i="68" l="1"/>
  <c r="I27" i="64"/>
  <c r="G27" i="64"/>
  <c r="C28" i="64"/>
  <c r="E28" i="64"/>
  <c r="K28" i="64" s="1"/>
  <c r="F28" i="64"/>
  <c r="J28" i="64" s="1"/>
  <c r="L27" i="64"/>
  <c r="I38" i="68"/>
  <c r="B38" i="68"/>
  <c r="C38" i="68"/>
  <c r="H38" i="68"/>
  <c r="M26" i="64"/>
  <c r="D38" i="68"/>
  <c r="A39" i="68" l="1"/>
  <c r="I28" i="64"/>
  <c r="G28" i="64"/>
  <c r="C29" i="64"/>
  <c r="E29" i="64"/>
  <c r="G29" i="64" s="1"/>
  <c r="F29" i="64"/>
  <c r="J29" i="64" s="1"/>
  <c r="L28" i="64"/>
  <c r="I39" i="68"/>
  <c r="B39" i="68"/>
  <c r="H39" i="68"/>
  <c r="C39" i="68"/>
  <c r="M27" i="64"/>
  <c r="D39" i="68"/>
  <c r="A40" i="68" l="1"/>
  <c r="K29" i="64"/>
  <c r="I29" i="64"/>
  <c r="C30" i="64"/>
  <c r="E30" i="64"/>
  <c r="I30" i="64" s="1"/>
  <c r="F30" i="64"/>
  <c r="J30" i="64" s="1"/>
  <c r="L29" i="64"/>
  <c r="C40" i="68"/>
  <c r="I40" i="68"/>
  <c r="D40" i="68"/>
  <c r="B40" i="68"/>
  <c r="H40" i="68"/>
  <c r="M28" i="64"/>
  <c r="A41" i="68" l="1"/>
  <c r="G30" i="64"/>
  <c r="K30" i="64"/>
  <c r="C31" i="64"/>
  <c r="E31" i="64"/>
  <c r="K31" i="64" s="1"/>
  <c r="F31" i="64"/>
  <c r="J31" i="64" s="1"/>
  <c r="C41" i="68"/>
  <c r="I41" i="68"/>
  <c r="B41" i="68"/>
  <c r="L30" i="64"/>
  <c r="D41" i="68"/>
  <c r="M29" i="64"/>
  <c r="H41" i="68"/>
  <c r="A42" i="68" l="1"/>
  <c r="I31" i="64"/>
  <c r="G31" i="64"/>
  <c r="C32" i="64"/>
  <c r="E32" i="64"/>
  <c r="K32" i="64" s="1"/>
  <c r="F32" i="64"/>
  <c r="J32" i="64" s="1"/>
  <c r="B42" i="68"/>
  <c r="D42" i="68"/>
  <c r="L31" i="64"/>
  <c r="M30" i="64"/>
  <c r="C42" i="68"/>
  <c r="I42" i="68"/>
  <c r="H42" i="68"/>
  <c r="A43" i="68" l="1"/>
  <c r="I32" i="64"/>
  <c r="G32" i="64"/>
  <c r="C33" i="64"/>
  <c r="E33" i="64"/>
  <c r="K33" i="64" s="1"/>
  <c r="F33" i="64"/>
  <c r="J33" i="64" s="1"/>
  <c r="B43" i="68"/>
  <c r="L32" i="64"/>
  <c r="I43" i="68"/>
  <c r="C43" i="68"/>
  <c r="M31" i="64"/>
  <c r="H43" i="68"/>
  <c r="D43" i="68"/>
  <c r="A44" i="68" l="1"/>
  <c r="I33" i="64"/>
  <c r="G33" i="64"/>
  <c r="C34" i="64"/>
  <c r="E34" i="64"/>
  <c r="K34" i="64" s="1"/>
  <c r="F34" i="64"/>
  <c r="J34" i="64" s="1"/>
  <c r="B44" i="68"/>
  <c r="L33" i="64"/>
  <c r="D44" i="68"/>
  <c r="M32" i="64"/>
  <c r="C44" i="68"/>
  <c r="I44" i="68"/>
  <c r="H44" i="68"/>
  <c r="A45" i="68" l="1"/>
  <c r="I34" i="64"/>
  <c r="G34" i="64"/>
  <c r="C35" i="64"/>
  <c r="E35" i="64"/>
  <c r="K35" i="64" s="1"/>
  <c r="F35" i="64"/>
  <c r="J35" i="64" s="1"/>
  <c r="I45" i="68"/>
  <c r="H45" i="68"/>
  <c r="L34" i="64"/>
  <c r="M33" i="64"/>
  <c r="B45" i="68"/>
  <c r="C45" i="68"/>
  <c r="D45" i="68"/>
  <c r="A46" i="68" l="1"/>
  <c r="I35" i="64"/>
  <c r="G35" i="64"/>
  <c r="C36" i="64"/>
  <c r="E36" i="64"/>
  <c r="K36" i="64" s="1"/>
  <c r="F36" i="64"/>
  <c r="J36" i="64" s="1"/>
  <c r="L35" i="64"/>
  <c r="B46" i="68"/>
  <c r="M34" i="64"/>
  <c r="I46" i="68"/>
  <c r="D46" i="68"/>
  <c r="C46" i="68"/>
  <c r="H46" i="68"/>
  <c r="A47" i="68" l="1"/>
  <c r="I36" i="64"/>
  <c r="G36" i="64"/>
  <c r="C37" i="64"/>
  <c r="E37" i="64"/>
  <c r="K37" i="64" s="1"/>
  <c r="F37" i="64"/>
  <c r="J37" i="64" s="1"/>
  <c r="H47" i="68"/>
  <c r="C47" i="68"/>
  <c r="L36" i="64"/>
  <c r="D47" i="68"/>
  <c r="I47" i="68"/>
  <c r="M35" i="64"/>
  <c r="B47" i="68"/>
  <c r="A48" i="68" l="1"/>
  <c r="I37" i="64"/>
  <c r="G37" i="64"/>
  <c r="C38" i="64"/>
  <c r="E38" i="64"/>
  <c r="K38" i="64" s="1"/>
  <c r="F38" i="64"/>
  <c r="J38" i="64" s="1"/>
  <c r="H48" i="68"/>
  <c r="B48" i="68"/>
  <c r="C48" i="68"/>
  <c r="D48" i="68"/>
  <c r="L37" i="64"/>
  <c r="I48" i="68"/>
  <c r="M36" i="64"/>
  <c r="A49" i="68" l="1"/>
  <c r="I38" i="64"/>
  <c r="G38" i="64"/>
  <c r="C39" i="64"/>
  <c r="E39" i="64"/>
  <c r="K39" i="64" s="1"/>
  <c r="F39" i="64"/>
  <c r="J39" i="64" s="1"/>
  <c r="H49" i="68"/>
  <c r="L38" i="64"/>
  <c r="D49" i="68"/>
  <c r="B49" i="68"/>
  <c r="C3" i="63"/>
  <c r="M37" i="64"/>
  <c r="I49" i="68"/>
  <c r="C49" i="68"/>
  <c r="B3" i="63"/>
  <c r="A50" i="68" l="1"/>
  <c r="I39" i="64"/>
  <c r="G39" i="64"/>
  <c r="F3" i="63"/>
  <c r="B50" i="68"/>
  <c r="L39" i="64"/>
  <c r="C50" i="68"/>
  <c r="I50" i="68"/>
  <c r="H50" i="68"/>
  <c r="M38" i="64"/>
  <c r="D50" i="68"/>
  <c r="C4" i="63"/>
  <c r="B4" i="63"/>
  <c r="A51" i="68" l="1"/>
  <c r="F4" i="63"/>
  <c r="F5" i="63"/>
  <c r="F6" i="63"/>
  <c r="F7" i="63"/>
  <c r="F8" i="63"/>
  <c r="D9" i="63"/>
  <c r="C10" i="63"/>
  <c r="F10" i="63"/>
  <c r="C11" i="63"/>
  <c r="F11" i="63"/>
  <c r="F12" i="63"/>
  <c r="F13" i="63"/>
  <c r="F14" i="63"/>
  <c r="F15" i="63"/>
  <c r="F16" i="63"/>
  <c r="X19" i="63"/>
  <c r="B11" i="63"/>
  <c r="I51" i="68"/>
  <c r="B9" i="63"/>
  <c r="B15" i="63"/>
  <c r="C51" i="68"/>
  <c r="H51" i="68"/>
  <c r="B14" i="63"/>
  <c r="C5" i="63"/>
  <c r="B8" i="63"/>
  <c r="B12" i="63"/>
  <c r="D51" i="68"/>
  <c r="B10" i="63"/>
  <c r="B16" i="63"/>
  <c r="B13" i="63"/>
  <c r="B51" i="68"/>
  <c r="B6" i="63"/>
  <c r="M39" i="64"/>
  <c r="B5" i="63"/>
  <c r="B7"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X20" i="63"/>
  <c r="Y20" i="63"/>
  <c r="Y19" i="63"/>
  <c r="D21" i="62"/>
  <c r="F2" i="59"/>
  <c r="C3" i="59"/>
  <c r="C4" i="59"/>
  <c r="D6" i="62"/>
  <c r="B1" i="62"/>
  <c r="E16" i="63" l="1"/>
  <c r="E4" i="63"/>
  <c r="E9" i="63"/>
  <c r="E5" i="63"/>
  <c r="E6" i="63"/>
  <c r="E10" i="63"/>
  <c r="E14" i="63"/>
  <c r="E12" i="63"/>
  <c r="E7" i="63"/>
  <c r="E13" i="63"/>
  <c r="E15" i="63"/>
  <c r="E11" i="63"/>
  <c r="E8" i="63"/>
  <c r="E3" i="63"/>
  <c r="D20" i="62"/>
  <c r="E20" i="62"/>
  <c r="D9" i="62"/>
  <c r="D16" i="62"/>
  <c r="C14" i="63"/>
  <c r="C8" i="63"/>
  <c r="E21" i="62"/>
  <c r="D4" i="59"/>
  <c r="X21" i="63"/>
  <c r="D22" i="62"/>
  <c r="C5" i="59"/>
  <c r="E3" i="59"/>
  <c r="E22" i="62"/>
  <c r="E4" i="59"/>
  <c r="A2" i="61" l="1"/>
  <c r="C15" i="63"/>
  <c r="C9" i="63"/>
  <c r="C16" i="63" s="1"/>
  <c r="A3" i="61"/>
  <c r="D5" i="59"/>
  <c r="Y21" i="63"/>
  <c r="X22" i="63"/>
  <c r="X23" i="63"/>
  <c r="C2" i="61"/>
  <c r="C6" i="59"/>
  <c r="H3" i="61"/>
  <c r="B3" i="61"/>
  <c r="H2" i="61"/>
  <c r="E5" i="59"/>
  <c r="I2" i="61"/>
  <c r="I3" i="61"/>
  <c r="C3" i="61"/>
  <c r="F3" i="59"/>
  <c r="B2" i="61"/>
  <c r="X24" i="63"/>
  <c r="Y23" i="63"/>
  <c r="X25" i="63"/>
  <c r="Y24" i="63"/>
  <c r="X26" i="63"/>
  <c r="Y25" i="63"/>
  <c r="X27" i="63"/>
  <c r="Y26" i="63"/>
  <c r="Y27" i="63"/>
  <c r="X28" i="63"/>
  <c r="Y28" i="63"/>
  <c r="X29" i="63"/>
  <c r="X30" i="63"/>
  <c r="Y29" i="63"/>
  <c r="Y30" i="63"/>
  <c r="X31" i="63"/>
  <c r="Y31" i="63"/>
  <c r="X32" i="63"/>
  <c r="X33" i="63"/>
  <c r="Y32" i="63"/>
  <c r="X34" i="63"/>
  <c r="Y33" i="63"/>
  <c r="Y34" i="63"/>
  <c r="X35" i="63"/>
  <c r="X36" i="63"/>
  <c r="Y35" i="63"/>
  <c r="Y36" i="63"/>
  <c r="X37" i="63"/>
  <c r="Y37" i="63"/>
  <c r="X38" i="63"/>
  <c r="X39" i="63"/>
  <c r="Y38" i="63"/>
  <c r="Y39" i="63"/>
  <c r="X40" i="63"/>
  <c r="X41" i="63"/>
  <c r="Y40" i="63"/>
  <c r="X42" i="63"/>
  <c r="Y41" i="63"/>
  <c r="Y42" i="63"/>
  <c r="X43" i="63"/>
  <c r="Y43" i="63"/>
  <c r="X44" i="63"/>
  <c r="Y44" i="63"/>
  <c r="X45" i="63"/>
  <c r="X46" i="63"/>
  <c r="Y45" i="63"/>
  <c r="X47" i="63"/>
  <c r="Y46" i="63"/>
  <c r="Y47" i="63"/>
  <c r="X48" i="63"/>
  <c r="X49" i="63"/>
  <c r="Y48" i="63"/>
  <c r="Y49" i="63"/>
  <c r="X50" i="63"/>
  <c r="X51" i="63"/>
  <c r="Y50" i="63"/>
  <c r="Y51" i="63"/>
  <c r="X52" i="63"/>
  <c r="Y52" i="63"/>
  <c r="X53" i="63"/>
  <c r="X54" i="63"/>
  <c r="Y53" i="63"/>
  <c r="Y54" i="63"/>
  <c r="X55" i="63"/>
  <c r="X56" i="63"/>
  <c r="Y55" i="63"/>
  <c r="Y56" i="63"/>
  <c r="X57" i="63"/>
  <c r="Y57" i="63"/>
  <c r="X58" i="63"/>
  <c r="X59" i="63"/>
  <c r="Y58" i="63"/>
  <c r="Y59" i="63"/>
  <c r="X60" i="63"/>
  <c r="Y60" i="63"/>
  <c r="X61" i="63"/>
  <c r="Y61" i="63"/>
  <c r="X62" i="63"/>
  <c r="Y62" i="63"/>
  <c r="X63" i="63"/>
  <c r="X64" i="63"/>
  <c r="Y63" i="63"/>
  <c r="X65" i="63"/>
  <c r="Y64" i="63"/>
  <c r="Y65" i="63"/>
  <c r="X66" i="63"/>
  <c r="X67" i="63"/>
  <c r="Y66" i="63"/>
  <c r="X68" i="63"/>
  <c r="Y67" i="63"/>
  <c r="Y68" i="63"/>
  <c r="X69" i="63"/>
  <c r="X70" i="63"/>
  <c r="Y69" i="63"/>
  <c r="Y70" i="63"/>
  <c r="X71" i="63"/>
  <c r="X72" i="63"/>
  <c r="Y71" i="63"/>
  <c r="X73" i="63"/>
  <c r="Y72" i="63"/>
  <c r="Y73" i="63"/>
  <c r="X74" i="63"/>
  <c r="X75" i="63"/>
  <c r="Y74" i="63"/>
  <c r="Y75" i="63"/>
  <c r="X76" i="63"/>
  <c r="X77" i="63"/>
  <c r="Y76" i="63"/>
  <c r="X78" i="63"/>
  <c r="Y77" i="63"/>
  <c r="Y78" i="63"/>
  <c r="X79" i="63"/>
  <c r="Y79" i="63"/>
  <c r="X80" i="63"/>
  <c r="X81" i="63"/>
  <c r="Y80" i="63"/>
  <c r="Y81" i="63"/>
  <c r="X82" i="63"/>
  <c r="X83" i="63"/>
  <c r="Y82" i="63"/>
  <c r="Y83" i="63"/>
  <c r="X84" i="63"/>
  <c r="X85" i="63"/>
  <c r="Y84" i="63"/>
  <c r="Y85" i="63"/>
  <c r="X86" i="63"/>
  <c r="X87" i="63"/>
  <c r="Y86" i="63"/>
  <c r="X88" i="63"/>
  <c r="Y87" i="63"/>
  <c r="X89" i="63"/>
  <c r="Y88" i="63"/>
  <c r="Y89" i="63"/>
  <c r="X90" i="63"/>
  <c r="Y90" i="63"/>
  <c r="X91" i="63"/>
  <c r="Y91" i="63"/>
  <c r="X92" i="63"/>
  <c r="Y92" i="63"/>
  <c r="X93" i="63"/>
  <c r="X94" i="63"/>
  <c r="Y93" i="63"/>
  <c r="X95" i="63"/>
  <c r="Y94" i="63"/>
  <c r="Y95" i="63"/>
  <c r="X96" i="63"/>
  <c r="X97" i="63"/>
  <c r="Y96" i="63"/>
  <c r="X98" i="63"/>
  <c r="Y97" i="63"/>
  <c r="Y98" i="63"/>
  <c r="X99" i="63"/>
  <c r="X100" i="63"/>
  <c r="Y99" i="63"/>
  <c r="Y100" i="63"/>
  <c r="X101" i="63"/>
  <c r="X102" i="63"/>
  <c r="Y101" i="63"/>
  <c r="X103" i="63"/>
  <c r="Y102" i="63"/>
  <c r="Y103" i="63"/>
  <c r="X104" i="63"/>
  <c r="X105" i="63"/>
  <c r="Y104" i="63"/>
  <c r="Y105" i="63"/>
  <c r="X106" i="63"/>
  <c r="Y106" i="63"/>
  <c r="X107" i="63"/>
  <c r="Y107" i="63"/>
  <c r="X108" i="63"/>
  <c r="X109" i="63"/>
  <c r="Y108" i="63"/>
  <c r="X110" i="63"/>
  <c r="Y109" i="63"/>
  <c r="X111" i="63"/>
  <c r="Y110" i="63"/>
  <c r="Y111" i="63"/>
  <c r="X112" i="63"/>
  <c r="Y112" i="63"/>
  <c r="X113" i="63"/>
  <c r="Y113" i="63"/>
  <c r="X114" i="63"/>
  <c r="X115" i="63"/>
  <c r="Y114" i="63"/>
  <c r="Y115" i="63"/>
  <c r="X116" i="63"/>
  <c r="X117" i="63"/>
  <c r="Y116" i="63"/>
  <c r="X118" i="63"/>
  <c r="Y117" i="63"/>
  <c r="X119" i="63"/>
  <c r="Y118" i="63"/>
  <c r="X120" i="63"/>
  <c r="Y119" i="63"/>
  <c r="X121" i="63"/>
  <c r="Y120" i="63"/>
  <c r="X122" i="63"/>
  <c r="Y121" i="63"/>
  <c r="X123" i="63"/>
  <c r="Y122" i="63"/>
  <c r="Y123" i="63"/>
  <c r="X124" i="63"/>
  <c r="Y124" i="63"/>
  <c r="X125" i="63"/>
  <c r="Y125" i="63"/>
  <c r="X126" i="63"/>
  <c r="Y126" i="63"/>
  <c r="X127" i="63"/>
  <c r="X128" i="63"/>
  <c r="Y127" i="63"/>
  <c r="X129" i="63"/>
  <c r="Y128" i="63"/>
  <c r="X130" i="63"/>
  <c r="Y129" i="63"/>
  <c r="X131" i="63"/>
  <c r="Y130" i="63"/>
  <c r="X132" i="63"/>
  <c r="Y131" i="63"/>
  <c r="Y132" i="63"/>
  <c r="X133" i="63"/>
  <c r="X134" i="63"/>
  <c r="Y133" i="63"/>
  <c r="Y134" i="63"/>
  <c r="X135" i="63"/>
  <c r="X136" i="63"/>
  <c r="Y135" i="63"/>
  <c r="X137" i="63"/>
  <c r="Y136" i="63"/>
  <c r="Y137" i="63"/>
  <c r="X138" i="63"/>
  <c r="X139" i="63"/>
  <c r="Y138" i="63"/>
  <c r="Y139" i="63"/>
  <c r="X140" i="63"/>
  <c r="Y140" i="63"/>
  <c r="X141" i="63"/>
  <c r="Y141" i="63"/>
  <c r="X142" i="63"/>
  <c r="Y142" i="63"/>
  <c r="X143" i="63"/>
  <c r="Y143" i="63"/>
  <c r="X144" i="63"/>
  <c r="X145" i="63"/>
  <c r="Y144" i="63"/>
  <c r="X146" i="63"/>
  <c r="Y145" i="63"/>
  <c r="X147" i="63"/>
  <c r="Y146" i="63"/>
  <c r="Y147" i="63"/>
  <c r="X148" i="63"/>
  <c r="X149" i="63"/>
  <c r="Y148" i="63"/>
  <c r="Y149" i="63"/>
  <c r="X150" i="63"/>
  <c r="X151" i="63"/>
  <c r="Y150" i="63"/>
  <c r="X152" i="63"/>
  <c r="Y151" i="63"/>
  <c r="X153" i="63"/>
  <c r="Y152" i="63"/>
  <c r="X154" i="63"/>
  <c r="Y153" i="63"/>
  <c r="X155" i="63"/>
  <c r="Y154" i="63"/>
  <c r="X156" i="63"/>
  <c r="Y155" i="63"/>
  <c r="X157" i="63"/>
  <c r="Y156" i="63"/>
  <c r="X158" i="63"/>
  <c r="Y157" i="63"/>
  <c r="Y158" i="63"/>
  <c r="X159" i="63"/>
  <c r="Y159" i="63"/>
  <c r="X160" i="63"/>
  <c r="X161" i="63"/>
  <c r="Y160" i="63"/>
  <c r="X162" i="63"/>
  <c r="Y161" i="63"/>
  <c r="Y162" i="63"/>
  <c r="X163" i="63"/>
  <c r="Y163" i="63"/>
  <c r="X164" i="63"/>
  <c r="X165" i="63"/>
  <c r="Y164" i="63"/>
  <c r="Y165" i="63"/>
  <c r="X166" i="63"/>
  <c r="X167" i="63"/>
  <c r="Y166" i="63"/>
  <c r="Y167" i="63"/>
  <c r="X168" i="63"/>
  <c r="X169" i="63"/>
  <c r="Y168" i="63"/>
  <c r="Y169" i="63"/>
  <c r="X170" i="63"/>
  <c r="Y170" i="63"/>
  <c r="X171" i="63"/>
  <c r="Y171" i="63"/>
  <c r="X172" i="63"/>
  <c r="X173" i="63"/>
  <c r="Y172" i="63"/>
  <c r="X174" i="63"/>
  <c r="Y173" i="63"/>
  <c r="X175" i="63"/>
  <c r="Y174" i="63"/>
  <c r="Y175" i="63"/>
  <c r="X176" i="63"/>
  <c r="X177" i="63"/>
  <c r="Y176" i="63"/>
  <c r="Y177" i="63"/>
  <c r="X178" i="63"/>
  <c r="X179" i="63"/>
  <c r="Y178" i="63"/>
  <c r="Y179" i="63"/>
  <c r="X180" i="63"/>
  <c r="Y180" i="63"/>
  <c r="X181" i="63"/>
  <c r="X182" i="63"/>
  <c r="Y181" i="63"/>
  <c r="Y182" i="63"/>
  <c r="X183" i="63"/>
  <c r="X184" i="63"/>
  <c r="Y183" i="63"/>
  <c r="Y184" i="63"/>
  <c r="X185" i="63"/>
  <c r="Y185" i="63"/>
  <c r="X186" i="63"/>
  <c r="X187" i="63"/>
  <c r="Y186" i="63"/>
  <c r="Y187" i="63"/>
  <c r="X188" i="63"/>
  <c r="Y188" i="63"/>
  <c r="X189" i="63"/>
  <c r="Y189" i="63"/>
  <c r="X190" i="63"/>
  <c r="Y190" i="63"/>
  <c r="X191" i="63"/>
  <c r="X192" i="63"/>
  <c r="Y191" i="63"/>
  <c r="X193" i="63"/>
  <c r="Y192" i="63"/>
  <c r="Y193" i="63"/>
  <c r="X194" i="63"/>
  <c r="X195" i="63"/>
  <c r="Y194" i="63"/>
  <c r="X196" i="63"/>
  <c r="Y195" i="63"/>
  <c r="X197" i="63"/>
  <c r="Y196" i="63"/>
  <c r="X198" i="63"/>
  <c r="Y197" i="63"/>
  <c r="Y198" i="63"/>
  <c r="X199" i="63"/>
  <c r="X200" i="63"/>
  <c r="Y199" i="63"/>
  <c r="X201" i="63"/>
  <c r="Y200" i="63"/>
  <c r="Y201" i="63"/>
  <c r="X202" i="63"/>
  <c r="X203" i="63"/>
  <c r="Y202" i="63"/>
  <c r="Y203" i="63"/>
  <c r="X204" i="63"/>
  <c r="X205" i="63"/>
  <c r="Y204" i="63"/>
  <c r="Y205" i="63"/>
  <c r="X206" i="63"/>
  <c r="Y206" i="63"/>
  <c r="X207" i="63"/>
  <c r="Y207" i="63"/>
  <c r="X208" i="63"/>
  <c r="X209" i="63"/>
  <c r="Y208" i="63"/>
  <c r="Y209" i="63"/>
  <c r="X210" i="63"/>
  <c r="Y210" i="63"/>
  <c r="X211" i="63"/>
  <c r="Y211" i="63"/>
  <c r="X212" i="63"/>
  <c r="X213" i="63"/>
  <c r="Y212" i="63"/>
  <c r="Y213" i="63"/>
  <c r="X214" i="63"/>
  <c r="Y214" i="63"/>
  <c r="X215" i="63"/>
  <c r="X216" i="63"/>
  <c r="Y215" i="63"/>
  <c r="Y216" i="63"/>
  <c r="X217" i="63"/>
  <c r="X218" i="63"/>
  <c r="Y217" i="63"/>
  <c r="X219" i="63"/>
  <c r="Y218" i="63"/>
  <c r="Y219" i="63"/>
  <c r="X220" i="63"/>
  <c r="Y220" i="63"/>
  <c r="X221" i="63"/>
  <c r="X222" i="63"/>
  <c r="Y221" i="63"/>
  <c r="X223" i="63"/>
  <c r="Y222" i="63"/>
  <c r="Y223" i="63"/>
  <c r="X224" i="63"/>
  <c r="X225" i="63"/>
  <c r="Y224" i="63"/>
  <c r="X226" i="63"/>
  <c r="Y225" i="63"/>
  <c r="Y226" i="63"/>
  <c r="X227" i="63"/>
  <c r="X228" i="63"/>
  <c r="Y227" i="63"/>
  <c r="Y228" i="63"/>
  <c r="X229" i="63"/>
  <c r="X230" i="63"/>
  <c r="Y229" i="63"/>
  <c r="X231" i="63"/>
  <c r="Y230" i="63"/>
  <c r="Y231" i="63"/>
  <c r="X232" i="63"/>
  <c r="Y232" i="63"/>
  <c r="X233" i="63"/>
  <c r="X234" i="63"/>
  <c r="Y233" i="63"/>
  <c r="Y234" i="63"/>
  <c r="X235" i="63"/>
  <c r="Y235" i="63"/>
  <c r="X236" i="63"/>
  <c r="X237" i="63"/>
  <c r="Y236" i="63"/>
  <c r="X238" i="63"/>
  <c r="Y237" i="63"/>
  <c r="X239" i="63"/>
  <c r="Y238" i="63"/>
  <c r="Y239" i="63"/>
  <c r="X240" i="63"/>
  <c r="Y240" i="63"/>
  <c r="X241" i="63"/>
  <c r="Y241" i="63"/>
  <c r="X242" i="63"/>
  <c r="Y242" i="63"/>
  <c r="X243" i="63"/>
  <c r="Y243" i="63"/>
  <c r="X244" i="63"/>
  <c r="X245" i="63"/>
  <c r="Y244" i="63"/>
  <c r="X246" i="63"/>
  <c r="Y245" i="63"/>
  <c r="X247" i="63"/>
  <c r="Y246" i="63"/>
  <c r="X248" i="63"/>
  <c r="Y247" i="63"/>
  <c r="X249" i="63"/>
  <c r="Y248" i="63"/>
  <c r="Y249" i="63"/>
  <c r="X250" i="63"/>
  <c r="X251" i="63"/>
  <c r="Y250" i="63"/>
  <c r="Y251" i="63"/>
  <c r="X252" i="63"/>
  <c r="Y252" i="63"/>
  <c r="X253" i="63"/>
  <c r="Y253" i="63"/>
  <c r="X254" i="63"/>
  <c r="Y254" i="63"/>
  <c r="X255" i="63"/>
  <c r="X256" i="63"/>
  <c r="Y255" i="63"/>
  <c r="Y256" i="63"/>
  <c r="X257" i="63"/>
  <c r="Y257" i="63"/>
  <c r="X258" i="63"/>
  <c r="X259" i="63"/>
  <c r="Y258" i="63"/>
  <c r="X260" i="63"/>
  <c r="Y259" i="63"/>
  <c r="Y260" i="63"/>
  <c r="X261" i="63"/>
  <c r="X262" i="63"/>
  <c r="Y261" i="63"/>
  <c r="Y262" i="63"/>
  <c r="X263" i="63"/>
  <c r="X264" i="63"/>
  <c r="Y263" i="63"/>
  <c r="X265" i="63"/>
  <c r="Y264" i="63"/>
  <c r="Y265" i="63"/>
  <c r="X266" i="63"/>
  <c r="X267" i="63"/>
  <c r="Y266" i="63"/>
  <c r="Y267" i="63"/>
  <c r="X268" i="63"/>
  <c r="X269" i="63"/>
  <c r="Y268" i="63"/>
  <c r="X270" i="63"/>
  <c r="Y269" i="63"/>
  <c r="Y270" i="63"/>
  <c r="X271" i="63"/>
  <c r="Y271" i="63"/>
  <c r="X272" i="63"/>
  <c r="X273" i="63"/>
  <c r="Y272" i="63"/>
  <c r="Y273" i="63"/>
  <c r="X274" i="63"/>
  <c r="X275" i="63"/>
  <c r="Y274" i="63"/>
  <c r="Y275" i="63"/>
  <c r="X276" i="63"/>
  <c r="Y276" i="63"/>
  <c r="X277" i="63"/>
  <c r="X278" i="63"/>
  <c r="Y277" i="63"/>
  <c r="X279" i="63"/>
  <c r="Y278" i="63"/>
  <c r="X280" i="63"/>
  <c r="Y279" i="63"/>
  <c r="X281" i="63"/>
  <c r="Y280" i="63"/>
  <c r="Y281" i="63"/>
  <c r="X282" i="63"/>
  <c r="X283" i="63"/>
  <c r="Y282" i="63"/>
  <c r="X284" i="63"/>
  <c r="Y283" i="63"/>
  <c r="Y284" i="63"/>
  <c r="X285" i="63"/>
  <c r="X286" i="63"/>
  <c r="Y285" i="63"/>
  <c r="Y286" i="63"/>
  <c r="X287" i="63"/>
  <c r="Y287" i="63"/>
  <c r="X288" i="63"/>
  <c r="X289" i="63"/>
  <c r="Y288" i="63"/>
  <c r="Y289" i="63"/>
  <c r="X290" i="63"/>
  <c r="Y290" i="63"/>
  <c r="X291" i="63"/>
  <c r="X292" i="63"/>
  <c r="Y291" i="63"/>
  <c r="Y292" i="63"/>
  <c r="X293" i="63"/>
  <c r="Y293" i="63"/>
  <c r="X294" i="63"/>
  <c r="X295" i="63"/>
  <c r="Y294" i="63"/>
  <c r="Y295" i="63"/>
  <c r="X296" i="63"/>
  <c r="X297" i="63"/>
  <c r="Y296" i="63"/>
  <c r="X298" i="63"/>
  <c r="Y297" i="63"/>
  <c r="X299" i="63"/>
  <c r="Y298" i="63"/>
  <c r="Y299" i="63"/>
  <c r="X300" i="63"/>
  <c r="X301" i="63"/>
  <c r="Y300" i="63"/>
  <c r="X302" i="63"/>
  <c r="Y301" i="63"/>
  <c r="Y302" i="63"/>
  <c r="X303" i="63"/>
  <c r="Y303" i="63"/>
  <c r="X304" i="63"/>
  <c r="X305" i="63"/>
  <c r="Y304" i="63"/>
  <c r="Y305" i="63"/>
  <c r="X306" i="63"/>
  <c r="Y306" i="63"/>
  <c r="X307" i="63"/>
  <c r="Y307" i="63"/>
  <c r="X308" i="63"/>
  <c r="Y308" i="63"/>
  <c r="X309" i="63"/>
  <c r="X310" i="63"/>
  <c r="Y309" i="63"/>
  <c r="X311" i="63"/>
  <c r="Y310" i="63"/>
  <c r="X312" i="63"/>
  <c r="Y311" i="63"/>
  <c r="Y312" i="63"/>
  <c r="X313" i="63"/>
  <c r="X314" i="63"/>
  <c r="Y313" i="63"/>
  <c r="X315" i="63"/>
  <c r="Y314" i="63"/>
  <c r="Y315" i="63"/>
  <c r="X316" i="63"/>
  <c r="X317" i="63"/>
  <c r="Y316" i="63"/>
  <c r="X318" i="63"/>
  <c r="Y317" i="63"/>
  <c r="Y318" i="63"/>
  <c r="X319" i="63"/>
  <c r="X320" i="63"/>
  <c r="Y319" i="63"/>
  <c r="Y320" i="63"/>
  <c r="X321" i="63"/>
  <c r="Y321" i="63"/>
  <c r="X322" i="63"/>
  <c r="X323" i="63"/>
  <c r="Y322" i="63"/>
  <c r="X324" i="63"/>
  <c r="Y323" i="63"/>
  <c r="Y324" i="63"/>
  <c r="X325" i="63"/>
  <c r="Y325" i="63"/>
  <c r="X326" i="63"/>
  <c r="Y326" i="63"/>
  <c r="X327" i="63"/>
  <c r="X328" i="63"/>
  <c r="Y327" i="63"/>
  <c r="X329" i="63"/>
  <c r="Y328" i="63"/>
  <c r="X330" i="63"/>
  <c r="Y329" i="63"/>
  <c r="X331" i="63"/>
  <c r="Y330" i="63"/>
  <c r="Y331" i="63"/>
  <c r="X332" i="63"/>
  <c r="Y332" i="63"/>
  <c r="X333" i="63"/>
  <c r="Y333" i="63"/>
  <c r="X334" i="63"/>
  <c r="X335" i="63"/>
  <c r="Y334" i="63"/>
  <c r="Y335" i="63"/>
  <c r="X336" i="63"/>
  <c r="X337" i="63"/>
  <c r="Y336" i="63"/>
  <c r="Y337" i="63"/>
  <c r="X338" i="63"/>
  <c r="Y338" i="63"/>
  <c r="X339" i="63"/>
  <c r="Y339" i="63"/>
  <c r="X340" i="63"/>
  <c r="X341" i="63"/>
  <c r="Y340" i="63"/>
  <c r="Y341" i="63"/>
  <c r="X342" i="63"/>
  <c r="X343" i="63"/>
  <c r="Y342" i="63"/>
  <c r="X344" i="63"/>
  <c r="Y343" i="63"/>
  <c r="Y344" i="63"/>
  <c r="X345" i="63"/>
  <c r="X346" i="63"/>
  <c r="Y345" i="63"/>
  <c r="Y346" i="63"/>
  <c r="X347" i="63"/>
  <c r="X348" i="63"/>
  <c r="Y347" i="63"/>
  <c r="X349" i="63"/>
  <c r="Y348" i="63"/>
  <c r="X350" i="63"/>
  <c r="Y349" i="63"/>
  <c r="X351" i="63"/>
  <c r="Y350" i="63"/>
  <c r="X352" i="63"/>
  <c r="Y351" i="63"/>
  <c r="X353" i="63"/>
  <c r="Y352" i="63"/>
  <c r="Y353" i="63"/>
  <c r="X354" i="63"/>
  <c r="Y354" i="63"/>
  <c r="X355" i="63"/>
  <c r="Y355" i="63"/>
  <c r="X356" i="63"/>
  <c r="X357" i="63"/>
  <c r="Y356" i="63"/>
  <c r="Y357" i="63"/>
  <c r="X358" i="63"/>
  <c r="X359" i="63"/>
  <c r="Y358" i="63"/>
  <c r="Y359" i="63"/>
  <c r="X360" i="63"/>
  <c r="X361" i="63"/>
  <c r="Y360" i="63"/>
  <c r="X362" i="63"/>
  <c r="Y361" i="63"/>
  <c r="Y362" i="63"/>
  <c r="X363" i="63"/>
  <c r="Y363" i="63"/>
  <c r="X364" i="63"/>
  <c r="X365" i="63"/>
  <c r="Y364" i="63"/>
  <c r="Y365" i="63"/>
  <c r="X366" i="63"/>
  <c r="Y366" i="63"/>
  <c r="X367" i="63"/>
  <c r="Y367" i="63"/>
  <c r="X368" i="63"/>
  <c r="Y368" i="63"/>
  <c r="X369" i="63"/>
  <c r="X370" i="63"/>
  <c r="Y369" i="63"/>
  <c r="Y370" i="63"/>
  <c r="X371" i="63"/>
  <c r="Y371" i="63"/>
  <c r="X372" i="63"/>
  <c r="Y372" i="63"/>
  <c r="X373" i="63"/>
  <c r="X374" i="63"/>
  <c r="Y373" i="63"/>
  <c r="X375" i="63"/>
  <c r="Y374" i="63"/>
  <c r="X376" i="63"/>
  <c r="Y375" i="63"/>
  <c r="X377" i="63"/>
  <c r="Y376" i="63"/>
  <c r="Y377" i="63"/>
  <c r="X378" i="63"/>
  <c r="Y378" i="63"/>
  <c r="X379" i="63"/>
  <c r="Y379" i="63"/>
  <c r="X380" i="63"/>
  <c r="Y380" i="63"/>
  <c r="X381" i="63"/>
  <c r="X382" i="63"/>
  <c r="Y381" i="63"/>
  <c r="Y382" i="63"/>
  <c r="X383" i="63"/>
  <c r="X384" i="63"/>
  <c r="Y383" i="63"/>
  <c r="Y384" i="63"/>
  <c r="X385" i="63"/>
  <c r="Y385" i="63"/>
  <c r="X386" i="63"/>
  <c r="X387" i="63"/>
  <c r="Y386" i="63"/>
  <c r="X388" i="63"/>
  <c r="Y387" i="63"/>
  <c r="X389" i="63"/>
  <c r="Y388" i="63"/>
  <c r="Y389" i="63"/>
  <c r="X390" i="63"/>
  <c r="X391" i="63"/>
  <c r="Y390" i="63"/>
  <c r="X392" i="63"/>
  <c r="Y391" i="63"/>
  <c r="Y392" i="63"/>
  <c r="X393" i="63"/>
  <c r="X394" i="63"/>
  <c r="Y393" i="63"/>
  <c r="Y394" i="63"/>
  <c r="X395" i="63"/>
  <c r="Y395" i="63"/>
  <c r="X396" i="63"/>
  <c r="Y396" i="63"/>
  <c r="X397" i="63"/>
  <c r="Y397" i="63"/>
  <c r="X398" i="63"/>
  <c r="X399" i="63"/>
  <c r="Y398" i="63"/>
  <c r="Y399" i="63"/>
  <c r="X400" i="63"/>
  <c r="Y400" i="63"/>
  <c r="X401" i="63"/>
  <c r="X402" i="63"/>
  <c r="Y401" i="63"/>
  <c r="Y402" i="63"/>
  <c r="X403" i="63"/>
  <c r="Y403" i="63"/>
  <c r="X404" i="63"/>
  <c r="Y404" i="63"/>
  <c r="X405" i="63"/>
  <c r="Y405" i="63"/>
  <c r="X406" i="63"/>
  <c r="X407" i="63"/>
  <c r="Y406" i="63"/>
  <c r="Y407" i="63"/>
  <c r="X408" i="63"/>
  <c r="Y408" i="63"/>
  <c r="X409" i="63"/>
  <c r="Y409" i="63"/>
  <c r="X410" i="63"/>
  <c r="Y410" i="63"/>
  <c r="X411" i="63"/>
  <c r="X412" i="63"/>
  <c r="Y411" i="63"/>
  <c r="Y412" i="63"/>
  <c r="X413" i="63"/>
  <c r="Y413" i="63"/>
  <c r="X414" i="63"/>
  <c r="Y414" i="63"/>
  <c r="X415" i="63"/>
  <c r="X416" i="63"/>
  <c r="Y415" i="63"/>
  <c r="Y416" i="63"/>
  <c r="X417" i="63"/>
  <c r="Y417" i="63"/>
  <c r="X418" i="63"/>
  <c r="Y418" i="63"/>
  <c r="X419" i="63"/>
  <c r="Y419" i="63"/>
  <c r="X420" i="63"/>
  <c r="Y420" i="63"/>
  <c r="X421" i="63"/>
  <c r="X422" i="63"/>
  <c r="Y421" i="63"/>
  <c r="X423" i="63"/>
  <c r="Y422" i="63"/>
  <c r="Y423" i="63"/>
  <c r="X424" i="63"/>
  <c r="Y424" i="63"/>
  <c r="X425" i="63"/>
  <c r="X426" i="63"/>
  <c r="Y425" i="63"/>
  <c r="X427" i="63"/>
  <c r="Y426" i="63"/>
  <c r="Y427" i="63"/>
  <c r="X428" i="63"/>
  <c r="Y428" i="63"/>
  <c r="X429" i="63"/>
  <c r="Y429" i="63"/>
  <c r="X430" i="63"/>
  <c r="Y430" i="63"/>
  <c r="X431" i="63"/>
  <c r="X432" i="63"/>
  <c r="Y431" i="63"/>
  <c r="Y432" i="63"/>
  <c r="X433" i="63"/>
  <c r="X434" i="63"/>
  <c r="Y433" i="63"/>
  <c r="Y434" i="63"/>
  <c r="X435" i="63"/>
  <c r="X436" i="63"/>
  <c r="Y435" i="63"/>
  <c r="X437" i="63"/>
  <c r="Y436" i="63"/>
  <c r="Y437" i="63"/>
  <c r="X438" i="63"/>
  <c r="X439" i="63"/>
  <c r="Y438" i="63"/>
  <c r="Y439" i="63"/>
  <c r="X440" i="63"/>
  <c r="Y440" i="63"/>
  <c r="X441" i="63"/>
  <c r="X442" i="63"/>
  <c r="Y441" i="63"/>
  <c r="X443" i="63"/>
  <c r="Y442" i="63"/>
  <c r="X444" i="63"/>
  <c r="Y443" i="63"/>
  <c r="Y444" i="63"/>
  <c r="X445" i="63"/>
  <c r="X446" i="63"/>
  <c r="Y445" i="63"/>
  <c r="Y446" i="63"/>
  <c r="X447" i="63"/>
  <c r="X448" i="63"/>
  <c r="Y447" i="63"/>
  <c r="X449" i="63"/>
  <c r="Y448" i="63"/>
  <c r="Y449" i="63"/>
  <c r="X450" i="63"/>
  <c r="X451" i="63"/>
  <c r="Y450" i="63"/>
  <c r="Y451" i="63"/>
  <c r="X452" i="63"/>
  <c r="X453" i="63"/>
  <c r="Y452" i="63"/>
  <c r="X454" i="63"/>
  <c r="Y453" i="63"/>
  <c r="X455" i="63"/>
  <c r="Y454" i="63"/>
  <c r="Y455" i="63"/>
  <c r="X456" i="63"/>
  <c r="X457" i="63"/>
  <c r="Y456" i="63"/>
  <c r="Y457" i="63"/>
  <c r="X458" i="63"/>
  <c r="X459" i="63"/>
  <c r="Y458" i="63"/>
  <c r="X460" i="63"/>
  <c r="Y459" i="63"/>
  <c r="X461" i="63"/>
  <c r="Y460" i="63"/>
  <c r="Y461" i="63"/>
  <c r="X462" i="63"/>
  <c r="X463" i="63"/>
  <c r="Y462" i="63"/>
  <c r="X464" i="63"/>
  <c r="Y463" i="63"/>
  <c r="Y464" i="63"/>
  <c r="X465" i="63"/>
  <c r="Y465" i="63"/>
  <c r="X466" i="63"/>
  <c r="X467" i="63"/>
  <c r="Y466" i="63"/>
  <c r="X468" i="63"/>
  <c r="Y467" i="63"/>
  <c r="X469" i="63"/>
  <c r="Y468" i="63"/>
  <c r="Y469" i="63"/>
  <c r="X470" i="63"/>
  <c r="X471" i="63"/>
  <c r="Y470" i="63"/>
  <c r="Y471" i="63"/>
  <c r="X472" i="63"/>
  <c r="X473" i="63"/>
  <c r="Y472" i="63"/>
  <c r="X474" i="63"/>
  <c r="Y473" i="63"/>
  <c r="Y474" i="63"/>
  <c r="X475" i="63"/>
  <c r="Y475" i="63"/>
  <c r="X476" i="63"/>
  <c r="Y476" i="63"/>
  <c r="X477" i="63"/>
  <c r="Y477" i="63"/>
  <c r="X478" i="63"/>
  <c r="X479" i="63"/>
  <c r="Y478" i="63"/>
  <c r="X480" i="63"/>
  <c r="Y479" i="63"/>
  <c r="X481" i="63"/>
  <c r="Y480" i="63"/>
  <c r="Y481" i="63"/>
  <c r="X482" i="63"/>
  <c r="Y482" i="63"/>
  <c r="X483" i="63"/>
  <c r="Y483" i="63"/>
  <c r="X484" i="63"/>
  <c r="X485" i="63"/>
  <c r="Y484" i="63"/>
  <c r="X486" i="63"/>
  <c r="Y485" i="63"/>
  <c r="X487" i="63"/>
  <c r="Y486" i="63"/>
  <c r="Y487" i="63"/>
  <c r="X488" i="63"/>
  <c r="X489" i="63"/>
  <c r="Y488" i="63"/>
  <c r="X490" i="63"/>
  <c r="Y489" i="63"/>
  <c r="Y490" i="63"/>
  <c r="X491" i="63"/>
  <c r="X492" i="63"/>
  <c r="Y491" i="63"/>
  <c r="X493" i="63"/>
  <c r="Y492" i="63"/>
  <c r="X494" i="63"/>
  <c r="Y493" i="63"/>
  <c r="Y494" i="63"/>
  <c r="X495" i="63"/>
  <c r="X496" i="63"/>
  <c r="Y495" i="63"/>
  <c r="X497" i="63"/>
  <c r="Y496" i="63"/>
  <c r="X498" i="63"/>
  <c r="Y497" i="63"/>
  <c r="X499" i="63"/>
  <c r="Y498" i="63"/>
  <c r="Y499" i="63"/>
  <c r="X500" i="63"/>
  <c r="X501" i="63"/>
  <c r="Y500" i="63"/>
  <c r="X502" i="63"/>
  <c r="Y501" i="63"/>
  <c r="X503" i="63"/>
  <c r="Y502" i="63"/>
  <c r="X504" i="63"/>
  <c r="Y503" i="63"/>
  <c r="Y504" i="63"/>
  <c r="X505" i="63"/>
  <c r="X506" i="63"/>
  <c r="Y505" i="63"/>
  <c r="X507" i="63"/>
  <c r="Y506" i="63"/>
  <c r="X508" i="63"/>
  <c r="Y507" i="63"/>
  <c r="X509" i="63"/>
  <c r="Y508" i="63"/>
  <c r="X510" i="63"/>
  <c r="Y509" i="63"/>
  <c r="Y510" i="63"/>
  <c r="X511" i="63"/>
  <c r="Y511" i="63"/>
  <c r="X512" i="63"/>
  <c r="X513" i="63"/>
  <c r="Y512" i="63"/>
  <c r="X514" i="63"/>
  <c r="Y513" i="63"/>
  <c r="X515" i="63"/>
  <c r="Y514" i="63"/>
  <c r="Y515" i="63"/>
  <c r="X516" i="63"/>
  <c r="Y516" i="63"/>
  <c r="X517" i="63"/>
  <c r="Y517" i="63"/>
  <c r="X518" i="63"/>
  <c r="X519" i="63"/>
  <c r="Y518" i="63"/>
  <c r="Y519" i="63"/>
  <c r="X520" i="63"/>
  <c r="Y520" i="63"/>
  <c r="X521" i="63"/>
  <c r="Y521" i="63"/>
  <c r="X522" i="63"/>
  <c r="Y522" i="63"/>
  <c r="X523" i="63"/>
  <c r="Y523" i="63"/>
  <c r="X524" i="63"/>
  <c r="Y524" i="63"/>
  <c r="X525" i="63"/>
  <c r="X526" i="63"/>
  <c r="Y525" i="63"/>
  <c r="Y526" i="63"/>
  <c r="X527" i="63"/>
  <c r="X528" i="63"/>
  <c r="Y527" i="63"/>
  <c r="X529" i="63"/>
  <c r="Y528" i="63"/>
  <c r="X530" i="63"/>
  <c r="Y529" i="63"/>
  <c r="Y530" i="63"/>
  <c r="X531" i="63"/>
  <c r="X532" i="63"/>
  <c r="Y531" i="63"/>
  <c r="X533" i="63"/>
  <c r="Y532" i="63"/>
  <c r="X534" i="63"/>
  <c r="Y533" i="63"/>
  <c r="X535" i="63"/>
  <c r="Y534" i="63"/>
  <c r="Y535" i="63"/>
  <c r="X536" i="63"/>
  <c r="Y536" i="63"/>
  <c r="X537" i="63"/>
  <c r="Y537" i="63"/>
  <c r="X538" i="63"/>
  <c r="X539" i="63"/>
  <c r="Y538" i="63"/>
  <c r="X540" i="63"/>
  <c r="Y539" i="63"/>
  <c r="X541" i="63"/>
  <c r="Y540" i="63"/>
  <c r="X542" i="63"/>
  <c r="Y541" i="63"/>
  <c r="Y542" i="63"/>
  <c r="X543" i="63"/>
  <c r="X544" i="63"/>
  <c r="Y543" i="63"/>
  <c r="Y544" i="63"/>
  <c r="X545" i="63"/>
  <c r="X546" i="63"/>
  <c r="Y545" i="63"/>
  <c r="Y546" i="63"/>
  <c r="X547" i="63"/>
  <c r="Y547" i="63"/>
  <c r="X548" i="63"/>
  <c r="X549" i="63"/>
  <c r="Y548" i="63"/>
  <c r="X550" i="63"/>
  <c r="Y549" i="63"/>
  <c r="X551" i="63"/>
  <c r="Y550" i="63"/>
  <c r="Y551" i="63"/>
  <c r="X552" i="63"/>
  <c r="X553" i="63"/>
  <c r="Y552" i="63"/>
  <c r="X554" i="63"/>
  <c r="Y553" i="63"/>
  <c r="Y554" i="63"/>
  <c r="X555" i="63"/>
  <c r="Y555" i="63"/>
  <c r="X556" i="63"/>
  <c r="X557" i="63"/>
  <c r="Y556" i="63"/>
  <c r="X558" i="63"/>
  <c r="Y557" i="63"/>
  <c r="Y558" i="63"/>
  <c r="X559" i="63"/>
  <c r="Y559" i="63"/>
  <c r="X560" i="63"/>
  <c r="Y560" i="63"/>
  <c r="X561" i="63"/>
  <c r="Y561" i="63"/>
  <c r="X562" i="63"/>
  <c r="X563" i="63"/>
  <c r="Y562" i="63"/>
  <c r="Y563" i="63"/>
  <c r="X564" i="63"/>
  <c r="X565" i="63"/>
  <c r="Y564" i="63"/>
  <c r="X566" i="63"/>
  <c r="Y565" i="63"/>
  <c r="Y566" i="63"/>
  <c r="X567" i="63"/>
  <c r="Y567" i="63"/>
  <c r="X568" i="63"/>
  <c r="X569" i="63"/>
  <c r="Y568" i="63"/>
  <c r="X570" i="63"/>
  <c r="Y569" i="63"/>
  <c r="X571" i="63"/>
  <c r="Y570" i="63"/>
  <c r="X572" i="63"/>
  <c r="Y571" i="63"/>
  <c r="X573" i="63"/>
  <c r="Y572" i="63"/>
  <c r="Y573" i="63"/>
  <c r="X574" i="63"/>
  <c r="Y574" i="63"/>
  <c r="X575" i="63"/>
  <c r="Y575" i="63"/>
  <c r="X576" i="63"/>
  <c r="Y576" i="63"/>
  <c r="X577" i="63"/>
  <c r="X578" i="63"/>
  <c r="Y577" i="63"/>
  <c r="X579" i="63"/>
  <c r="Y578" i="63"/>
  <c r="X580" i="63"/>
  <c r="Y579" i="63"/>
  <c r="Y580" i="63"/>
  <c r="X581" i="63"/>
  <c r="Y581" i="63"/>
  <c r="X582" i="63"/>
  <c r="Y582" i="63"/>
  <c r="X583" i="63"/>
  <c r="Y583" i="63"/>
  <c r="X584" i="63"/>
  <c r="X585" i="63"/>
  <c r="Y584" i="63"/>
  <c r="Y585" i="63"/>
  <c r="X586" i="63"/>
  <c r="X587" i="63"/>
  <c r="Y586" i="63"/>
  <c r="Y587" i="63"/>
  <c r="X588" i="63"/>
  <c r="Y588" i="63"/>
  <c r="X589" i="63"/>
  <c r="X590" i="63"/>
  <c r="Y589" i="63"/>
  <c r="X591" i="63"/>
  <c r="Y590" i="63"/>
  <c r="X592" i="63"/>
  <c r="Y591" i="63"/>
  <c r="Y592" i="63"/>
  <c r="X593" i="63"/>
  <c r="X594" i="63"/>
  <c r="Y593" i="63"/>
  <c r="Y594" i="63"/>
  <c r="X595" i="63"/>
  <c r="Y595" i="63"/>
  <c r="X596" i="63"/>
  <c r="X597" i="63"/>
  <c r="Y596" i="63"/>
  <c r="X598" i="63"/>
  <c r="Y597" i="63"/>
  <c r="X599" i="63"/>
  <c r="Y598" i="63"/>
  <c r="X600" i="63"/>
  <c r="Y599" i="63"/>
  <c r="Y600" i="63"/>
  <c r="X601" i="63"/>
  <c r="X602" i="63"/>
  <c r="Y601" i="63"/>
  <c r="Y602" i="63"/>
  <c r="X603" i="63"/>
  <c r="X604" i="63"/>
  <c r="Y603" i="63"/>
  <c r="X605" i="63"/>
  <c r="Y604" i="63"/>
  <c r="X606" i="63"/>
  <c r="Y605" i="63"/>
  <c r="Y606" i="63"/>
  <c r="X607" i="63"/>
  <c r="X608" i="63"/>
  <c r="Y607" i="63"/>
  <c r="Y608" i="63"/>
  <c r="X609" i="63"/>
  <c r="Y609" i="63"/>
  <c r="X610" i="63"/>
  <c r="Y610" i="63"/>
  <c r="X611" i="63"/>
  <c r="Y611" i="63"/>
  <c r="X612" i="63"/>
  <c r="X613" i="63"/>
  <c r="Y612" i="63"/>
  <c r="Y613" i="63"/>
  <c r="X614" i="63"/>
  <c r="X615" i="63"/>
  <c r="Y614" i="63"/>
  <c r="X616" i="63"/>
  <c r="Y615" i="63"/>
  <c r="X617" i="63"/>
  <c r="Y616" i="63"/>
  <c r="X618" i="63"/>
  <c r="Y617" i="63"/>
  <c r="X619" i="63"/>
  <c r="Y618" i="63"/>
  <c r="Y619" i="63"/>
  <c r="X620" i="63"/>
  <c r="Y620" i="63"/>
  <c r="X621" i="63"/>
  <c r="X622" i="63"/>
  <c r="Y621" i="63"/>
  <c r="Y622" i="63"/>
  <c r="X623" i="63"/>
  <c r="X624" i="63"/>
  <c r="Y623" i="63"/>
  <c r="Y624" i="63"/>
  <c r="X625" i="63"/>
  <c r="Y625" i="63"/>
  <c r="X626" i="63"/>
  <c r="X627" i="63"/>
  <c r="Y626" i="63"/>
  <c r="Y627" i="63"/>
  <c r="X628" i="63"/>
  <c r="Y628" i="63"/>
  <c r="X629" i="63"/>
  <c r="X630" i="63"/>
  <c r="Y629" i="63"/>
  <c r="X631" i="63"/>
  <c r="Y630" i="63"/>
  <c r="Y631" i="63"/>
  <c r="X632" i="63"/>
  <c r="Y632" i="63"/>
  <c r="X633" i="63"/>
  <c r="Y633" i="63"/>
  <c r="X634" i="63"/>
  <c r="X635" i="63"/>
  <c r="Y634" i="63"/>
  <c r="Y635" i="63"/>
  <c r="X636" i="63"/>
  <c r="X637" i="63"/>
  <c r="Y636" i="63"/>
  <c r="Y637" i="63"/>
  <c r="X638" i="63"/>
  <c r="Y638" i="63"/>
  <c r="X639" i="63"/>
  <c r="X640" i="63"/>
  <c r="Y639" i="63"/>
  <c r="Y640" i="63"/>
  <c r="X641" i="63"/>
  <c r="Y641" i="63"/>
  <c r="X642" i="63"/>
  <c r="X643" i="63"/>
  <c r="Y642" i="63"/>
  <c r="Y643" i="63"/>
  <c r="X644" i="63"/>
  <c r="Y644" i="63"/>
  <c r="X645" i="63"/>
  <c r="X646" i="63"/>
  <c r="Y645" i="63"/>
  <c r="Y646" i="63"/>
  <c r="X647" i="63"/>
  <c r="Y647" i="63"/>
  <c r="X648" i="63"/>
  <c r="X649" i="63"/>
  <c r="Y648" i="63"/>
  <c r="X650" i="63"/>
  <c r="Y649" i="63"/>
  <c r="Y650" i="63"/>
  <c r="X651" i="63"/>
  <c r="Y651" i="63"/>
  <c r="X652" i="63"/>
  <c r="Y652" i="63"/>
  <c r="X653" i="63"/>
  <c r="X654" i="63"/>
  <c r="Y653" i="63"/>
  <c r="X655" i="63"/>
  <c r="Y654" i="63"/>
  <c r="Y655" i="63"/>
  <c r="X656" i="63"/>
  <c r="Y656" i="63"/>
  <c r="X657" i="63"/>
  <c r="X658" i="63"/>
  <c r="Y657" i="63"/>
  <c r="X659" i="63"/>
  <c r="Y658" i="63"/>
  <c r="X660" i="63"/>
  <c r="Y659" i="63"/>
  <c r="X661" i="63"/>
  <c r="Y660" i="63"/>
  <c r="Y661" i="63"/>
  <c r="X662" i="63"/>
  <c r="X663" i="63"/>
  <c r="Y662" i="63"/>
  <c r="Y663" i="63"/>
  <c r="X664" i="63"/>
  <c r="Y664" i="63"/>
  <c r="X665" i="63"/>
  <c r="X666" i="63"/>
  <c r="Y665" i="63"/>
  <c r="Y666" i="63"/>
  <c r="X667" i="63"/>
  <c r="Y667" i="63"/>
  <c r="X668" i="63"/>
  <c r="Y668" i="63"/>
  <c r="X669" i="63"/>
  <c r="Y669" i="63"/>
  <c r="X670" i="63"/>
  <c r="Y670" i="63"/>
  <c r="X671" i="63"/>
  <c r="X672" i="63"/>
  <c r="Y671" i="63"/>
  <c r="X673" i="63"/>
  <c r="Y672" i="63"/>
  <c r="X674" i="63"/>
  <c r="Y673" i="63"/>
  <c r="X675" i="63"/>
  <c r="Y674" i="63"/>
  <c r="X676" i="63"/>
  <c r="Y675" i="63"/>
  <c r="X677" i="63"/>
  <c r="Y676" i="63"/>
  <c r="X678" i="63"/>
  <c r="Y677" i="63"/>
  <c r="Y678" i="63"/>
  <c r="X679" i="63"/>
  <c r="X680" i="63"/>
  <c r="Y679" i="63"/>
  <c r="Y680" i="63"/>
  <c r="X681" i="63"/>
  <c r="Y681" i="63"/>
  <c r="X682" i="63"/>
  <c r="X683" i="63"/>
  <c r="Y682" i="63"/>
  <c r="X684" i="63"/>
  <c r="Y683" i="63"/>
  <c r="Y684" i="63"/>
  <c r="X685" i="63"/>
  <c r="Y685" i="63"/>
  <c r="X686" i="63"/>
  <c r="Y686" i="63"/>
  <c r="X687" i="63"/>
  <c r="X688" i="63"/>
  <c r="Y687" i="63"/>
  <c r="X689" i="63"/>
  <c r="Y688" i="63"/>
  <c r="Y689" i="63"/>
  <c r="X690" i="63"/>
  <c r="X691" i="63"/>
  <c r="Y690" i="63"/>
  <c r="X692" i="63"/>
  <c r="Y691" i="63"/>
  <c r="X693" i="63"/>
  <c r="Y692" i="63"/>
  <c r="Y693" i="63"/>
  <c r="X694" i="63"/>
  <c r="Y694" i="63"/>
  <c r="X695" i="63"/>
  <c r="X696" i="63"/>
  <c r="Y695" i="63"/>
  <c r="Y696" i="63"/>
  <c r="X697" i="63"/>
  <c r="X698" i="63"/>
  <c r="Y697" i="63"/>
  <c r="X699" i="63"/>
  <c r="Y698" i="63"/>
  <c r="X700" i="63"/>
  <c r="Y699" i="63"/>
  <c r="X701" i="63"/>
  <c r="Y700" i="63"/>
  <c r="X702" i="63"/>
  <c r="Y701" i="63"/>
  <c r="X703" i="63"/>
  <c r="Y702" i="63"/>
  <c r="X704" i="63"/>
  <c r="Y703" i="63"/>
  <c r="X705" i="63"/>
  <c r="Y704" i="63"/>
  <c r="X706" i="63"/>
  <c r="Y705" i="63"/>
  <c r="Y706" i="63"/>
  <c r="X707" i="63"/>
  <c r="Y707" i="63"/>
  <c r="X708" i="63"/>
  <c r="Y708" i="63"/>
  <c r="X709" i="63"/>
  <c r="X710" i="63"/>
  <c r="Y709" i="63"/>
  <c r="X711" i="63"/>
  <c r="Y710" i="63"/>
  <c r="Y711" i="63"/>
  <c r="X712" i="63"/>
  <c r="Y712" i="63"/>
  <c r="X713" i="63"/>
  <c r="Y713" i="63"/>
  <c r="X714" i="63"/>
  <c r="Y714" i="63"/>
  <c r="X715" i="63"/>
  <c r="X716" i="63"/>
  <c r="Y715" i="63"/>
  <c r="Y716" i="63"/>
  <c r="X717" i="63"/>
  <c r="X718" i="63"/>
  <c r="Y717" i="63"/>
  <c r="X719" i="63"/>
  <c r="Y718" i="63"/>
  <c r="X720" i="63"/>
  <c r="Y719" i="63"/>
  <c r="X721" i="63"/>
  <c r="Y720" i="63"/>
  <c r="Y721" i="63"/>
  <c r="X722" i="63"/>
  <c r="X723" i="63"/>
  <c r="Y722" i="63"/>
  <c r="Y723" i="63"/>
  <c r="X724" i="63"/>
  <c r="X725" i="63"/>
  <c r="Y724" i="63"/>
  <c r="Y725" i="63"/>
  <c r="X726" i="63"/>
  <c r="X727" i="63"/>
  <c r="Y726" i="63"/>
  <c r="Y727" i="63"/>
  <c r="X728" i="63"/>
  <c r="Y728" i="63"/>
  <c r="X729" i="63"/>
  <c r="X730" i="63"/>
  <c r="Y729" i="63"/>
  <c r="X731" i="63"/>
  <c r="Y730" i="63"/>
  <c r="X732" i="63"/>
  <c r="Y731" i="63"/>
  <c r="X733" i="63"/>
  <c r="Y732" i="63"/>
  <c r="X734" i="63"/>
  <c r="Y733" i="63"/>
  <c r="X735" i="63"/>
  <c r="Y734" i="63"/>
  <c r="X736" i="63"/>
  <c r="Y735" i="63"/>
  <c r="Y736" i="63"/>
  <c r="X737" i="63"/>
  <c r="Y737" i="63"/>
  <c r="X738" i="63"/>
  <c r="Y738" i="63"/>
  <c r="X739" i="63"/>
  <c r="X740" i="63"/>
  <c r="Y739" i="63"/>
  <c r="X741" i="63"/>
  <c r="Y740" i="63"/>
  <c r="Y741" i="63"/>
  <c r="X742" i="63"/>
  <c r="X743" i="63"/>
  <c r="Y742" i="63"/>
  <c r="Y743" i="63"/>
  <c r="X744" i="63"/>
  <c r="X745" i="63"/>
  <c r="Y744" i="63"/>
  <c r="Y745" i="63"/>
  <c r="X746" i="63"/>
  <c r="Y746" i="63"/>
  <c r="X747" i="63"/>
  <c r="X748" i="63"/>
  <c r="Y747" i="63"/>
  <c r="X749" i="63"/>
  <c r="Y748" i="63"/>
  <c r="Y749" i="63"/>
  <c r="X750" i="63"/>
  <c r="X751" i="63"/>
  <c r="Y750" i="63"/>
  <c r="Y751" i="63"/>
  <c r="X752" i="63"/>
  <c r="Y752" i="63"/>
  <c r="X753" i="63"/>
  <c r="Y753" i="63"/>
  <c r="X754" i="63"/>
  <c r="Y754" i="63"/>
  <c r="X755" i="63"/>
  <c r="Y755" i="63"/>
  <c r="X756" i="63"/>
  <c r="X757" i="63"/>
  <c r="Y756" i="63"/>
  <c r="Y757" i="63"/>
  <c r="X758" i="63"/>
  <c r="X759" i="63"/>
  <c r="Y758" i="63"/>
  <c r="X760" i="63"/>
  <c r="Y759" i="63"/>
  <c r="X761" i="63"/>
  <c r="Y760" i="63"/>
  <c r="X762" i="63"/>
  <c r="Y761" i="63"/>
  <c r="Y762" i="63"/>
  <c r="X763" i="63"/>
  <c r="Y763" i="63"/>
  <c r="X764" i="63"/>
  <c r="X765" i="63"/>
  <c r="Y764" i="63"/>
  <c r="Y765" i="63"/>
  <c r="X766" i="63"/>
  <c r="X767" i="63"/>
  <c r="Y766" i="63"/>
  <c r="X768" i="63"/>
  <c r="Y767" i="63"/>
  <c r="Y768" i="63"/>
  <c r="X769" i="63"/>
  <c r="X770" i="63"/>
  <c r="Y769" i="63"/>
  <c r="X771" i="63"/>
  <c r="Y770" i="63"/>
  <c r="X772" i="63"/>
  <c r="Y771" i="63"/>
  <c r="Y772" i="63"/>
  <c r="X773" i="63"/>
  <c r="X774" i="63"/>
  <c r="Y773" i="63"/>
  <c r="X775" i="63"/>
  <c r="Y774" i="63"/>
  <c r="X776" i="63"/>
  <c r="Y775" i="63"/>
  <c r="X777" i="63"/>
  <c r="Y776" i="63"/>
  <c r="Y777" i="63"/>
  <c r="X778" i="63"/>
  <c r="Y778" i="63"/>
  <c r="X779" i="63"/>
  <c r="X780" i="63"/>
  <c r="Y779" i="63"/>
  <c r="Y780" i="63"/>
  <c r="X781" i="63"/>
  <c r="X782" i="63"/>
  <c r="Y781" i="63"/>
  <c r="X783" i="63"/>
  <c r="Y782" i="63"/>
  <c r="X784" i="63"/>
  <c r="Y783" i="63"/>
  <c r="Y784" i="63"/>
  <c r="X785" i="63"/>
  <c r="Y785" i="63"/>
  <c r="X786" i="63"/>
  <c r="Y786" i="63"/>
  <c r="X787" i="63"/>
  <c r="Y787" i="63"/>
  <c r="X788" i="63"/>
  <c r="X789" i="63"/>
  <c r="Y788" i="63"/>
  <c r="Y789" i="63"/>
  <c r="X790" i="63"/>
  <c r="Y790" i="63"/>
  <c r="X791" i="63"/>
  <c r="X792" i="63"/>
  <c r="Y791" i="63"/>
  <c r="Y792" i="63"/>
  <c r="X793" i="63"/>
  <c r="Y793" i="63"/>
  <c r="X794" i="63"/>
  <c r="Y794" i="63"/>
  <c r="X795" i="63"/>
  <c r="X796" i="63"/>
  <c r="Y795" i="63"/>
  <c r="Y796" i="63"/>
  <c r="X797" i="63"/>
  <c r="Y797" i="63"/>
  <c r="X798" i="63"/>
  <c r="X799" i="63"/>
  <c r="Y798" i="63"/>
  <c r="Y799" i="63"/>
  <c r="X800" i="63"/>
  <c r="Y800" i="63"/>
  <c r="X801" i="63"/>
  <c r="X802" i="63"/>
  <c r="Y801" i="63"/>
  <c r="X803" i="63"/>
  <c r="Y802" i="63"/>
  <c r="X804" i="63"/>
  <c r="Y803" i="63"/>
  <c r="Y804" i="63"/>
  <c r="X805" i="63"/>
  <c r="X806" i="63"/>
  <c r="Y805" i="63"/>
  <c r="Y806" i="63"/>
  <c r="X807" i="63"/>
  <c r="Y807" i="63"/>
  <c r="X808" i="63"/>
  <c r="Y808" i="63"/>
  <c r="X809" i="63"/>
  <c r="Y809" i="63"/>
  <c r="X810" i="63"/>
  <c r="Y810" i="63"/>
  <c r="X811" i="63"/>
  <c r="Y811" i="63"/>
  <c r="X812" i="63"/>
  <c r="X813" i="63"/>
  <c r="Y812" i="63"/>
  <c r="X814" i="63"/>
  <c r="Y813" i="63"/>
  <c r="Y814" i="63"/>
  <c r="X815" i="63"/>
  <c r="Y815" i="63"/>
  <c r="X816" i="63"/>
  <c r="X817" i="63"/>
  <c r="Y816" i="63"/>
  <c r="Y817" i="63"/>
  <c r="X818" i="63"/>
  <c r="Y818" i="63"/>
  <c r="X819" i="63"/>
  <c r="X820" i="63"/>
  <c r="Y819" i="63"/>
  <c r="Y820" i="63"/>
  <c r="X821" i="63"/>
  <c r="X822" i="63"/>
  <c r="Y821" i="63"/>
  <c r="X823" i="63"/>
  <c r="Y822" i="63"/>
  <c r="X824" i="63"/>
  <c r="Y823" i="63"/>
  <c r="X825" i="63"/>
  <c r="Y824" i="63"/>
  <c r="X826" i="63"/>
  <c r="Y825" i="63"/>
  <c r="Y826" i="63"/>
  <c r="X827" i="63"/>
  <c r="Y827" i="63"/>
  <c r="X828" i="63"/>
  <c r="Y828" i="63"/>
  <c r="X829" i="63"/>
  <c r="X830" i="63"/>
  <c r="Y829" i="63"/>
  <c r="Y830" i="63"/>
  <c r="X831" i="63"/>
  <c r="X832" i="63"/>
  <c r="Y831" i="63"/>
  <c r="X833" i="63"/>
  <c r="Y832" i="63"/>
  <c r="X834" i="63"/>
  <c r="Y833" i="63"/>
  <c r="Y834" i="63"/>
  <c r="X835" i="63"/>
  <c r="X836" i="63"/>
  <c r="Y835" i="63"/>
  <c r="X837" i="63"/>
  <c r="Y836" i="63"/>
  <c r="X838" i="63"/>
  <c r="Y837" i="63"/>
  <c r="X839" i="63"/>
  <c r="Y838" i="63"/>
  <c r="X840" i="63"/>
  <c r="Y839" i="63"/>
  <c r="X841" i="63"/>
  <c r="Y840" i="63"/>
  <c r="X842" i="63"/>
  <c r="Y841" i="63"/>
  <c r="Y842" i="63"/>
  <c r="X843" i="63"/>
  <c r="X844" i="63"/>
  <c r="Y843" i="63"/>
  <c r="X845" i="63"/>
  <c r="Y844" i="63"/>
  <c r="Y845" i="63"/>
  <c r="X846" i="63"/>
  <c r="X847" i="63"/>
  <c r="Y846" i="63"/>
  <c r="X848" i="63"/>
  <c r="Y847" i="63"/>
  <c r="X849" i="63"/>
  <c r="Y848" i="63"/>
  <c r="Y849" i="63"/>
  <c r="X850" i="63"/>
  <c r="X851" i="63"/>
  <c r="Y850" i="63"/>
  <c r="X852" i="63"/>
  <c r="Y851" i="63"/>
  <c r="Y852" i="63"/>
  <c r="X853" i="63"/>
  <c r="Y853" i="63"/>
  <c r="X854" i="63"/>
  <c r="Y854" i="63"/>
  <c r="X855" i="63"/>
  <c r="Y855" i="63"/>
  <c r="X856" i="63"/>
  <c r="X857" i="63"/>
  <c r="Y856" i="63"/>
  <c r="X858" i="63"/>
  <c r="Y857" i="63"/>
  <c r="Y858" i="63"/>
  <c r="X859" i="63"/>
  <c r="Y859" i="63"/>
  <c r="X860" i="63"/>
  <c r="Y860" i="63"/>
  <c r="X861" i="63"/>
  <c r="Y861" i="63"/>
  <c r="X862" i="63"/>
  <c r="X863" i="63"/>
  <c r="Y862" i="63"/>
  <c r="Y863" i="63"/>
  <c r="X864" i="63"/>
  <c r="X865" i="63"/>
  <c r="Y864" i="63"/>
  <c r="X866" i="63"/>
  <c r="Y865" i="63"/>
  <c r="Y866" i="63"/>
  <c r="X867" i="63"/>
  <c r="X868" i="63"/>
  <c r="Y867" i="63"/>
  <c r="X869" i="63"/>
  <c r="Y868" i="63"/>
  <c r="X870" i="63"/>
  <c r="Y869" i="63"/>
  <c r="X871" i="63"/>
  <c r="Y870" i="63"/>
  <c r="Y871" i="63"/>
  <c r="X872" i="63"/>
  <c r="Y872" i="63"/>
  <c r="X873" i="63"/>
  <c r="X874" i="63"/>
  <c r="Y873" i="63"/>
  <c r="X875" i="63"/>
  <c r="Y874" i="63"/>
  <c r="Y875" i="63"/>
  <c r="X876" i="63"/>
  <c r="X877" i="63"/>
  <c r="Y876" i="63"/>
  <c r="X878" i="63"/>
  <c r="Y877" i="63"/>
  <c r="Y878" i="63"/>
  <c r="X879" i="63"/>
  <c r="Y879" i="63"/>
  <c r="X880" i="63"/>
  <c r="X881" i="63"/>
  <c r="Y880" i="63"/>
  <c r="X882" i="63"/>
  <c r="Y881" i="63"/>
  <c r="Y882" i="63"/>
  <c r="X883" i="63"/>
  <c r="X884" i="63"/>
  <c r="Y883" i="63"/>
  <c r="Y884" i="63"/>
  <c r="X885" i="63"/>
  <c r="X886" i="63"/>
  <c r="Y885" i="63"/>
  <c r="Y886" i="63"/>
  <c r="X887" i="63"/>
  <c r="X888" i="63"/>
  <c r="Y887" i="63"/>
  <c r="X889" i="63"/>
  <c r="Y888" i="63"/>
  <c r="Y889" i="63"/>
  <c r="X890" i="63"/>
  <c r="Y890" i="63"/>
  <c r="X891" i="63"/>
  <c r="Y891" i="63"/>
  <c r="X892" i="63"/>
  <c r="X893" i="63"/>
  <c r="Y892" i="63"/>
  <c r="Y893" i="63"/>
  <c r="X894" i="63"/>
  <c r="X895" i="63"/>
  <c r="Y894" i="63"/>
  <c r="X896" i="63"/>
  <c r="Y895" i="63"/>
  <c r="X897" i="63"/>
  <c r="Y896" i="63"/>
  <c r="Y897" i="63"/>
  <c r="X898" i="63"/>
  <c r="X899" i="63"/>
  <c r="Y898" i="63"/>
  <c r="X900" i="63"/>
  <c r="Y899" i="63"/>
  <c r="X901" i="63"/>
  <c r="Y900" i="63"/>
  <c r="X902" i="63"/>
  <c r="Y901" i="63"/>
  <c r="Y902" i="63"/>
  <c r="X903" i="63"/>
  <c r="Y903" i="63"/>
  <c r="X904" i="63"/>
  <c r="Y904" i="63"/>
  <c r="X905" i="63"/>
  <c r="Y905" i="63"/>
  <c r="X906" i="63"/>
  <c r="Y906" i="63"/>
  <c r="X907" i="63"/>
  <c r="Y907" i="63"/>
  <c r="X908" i="63"/>
  <c r="X909" i="63"/>
  <c r="Y908" i="63"/>
  <c r="X910" i="63"/>
  <c r="Y909" i="63"/>
  <c r="X911" i="63"/>
  <c r="Y910" i="63"/>
  <c r="Y911" i="63"/>
  <c r="X912" i="63"/>
  <c r="Y912" i="63"/>
  <c r="X913" i="63"/>
  <c r="Y913" i="63"/>
  <c r="X914" i="63"/>
  <c r="Y914" i="63"/>
  <c r="X915" i="63"/>
  <c r="X916" i="63"/>
  <c r="Y915" i="63"/>
  <c r="X917" i="63"/>
  <c r="Y916" i="63"/>
  <c r="Y917" i="63"/>
  <c r="X918" i="63"/>
  <c r="X919" i="63"/>
  <c r="Y918" i="63"/>
  <c r="Y919" i="63"/>
  <c r="X920" i="63"/>
  <c r="Y920" i="63"/>
  <c r="X921" i="63"/>
  <c r="X922" i="63"/>
  <c r="Y921" i="63"/>
  <c r="Y922" i="63"/>
  <c r="X923" i="63"/>
  <c r="Y923" i="63"/>
  <c r="X924" i="63"/>
  <c r="Y924" i="63"/>
  <c r="X925" i="63"/>
  <c r="X926" i="63"/>
  <c r="Y925" i="63"/>
  <c r="Y926" i="63"/>
  <c r="X927" i="63"/>
  <c r="Y927" i="63"/>
  <c r="X928" i="63"/>
  <c r="Y928" i="63"/>
  <c r="X929" i="63"/>
  <c r="X930" i="63"/>
  <c r="Y929" i="63"/>
  <c r="X931" i="63"/>
  <c r="Y930" i="63"/>
  <c r="X932" i="63"/>
  <c r="Y931" i="63"/>
  <c r="Y932" i="63"/>
  <c r="X933" i="63"/>
  <c r="X934" i="63"/>
  <c r="Y933" i="63"/>
  <c r="Y934" i="63"/>
  <c r="X935" i="63"/>
  <c r="X936" i="63"/>
  <c r="Y935" i="63"/>
  <c r="Y936" i="63"/>
  <c r="X937" i="63"/>
  <c r="X938" i="63"/>
  <c r="Y937" i="63"/>
  <c r="Y938" i="63"/>
  <c r="X939" i="63"/>
  <c r="X940" i="63"/>
  <c r="Y939" i="63"/>
  <c r="Y940" i="63"/>
  <c r="X941" i="63"/>
  <c r="Y941" i="63"/>
  <c r="X942" i="63"/>
  <c r="Y942" i="63"/>
  <c r="X943" i="63"/>
  <c r="X944" i="63"/>
  <c r="Y943" i="63"/>
  <c r="Y944" i="63"/>
  <c r="X945" i="63"/>
  <c r="X946" i="63"/>
  <c r="Y945" i="63"/>
  <c r="X947" i="63"/>
  <c r="Y946" i="63"/>
  <c r="X948" i="63"/>
  <c r="Y947" i="63"/>
  <c r="X949" i="63"/>
  <c r="Y948" i="63"/>
  <c r="X950" i="63"/>
  <c r="Y949" i="63"/>
  <c r="X951" i="63"/>
  <c r="Y950" i="63"/>
  <c r="X952" i="63"/>
  <c r="Y951" i="63"/>
  <c r="X953" i="63"/>
  <c r="Y952" i="63"/>
  <c r="Y953" i="63"/>
  <c r="X954" i="63"/>
  <c r="X955" i="63"/>
  <c r="Y954" i="63"/>
  <c r="X956" i="63"/>
  <c r="Y955" i="63"/>
  <c r="Y956" i="63"/>
  <c r="X957" i="63"/>
  <c r="Y957" i="63"/>
  <c r="X958" i="63"/>
  <c r="X959" i="63"/>
  <c r="Y958" i="63"/>
  <c r="Y959" i="63"/>
  <c r="X960" i="63"/>
  <c r="Y960" i="63"/>
  <c r="X961" i="63"/>
  <c r="Y961" i="63"/>
  <c r="X962" i="63"/>
  <c r="X963" i="63"/>
  <c r="Y962" i="63"/>
  <c r="Y963" i="63"/>
  <c r="X964" i="63"/>
  <c r="X965" i="63"/>
  <c r="Y964" i="63"/>
  <c r="X966" i="63"/>
  <c r="Y965" i="63"/>
  <c r="Y966" i="63"/>
  <c r="X967" i="63"/>
  <c r="X968" i="63"/>
  <c r="Y967" i="63"/>
  <c r="Y968" i="63"/>
  <c r="X969" i="63"/>
  <c r="Y969" i="63"/>
  <c r="X970" i="63"/>
  <c r="Y970" i="63"/>
  <c r="X971" i="63"/>
  <c r="X972" i="63"/>
  <c r="Y971" i="63"/>
  <c r="X973" i="63"/>
  <c r="Y972" i="63"/>
  <c r="Y973" i="63"/>
  <c r="X974" i="63"/>
  <c r="Y974" i="63"/>
  <c r="X975" i="63"/>
  <c r="Y975" i="63"/>
  <c r="X976" i="63"/>
  <c r="Y976" i="63"/>
  <c r="X977" i="63"/>
  <c r="X978" i="63"/>
  <c r="Y977" i="63"/>
  <c r="Y978" i="63"/>
  <c r="X979" i="63"/>
  <c r="Y979" i="63"/>
  <c r="X980" i="63"/>
  <c r="X981" i="63"/>
  <c r="Y980" i="63"/>
  <c r="Y981" i="63"/>
  <c r="X982" i="63"/>
  <c r="X983" i="63"/>
  <c r="Y982" i="63"/>
  <c r="Y983" i="63"/>
  <c r="X984" i="63"/>
  <c r="Y984" i="63"/>
  <c r="X985" i="63"/>
  <c r="Y985" i="63"/>
  <c r="X986" i="63"/>
  <c r="Y986" i="63"/>
  <c r="X987" i="63"/>
  <c r="Y987" i="63"/>
  <c r="X988" i="63"/>
  <c r="X989" i="63"/>
  <c r="Y988" i="63"/>
  <c r="Y989" i="63"/>
  <c r="X990" i="63"/>
  <c r="Y990" i="63"/>
  <c r="X991" i="63"/>
  <c r="Y991" i="63"/>
  <c r="X992" i="63"/>
  <c r="X993" i="63"/>
  <c r="Y992" i="63"/>
  <c r="Y993" i="63"/>
  <c r="X994" i="63"/>
  <c r="X995" i="63"/>
  <c r="Y994" i="63"/>
  <c r="Y995" i="63"/>
  <c r="X996" i="63"/>
  <c r="X997" i="63"/>
  <c r="Y996" i="63"/>
  <c r="X998" i="63"/>
  <c r="Y997" i="63"/>
  <c r="Y998" i="63"/>
  <c r="X999" i="63"/>
  <c r="Y999" i="63"/>
  <c r="X1000" i="63"/>
  <c r="X1001" i="63"/>
  <c r="Y1000" i="63"/>
  <c r="X1002" i="63"/>
  <c r="Y1001" i="63"/>
  <c r="X1003" i="63"/>
  <c r="Y1002" i="63"/>
  <c r="X1004" i="63"/>
  <c r="Y1003" i="63"/>
  <c r="Y1004" i="63"/>
  <c r="X1005" i="63"/>
  <c r="X1006" i="63"/>
  <c r="Y1005" i="63"/>
  <c r="X1007" i="63"/>
  <c r="Y1006" i="63"/>
  <c r="X1008" i="63"/>
  <c r="Y1007" i="63"/>
  <c r="X1009" i="63"/>
  <c r="Y1008" i="63"/>
  <c r="Y1009" i="63"/>
  <c r="X1010" i="63"/>
  <c r="Y1010" i="63"/>
  <c r="X1011" i="63"/>
  <c r="X1012" i="63"/>
  <c r="Y1011" i="63"/>
  <c r="X1013" i="63"/>
  <c r="Y1012" i="63"/>
  <c r="X1014" i="63"/>
  <c r="Y1013" i="63"/>
  <c r="Y1014" i="63"/>
  <c r="X1015" i="63"/>
  <c r="X1016" i="63"/>
  <c r="Y1015" i="63"/>
  <c r="Y1016" i="63"/>
  <c r="X1017" i="63"/>
  <c r="X1018" i="63"/>
  <c r="Y1017" i="63"/>
  <c r="Y1018" i="63"/>
  <c r="X1019" i="63"/>
  <c r="Y1019" i="63"/>
  <c r="X1020" i="63"/>
  <c r="Y1020" i="63"/>
  <c r="X1021" i="63"/>
  <c r="Y1021" i="63"/>
  <c r="X1022" i="63"/>
  <c r="X1023" i="63"/>
  <c r="Y1022" i="63"/>
  <c r="Y1023" i="63"/>
  <c r="X1024" i="63"/>
  <c r="Y1024" i="63"/>
  <c r="X1025" i="63"/>
  <c r="Y1025" i="63"/>
  <c r="X1026" i="63"/>
  <c r="X1027" i="63"/>
  <c r="Y1026" i="63"/>
  <c r="Y1027" i="63"/>
  <c r="X1028" i="63"/>
  <c r="X1029" i="63"/>
  <c r="Y1028" i="63"/>
  <c r="X1030" i="63"/>
  <c r="Y1029" i="63"/>
  <c r="X1031" i="63"/>
  <c r="Y1030" i="63"/>
  <c r="Y1031" i="63"/>
  <c r="X1032" i="63"/>
  <c r="X1033" i="63"/>
  <c r="Y1032" i="63"/>
  <c r="Y1033" i="63"/>
  <c r="X1034" i="63"/>
  <c r="X1035" i="63"/>
  <c r="Y1034" i="63"/>
  <c r="X1036" i="63"/>
  <c r="Y1035" i="63"/>
  <c r="Y1036" i="63"/>
  <c r="X1037" i="63"/>
  <c r="X1038" i="63"/>
  <c r="Y1037" i="63"/>
  <c r="X1039" i="63"/>
  <c r="Y1038" i="63"/>
  <c r="X1040" i="63"/>
  <c r="Y1039" i="63"/>
  <c r="X1041" i="63"/>
  <c r="Y1040" i="63"/>
  <c r="X1042" i="63"/>
  <c r="Y1041" i="63"/>
  <c r="X1043" i="63"/>
  <c r="Y1042" i="63"/>
  <c r="Y1043" i="63"/>
  <c r="X1044" i="63"/>
  <c r="X1045" i="63"/>
  <c r="Y1044" i="63"/>
  <c r="X1046" i="63"/>
  <c r="Y1045" i="63"/>
  <c r="Y1046" i="63"/>
  <c r="X1047" i="63"/>
  <c r="X1048" i="63"/>
  <c r="Y1047" i="63"/>
  <c r="X1049" i="63"/>
  <c r="Y1048" i="63"/>
  <c r="Y1049" i="63"/>
  <c r="X1050" i="63"/>
  <c r="Y1050" i="63"/>
  <c r="X1051" i="63"/>
  <c r="X1052" i="63"/>
  <c r="Y1051" i="63"/>
  <c r="X1053" i="63"/>
  <c r="Y1052" i="63"/>
  <c r="X1054" i="63"/>
  <c r="Y1053" i="63"/>
  <c r="Y1054" i="63"/>
  <c r="X1055" i="63"/>
  <c r="X1056" i="63"/>
  <c r="Y1055" i="63"/>
  <c r="X1057" i="63"/>
  <c r="Y1056" i="63"/>
  <c r="Y1057" i="63"/>
  <c r="X1058" i="63"/>
  <c r="Y1058" i="63"/>
  <c r="X1059" i="63"/>
  <c r="X1060" i="63"/>
  <c r="Y1059" i="63"/>
  <c r="Y1060" i="63"/>
  <c r="X1061" i="63"/>
  <c r="Y1061" i="63"/>
  <c r="X1062" i="63"/>
  <c r="Y1062" i="63"/>
  <c r="X1063" i="63"/>
  <c r="Y1063" i="63"/>
  <c r="X1064" i="63"/>
  <c r="X1065" i="63"/>
  <c r="Y1064" i="63"/>
  <c r="Y1065" i="63"/>
  <c r="X1066" i="63"/>
  <c r="X1067" i="63"/>
  <c r="Y1066" i="63"/>
  <c r="X1068" i="63"/>
  <c r="Y1067" i="63"/>
  <c r="X1069" i="63"/>
  <c r="Y1068" i="63"/>
  <c r="Y1069" i="63"/>
  <c r="X1070" i="63"/>
  <c r="Y1070" i="63"/>
  <c r="X1071" i="63"/>
  <c r="X1072" i="63"/>
  <c r="Y1071" i="63"/>
  <c r="X1073" i="63"/>
  <c r="Y1072" i="63"/>
  <c r="X1074" i="63"/>
  <c r="Y1073" i="63"/>
  <c r="Y1074" i="63"/>
  <c r="X1075" i="63"/>
  <c r="X1076" i="63"/>
  <c r="Y1075" i="63"/>
  <c r="Y1076" i="63"/>
  <c r="X1077" i="63"/>
  <c r="Y1077" i="63"/>
  <c r="X1078" i="63"/>
  <c r="Y1078" i="63"/>
  <c r="X1079" i="63"/>
  <c r="X1080" i="63"/>
  <c r="Y1079" i="63"/>
  <c r="X1081" i="63"/>
  <c r="Y1080" i="63"/>
  <c r="Y1081" i="63"/>
  <c r="X1082" i="63"/>
  <c r="Y1082" i="63"/>
  <c r="X1083" i="63"/>
  <c r="Y1083" i="63"/>
  <c r="X1084" i="63"/>
  <c r="Y1084" i="63"/>
  <c r="X1085" i="63"/>
  <c r="X1086" i="63"/>
  <c r="Y1085" i="63"/>
  <c r="X1087" i="63"/>
  <c r="Y1086" i="63"/>
  <c r="X1088" i="63"/>
  <c r="Y1087" i="63"/>
  <c r="Y1088" i="63"/>
  <c r="X1089" i="63"/>
  <c r="Y1089" i="63"/>
  <c r="X1090" i="63"/>
  <c r="X1091" i="63"/>
  <c r="Y1090" i="63"/>
  <c r="Y1091" i="63"/>
  <c r="X1092" i="63"/>
  <c r="X1093" i="63"/>
  <c r="Y1092" i="63"/>
  <c r="X1094" i="63"/>
  <c r="Y1093" i="63"/>
  <c r="Y1094" i="63"/>
  <c r="X1095" i="63"/>
  <c r="Y1095" i="63"/>
  <c r="X1096" i="63"/>
  <c r="X1097" i="63"/>
  <c r="Y1096" i="63"/>
  <c r="X1098" i="63"/>
  <c r="Y1097" i="63"/>
  <c r="X1099" i="63"/>
  <c r="Y1098" i="63"/>
  <c r="X1100" i="63"/>
  <c r="Y1099" i="63"/>
  <c r="Y1100" i="63"/>
  <c r="X1101" i="63"/>
  <c r="Y1101" i="63"/>
  <c r="X1102" i="63"/>
  <c r="Y1102" i="63"/>
  <c r="X1103" i="63"/>
  <c r="Y1103" i="63"/>
  <c r="X1104" i="63"/>
  <c r="Y1104" i="63"/>
  <c r="X1105" i="63"/>
  <c r="X1106" i="63"/>
  <c r="Y1105" i="63"/>
  <c r="X1107" i="63"/>
  <c r="Y1106" i="63"/>
  <c r="Y1107" i="63"/>
  <c r="X1108" i="63"/>
  <c r="X1109" i="63"/>
  <c r="Y1108" i="63"/>
  <c r="X1110" i="63"/>
  <c r="Y1109" i="63"/>
  <c r="X1111" i="63"/>
  <c r="Y1110" i="63"/>
  <c r="Y1111" i="63"/>
  <c r="X1112" i="63"/>
  <c r="Y1112" i="63"/>
  <c r="X1113" i="63"/>
  <c r="Y1113" i="63"/>
  <c r="X1114" i="63"/>
  <c r="Y1114" i="63"/>
  <c r="X1115" i="63"/>
  <c r="X1116" i="63"/>
  <c r="Y1115" i="63"/>
  <c r="X1117" i="63"/>
  <c r="Y1116" i="63"/>
  <c r="X1118" i="63"/>
  <c r="Y1117" i="63"/>
  <c r="Y1118" i="63"/>
  <c r="X1119" i="63"/>
  <c r="X1120" i="63"/>
  <c r="Y1119" i="63"/>
  <c r="Y1120" i="63"/>
  <c r="X1121" i="63"/>
  <c r="Y1121" i="63"/>
  <c r="X1122" i="63"/>
  <c r="X1123" i="63"/>
  <c r="Y1122" i="63"/>
  <c r="Y1123" i="63"/>
  <c r="X1124" i="63"/>
  <c r="X1125" i="63"/>
  <c r="Y1124" i="63"/>
  <c r="X1126" i="63"/>
  <c r="Y1125" i="63"/>
  <c r="X1127" i="63"/>
  <c r="Y1126" i="63"/>
  <c r="Y1127" i="63"/>
  <c r="X1128" i="63"/>
  <c r="Y1128" i="63"/>
  <c r="X1129" i="63"/>
  <c r="Y1129" i="63"/>
  <c r="X1130" i="63"/>
  <c r="Y1130" i="63"/>
  <c r="X1131" i="63"/>
  <c r="Y1131" i="63"/>
  <c r="X1132" i="63"/>
  <c r="X1133" i="63"/>
  <c r="Y1132" i="63"/>
  <c r="Y1133" i="63"/>
  <c r="X1134" i="63"/>
  <c r="X1135" i="63"/>
  <c r="Y1134" i="63"/>
  <c r="Y1135" i="63"/>
  <c r="X1136" i="63"/>
  <c r="Y1136" i="63"/>
  <c r="X1137" i="63"/>
  <c r="Y1137" i="63"/>
  <c r="X1138" i="63"/>
  <c r="Y1138" i="63"/>
  <c r="X1139" i="63"/>
  <c r="Y1139" i="63"/>
  <c r="X1140" i="63"/>
  <c r="Y1140" i="63"/>
  <c r="X1141" i="63"/>
  <c r="X1142" i="63"/>
  <c r="Y1141" i="63"/>
  <c r="X1143" i="63"/>
  <c r="Y1142" i="63"/>
  <c r="X1144" i="63"/>
  <c r="Y1143" i="63"/>
  <c r="Y1144" i="63"/>
  <c r="X1145" i="63"/>
  <c r="Y1145" i="63"/>
  <c r="X1146" i="63"/>
  <c r="Y1146" i="63"/>
  <c r="X1147" i="63"/>
  <c r="Y1147" i="63"/>
  <c r="X1148" i="63"/>
  <c r="X1149" i="63"/>
  <c r="Y1148" i="63"/>
  <c r="X1150" i="63"/>
  <c r="Y1149" i="63"/>
  <c r="X1151" i="63"/>
  <c r="Y1150" i="63"/>
  <c r="X1152" i="63"/>
  <c r="Y1151" i="63"/>
  <c r="Y1152" i="63"/>
  <c r="X1153" i="63"/>
  <c r="X1154" i="63"/>
  <c r="Y1153" i="63"/>
  <c r="X1155" i="63"/>
  <c r="Y1154" i="63"/>
  <c r="X1156" i="63"/>
  <c r="Y1155" i="63"/>
  <c r="X1157" i="63"/>
  <c r="Y1156" i="63"/>
  <c r="X1158" i="63"/>
  <c r="Y1157" i="63"/>
  <c r="Y1158" i="63"/>
  <c r="X1159" i="63"/>
  <c r="Y1159" i="63"/>
  <c r="X1160" i="63"/>
  <c r="Y1160" i="63"/>
  <c r="X1161" i="63"/>
  <c r="X1162" i="63"/>
  <c r="Y1161" i="63"/>
  <c r="Y1162" i="63"/>
  <c r="X1163" i="63"/>
  <c r="Y1163" i="63"/>
  <c r="X1164" i="63"/>
  <c r="Y1164" i="63"/>
  <c r="X1165" i="63"/>
  <c r="X1166" i="63"/>
  <c r="Y1165" i="63"/>
  <c r="Y1166" i="63"/>
  <c r="X1167" i="63"/>
  <c r="Y1167" i="63"/>
  <c r="X1168" i="63"/>
  <c r="Y1168" i="63"/>
  <c r="X1169" i="63"/>
  <c r="Y1169" i="63"/>
  <c r="X1170" i="63"/>
  <c r="Y1170" i="63"/>
  <c r="X1171" i="63"/>
  <c r="X1172" i="63"/>
  <c r="Y1171" i="63"/>
  <c r="X1173" i="63"/>
  <c r="Y1172" i="63"/>
  <c r="Y1173" i="63"/>
  <c r="X1174" i="63"/>
  <c r="Y1174" i="63"/>
  <c r="X1175" i="63"/>
  <c r="Y1175" i="63"/>
  <c r="X1176" i="63"/>
  <c r="Y1176" i="63"/>
  <c r="X1177" i="63"/>
  <c r="X1178" i="63"/>
  <c r="Y1177" i="63"/>
  <c r="X1179" i="63"/>
  <c r="Y1178" i="63"/>
  <c r="X1180" i="63"/>
  <c r="Y1179" i="63"/>
  <c r="Y1180" i="63"/>
  <c r="X1181" i="63"/>
  <c r="X1182" i="63"/>
  <c r="Y1181" i="63"/>
  <c r="X1183" i="63"/>
  <c r="Y1182" i="63"/>
  <c r="Y1183" i="63"/>
  <c r="X1184" i="63"/>
  <c r="Y1184" i="63"/>
  <c r="X1185" i="63"/>
  <c r="Y1185" i="63"/>
  <c r="X1186" i="63"/>
  <c r="X1187" i="63"/>
  <c r="Y1186" i="63"/>
  <c r="Y1187" i="63"/>
  <c r="X1188" i="63"/>
  <c r="X1189" i="63"/>
  <c r="Y1188" i="63"/>
  <c r="Y1189" i="63"/>
  <c r="X1190" i="63"/>
  <c r="X1191" i="63"/>
  <c r="Y1190" i="63"/>
  <c r="X1192" i="63"/>
  <c r="Y1191" i="63"/>
  <c r="Y1192" i="63"/>
  <c r="X1193" i="63"/>
  <c r="X1194" i="63"/>
  <c r="Y1193" i="63"/>
  <c r="Y1194" i="63"/>
  <c r="X1195" i="63"/>
  <c r="X1196" i="63"/>
  <c r="Y1195" i="63"/>
  <c r="Y1196" i="63"/>
  <c r="X1197" i="63"/>
  <c r="X1198" i="63"/>
  <c r="Y1197" i="63"/>
  <c r="X1199" i="63"/>
  <c r="Y1198" i="63"/>
  <c r="X1200" i="63"/>
  <c r="Y1199" i="63"/>
  <c r="X1201" i="63"/>
  <c r="Y1200" i="63"/>
  <c r="X1202" i="63"/>
  <c r="Y1201" i="63"/>
  <c r="X1203" i="63"/>
  <c r="Y1202" i="63"/>
  <c r="X1204" i="63"/>
  <c r="Y1203" i="63"/>
  <c r="X1205" i="63"/>
  <c r="Y1204" i="63"/>
  <c r="Y1205" i="63"/>
  <c r="X1206" i="63"/>
  <c r="Y1206" i="63"/>
  <c r="X1207" i="63"/>
  <c r="X1208" i="63"/>
  <c r="Y1207" i="63"/>
  <c r="X1209" i="63"/>
  <c r="Y1208" i="63"/>
  <c r="Y1209" i="63"/>
  <c r="X1210" i="63"/>
  <c r="Y1210" i="63"/>
  <c r="X1211" i="63"/>
  <c r="Y1211" i="63"/>
  <c r="X1212" i="63"/>
  <c r="X1213" i="63"/>
  <c r="Y1212" i="63"/>
  <c r="Y1213" i="63"/>
  <c r="X1214" i="63"/>
  <c r="X1215" i="63"/>
  <c r="Y1214" i="63"/>
  <c r="X1216" i="63"/>
  <c r="Y1215" i="63"/>
  <c r="X1217" i="63"/>
  <c r="Y1216" i="63"/>
  <c r="X1218" i="63"/>
  <c r="Y1217" i="63"/>
  <c r="Y1218" i="63"/>
  <c r="X1219" i="63"/>
  <c r="Y1219" i="63"/>
  <c r="X1220" i="63"/>
  <c r="X1221" i="63"/>
  <c r="Y1220" i="63"/>
  <c r="X1222" i="63"/>
  <c r="Y1221" i="63"/>
  <c r="X1223" i="63"/>
  <c r="Y1222" i="63"/>
  <c r="Y1223" i="63"/>
  <c r="X1224" i="63"/>
  <c r="X1225" i="63"/>
  <c r="Y1224" i="63"/>
  <c r="X1226" i="63"/>
  <c r="Y1225" i="63"/>
  <c r="X1227" i="63"/>
  <c r="Y1226" i="63"/>
  <c r="Y1227" i="63"/>
  <c r="X1228" i="63"/>
  <c r="X1229" i="63"/>
  <c r="Y1228" i="63"/>
  <c r="X1230" i="63"/>
  <c r="Y1229" i="63"/>
  <c r="X1231" i="63"/>
  <c r="Y1230" i="63"/>
  <c r="X1232" i="63"/>
  <c r="Y1231" i="63"/>
  <c r="X1233" i="63"/>
  <c r="Y1232" i="63"/>
  <c r="X1234" i="63"/>
  <c r="Y1233" i="63"/>
  <c r="Y1234" i="63"/>
  <c r="X1235" i="63"/>
  <c r="X1236" i="63"/>
  <c r="Y1235" i="63"/>
  <c r="X1237" i="63"/>
  <c r="Y1236" i="63"/>
  <c r="X1238" i="63"/>
  <c r="Y1237" i="63"/>
  <c r="X1239" i="63"/>
  <c r="Y1238" i="63"/>
  <c r="Y1239" i="63"/>
  <c r="X1240" i="63"/>
  <c r="Y1240" i="63"/>
  <c r="X1241" i="63"/>
  <c r="X1242" i="63"/>
  <c r="Y1241" i="63"/>
  <c r="X1243" i="63"/>
  <c r="Y1242" i="63"/>
  <c r="X1244" i="63"/>
  <c r="Y1243" i="63"/>
  <c r="Y1244" i="63"/>
  <c r="X1245" i="63"/>
  <c r="X1246" i="63"/>
  <c r="Y1245" i="63"/>
  <c r="X1247" i="63"/>
  <c r="Y1246" i="63"/>
  <c r="X1248" i="63"/>
  <c r="Y1247" i="63"/>
  <c r="Y1248" i="63"/>
  <c r="X1249" i="63"/>
  <c r="Y1249" i="63"/>
  <c r="X1250" i="63"/>
  <c r="Y1250" i="63"/>
  <c r="X1251" i="63"/>
  <c r="X1252" i="63"/>
  <c r="Y1251" i="63"/>
  <c r="Y1252" i="63"/>
  <c r="X1253" i="63"/>
  <c r="Y1253" i="63"/>
  <c r="X1254" i="63"/>
  <c r="Y1254" i="63"/>
  <c r="X1255" i="63"/>
  <c r="X1256" i="63"/>
  <c r="Y1255" i="63"/>
  <c r="Y1256" i="63"/>
  <c r="X1257" i="63"/>
  <c r="X1258" i="63"/>
  <c r="Y1257" i="63"/>
  <c r="Y1258" i="63"/>
  <c r="X1259" i="63"/>
  <c r="X1260" i="63"/>
  <c r="Y1259" i="63"/>
  <c r="Y1260" i="63"/>
  <c r="X1261" i="63"/>
  <c r="Y1261" i="63"/>
  <c r="X1262" i="63"/>
  <c r="X1263" i="63"/>
  <c r="Y1262" i="63"/>
  <c r="X1264" i="63"/>
  <c r="Y1263" i="63"/>
  <c r="X1265" i="63"/>
  <c r="Y1264" i="63"/>
  <c r="X1266" i="63"/>
  <c r="Y1265" i="63"/>
  <c r="X1267" i="63"/>
  <c r="Y1266" i="63"/>
  <c r="Y1267" i="63"/>
  <c r="X1268" i="63"/>
  <c r="Y1268" i="63"/>
  <c r="X1269" i="63"/>
  <c r="Y1269" i="63"/>
  <c r="X1270" i="63"/>
  <c r="X1271" i="63"/>
  <c r="Y1270" i="63"/>
  <c r="X1272" i="63"/>
  <c r="Y1271" i="63"/>
  <c r="X1273" i="63"/>
  <c r="Y1272" i="63"/>
  <c r="X1274" i="63"/>
  <c r="Y1273" i="63"/>
  <c r="Y1274" i="63"/>
  <c r="X1275" i="63"/>
  <c r="Y1275" i="63"/>
  <c r="X1276" i="63"/>
  <c r="Y1276" i="63"/>
  <c r="X1277" i="63"/>
  <c r="X1278" i="63"/>
  <c r="Y1277" i="63"/>
  <c r="X1279" i="63"/>
  <c r="Y1278" i="63"/>
  <c r="Y1279" i="63"/>
  <c r="X1280" i="63"/>
  <c r="Y1280" i="63"/>
  <c r="X1281" i="63"/>
  <c r="Y1281" i="63"/>
  <c r="X1282" i="63"/>
  <c r="X1283" i="63"/>
  <c r="Y1282" i="63"/>
  <c r="X1284" i="63"/>
  <c r="Y1283" i="63"/>
  <c r="Y1284" i="63"/>
  <c r="X1285" i="63"/>
  <c r="X1286" i="63"/>
  <c r="Y1285" i="63"/>
  <c r="Y1286" i="63"/>
  <c r="X1287" i="63"/>
  <c r="Y1287" i="63"/>
  <c r="X1288" i="63"/>
  <c r="X1289" i="63"/>
  <c r="Y1288" i="63"/>
  <c r="X1290" i="63"/>
  <c r="Y1289" i="63"/>
  <c r="X1291" i="63"/>
  <c r="Y1290" i="63"/>
  <c r="X1292" i="63"/>
  <c r="Y1291" i="63"/>
  <c r="X1293" i="63"/>
  <c r="Y1292" i="63"/>
  <c r="X1294" i="63"/>
  <c r="Y1293" i="63"/>
  <c r="Y1294" i="63"/>
  <c r="X1295" i="63"/>
  <c r="X1296" i="63"/>
  <c r="Y1295" i="63"/>
  <c r="Y1296" i="63"/>
  <c r="X1297" i="63"/>
  <c r="X1298" i="63"/>
  <c r="Y1297" i="63"/>
  <c r="Y1298" i="63"/>
  <c r="X1299" i="63"/>
  <c r="X1300" i="63"/>
  <c r="Y1299" i="63"/>
  <c r="X1301" i="63"/>
  <c r="Y1300" i="63"/>
  <c r="Y1301" i="63"/>
  <c r="X1302" i="63"/>
  <c r="X1303" i="63"/>
  <c r="Y1302" i="63"/>
  <c r="X1304" i="63"/>
  <c r="Y1303" i="63"/>
  <c r="X1305" i="63"/>
  <c r="Y1304" i="63"/>
  <c r="Y1305" i="63"/>
  <c r="X1306" i="63"/>
  <c r="Y1306" i="63"/>
  <c r="X1307" i="63"/>
  <c r="Y1307" i="63"/>
  <c r="X1308" i="63"/>
  <c r="X1309" i="63"/>
  <c r="Y1308" i="63"/>
  <c r="Y1309" i="63"/>
  <c r="X1310" i="63"/>
  <c r="Y1310" i="63"/>
  <c r="X1311" i="63"/>
  <c r="X1312" i="63"/>
  <c r="Y1311" i="63"/>
  <c r="Y1312" i="63"/>
  <c r="X1313" i="63"/>
  <c r="Y1313" i="63"/>
  <c r="X1314" i="63"/>
  <c r="Y1314" i="63"/>
  <c r="X1315" i="63"/>
  <c r="X1316" i="63"/>
  <c r="Y1315" i="63"/>
  <c r="Y1316" i="63"/>
  <c r="X1317" i="63"/>
  <c r="X1318" i="63"/>
  <c r="Y1317" i="63"/>
  <c r="X1319" i="63"/>
  <c r="Y1318" i="63"/>
  <c r="X1320" i="63"/>
  <c r="Y1319" i="63"/>
  <c r="Y1320" i="63"/>
  <c r="X1321" i="63"/>
  <c r="X1322" i="63"/>
  <c r="Y1321" i="63"/>
  <c r="X1323" i="63"/>
  <c r="Y1322" i="63"/>
  <c r="Y1323" i="63"/>
  <c r="X1324" i="63"/>
  <c r="X1325" i="63"/>
  <c r="Y1324" i="63"/>
  <c r="Y1325" i="63"/>
  <c r="X1326" i="63"/>
  <c r="X1327" i="63"/>
  <c r="Y1326" i="63"/>
  <c r="Y1327" i="63"/>
  <c r="X1328" i="63"/>
  <c r="Y1328" i="63"/>
  <c r="X1329" i="63"/>
  <c r="Y1329" i="63"/>
  <c r="X1330" i="63"/>
  <c r="Y1330" i="63"/>
  <c r="X1331" i="63"/>
  <c r="X1332" i="63"/>
  <c r="Y1331" i="63"/>
  <c r="Y1332" i="63"/>
  <c r="X1333" i="63"/>
  <c r="X1334" i="63"/>
  <c r="Y1333" i="63"/>
  <c r="X1335" i="63"/>
  <c r="Y1334" i="63"/>
  <c r="Y1335" i="63"/>
  <c r="X1336" i="63"/>
  <c r="X1337" i="63"/>
  <c r="Y1336" i="63"/>
  <c r="Y1337" i="63"/>
  <c r="X1338" i="63"/>
  <c r="X1339" i="63"/>
  <c r="Y1338" i="63"/>
  <c r="X1340" i="63"/>
  <c r="Y1339" i="63"/>
  <c r="Y1340" i="63"/>
  <c r="X1341" i="63"/>
  <c r="X1342" i="63"/>
  <c r="Y1341" i="63"/>
  <c r="Y1342" i="63"/>
  <c r="X1343" i="63"/>
  <c r="X1344" i="63"/>
  <c r="Y1343" i="63"/>
  <c r="Y1344" i="63"/>
  <c r="X1345" i="63"/>
  <c r="Y1345" i="63"/>
  <c r="X1346" i="63"/>
  <c r="X1347" i="63"/>
  <c r="Y1346" i="63"/>
  <c r="X1348" i="63"/>
  <c r="Y1347" i="63"/>
  <c r="X1349" i="63"/>
  <c r="Y1348" i="63"/>
  <c r="Y1349" i="63"/>
  <c r="X1350" i="63"/>
  <c r="X1351" i="63"/>
  <c r="Y1350" i="63"/>
  <c r="Y1351" i="63"/>
  <c r="X1352" i="63"/>
  <c r="Y1352" i="63"/>
  <c r="X1353" i="63"/>
  <c r="Y1353" i="63"/>
  <c r="X1354" i="63"/>
  <c r="X1355" i="63"/>
  <c r="Y1354" i="63"/>
  <c r="Y1355" i="63"/>
  <c r="X1356" i="63"/>
  <c r="Y1356" i="63"/>
  <c r="X1357" i="63"/>
  <c r="X1358" i="63"/>
  <c r="Y1357" i="63"/>
  <c r="X1359" i="63"/>
  <c r="Y1358" i="63"/>
  <c r="Y1359" i="63"/>
  <c r="X1360" i="63"/>
  <c r="Y1360" i="63"/>
  <c r="X1361" i="63"/>
  <c r="X1362" i="63"/>
  <c r="Y1361" i="63"/>
  <c r="Y1362" i="63"/>
  <c r="X1363" i="63"/>
  <c r="X1364" i="63"/>
  <c r="Y1363" i="63"/>
  <c r="Y1364" i="63"/>
  <c r="X1365" i="63"/>
  <c r="Y1365" i="63"/>
  <c r="X1366" i="63"/>
  <c r="X1367" i="63"/>
  <c r="Y1366" i="63"/>
  <c r="Y1367" i="63"/>
  <c r="X1368" i="63"/>
  <c r="Y1368" i="63"/>
  <c r="X1369" i="63"/>
  <c r="Y1369" i="63"/>
  <c r="X1370" i="63"/>
  <c r="X1371" i="63"/>
  <c r="Y1370" i="63"/>
  <c r="X1372" i="63"/>
  <c r="Y1371" i="63"/>
  <c r="Y1372" i="63"/>
  <c r="X1373" i="63"/>
  <c r="Y1373" i="63"/>
  <c r="X1374" i="63"/>
  <c r="Y1374" i="63"/>
  <c r="X1375" i="63"/>
  <c r="X1376" i="63"/>
  <c r="Y1375" i="63"/>
  <c r="Y1376" i="63"/>
  <c r="X1377" i="63"/>
  <c r="Y1377" i="63"/>
  <c r="X1378" i="63"/>
  <c r="X1379" i="63"/>
  <c r="Y1378" i="63"/>
  <c r="Y1379" i="63"/>
  <c r="X1380" i="63"/>
  <c r="X1381" i="63"/>
  <c r="Y1380" i="63"/>
  <c r="Y1381" i="63"/>
  <c r="X1382" i="63"/>
  <c r="Y1382" i="63"/>
  <c r="X1383" i="63"/>
  <c r="Y1383" i="63"/>
  <c r="X1384" i="63"/>
  <c r="X1385" i="63"/>
  <c r="Y1384" i="63"/>
  <c r="X1386" i="63"/>
  <c r="Y1385" i="63"/>
  <c r="X1387" i="63"/>
  <c r="Y1386" i="63"/>
  <c r="Y1387" i="63"/>
  <c r="X1388" i="63"/>
  <c r="Y1388" i="63"/>
  <c r="X1389" i="63"/>
  <c r="Y1389" i="63"/>
  <c r="X1390" i="63"/>
  <c r="Y1390" i="63"/>
  <c r="X1391" i="63"/>
  <c r="Y1391" i="63"/>
  <c r="X1392" i="63"/>
  <c r="Y1392" i="63"/>
  <c r="X1393" i="63"/>
  <c r="X1394" i="63"/>
  <c r="Y1393" i="63"/>
  <c r="X1395" i="63"/>
  <c r="Y1394" i="63"/>
  <c r="X1396" i="63"/>
  <c r="Y1395" i="63"/>
  <c r="Y1396" i="63"/>
  <c r="X1397" i="63"/>
  <c r="X1398" i="63"/>
  <c r="Y1397" i="63"/>
  <c r="Y1398" i="63"/>
  <c r="X1399" i="63"/>
  <c r="X1400" i="63"/>
  <c r="Y1399" i="63"/>
  <c r="Y1400" i="63"/>
  <c r="X1401" i="63"/>
  <c r="X1402" i="63"/>
  <c r="Y1401" i="63"/>
  <c r="Y1402" i="63"/>
  <c r="X1403" i="63"/>
  <c r="Y1403" i="63"/>
  <c r="X1404" i="63"/>
  <c r="Y1404" i="63"/>
  <c r="X1405" i="63"/>
  <c r="Y1405" i="63"/>
  <c r="X1406" i="63"/>
  <c r="Y1406" i="63"/>
  <c r="X1407" i="63"/>
  <c r="Y1407" i="63"/>
  <c r="X1408" i="63"/>
  <c r="Y1408" i="63"/>
  <c r="X1409" i="63"/>
  <c r="X1410" i="63"/>
  <c r="Y1409" i="63"/>
  <c r="Y1410" i="63"/>
  <c r="X1411" i="63"/>
  <c r="Y1411" i="63"/>
  <c r="X1412" i="63"/>
  <c r="X1413" i="63"/>
  <c r="Y1412" i="63"/>
  <c r="X1414" i="63"/>
  <c r="Y1413" i="63"/>
  <c r="Y1414" i="63"/>
  <c r="X1415" i="63"/>
  <c r="Y1415" i="63"/>
  <c r="X1416" i="63"/>
  <c r="X1417" i="63"/>
  <c r="Y1416" i="63"/>
  <c r="Y1417" i="63"/>
  <c r="X1418" i="63"/>
  <c r="X1419" i="63"/>
  <c r="Y1418" i="63"/>
  <c r="Y1419" i="63"/>
  <c r="X1420" i="63"/>
  <c r="Y1420" i="63"/>
  <c r="X1421" i="63"/>
  <c r="Y1421" i="63"/>
  <c r="X1422" i="63"/>
  <c r="X1423" i="63"/>
  <c r="Y1422" i="63"/>
  <c r="X1424" i="63"/>
  <c r="Y1423" i="63"/>
  <c r="Y1424" i="63"/>
  <c r="X1425" i="63"/>
  <c r="X1426" i="63"/>
  <c r="Y1425" i="63"/>
  <c r="Y1426" i="63"/>
  <c r="X1427" i="63"/>
  <c r="X1428" i="63"/>
  <c r="Y1427" i="63"/>
  <c r="Y1428" i="63"/>
  <c r="X1429" i="63"/>
  <c r="Y1429" i="63"/>
  <c r="X1430" i="63"/>
  <c r="Y1430" i="63"/>
  <c r="X1431" i="63"/>
  <c r="X1432" i="63"/>
  <c r="Y1431" i="63"/>
  <c r="X1433" i="63"/>
  <c r="Y1432" i="63"/>
  <c r="Y1433" i="63"/>
  <c r="X1434" i="63"/>
  <c r="Y1434" i="63"/>
  <c r="X1435" i="63"/>
  <c r="Y1435" i="63"/>
  <c r="X1436" i="63"/>
  <c r="Y1436" i="63"/>
  <c r="X1437" i="63"/>
  <c r="X1438" i="63"/>
  <c r="Y1437" i="63"/>
  <c r="X1439" i="63"/>
  <c r="Y1438" i="63"/>
  <c r="Y1439" i="63"/>
  <c r="X1440" i="63"/>
  <c r="Y1440" i="63"/>
  <c r="X1441" i="63"/>
  <c r="Y1441" i="63"/>
  <c r="X1442" i="63"/>
  <c r="Y1442" i="63"/>
  <c r="X1443" i="63"/>
  <c r="Y1443" i="63"/>
  <c r="X1444" i="63"/>
  <c r="X1445" i="63"/>
  <c r="Y1444" i="63"/>
  <c r="Y1445" i="63"/>
  <c r="X1446" i="63"/>
  <c r="X1447" i="63"/>
  <c r="Y1446" i="63"/>
  <c r="X1448" i="63"/>
  <c r="Y1447" i="63"/>
  <c r="Y1448" i="63"/>
  <c r="X1449" i="63"/>
  <c r="Y1449" i="63"/>
  <c r="X1450" i="63"/>
  <c r="Y1450" i="63"/>
  <c r="X1451" i="63"/>
  <c r="X1452" i="63"/>
  <c r="Y1451" i="63"/>
  <c r="Y1452" i="63"/>
  <c r="X1453" i="63"/>
  <c r="Y1453" i="63"/>
  <c r="X1454" i="63"/>
  <c r="Y1454" i="63"/>
  <c r="X1455" i="63"/>
  <c r="Y1455" i="63"/>
  <c r="X1456" i="63"/>
  <c r="Y1456" i="63"/>
  <c r="X1457" i="63"/>
  <c r="Y1457" i="63"/>
  <c r="X1458" i="63"/>
  <c r="X1459" i="63"/>
  <c r="Y1458" i="63"/>
  <c r="X1460" i="63"/>
  <c r="Y1459" i="63"/>
  <c r="Y1460" i="63"/>
  <c r="X1461" i="63"/>
  <c r="X1462" i="63"/>
  <c r="Y1461" i="63"/>
  <c r="X1463" i="63"/>
  <c r="Y1462" i="63"/>
  <c r="Y1463" i="63"/>
  <c r="X1464" i="63"/>
  <c r="X1465" i="63"/>
  <c r="Y1464" i="63"/>
  <c r="Y1465" i="63"/>
  <c r="X1466" i="63"/>
  <c r="Y1466" i="63"/>
  <c r="X1467" i="63"/>
  <c r="X1468" i="63"/>
  <c r="Y1467" i="63"/>
  <c r="Y1468" i="63"/>
  <c r="X1469" i="63"/>
  <c r="X1470" i="63"/>
  <c r="Y1469" i="63"/>
  <c r="Y1470" i="63"/>
  <c r="X1471" i="63"/>
  <c r="Y1471" i="63"/>
  <c r="X1472" i="63"/>
  <c r="X1473" i="63"/>
  <c r="Y1472" i="63"/>
  <c r="Y1473" i="63"/>
  <c r="X1474" i="63"/>
  <c r="Y1474" i="63"/>
  <c r="X1475" i="63"/>
  <c r="Y1475" i="63"/>
  <c r="X1476" i="63"/>
  <c r="Y1476" i="63"/>
  <c r="X1477" i="63"/>
  <c r="Y1477" i="63"/>
  <c r="X1478" i="63"/>
  <c r="Y1478" i="63"/>
  <c r="X1479" i="63"/>
  <c r="X1480" i="63"/>
  <c r="Y1479" i="63"/>
  <c r="Y1480" i="63"/>
  <c r="X1481" i="63"/>
  <c r="X1482" i="63"/>
  <c r="Y1481" i="63"/>
  <c r="Y1482" i="63"/>
  <c r="X1483" i="63"/>
  <c r="X1484" i="63"/>
  <c r="Y1483" i="63"/>
  <c r="Y1484" i="63"/>
  <c r="X1485" i="63"/>
  <c r="Y1485" i="63"/>
  <c r="X1486" i="63"/>
  <c r="X1487" i="63"/>
  <c r="Y1486" i="63"/>
  <c r="X1488" i="63"/>
  <c r="Y1487" i="63"/>
  <c r="X1489" i="63"/>
  <c r="Y1488" i="63"/>
  <c r="X1490" i="63"/>
  <c r="Y1489" i="63"/>
  <c r="Y1490" i="63"/>
  <c r="X1491" i="63"/>
  <c r="Y1491" i="63"/>
  <c r="X1492" i="63"/>
  <c r="X1493" i="63"/>
  <c r="Y1492" i="63"/>
  <c r="X1494" i="63"/>
  <c r="Y1493" i="63"/>
  <c r="X1495" i="63"/>
  <c r="Y1494" i="63"/>
  <c r="X1496" i="63"/>
  <c r="Y1495" i="63"/>
  <c r="Y1496" i="63"/>
  <c r="X1497" i="63"/>
  <c r="X1498" i="63"/>
  <c r="Y1497" i="63"/>
  <c r="X1499" i="63"/>
  <c r="Y1498" i="63"/>
  <c r="X1500" i="63"/>
  <c r="Y1499" i="63"/>
  <c r="Y1500" i="63"/>
  <c r="X1501" i="63"/>
  <c r="X1502" i="63"/>
  <c r="Y1501" i="63"/>
  <c r="Y1502" i="63"/>
  <c r="X1503" i="63"/>
  <c r="X1504" i="63"/>
  <c r="Y1503" i="63"/>
  <c r="X1505" i="63"/>
  <c r="Y1504" i="63"/>
  <c r="Y1505" i="63"/>
  <c r="X1506" i="63"/>
  <c r="Y1506" i="63"/>
  <c r="X1507" i="63"/>
  <c r="X1508" i="63"/>
  <c r="Y1507" i="63"/>
  <c r="Y1508" i="63"/>
  <c r="X1509" i="63"/>
  <c r="Y1509" i="63"/>
  <c r="X1510" i="63"/>
  <c r="X1511" i="63"/>
  <c r="Y1510" i="63"/>
  <c r="Y1511" i="63"/>
  <c r="X1512" i="63"/>
  <c r="Y1512" i="63"/>
  <c r="X1513" i="63"/>
  <c r="Y1513" i="63"/>
  <c r="X1514" i="63"/>
  <c r="X1515" i="63"/>
  <c r="Y1514" i="63"/>
  <c r="Y1515" i="63"/>
  <c r="X1516" i="63"/>
  <c r="X1517" i="63"/>
  <c r="Y1516" i="63"/>
  <c r="X1518" i="63"/>
  <c r="Y1517" i="63"/>
  <c r="Y1518" i="63"/>
  <c r="X1519" i="63"/>
  <c r="Y1519" i="63"/>
  <c r="X1520" i="63"/>
  <c r="X1521" i="63"/>
  <c r="Y1520" i="63"/>
  <c r="Y1521" i="63"/>
  <c r="X1522" i="63"/>
  <c r="Y1522" i="63"/>
  <c r="X1523" i="63"/>
  <c r="Y1523" i="63"/>
  <c r="X1524" i="63"/>
  <c r="X1525" i="63"/>
  <c r="Y1524" i="63"/>
  <c r="X1526" i="63"/>
  <c r="Y1525" i="63"/>
  <c r="X1527" i="63"/>
  <c r="Y1526" i="63"/>
  <c r="Y1527" i="63"/>
  <c r="X1528" i="63"/>
  <c r="X1529" i="63"/>
  <c r="Y1528" i="63"/>
  <c r="Y1529" i="63"/>
  <c r="X1530" i="63"/>
  <c r="X1531" i="63"/>
  <c r="Y1530" i="63"/>
  <c r="Y1531" i="63"/>
  <c r="X1532" i="63"/>
  <c r="X1533" i="63"/>
  <c r="Y1532" i="63"/>
  <c r="X1534" i="63"/>
  <c r="Y1533" i="63"/>
  <c r="Y1534" i="63"/>
  <c r="X1535" i="63"/>
  <c r="Y1535" i="63"/>
  <c r="X1536" i="63"/>
  <c r="X1537" i="63"/>
  <c r="Y1536" i="63"/>
  <c r="Y1537" i="63"/>
  <c r="X1538" i="63"/>
  <c r="Y1538" i="63"/>
  <c r="X1539" i="63"/>
  <c r="X1540" i="63"/>
  <c r="Y1539" i="63"/>
  <c r="Y1540" i="63"/>
  <c r="X1541" i="63"/>
  <c r="Y1541" i="63"/>
  <c r="X1542" i="63"/>
  <c r="Y1542" i="63"/>
  <c r="X1543" i="63"/>
  <c r="Y1543" i="63"/>
  <c r="X1544" i="63"/>
  <c r="Y1544" i="63"/>
  <c r="X1545" i="63"/>
  <c r="X1546" i="63"/>
  <c r="Y1545" i="63"/>
  <c r="Y1546" i="63"/>
  <c r="X1547" i="63"/>
  <c r="Y1547" i="63"/>
  <c r="X1548" i="63"/>
  <c r="X1549" i="63"/>
  <c r="Y1548" i="63"/>
  <c r="Y1549" i="63"/>
  <c r="X1550" i="63"/>
  <c r="X1551" i="63"/>
  <c r="Y1550" i="63"/>
  <c r="Y1551" i="63"/>
  <c r="X1552" i="63"/>
  <c r="Y1552" i="63"/>
  <c r="X1553" i="63"/>
  <c r="X1554" i="63"/>
  <c r="Y1553" i="63"/>
  <c r="Y1554" i="63"/>
  <c r="X1555" i="63"/>
  <c r="Y1555" i="63"/>
  <c r="X1556" i="63"/>
  <c r="X1557" i="63"/>
  <c r="Y1556" i="63"/>
  <c r="Y1557" i="63"/>
  <c r="X1558" i="63"/>
  <c r="Y1558" i="63"/>
  <c r="X1559" i="63"/>
  <c r="Y1559" i="63"/>
  <c r="X1560" i="63"/>
  <c r="Y1560" i="63"/>
  <c r="X1561" i="63"/>
  <c r="Y1561" i="63"/>
  <c r="X1562" i="63"/>
  <c r="X1563" i="63"/>
  <c r="Y1562" i="63"/>
  <c r="X1564" i="63"/>
  <c r="Y1563" i="63"/>
  <c r="Y1564" i="63"/>
  <c r="X1565" i="63"/>
  <c r="Y1565" i="63"/>
  <c r="X1566" i="63"/>
  <c r="Y1566" i="63"/>
  <c r="X1567" i="63"/>
  <c r="Y1567" i="63"/>
  <c r="X1568" i="63"/>
  <c r="X1569" i="63"/>
  <c r="Y1568" i="63"/>
  <c r="Y1569" i="63"/>
  <c r="X1570" i="63"/>
  <c r="X1571" i="63"/>
  <c r="Y1570" i="63"/>
  <c r="Y1571" i="63"/>
  <c r="X1572" i="63"/>
  <c r="X1573" i="63"/>
  <c r="Y1572" i="63"/>
  <c r="X1574" i="63"/>
  <c r="Y1573" i="63"/>
  <c r="X1575" i="63"/>
  <c r="Y1574" i="63"/>
  <c r="X1576" i="63"/>
  <c r="Y1575" i="63"/>
  <c r="Y1576" i="63"/>
  <c r="X1577" i="63"/>
  <c r="X1578" i="63"/>
  <c r="Y1577" i="63"/>
  <c r="Y1578" i="63"/>
  <c r="X1579" i="63"/>
  <c r="X1580" i="63"/>
  <c r="Y1579" i="63"/>
  <c r="X1581" i="63"/>
  <c r="Y1580" i="63"/>
  <c r="Y1581" i="63"/>
  <c r="X1582" i="63"/>
  <c r="X1583" i="63"/>
  <c r="Y1582" i="63"/>
  <c r="X1584" i="63"/>
  <c r="Y1583" i="63"/>
  <c r="X1585" i="63"/>
  <c r="Y1584" i="63"/>
  <c r="X1586" i="63"/>
  <c r="Y1585" i="63"/>
  <c r="Y1586" i="63"/>
  <c r="X1587" i="63"/>
  <c r="X1588" i="63"/>
  <c r="Y1587" i="63"/>
  <c r="X1589" i="63"/>
  <c r="Y1588" i="63"/>
  <c r="X1590" i="63"/>
  <c r="Y1589" i="63"/>
  <c r="Y1590" i="63"/>
  <c r="X1591" i="63"/>
  <c r="X1592" i="63"/>
  <c r="Y1591" i="63"/>
  <c r="Y1592" i="63"/>
  <c r="X1593" i="63"/>
  <c r="Y1593" i="63"/>
  <c r="X1594" i="63"/>
  <c r="X1595" i="63"/>
  <c r="Y1594" i="63"/>
  <c r="X1596" i="63"/>
  <c r="Y1595" i="63"/>
  <c r="X1597" i="63"/>
  <c r="Y1596" i="63"/>
  <c r="Y1597" i="63"/>
  <c r="X1598" i="63"/>
  <c r="Y1598" i="63"/>
  <c r="X1599" i="63"/>
  <c r="X1600" i="63"/>
  <c r="Y1599" i="63"/>
  <c r="Y1600" i="63"/>
  <c r="X1601" i="63"/>
  <c r="Y1601" i="63"/>
  <c r="X1602" i="63"/>
  <c r="X1603" i="63"/>
  <c r="Y1602" i="63"/>
  <c r="X1604" i="63"/>
  <c r="Y1603" i="63"/>
  <c r="Y1604" i="63"/>
  <c r="X1605" i="63"/>
  <c r="Y1605" i="63"/>
  <c r="X1606" i="63"/>
  <c r="Y1606" i="63"/>
  <c r="X1607" i="63"/>
  <c r="X1608" i="63"/>
  <c r="Y1607" i="63"/>
  <c r="X1609" i="63"/>
  <c r="Y1608" i="63"/>
  <c r="Y1609" i="63"/>
  <c r="X1610" i="63"/>
  <c r="Y1610" i="63"/>
  <c r="X1611" i="63"/>
  <c r="X1612" i="63"/>
  <c r="Y1611" i="63"/>
  <c r="Y1612" i="63"/>
  <c r="X1613" i="63"/>
  <c r="Y1613" i="63"/>
  <c r="X1614" i="63"/>
  <c r="X1615" i="63"/>
  <c r="Y1614" i="63"/>
  <c r="X1616" i="63"/>
  <c r="Y1615" i="63"/>
  <c r="X1617" i="63"/>
  <c r="Y1616" i="63"/>
  <c r="Y1617" i="63"/>
  <c r="X1618" i="63"/>
  <c r="Y1618" i="63"/>
  <c r="X1619" i="63"/>
  <c r="Y1619" i="63"/>
  <c r="X1620" i="63"/>
  <c r="X1621" i="63"/>
  <c r="Y1620" i="63"/>
  <c r="X1622" i="63"/>
  <c r="Y1621" i="63"/>
  <c r="X1623" i="63"/>
  <c r="Y1622" i="63"/>
  <c r="Y1623" i="63"/>
  <c r="X1624" i="63"/>
  <c r="Y1624" i="63"/>
  <c r="X1625" i="63"/>
  <c r="X1626" i="63"/>
  <c r="Y1625" i="63"/>
  <c r="X1627" i="63"/>
  <c r="Y1626" i="63"/>
  <c r="X1628" i="63"/>
  <c r="Y1627" i="63"/>
  <c r="X1629" i="63"/>
  <c r="Y1628" i="63"/>
  <c r="Y1629" i="63"/>
  <c r="X1630" i="63"/>
  <c r="Y1630" i="63"/>
  <c r="X1631" i="63"/>
  <c r="Y1631" i="63"/>
  <c r="X1632" i="63"/>
  <c r="Y1632" i="63"/>
  <c r="X1633" i="63"/>
  <c r="Y1633" i="63"/>
  <c r="X1634" i="63"/>
  <c r="X1635" i="63"/>
  <c r="Y1634" i="63"/>
  <c r="X1636" i="63"/>
  <c r="Y1635" i="63"/>
  <c r="Y1636" i="63"/>
  <c r="X1637" i="63"/>
  <c r="X1638" i="63"/>
  <c r="Y1637" i="63"/>
  <c r="Y1638" i="63"/>
  <c r="X1639" i="63"/>
  <c r="X1640" i="63"/>
  <c r="Y1639" i="63"/>
  <c r="X1641" i="63"/>
  <c r="Y1640" i="63"/>
  <c r="Y1641" i="63"/>
  <c r="X1642" i="63"/>
  <c r="Y1642" i="63"/>
  <c r="X1643" i="63"/>
  <c r="X1644" i="63"/>
  <c r="Y1643" i="63"/>
  <c r="X1645" i="63"/>
  <c r="Y1644" i="63"/>
  <c r="Y1645" i="63"/>
  <c r="X1646" i="63"/>
  <c r="Y1646" i="63"/>
  <c r="X1647" i="63"/>
  <c r="Y1647" i="63"/>
  <c r="X1648" i="63"/>
  <c r="Y1648" i="63"/>
  <c r="X1649" i="63"/>
  <c r="Y1649" i="63"/>
  <c r="X1650" i="63"/>
  <c r="X1651" i="63"/>
  <c r="Y1650" i="63"/>
  <c r="X1652" i="63"/>
  <c r="Y1651" i="63"/>
  <c r="X1653" i="63"/>
  <c r="Y1652" i="63"/>
  <c r="Y1653" i="63"/>
  <c r="X1654" i="63"/>
  <c r="X1655" i="63"/>
  <c r="Y1654" i="63"/>
  <c r="X1656" i="63"/>
  <c r="Y1655" i="63"/>
  <c r="Y1656" i="63"/>
  <c r="X1657" i="63"/>
  <c r="Y1657" i="63"/>
  <c r="X1658" i="63"/>
  <c r="X1659" i="63"/>
  <c r="Y1658" i="63"/>
  <c r="Y1659" i="63"/>
  <c r="X1660" i="63"/>
  <c r="Y1660" i="63"/>
  <c r="X1661" i="63"/>
  <c r="X1662" i="63"/>
  <c r="Y1661" i="63"/>
  <c r="Y1662" i="63"/>
  <c r="X1663" i="63"/>
  <c r="Y1663" i="63"/>
  <c r="X1664" i="63"/>
  <c r="Y1664" i="63"/>
  <c r="X1665" i="63"/>
  <c r="Y1665" i="63"/>
  <c r="X1666" i="63"/>
  <c r="X1667" i="63"/>
  <c r="Y1666" i="63"/>
  <c r="X1668" i="63"/>
  <c r="Y1667" i="63"/>
  <c r="Y1668" i="63"/>
  <c r="X1669" i="63"/>
  <c r="Y1669" i="63"/>
  <c r="X1670" i="63"/>
  <c r="Y1670" i="63"/>
  <c r="X1671" i="63"/>
  <c r="X1672" i="63"/>
  <c r="Y1671" i="63"/>
  <c r="Y1672" i="63"/>
  <c r="X1673" i="63"/>
  <c r="X1674" i="63"/>
  <c r="Y1673" i="63"/>
  <c r="Y1674" i="63"/>
  <c r="X1675" i="63"/>
  <c r="X1676" i="63"/>
  <c r="Y1675" i="63"/>
  <c r="X1677" i="63"/>
  <c r="Y1676" i="63"/>
  <c r="X1678" i="63"/>
  <c r="Y1677" i="63"/>
  <c r="Y1678" i="63"/>
  <c r="X1679" i="63"/>
  <c r="X1680" i="63"/>
  <c r="Y1679" i="63"/>
  <c r="X1681" i="63"/>
  <c r="Y1680" i="63"/>
  <c r="X1682" i="63"/>
  <c r="Y1681" i="63"/>
  <c r="X1683" i="63"/>
  <c r="Y1682" i="63"/>
  <c r="Y1683" i="63"/>
  <c r="X1684" i="63"/>
  <c r="Y1684" i="63"/>
  <c r="X1685" i="63"/>
  <c r="Y1685" i="63"/>
  <c r="X1686" i="63"/>
  <c r="X1687" i="63"/>
  <c r="Y1686" i="63"/>
  <c r="X1688" i="63"/>
  <c r="Y1687" i="63"/>
  <c r="Y1688" i="63"/>
  <c r="X1689" i="63"/>
  <c r="Y1689" i="63"/>
  <c r="X1690" i="63"/>
  <c r="Y1690" i="63"/>
  <c r="X1691" i="63"/>
  <c r="X1692" i="63"/>
  <c r="Y1691" i="63"/>
  <c r="X1693" i="63"/>
  <c r="Y1692" i="63"/>
  <c r="Y1693" i="63"/>
  <c r="X1694" i="63"/>
  <c r="Y1694" i="63"/>
  <c r="X1695" i="63"/>
  <c r="X1696" i="63"/>
  <c r="Y1695" i="63"/>
  <c r="X1697" i="63"/>
  <c r="Y1696" i="63"/>
  <c r="X1698" i="63"/>
  <c r="Y1697" i="63"/>
  <c r="X1699" i="63"/>
  <c r="Y1698" i="63"/>
  <c r="Y1699" i="63"/>
  <c r="X1700" i="63"/>
  <c r="X1701" i="63"/>
  <c r="Y1700" i="63"/>
  <c r="Y1701" i="63"/>
  <c r="X1702" i="63"/>
  <c r="Y1702" i="63"/>
  <c r="X1703" i="63"/>
  <c r="X1704" i="63"/>
  <c r="Y1703" i="63"/>
  <c r="Y1704" i="63"/>
  <c r="X1705" i="63"/>
  <c r="Y1705" i="63"/>
  <c r="X1706" i="63"/>
  <c r="Y1706" i="63"/>
  <c r="X1707" i="63"/>
  <c r="X1708" i="63"/>
  <c r="Y1707" i="63"/>
  <c r="Y1708" i="63"/>
  <c r="X1709" i="63"/>
  <c r="X1710" i="63"/>
  <c r="Y1709" i="63"/>
  <c r="Y1710" i="63"/>
  <c r="X1711" i="63"/>
  <c r="Y1711" i="63"/>
  <c r="X1712" i="63"/>
  <c r="Y1712" i="63"/>
  <c r="X1713" i="63"/>
  <c r="X1714" i="63"/>
  <c r="Y1713" i="63"/>
  <c r="X1715" i="63"/>
  <c r="Y1714" i="63"/>
  <c r="Y1715" i="63"/>
  <c r="X1716" i="63"/>
  <c r="X1717" i="63"/>
  <c r="Y1716" i="63"/>
  <c r="Y1717" i="63"/>
  <c r="X1718" i="63"/>
  <c r="Y1718" i="63"/>
  <c r="X1719" i="63"/>
  <c r="X1720" i="63"/>
  <c r="Y1719" i="63"/>
  <c r="X1721" i="63"/>
  <c r="Y1720" i="63"/>
  <c r="X1722" i="63"/>
  <c r="Y1721" i="63"/>
  <c r="Y1722" i="63"/>
  <c r="X1723" i="63"/>
  <c r="X1724" i="63"/>
  <c r="Y1723" i="63"/>
  <c r="X1725" i="63"/>
  <c r="Y1724" i="63"/>
  <c r="X1726" i="63"/>
  <c r="Y1725" i="63"/>
  <c r="Y1726" i="63"/>
  <c r="X1727" i="63"/>
  <c r="Y1727" i="63"/>
  <c r="X1728" i="63"/>
  <c r="Y1728" i="63"/>
  <c r="X1729" i="63"/>
  <c r="Y1729" i="63"/>
  <c r="X1730" i="63"/>
  <c r="X1731" i="63"/>
  <c r="Y1730" i="63"/>
  <c r="X1732" i="63"/>
  <c r="Y1731" i="63"/>
  <c r="Y1732" i="63"/>
  <c r="X1733" i="63"/>
  <c r="X1734" i="63"/>
  <c r="Y1733" i="63"/>
  <c r="Y1734" i="63"/>
  <c r="X1735" i="63"/>
  <c r="Y1735" i="63"/>
  <c r="X1736" i="63"/>
  <c r="Y1736" i="63"/>
  <c r="X1737" i="63"/>
  <c r="X1738" i="63"/>
  <c r="Y1737" i="63"/>
  <c r="X1739" i="63"/>
  <c r="Y1738" i="63"/>
  <c r="Y1739" i="63"/>
  <c r="X1740" i="63"/>
  <c r="Y1740" i="63"/>
  <c r="X1741" i="63"/>
  <c r="X1742" i="63"/>
  <c r="Y1741" i="63"/>
  <c r="X1743" i="63"/>
  <c r="Y1742" i="63"/>
  <c r="X1744" i="63"/>
  <c r="Y1743" i="63"/>
  <c r="X1745" i="63"/>
  <c r="Y1744" i="63"/>
  <c r="X1746" i="63"/>
  <c r="Y1745" i="63"/>
  <c r="X1747" i="63"/>
  <c r="Y1746" i="63"/>
  <c r="X1748" i="63"/>
  <c r="Y1747" i="63"/>
  <c r="Y1748" i="63"/>
  <c r="X1749" i="63"/>
  <c r="Y1749" i="63"/>
  <c r="X1750" i="63"/>
  <c r="X1751" i="63"/>
  <c r="Y1750" i="63"/>
  <c r="Y1751" i="63"/>
  <c r="X1752" i="63"/>
  <c r="X1753" i="63"/>
  <c r="Y1752" i="63"/>
  <c r="X1754" i="63"/>
  <c r="Y1753" i="63"/>
  <c r="Y1754" i="63"/>
  <c r="X1755" i="63"/>
  <c r="X1756" i="63"/>
  <c r="Y1755" i="63"/>
  <c r="Y1756" i="63"/>
  <c r="X1757" i="63"/>
  <c r="X1758" i="63"/>
  <c r="Y1757" i="63"/>
  <c r="Y1758" i="63"/>
  <c r="X1759" i="63"/>
  <c r="X1760" i="63"/>
  <c r="Y1759" i="63"/>
  <c r="Y1760" i="63"/>
  <c r="X1761" i="63"/>
  <c r="X1762" i="63"/>
  <c r="Y1761" i="63"/>
  <c r="X1763" i="63"/>
  <c r="Y1762" i="63"/>
  <c r="Y1763" i="63"/>
  <c r="X1764" i="63"/>
  <c r="Y1764" i="63"/>
  <c r="X1765" i="63"/>
  <c r="X1766" i="63"/>
  <c r="Y1765" i="63"/>
  <c r="Y1766" i="63"/>
  <c r="X1767" i="63"/>
  <c r="Y1767" i="63"/>
  <c r="X1768" i="63"/>
  <c r="X1769" i="63"/>
  <c r="Y1768" i="63"/>
  <c r="X1770" i="63"/>
  <c r="Y1769" i="63"/>
  <c r="Y1770" i="63"/>
  <c r="X1771" i="63"/>
  <c r="X1772" i="63"/>
  <c r="Y1771" i="63"/>
  <c r="Y1772" i="63"/>
  <c r="X1773" i="63"/>
  <c r="Y1773" i="63"/>
  <c r="X1774" i="63"/>
  <c r="Y1774" i="63"/>
  <c r="X1775" i="63"/>
  <c r="Y1775" i="63"/>
  <c r="X1776" i="63"/>
  <c r="Y1776" i="63"/>
  <c r="X1777" i="63"/>
  <c r="X1778" i="63"/>
  <c r="Y1777" i="63"/>
  <c r="X1779" i="63"/>
  <c r="Y1778" i="63"/>
  <c r="Y1779" i="63"/>
  <c r="X1780" i="63"/>
  <c r="Y1780" i="63"/>
  <c r="X1781" i="63"/>
  <c r="Y1781" i="63"/>
  <c r="X1782" i="63"/>
  <c r="Y1782" i="63"/>
  <c r="X1783" i="63"/>
  <c r="X1784" i="63"/>
  <c r="Y1783" i="63"/>
  <c r="Y1784" i="63"/>
  <c r="X1785" i="63"/>
  <c r="Y1785" i="63"/>
  <c r="X1786" i="63"/>
  <c r="Y1786" i="63"/>
  <c r="X1787" i="63"/>
  <c r="Y1787" i="63"/>
  <c r="X1788" i="63"/>
  <c r="Y1788" i="63"/>
  <c r="X1789" i="63"/>
  <c r="X1790" i="63"/>
  <c r="Y1789" i="63"/>
  <c r="Y1790" i="63"/>
  <c r="X1791" i="63"/>
  <c r="X1792" i="63"/>
  <c r="Y1791" i="63"/>
  <c r="X1793" i="63"/>
  <c r="Y1792" i="63"/>
  <c r="Y1793" i="63"/>
  <c r="X1794" i="63"/>
  <c r="X1795" i="63"/>
  <c r="Y1794" i="63"/>
  <c r="X1796" i="63"/>
  <c r="Y1795" i="63"/>
  <c r="Y1796" i="63"/>
  <c r="X1797" i="63"/>
  <c r="X1798" i="63"/>
  <c r="Y1797" i="63"/>
  <c r="Y1798" i="63"/>
  <c r="X1799" i="63"/>
  <c r="X1800" i="63"/>
  <c r="Y1799" i="63"/>
  <c r="Y1800" i="63"/>
  <c r="X1801" i="63"/>
  <c r="Y1801" i="63"/>
  <c r="X1802" i="63"/>
  <c r="X1803" i="63"/>
  <c r="Y1802" i="63"/>
  <c r="X1804" i="63"/>
  <c r="Y1803" i="63"/>
  <c r="Y1804" i="63"/>
  <c r="X1805" i="63"/>
  <c r="Y1805" i="63"/>
  <c r="X1806" i="63"/>
  <c r="Y1806" i="63"/>
  <c r="X1807" i="63"/>
  <c r="X1808" i="63"/>
  <c r="Y1807" i="63"/>
  <c r="Y1808" i="63"/>
  <c r="X1809" i="63"/>
  <c r="X1810" i="63"/>
  <c r="Y1809" i="63"/>
  <c r="X1811" i="63"/>
  <c r="Y1810" i="63"/>
  <c r="Y1811" i="63"/>
  <c r="X1812" i="63"/>
  <c r="X1813" i="63"/>
  <c r="Y1812" i="63"/>
  <c r="Y1813" i="63"/>
  <c r="X1814" i="63"/>
  <c r="Y1814" i="63"/>
  <c r="X1815" i="63"/>
  <c r="X1816" i="63"/>
  <c r="Y1815" i="63"/>
  <c r="Y1816" i="63"/>
  <c r="X1817" i="63"/>
  <c r="Y1817" i="63"/>
  <c r="X1818" i="63"/>
  <c r="X1819" i="63"/>
  <c r="Y1818" i="63"/>
  <c r="X1820" i="63"/>
  <c r="Y1819" i="63"/>
  <c r="X1821" i="63"/>
  <c r="Y1820" i="63"/>
  <c r="X1822" i="63"/>
  <c r="Y1821" i="63"/>
  <c r="Y1822" i="63"/>
  <c r="X1823" i="63"/>
  <c r="Y1823" i="63"/>
  <c r="X1824" i="63"/>
  <c r="X1825" i="63"/>
  <c r="Y1824" i="63"/>
  <c r="X1826" i="63"/>
  <c r="Y1825" i="63"/>
  <c r="X1827" i="63"/>
  <c r="Y1826" i="63"/>
  <c r="X1828" i="63"/>
  <c r="Y1827" i="63"/>
  <c r="X1829" i="63"/>
  <c r="Y1828" i="63"/>
  <c r="Y1829" i="63"/>
  <c r="X1830" i="63"/>
  <c r="Y1830" i="63"/>
  <c r="X1831" i="63"/>
  <c r="X1832" i="63"/>
  <c r="Y1831" i="63"/>
  <c r="Y1832" i="63"/>
  <c r="X1833" i="63"/>
  <c r="X1834" i="63"/>
  <c r="Y1833" i="63"/>
  <c r="X1835" i="63"/>
  <c r="Y1834" i="63"/>
  <c r="X1836" i="63"/>
  <c r="Y1835" i="63"/>
  <c r="Y1836" i="63"/>
  <c r="X1837" i="63"/>
  <c r="X1838" i="63"/>
  <c r="Y1837" i="63"/>
  <c r="Y1838" i="63"/>
  <c r="X1839" i="63"/>
  <c r="Y1839" i="63"/>
  <c r="X1840" i="63"/>
  <c r="Y1840" i="63"/>
  <c r="X1841" i="63"/>
  <c r="Y1841" i="63"/>
  <c r="X1842" i="63"/>
  <c r="X1843" i="63"/>
  <c r="Y1842" i="63"/>
  <c r="Y1843" i="63"/>
  <c r="X1844" i="63"/>
  <c r="Y1844" i="63"/>
  <c r="X1845" i="63"/>
  <c r="X1846" i="63"/>
  <c r="Y1845" i="63"/>
  <c r="Y1846" i="63"/>
  <c r="X1847" i="63"/>
  <c r="Y1847" i="63"/>
  <c r="X1848" i="63"/>
  <c r="X1849" i="63"/>
  <c r="Y1848" i="63"/>
  <c r="X1850" i="63"/>
  <c r="Y1849" i="63"/>
  <c r="Y1850" i="63"/>
  <c r="X1851" i="63"/>
  <c r="X1852" i="63"/>
  <c r="Y1851" i="63"/>
  <c r="Y1852" i="63"/>
  <c r="X1853" i="63"/>
  <c r="Y1853" i="63"/>
  <c r="X1854" i="63"/>
  <c r="X1855" i="63"/>
  <c r="Y1854" i="63"/>
  <c r="X1856" i="63"/>
  <c r="Y1855" i="63"/>
  <c r="X1857" i="63"/>
  <c r="Y1856" i="63"/>
  <c r="X1858" i="63"/>
  <c r="Y1857" i="63"/>
  <c r="Y1858" i="63"/>
  <c r="X1859" i="63"/>
  <c r="Y1859" i="63"/>
  <c r="X1860" i="63"/>
  <c r="Y1860" i="63"/>
  <c r="X1861" i="63"/>
  <c r="X1862" i="63"/>
  <c r="Y1861" i="63"/>
  <c r="X1863" i="63"/>
  <c r="Y1862" i="63"/>
  <c r="X1864" i="63"/>
  <c r="Y1863" i="63"/>
  <c r="Y1864" i="63"/>
  <c r="X1865" i="63"/>
  <c r="X1866" i="63"/>
  <c r="Y1865" i="63"/>
  <c r="Y1866" i="63"/>
  <c r="X1867" i="63"/>
  <c r="X1868" i="63"/>
  <c r="Y1867" i="63"/>
  <c r="Y1868" i="63"/>
  <c r="X1869" i="63"/>
  <c r="X1870" i="63"/>
  <c r="Y1869" i="63"/>
  <c r="X1871" i="63"/>
  <c r="Y1870" i="63"/>
  <c r="Y1871" i="63"/>
  <c r="X1872" i="63"/>
  <c r="Y1872" i="63"/>
  <c r="X1873" i="63"/>
  <c r="X1874" i="63"/>
  <c r="Y1873" i="63"/>
  <c r="Y1874" i="63"/>
  <c r="X1875" i="63"/>
  <c r="Y1875" i="63"/>
  <c r="X1876" i="63"/>
  <c r="Y1876" i="63"/>
  <c r="X1877" i="63"/>
  <c r="Y1877" i="63"/>
  <c r="X1878" i="63"/>
  <c r="Y1878" i="63"/>
  <c r="X1879" i="63"/>
  <c r="Y1879" i="63"/>
  <c r="X1880" i="63"/>
  <c r="X1881" i="63"/>
  <c r="Y1880" i="63"/>
  <c r="Y1881" i="63"/>
  <c r="X1882" i="63"/>
  <c r="X1883" i="63"/>
  <c r="Y1882" i="63"/>
  <c r="Y1883" i="63"/>
  <c r="X1884" i="63"/>
  <c r="X1885" i="63"/>
  <c r="Y1884" i="63"/>
  <c r="Y1885" i="63"/>
  <c r="X1886" i="63"/>
  <c r="X1887" i="63"/>
  <c r="Y1886" i="63"/>
  <c r="Y1887" i="63"/>
  <c r="X1888" i="63"/>
  <c r="X1889" i="63"/>
  <c r="Y1888" i="63"/>
  <c r="Y1889" i="63"/>
  <c r="X1890" i="63"/>
  <c r="Y1890" i="63"/>
  <c r="X1891" i="63"/>
  <c r="X1892" i="63"/>
  <c r="Y1891" i="63"/>
  <c r="X1893" i="63"/>
  <c r="Y1892" i="63"/>
  <c r="Y1893" i="63"/>
  <c r="X1894" i="63"/>
  <c r="Y1894" i="63"/>
  <c r="X1895" i="63"/>
  <c r="X1896" i="63"/>
  <c r="Y1895" i="63"/>
  <c r="X1897" i="63"/>
  <c r="Y1896" i="63"/>
  <c r="X1898" i="63"/>
  <c r="Y1897" i="63"/>
  <c r="X1899" i="63"/>
  <c r="Y1898" i="63"/>
  <c r="Y1899" i="63"/>
  <c r="X1900" i="63"/>
  <c r="Y1900" i="63"/>
  <c r="X1901" i="63"/>
  <c r="X1902" i="63"/>
  <c r="Y1901" i="63"/>
  <c r="Y1902" i="63"/>
  <c r="X1903" i="63"/>
  <c r="Y1903" i="63"/>
  <c r="X1904" i="63"/>
  <c r="X1905" i="63"/>
  <c r="Y1904" i="63"/>
  <c r="Y1905" i="63"/>
  <c r="X1906" i="63"/>
  <c r="X1907" i="63"/>
  <c r="Y1906" i="63"/>
  <c r="Y1907" i="63"/>
  <c r="X1908" i="63"/>
  <c r="Y1908" i="63"/>
  <c r="X1909" i="63"/>
  <c r="X1910" i="63"/>
  <c r="Y1909" i="63"/>
  <c r="X1911" i="63"/>
  <c r="Y1910" i="63"/>
  <c r="X1912" i="63"/>
  <c r="Y1911" i="63"/>
  <c r="Y1912" i="63"/>
  <c r="X1913" i="63"/>
  <c r="Y1913" i="63"/>
  <c r="X1914" i="63"/>
  <c r="Y1914" i="63"/>
  <c r="X1915" i="63"/>
  <c r="X1916" i="63"/>
  <c r="Y1915" i="63"/>
  <c r="X1917" i="63"/>
  <c r="Y1916" i="63"/>
  <c r="X1918" i="63"/>
  <c r="Y1917" i="63"/>
  <c r="Y1918" i="63"/>
  <c r="X1919" i="63"/>
  <c r="Y1919" i="63"/>
  <c r="X1920" i="63"/>
  <c r="Y1920" i="63"/>
  <c r="X1921" i="63"/>
  <c r="Y1921" i="63"/>
  <c r="X1922" i="63"/>
  <c r="Y1922" i="63"/>
  <c r="X1923" i="63"/>
  <c r="Y1923" i="63"/>
  <c r="X1924" i="63"/>
  <c r="X1925" i="63"/>
  <c r="Y1924" i="63"/>
  <c r="X1926" i="63"/>
  <c r="Y1925" i="63"/>
  <c r="Y1926" i="63"/>
  <c r="X1927" i="63"/>
  <c r="X1928" i="63"/>
  <c r="Y1927" i="63"/>
  <c r="Y1928" i="63"/>
  <c r="X1929" i="63"/>
  <c r="X1930" i="63"/>
  <c r="Y1929" i="63"/>
  <c r="X1931" i="63"/>
  <c r="Y1930" i="63"/>
  <c r="Y1931" i="63"/>
  <c r="X1932" i="63"/>
  <c r="Y1932" i="63"/>
  <c r="X1933" i="63"/>
  <c r="X1934" i="63"/>
  <c r="Y1933" i="63"/>
  <c r="Y1934" i="63"/>
  <c r="X1935" i="63"/>
  <c r="X1936" i="63"/>
  <c r="Y1935" i="63"/>
  <c r="Y1936" i="63"/>
  <c r="X1937" i="63"/>
  <c r="Y1937" i="63"/>
  <c r="X1938" i="63"/>
  <c r="Y1938" i="63"/>
  <c r="X1939" i="63"/>
  <c r="Y1939" i="63"/>
  <c r="X1940" i="63"/>
  <c r="Y1940" i="63"/>
  <c r="X1941" i="63"/>
  <c r="Y1941" i="63"/>
  <c r="X1942" i="63"/>
  <c r="X1943" i="63"/>
  <c r="Y1942" i="63"/>
  <c r="X1944" i="63"/>
  <c r="Y1943" i="63"/>
  <c r="X1945" i="63"/>
  <c r="Y1944" i="63"/>
  <c r="Y1945" i="63"/>
  <c r="X1946" i="63"/>
  <c r="X1947" i="63"/>
  <c r="Y1946" i="63"/>
  <c r="Y1947" i="63"/>
  <c r="X1948" i="63"/>
  <c r="Y1948" i="63"/>
  <c r="X1949" i="63"/>
  <c r="X1950" i="63"/>
  <c r="Y1949" i="63"/>
  <c r="X1951" i="63"/>
  <c r="Y1950" i="63"/>
  <c r="X1952" i="63"/>
  <c r="Y1951" i="63"/>
  <c r="X1953" i="63"/>
  <c r="Y1952" i="63"/>
  <c r="X1954" i="63"/>
  <c r="Y1953" i="63"/>
  <c r="Y1954" i="63"/>
  <c r="X1955" i="63"/>
  <c r="Y1955" i="63"/>
  <c r="X1956" i="63"/>
  <c r="Y1956" i="63"/>
  <c r="X1957" i="63"/>
  <c r="Y1957" i="63"/>
  <c r="X1958" i="63"/>
  <c r="Y1958" i="63"/>
  <c r="X1959" i="63"/>
  <c r="X1960" i="63"/>
  <c r="Y1959" i="63"/>
  <c r="Y1960" i="63"/>
  <c r="X1961" i="63"/>
  <c r="X1962" i="63"/>
  <c r="Y1961" i="63"/>
  <c r="X1963" i="63"/>
  <c r="Y1962" i="63"/>
  <c r="Y1963" i="63"/>
  <c r="X1964" i="63"/>
  <c r="Y1964" i="63"/>
  <c r="X1965" i="63"/>
  <c r="X1966" i="63"/>
  <c r="Y1965" i="63"/>
  <c r="Y1966" i="63"/>
  <c r="X1967" i="63"/>
  <c r="Y1967" i="63"/>
  <c r="X1968" i="63"/>
  <c r="X1969" i="63"/>
  <c r="Y1968" i="63"/>
  <c r="X1970" i="63"/>
  <c r="Y1969" i="63"/>
  <c r="Y1970" i="63"/>
  <c r="X1971" i="63"/>
  <c r="Y1971" i="63"/>
  <c r="X1972" i="63"/>
  <c r="Y1972" i="63"/>
  <c r="X1973" i="63"/>
  <c r="X1974" i="63"/>
  <c r="Y1973" i="63"/>
  <c r="X1975" i="63"/>
  <c r="Y1974" i="63"/>
  <c r="X1976" i="63"/>
  <c r="Y1975" i="63"/>
  <c r="Y1976" i="63"/>
  <c r="X1977" i="63"/>
  <c r="X1978" i="63"/>
  <c r="Y1977" i="63"/>
  <c r="X1979" i="63"/>
  <c r="Y1978" i="63"/>
  <c r="X1980" i="63"/>
  <c r="Y1979" i="63"/>
  <c r="Y1980" i="63"/>
  <c r="X1981" i="63"/>
  <c r="Y1981" i="63"/>
  <c r="X1982" i="63"/>
  <c r="X1983" i="63"/>
  <c r="Y1982" i="63"/>
  <c r="X1984" i="63"/>
  <c r="Y1983" i="63"/>
  <c r="Y1984" i="63"/>
  <c r="X1985" i="63"/>
  <c r="X1986" i="63"/>
  <c r="Y1985" i="63"/>
  <c r="Y1986" i="63"/>
  <c r="X1987" i="63"/>
  <c r="Y1987" i="63"/>
  <c r="X1988" i="63"/>
  <c r="Y1988" i="63"/>
  <c r="X1989" i="63"/>
  <c r="X1990" i="63"/>
  <c r="Y1989" i="63"/>
  <c r="X1991" i="63"/>
  <c r="Y1990" i="63"/>
  <c r="X1992" i="63"/>
  <c r="Y1991" i="63"/>
  <c r="Y1992" i="63"/>
  <c r="X1993" i="63"/>
  <c r="X1994" i="63"/>
  <c r="Y1993" i="63"/>
  <c r="Y1994" i="63"/>
  <c r="X1995" i="63"/>
  <c r="Y1995" i="63"/>
  <c r="X1996" i="63"/>
  <c r="Y1996" i="63"/>
  <c r="X1997" i="63"/>
  <c r="X1998" i="63"/>
  <c r="Y1997" i="63"/>
  <c r="X1999" i="63"/>
  <c r="Y1998" i="63"/>
  <c r="Y1999" i="63"/>
  <c r="X2000" i="63"/>
  <c r="X2001" i="63"/>
  <c r="Y2000" i="63"/>
  <c r="X2002" i="63"/>
  <c r="Y2001" i="63"/>
  <c r="Y2002" i="63"/>
  <c r="X2003" i="63"/>
  <c r="Y2003" i="63"/>
  <c r="X2004" i="63"/>
  <c r="X2005" i="63"/>
  <c r="Y2004" i="63"/>
  <c r="X2006" i="63"/>
  <c r="Y2005" i="63"/>
  <c r="X2007" i="63"/>
  <c r="Y2006" i="63"/>
  <c r="X2008" i="63"/>
  <c r="Y2007" i="63"/>
  <c r="X2009" i="63"/>
  <c r="Y2008" i="63"/>
  <c r="Y2009" i="63"/>
  <c r="X2010" i="63"/>
  <c r="Y2010" i="63"/>
  <c r="X2011" i="63"/>
  <c r="Y2011" i="63"/>
  <c r="X2012" i="63"/>
  <c r="X2013" i="63"/>
  <c r="Y2012" i="63"/>
  <c r="X2014" i="63"/>
  <c r="Y2013" i="63"/>
  <c r="X2015" i="63"/>
  <c r="Y2014" i="63"/>
  <c r="X2016" i="63"/>
  <c r="Y2015" i="63"/>
  <c r="Y2016" i="63"/>
  <c r="X2017" i="63"/>
  <c r="X2018" i="63"/>
  <c r="Y2017" i="63"/>
  <c r="Y2018" i="63"/>
  <c r="X2019" i="63"/>
  <c r="X2020" i="63"/>
  <c r="Y2019" i="63"/>
  <c r="Y2020" i="63"/>
  <c r="X2021" i="63"/>
  <c r="Y2021" i="63"/>
  <c r="X2022" i="63"/>
  <c r="Y2022" i="63"/>
  <c r="X2023" i="63"/>
  <c r="X2024" i="63"/>
  <c r="Y2023" i="63"/>
  <c r="X2025" i="63"/>
  <c r="Y2024" i="63"/>
  <c r="X2026" i="63"/>
  <c r="Y2025" i="63"/>
  <c r="X2027" i="63"/>
  <c r="Y2026" i="63"/>
  <c r="Y2027" i="63"/>
  <c r="X2028" i="63"/>
  <c r="X2029" i="63"/>
  <c r="Y2028" i="63"/>
  <c r="X2030" i="63"/>
  <c r="Y2029" i="63"/>
  <c r="Y2030" i="63"/>
  <c r="X2031" i="63"/>
  <c r="Y2031" i="63"/>
  <c r="X2032" i="63"/>
  <c r="Y2032" i="63"/>
  <c r="X2033" i="63"/>
  <c r="X2034" i="63"/>
  <c r="Y2033" i="63"/>
  <c r="Y2034" i="63"/>
  <c r="X2035" i="63"/>
  <c r="X2036" i="63"/>
  <c r="Y2035" i="63"/>
  <c r="Y2036" i="63"/>
  <c r="X2037" i="63"/>
  <c r="X2038" i="63"/>
  <c r="Y2037" i="63"/>
  <c r="Y2038" i="63"/>
  <c r="X2039" i="63"/>
  <c r="X2040" i="63"/>
  <c r="Y2039" i="63"/>
  <c r="Y2040" i="63"/>
  <c r="X2041" i="63"/>
  <c r="X2042" i="63"/>
  <c r="Y2041" i="63"/>
  <c r="X2043" i="63"/>
  <c r="Y2042" i="63"/>
  <c r="Y2043" i="63"/>
  <c r="X2044" i="63"/>
  <c r="Y2044" i="63"/>
  <c r="X2045" i="63"/>
  <c r="Y2045" i="63"/>
  <c r="X2046" i="63"/>
  <c r="X2047" i="63"/>
  <c r="Y2046" i="63"/>
  <c r="X2048" i="63"/>
  <c r="Y2047" i="63"/>
  <c r="Y2048" i="63"/>
  <c r="X2049" i="63"/>
  <c r="Y2049" i="63"/>
  <c r="X2050" i="63"/>
  <c r="X2051" i="63"/>
  <c r="Y2050" i="63"/>
  <c r="Y2051" i="63"/>
  <c r="X2052" i="63"/>
  <c r="X2053" i="63"/>
  <c r="Y2052" i="63"/>
  <c r="X2054" i="63"/>
  <c r="Y2053" i="63"/>
  <c r="Y2054" i="63"/>
  <c r="X2055" i="63"/>
  <c r="Y2055" i="63"/>
  <c r="X2056" i="63"/>
  <c r="Y2056" i="63"/>
  <c r="X2057" i="63"/>
  <c r="Y2057" i="63"/>
  <c r="X2058" i="63"/>
  <c r="Y2058" i="63"/>
  <c r="X2059" i="63"/>
  <c r="X2060" i="63"/>
  <c r="Y2059" i="63"/>
  <c r="X2061" i="63"/>
  <c r="Y2060" i="63"/>
  <c r="X2062" i="63"/>
  <c r="Y2061" i="63"/>
  <c r="Y2062" i="63"/>
  <c r="X2063" i="63"/>
  <c r="Y2063" i="63"/>
  <c r="X2064" i="63"/>
  <c r="X2065" i="63"/>
  <c r="Y2064" i="63"/>
  <c r="X2066" i="63"/>
  <c r="Y2065" i="63"/>
  <c r="X2067" i="63"/>
  <c r="Y2066" i="63"/>
  <c r="Y2067" i="63"/>
  <c r="X2068" i="63"/>
  <c r="X2069" i="63"/>
  <c r="Y2068" i="63"/>
  <c r="X2070" i="63"/>
  <c r="Y2069" i="63"/>
  <c r="Y2070" i="63"/>
  <c r="X2071" i="63"/>
  <c r="Y2071" i="63"/>
  <c r="X2072" i="63"/>
  <c r="Y2072" i="63"/>
  <c r="X2073" i="63"/>
  <c r="X2074" i="63"/>
  <c r="Y2073" i="63"/>
  <c r="Y2074" i="63"/>
  <c r="X2075" i="63"/>
  <c r="X2076" i="63"/>
  <c r="Y2075" i="63"/>
  <c r="X2077" i="63"/>
  <c r="Y2076" i="63"/>
  <c r="Y2077" i="63"/>
  <c r="X2078" i="63"/>
  <c r="X2079" i="63"/>
  <c r="Y2078" i="63"/>
  <c r="Y2079" i="63"/>
  <c r="X2080" i="63"/>
  <c r="Y2080" i="63"/>
  <c r="X2081" i="63"/>
  <c r="X2082" i="63"/>
  <c r="Y2081" i="63"/>
  <c r="Y2082" i="63"/>
  <c r="X2083" i="63"/>
  <c r="X2084" i="63"/>
  <c r="Y2083" i="63"/>
  <c r="X2085" i="63"/>
  <c r="Y2084" i="63"/>
  <c r="X2086" i="63"/>
  <c r="Y2085" i="63"/>
  <c r="X2087" i="63"/>
  <c r="Y2086" i="63"/>
  <c r="X2088" i="63"/>
  <c r="Y2087" i="63"/>
  <c r="Y2088" i="63"/>
  <c r="X2089" i="63"/>
  <c r="Y2089" i="63"/>
  <c r="X2090" i="63"/>
  <c r="X2091" i="63"/>
  <c r="Y2090" i="63"/>
  <c r="X2092" i="63"/>
  <c r="Y2091" i="63"/>
  <c r="X2093" i="63"/>
  <c r="Y2092" i="63"/>
  <c r="X2094" i="63"/>
  <c r="Y2093" i="63"/>
  <c r="Y2094" i="63"/>
  <c r="X2095" i="63"/>
  <c r="Y2095" i="63"/>
  <c r="X2096" i="63"/>
  <c r="X2097" i="63"/>
  <c r="Y2096" i="63"/>
  <c r="X2098" i="63"/>
  <c r="Y2097" i="63"/>
  <c r="X2099" i="63"/>
  <c r="Y2098" i="63"/>
  <c r="Y2099" i="63"/>
  <c r="X2100" i="63"/>
  <c r="X2101" i="63"/>
  <c r="Y2100" i="63"/>
  <c r="X2102" i="63"/>
  <c r="Y2101" i="63"/>
  <c r="Y2102" i="63"/>
  <c r="X2103" i="63"/>
  <c r="X2104" i="63"/>
  <c r="Y2103" i="63"/>
  <c r="X2105" i="63"/>
  <c r="Y2104" i="63"/>
  <c r="X2106" i="63"/>
  <c r="Y2105" i="63"/>
  <c r="X2107" i="63"/>
  <c r="Y2106" i="63"/>
  <c r="Y2107" i="63"/>
  <c r="X2108" i="63"/>
  <c r="X2109" i="63"/>
  <c r="Y2108" i="63"/>
  <c r="Y2109" i="63"/>
  <c r="X2110" i="63"/>
  <c r="Y2110" i="63"/>
  <c r="X2111" i="63"/>
  <c r="Y2111" i="63"/>
  <c r="X2112" i="63"/>
  <c r="Y2112" i="63"/>
  <c r="X2113" i="63"/>
  <c r="X2114" i="63"/>
  <c r="Y2113" i="63"/>
  <c r="Y2114" i="63"/>
  <c r="X2115" i="63"/>
  <c r="X2116" i="63"/>
  <c r="Y2115" i="63"/>
  <c r="Y2116" i="63"/>
  <c r="X2117" i="63"/>
  <c r="X2118" i="63"/>
  <c r="Y2117" i="63"/>
  <c r="Y2118" i="63"/>
  <c r="X2119" i="63"/>
  <c r="Y2119" i="63"/>
  <c r="X2120" i="63"/>
  <c r="Y2120" i="63"/>
  <c r="X2121" i="63"/>
  <c r="X2122" i="63"/>
  <c r="Y2121" i="63"/>
  <c r="Y2122" i="63"/>
  <c r="X2123" i="63"/>
  <c r="X2124" i="63"/>
  <c r="Y2123" i="63"/>
  <c r="X2125" i="63"/>
  <c r="Y2124" i="63"/>
  <c r="X2126" i="63"/>
  <c r="Y2125" i="63"/>
  <c r="Y2126" i="63"/>
  <c r="X2127" i="63"/>
  <c r="X2128" i="63"/>
  <c r="Y2127" i="63"/>
  <c r="X2129" i="63"/>
  <c r="Y2128" i="63"/>
  <c r="X2130" i="63"/>
  <c r="Y2129" i="63"/>
  <c r="Y2130" i="63"/>
  <c r="X2131" i="63"/>
  <c r="X2132" i="63"/>
  <c r="Y2131" i="63"/>
  <c r="Y2132" i="63"/>
  <c r="X2133" i="63"/>
  <c r="X2134" i="63"/>
  <c r="Y2133" i="63"/>
  <c r="Y2134" i="63"/>
  <c r="X2135" i="63"/>
  <c r="Y2135" i="63"/>
  <c r="X2136" i="63"/>
  <c r="X2137" i="63"/>
  <c r="Y2136" i="63"/>
  <c r="Y2137" i="63"/>
  <c r="X2138" i="63"/>
  <c r="X2139" i="63"/>
  <c r="Y2138" i="63"/>
  <c r="Y2139" i="63"/>
  <c r="X2140" i="63"/>
  <c r="X2141" i="63"/>
  <c r="Y2140" i="63"/>
  <c r="Y2141" i="63"/>
  <c r="X2142" i="63"/>
  <c r="X2143" i="63"/>
  <c r="Y2142" i="63"/>
  <c r="X2144" i="63"/>
  <c r="Y2143" i="63"/>
  <c r="X2145" i="63"/>
  <c r="Y2144" i="63"/>
  <c r="Y2145" i="63"/>
  <c r="X2146" i="63"/>
  <c r="Y2146" i="63"/>
  <c r="X2147" i="63"/>
  <c r="X2148" i="63"/>
  <c r="Y2147" i="63"/>
  <c r="Y2148" i="63"/>
  <c r="X2149" i="63"/>
  <c r="X2150" i="63"/>
  <c r="Y2149" i="63"/>
  <c r="X2151" i="63"/>
  <c r="Y2150" i="63"/>
  <c r="Y2151" i="63"/>
  <c r="X2152" i="63"/>
  <c r="X2153" i="63"/>
  <c r="Y2152" i="63"/>
  <c r="X2154" i="63"/>
  <c r="Y2153" i="63"/>
  <c r="X2155" i="63"/>
  <c r="Y2154" i="63"/>
  <c r="Y2155" i="63"/>
  <c r="X2156" i="63"/>
  <c r="X2157" i="63"/>
  <c r="Y2156" i="63"/>
  <c r="Y2157" i="63"/>
  <c r="X2158" i="63"/>
  <c r="Y2158" i="63"/>
  <c r="X2159" i="63"/>
  <c r="Y2159" i="63"/>
  <c r="X2160" i="63"/>
  <c r="X2161" i="63"/>
  <c r="Y2160" i="63"/>
  <c r="X2162" i="63"/>
  <c r="Y2161" i="63"/>
  <c r="X2163" i="63"/>
  <c r="Y2162" i="63"/>
  <c r="X2164" i="63"/>
  <c r="Y2163" i="63"/>
  <c r="X2165" i="63"/>
  <c r="Y2164" i="63"/>
  <c r="Y2165" i="63"/>
  <c r="X2166" i="63"/>
  <c r="Y2166" i="63"/>
  <c r="X2167" i="63"/>
  <c r="X2168" i="63"/>
  <c r="Y2167" i="63"/>
  <c r="Y2168" i="63"/>
  <c r="X2169" i="63"/>
  <c r="Y2169" i="63"/>
  <c r="X2170" i="63"/>
  <c r="Y2170" i="63"/>
  <c r="X2171" i="63"/>
  <c r="Y2171" i="63"/>
  <c r="X2172" i="63"/>
  <c r="X2173" i="63"/>
  <c r="Y2172" i="63"/>
  <c r="X2174" i="63"/>
  <c r="Y2173" i="63"/>
  <c r="Y2174" i="63"/>
  <c r="X2175" i="63"/>
  <c r="Y2175" i="63"/>
  <c r="X2176" i="63"/>
  <c r="Y2176" i="63"/>
  <c r="X2177" i="63"/>
  <c r="Y2177" i="63"/>
  <c r="X2178" i="63"/>
  <c r="X2179" i="63"/>
  <c r="Y2178" i="63"/>
  <c r="X2180" i="63"/>
  <c r="Y2179" i="63"/>
  <c r="X2181" i="63"/>
  <c r="Y2180" i="63"/>
  <c r="X2182" i="63"/>
  <c r="Y2181" i="63"/>
  <c r="Y2182" i="63"/>
  <c r="X2183" i="63"/>
  <c r="Y2183" i="63"/>
  <c r="X2184" i="63"/>
  <c r="X2185" i="63"/>
  <c r="Y2184" i="63"/>
  <c r="X2186" i="63"/>
  <c r="Y2185" i="63"/>
  <c r="X2187" i="63"/>
  <c r="Y2186" i="63"/>
  <c r="X2188" i="63"/>
  <c r="Y2187" i="63"/>
  <c r="X2189" i="63"/>
  <c r="Y2188" i="63"/>
  <c r="X2190" i="63"/>
  <c r="Y2189" i="63"/>
  <c r="Y2190" i="63"/>
  <c r="X2191" i="63"/>
  <c r="Y2191" i="63"/>
  <c r="X2192" i="63"/>
  <c r="Y2192" i="63"/>
  <c r="X2193" i="63"/>
  <c r="X2194" i="63"/>
  <c r="Y2193" i="63"/>
  <c r="Y2194" i="63"/>
  <c r="X2195" i="63"/>
  <c r="Y2195" i="63"/>
  <c r="X2196" i="63"/>
  <c r="X2197" i="63"/>
  <c r="Y2196" i="63"/>
  <c r="X2198" i="63"/>
  <c r="Y2197" i="63"/>
  <c r="Y2198" i="63"/>
  <c r="X2199" i="63"/>
  <c r="X2200" i="63"/>
  <c r="Y2199" i="63"/>
  <c r="Y2200" i="63"/>
  <c r="X2201" i="63"/>
  <c r="Y2201" i="63"/>
  <c r="X2202" i="63"/>
  <c r="X2203" i="63"/>
  <c r="Y2202" i="63"/>
  <c r="Y2203" i="63"/>
  <c r="X2204" i="63"/>
  <c r="X2205" i="63"/>
  <c r="Y2204" i="63"/>
  <c r="Y2205" i="63"/>
  <c r="X2206" i="63"/>
  <c r="X2207" i="63"/>
  <c r="Y2206" i="63"/>
  <c r="Y2207" i="63"/>
  <c r="X2208" i="63"/>
  <c r="X2209" i="63"/>
  <c r="Y2208" i="63"/>
  <c r="Y2209" i="63"/>
  <c r="X2210" i="63"/>
  <c r="X2211" i="63"/>
  <c r="Y2210" i="63"/>
  <c r="Y2211" i="63"/>
  <c r="X2212" i="63"/>
  <c r="X2213" i="63"/>
  <c r="Y2212" i="63"/>
  <c r="Y2213" i="63"/>
  <c r="X2214" i="63"/>
  <c r="Y2214" i="63"/>
  <c r="X2215" i="63"/>
  <c r="Y2215" i="63"/>
  <c r="X2216" i="63"/>
  <c r="Y2216" i="63"/>
  <c r="X2217" i="63"/>
  <c r="Y2217" i="63"/>
  <c r="X2218" i="63"/>
  <c r="Y2218" i="63"/>
  <c r="X2219" i="63"/>
  <c r="X2220" i="63"/>
  <c r="Y2219" i="63"/>
  <c r="X2221" i="63"/>
  <c r="Y2220" i="63"/>
  <c r="X2222" i="63"/>
  <c r="Y2221" i="63"/>
  <c r="Y2222" i="63"/>
  <c r="X2223" i="63"/>
  <c r="Y2223" i="63"/>
  <c r="X2224" i="63"/>
  <c r="X2225" i="63"/>
  <c r="Y2224" i="63"/>
  <c r="Y2225" i="63"/>
  <c r="X2226" i="63"/>
  <c r="X2227" i="63"/>
  <c r="Y2226" i="63"/>
  <c r="X2228" i="63"/>
  <c r="Y2227" i="63"/>
  <c r="X2229" i="63"/>
  <c r="Y2228" i="63"/>
  <c r="Y2229" i="63"/>
  <c r="X2230" i="63"/>
  <c r="Y2230" i="63"/>
  <c r="X2231" i="63"/>
  <c r="X2232" i="63"/>
  <c r="Y2231" i="63"/>
  <c r="X2233" i="63"/>
  <c r="Y2232" i="63"/>
  <c r="X2234" i="63"/>
  <c r="Y2233" i="63"/>
  <c r="X2235" i="63"/>
  <c r="Y2234" i="63"/>
  <c r="X2236" i="63"/>
  <c r="Y2235" i="63"/>
  <c r="X2237" i="63"/>
  <c r="Y2236" i="63"/>
  <c r="X2238" i="63"/>
  <c r="Y2237" i="63"/>
  <c r="Y2238" i="63"/>
  <c r="X2239" i="63"/>
  <c r="Y2239" i="63"/>
  <c r="X2240" i="63"/>
  <c r="X2241" i="63"/>
  <c r="Y2240" i="63"/>
  <c r="X2242" i="63"/>
  <c r="Y2241" i="63"/>
  <c r="X2243" i="63"/>
  <c r="Y2242" i="63"/>
  <c r="X2244" i="63"/>
  <c r="Y2243" i="63"/>
  <c r="Y2244" i="63"/>
  <c r="X2245" i="63"/>
  <c r="Y2245" i="63"/>
  <c r="X2246" i="63"/>
  <c r="X2247" i="63"/>
  <c r="Y2246" i="63"/>
  <c r="Y2247" i="63"/>
  <c r="X2248" i="63"/>
  <c r="Y2248" i="63"/>
  <c r="X2249" i="63"/>
  <c r="Y2249" i="63"/>
  <c r="X2250" i="63"/>
  <c r="Y2250" i="63"/>
  <c r="X2251" i="63"/>
  <c r="X2252" i="63"/>
  <c r="Y2251" i="63"/>
  <c r="X2253" i="63"/>
  <c r="Y2252" i="63"/>
  <c r="X2254" i="63"/>
  <c r="Y2253" i="63"/>
  <c r="Y2254" i="63"/>
  <c r="X2255" i="63"/>
  <c r="X2256" i="63"/>
  <c r="Y2255" i="63"/>
  <c r="Y2256" i="63"/>
  <c r="X2257" i="63"/>
  <c r="Y2257" i="63"/>
  <c r="X2258" i="63"/>
  <c r="Y2258" i="63"/>
  <c r="X2259" i="63"/>
  <c r="Y2259" i="63"/>
  <c r="X2260" i="63"/>
  <c r="X2261" i="63"/>
  <c r="Y2260" i="63"/>
  <c r="X2262" i="63"/>
  <c r="Y2261" i="63"/>
  <c r="X2263" i="63"/>
  <c r="Y2262" i="63"/>
  <c r="X2264" i="63"/>
  <c r="Y2263" i="63"/>
  <c r="Y2264" i="63"/>
  <c r="X2265" i="63"/>
  <c r="Y2265" i="63"/>
  <c r="X2266" i="63"/>
  <c r="X2267" i="63"/>
  <c r="Y2266" i="63"/>
  <c r="Y2267" i="63"/>
  <c r="X2268" i="63"/>
  <c r="Y2268" i="63"/>
  <c r="X2269" i="63"/>
  <c r="Y2269" i="63"/>
  <c r="X2270" i="63"/>
  <c r="Y2270" i="63"/>
  <c r="X2271" i="63"/>
  <c r="Y2271" i="63"/>
  <c r="X2272" i="63"/>
  <c r="X2273" i="63"/>
  <c r="Y2272" i="63"/>
  <c r="Y2273" i="63"/>
  <c r="X2274" i="63"/>
  <c r="X2275" i="63"/>
  <c r="Y2274" i="63"/>
  <c r="Y2275" i="63"/>
  <c r="X2276" i="63"/>
  <c r="X2277" i="63"/>
  <c r="Y2276" i="63"/>
  <c r="Y2277" i="63"/>
  <c r="X2278" i="63"/>
  <c r="Y2278" i="63"/>
  <c r="X2279" i="63"/>
  <c r="X2280" i="63"/>
  <c r="Y2279" i="63"/>
  <c r="Y2280" i="63"/>
  <c r="X2281" i="63"/>
  <c r="Y2281" i="63"/>
  <c r="X2282" i="63"/>
  <c r="X2283" i="63"/>
  <c r="Y2282" i="63"/>
  <c r="X2284" i="63"/>
  <c r="Y2283" i="63"/>
  <c r="X2285" i="63"/>
  <c r="Y2284" i="63"/>
  <c r="Y2285" i="63"/>
  <c r="X2286" i="63"/>
  <c r="X2287" i="63"/>
  <c r="Y2286" i="63"/>
  <c r="X2288" i="63"/>
  <c r="Y2287" i="63"/>
  <c r="X2289" i="63"/>
  <c r="Y2288" i="63"/>
  <c r="Y2289" i="63"/>
  <c r="X2290" i="63"/>
  <c r="Y2290" i="63"/>
  <c r="X2291" i="63"/>
  <c r="Y2291" i="63"/>
  <c r="X2292" i="63"/>
  <c r="Y2292" i="63"/>
  <c r="X2293" i="63"/>
  <c r="Y2293" i="63"/>
  <c r="X2294" i="63"/>
  <c r="X2295" i="63"/>
  <c r="Y2294" i="63"/>
  <c r="Y2295" i="63"/>
  <c r="X2296" i="63"/>
  <c r="X2297" i="63"/>
  <c r="Y2296" i="63"/>
  <c r="X2298" i="63"/>
  <c r="Y2297" i="63"/>
  <c r="Y2298" i="63"/>
  <c r="X2299" i="63"/>
  <c r="Y2299" i="63"/>
  <c r="X2300" i="63"/>
  <c r="X2301" i="63"/>
  <c r="Y2300" i="63"/>
  <c r="Y2301" i="63"/>
  <c r="X2302" i="63"/>
  <c r="Y2302" i="63"/>
  <c r="X2303" i="63"/>
  <c r="Y2303" i="63"/>
  <c r="X2304" i="63"/>
  <c r="Y2304" i="63"/>
  <c r="X2305" i="63"/>
  <c r="Y2305" i="63"/>
  <c r="X2306" i="63"/>
  <c r="Y2306" i="63"/>
  <c r="X2307" i="63"/>
  <c r="Y2307" i="63"/>
  <c r="X2308" i="63"/>
  <c r="Y2308" i="63"/>
  <c r="X2309" i="63"/>
  <c r="X2310" i="63"/>
  <c r="Y2309" i="63"/>
  <c r="X2311" i="63"/>
  <c r="Y2310" i="63"/>
  <c r="Y2311" i="63"/>
  <c r="X2312" i="63"/>
  <c r="X2313" i="63"/>
  <c r="Y2312" i="63"/>
  <c r="X2314" i="63"/>
  <c r="Y2313" i="63"/>
  <c r="Y2314" i="63"/>
  <c r="X2315" i="63"/>
  <c r="Y2315" i="63"/>
  <c r="X2316" i="63"/>
  <c r="Y2316" i="63"/>
  <c r="X2317" i="63"/>
  <c r="Y2317" i="63"/>
  <c r="X2318" i="63"/>
  <c r="X2319" i="63"/>
  <c r="Y2318" i="63"/>
  <c r="X2320" i="63"/>
  <c r="Y2319" i="63"/>
  <c r="Y2320" i="63"/>
  <c r="X2321" i="63"/>
  <c r="Y2321" i="63"/>
  <c r="X2322" i="63"/>
  <c r="X2323" i="63"/>
  <c r="Y2322" i="63"/>
  <c r="X2324" i="63"/>
  <c r="Y2323" i="63"/>
  <c r="X2325" i="63"/>
  <c r="Y2324" i="63"/>
  <c r="Y2325" i="63"/>
  <c r="X2326" i="63"/>
  <c r="X2327" i="63"/>
  <c r="Y2326" i="63"/>
  <c r="X2328" i="63"/>
  <c r="Y2327" i="63"/>
  <c r="X2329" i="63"/>
  <c r="Y2328" i="63"/>
  <c r="X2330" i="63"/>
  <c r="Y2329" i="63"/>
  <c r="Y2330" i="63"/>
  <c r="X2331" i="63"/>
  <c r="Y2331" i="63"/>
  <c r="X2332" i="63"/>
  <c r="Y2332" i="63"/>
  <c r="X2333" i="63"/>
  <c r="Y2333" i="63"/>
  <c r="X2334" i="63"/>
  <c r="X2335" i="63"/>
  <c r="Y2334" i="63"/>
  <c r="Y2335" i="63"/>
  <c r="X2336" i="63"/>
  <c r="Y2336" i="63"/>
  <c r="X2337" i="63"/>
  <c r="X2338" i="63"/>
  <c r="Y2337" i="63"/>
  <c r="X2339" i="63"/>
  <c r="Y2338" i="63"/>
  <c r="X2340" i="63"/>
  <c r="Y2339" i="63"/>
  <c r="X2341" i="63"/>
  <c r="Y2340" i="63"/>
  <c r="X2342" i="63"/>
  <c r="Y2341" i="63"/>
  <c r="Y2342" i="63"/>
  <c r="X2343" i="63"/>
  <c r="X2344" i="63"/>
  <c r="Y2343" i="63"/>
  <c r="X2345" i="63"/>
  <c r="Y2344" i="63"/>
  <c r="X2346" i="63"/>
  <c r="Y2345" i="63"/>
  <c r="Y2346" i="63"/>
  <c r="X2347" i="63"/>
  <c r="X2348" i="63"/>
  <c r="Y2347" i="63"/>
  <c r="Y2348" i="63"/>
  <c r="X2349" i="63"/>
  <c r="Y2349" i="63"/>
  <c r="X2350" i="63"/>
  <c r="X2351" i="63"/>
  <c r="Y2350" i="63"/>
  <c r="X2352" i="63"/>
  <c r="Y2351" i="63"/>
  <c r="Y2352" i="63"/>
  <c r="X2353" i="63"/>
  <c r="Y2353" i="63"/>
  <c r="X2354" i="63"/>
  <c r="Y2354" i="63"/>
  <c r="X2355" i="63"/>
  <c r="Y2355" i="63"/>
  <c r="X2356" i="63"/>
  <c r="X2357" i="63"/>
  <c r="Y2356" i="63"/>
  <c r="Y2357" i="63"/>
  <c r="X2358" i="63"/>
  <c r="X2359" i="63"/>
  <c r="Y2358" i="63"/>
  <c r="X2360" i="63"/>
  <c r="Y2359" i="63"/>
  <c r="X2361" i="63"/>
  <c r="Y2360" i="63"/>
  <c r="Y2361" i="63"/>
  <c r="X2362" i="63"/>
  <c r="Y2362" i="63"/>
  <c r="X2363" i="63"/>
  <c r="Y2363" i="63"/>
  <c r="X2364" i="63"/>
  <c r="Y2364" i="63"/>
  <c r="X2365" i="63"/>
  <c r="X2366" i="63"/>
  <c r="Y2365" i="63"/>
  <c r="Y2366" i="63"/>
  <c r="X2367" i="63"/>
  <c r="Y2367" i="63"/>
  <c r="X2368" i="63"/>
  <c r="Y2368" i="63"/>
  <c r="X2369" i="63"/>
  <c r="X2370" i="63"/>
  <c r="Y2369" i="63"/>
  <c r="X2371" i="63"/>
  <c r="Y2370" i="63"/>
  <c r="X2372" i="63"/>
  <c r="Y2371" i="63"/>
  <c r="Y2372" i="63"/>
  <c r="X2373" i="63"/>
  <c r="Y2373" i="63"/>
  <c r="X2374" i="63"/>
  <c r="Y2374" i="63"/>
  <c r="X2375" i="63"/>
  <c r="X2376" i="63"/>
  <c r="Y2375" i="63"/>
  <c r="X2377" i="63"/>
  <c r="Y2376" i="63"/>
  <c r="Y2377" i="63"/>
  <c r="X2378" i="63"/>
  <c r="Y2378" i="63"/>
  <c r="X2379" i="63"/>
  <c r="X2380" i="63"/>
  <c r="Y2379" i="63"/>
  <c r="X2381" i="63"/>
  <c r="Y2380" i="63"/>
  <c r="Y2381" i="63"/>
  <c r="X2382" i="63"/>
  <c r="X2383" i="63"/>
  <c r="Y2382" i="63"/>
  <c r="Y2383" i="63"/>
  <c r="X2384" i="63"/>
  <c r="X2385" i="63"/>
  <c r="Y2384" i="63"/>
  <c r="X2386" i="63"/>
  <c r="Y2385" i="63"/>
  <c r="Y2386" i="63"/>
  <c r="X2387" i="63"/>
  <c r="X2388" i="63"/>
  <c r="Y2387" i="63"/>
  <c r="X2389" i="63"/>
  <c r="Y2388" i="63"/>
  <c r="Y2389" i="63"/>
  <c r="X2390" i="63"/>
  <c r="X2391" i="63"/>
  <c r="Y2390" i="63"/>
  <c r="X2392" i="63"/>
  <c r="Y2391" i="63"/>
  <c r="Y2392" i="63"/>
  <c r="X2393" i="63"/>
  <c r="X2394" i="63"/>
  <c r="Y2393" i="63"/>
  <c r="X2395" i="63"/>
  <c r="Y2394" i="63"/>
  <c r="Y2395" i="63"/>
  <c r="X2396" i="63"/>
  <c r="Y2396" i="63"/>
  <c r="X2397" i="63"/>
  <c r="X2398" i="63"/>
  <c r="Y2397" i="63"/>
  <c r="Y2398" i="63"/>
  <c r="X2399" i="63"/>
  <c r="Y2399" i="63"/>
  <c r="X2400" i="63"/>
  <c r="Y2400" i="63"/>
  <c r="X2401" i="63"/>
  <c r="Y2401" i="63"/>
  <c r="X2402" i="63"/>
  <c r="X2403" i="63"/>
  <c r="Y2402" i="63"/>
  <c r="X2404" i="63"/>
  <c r="Y2403" i="63"/>
  <c r="Y2404" i="63"/>
  <c r="X2405" i="63"/>
  <c r="Y2405" i="63"/>
  <c r="X2406" i="63"/>
  <c r="X2407" i="63"/>
  <c r="Y2406" i="63"/>
  <c r="X2408" i="63"/>
  <c r="Y2407" i="63"/>
  <c r="Y2408" i="63"/>
  <c r="X2409" i="63"/>
  <c r="X2410" i="63"/>
  <c r="Y2409" i="63"/>
  <c r="Y2410" i="63"/>
  <c r="X2411" i="63"/>
  <c r="X2412" i="63"/>
  <c r="Y2411" i="63"/>
  <c r="Y2412" i="63"/>
  <c r="X2413" i="63"/>
  <c r="X2414" i="63"/>
  <c r="Y2413" i="63"/>
  <c r="X2415" i="63"/>
  <c r="Y2414" i="63"/>
  <c r="X2416" i="63"/>
  <c r="Y2415" i="63"/>
  <c r="X2417" i="63"/>
  <c r="Y2416" i="63"/>
  <c r="X2418" i="63"/>
  <c r="Y2417" i="63"/>
  <c r="Y2418" i="63"/>
  <c r="X2419" i="63"/>
  <c r="Y2419" i="63"/>
  <c r="X2420" i="63"/>
  <c r="Y2420" i="63"/>
  <c r="X2421" i="63"/>
  <c r="Y2421" i="63"/>
  <c r="X2422" i="63"/>
  <c r="Y2422" i="63"/>
  <c r="X2423" i="63"/>
  <c r="X2424" i="63"/>
  <c r="Y2423" i="63"/>
  <c r="Y2424" i="63"/>
  <c r="X2425" i="63"/>
  <c r="X2426" i="63"/>
  <c r="Y2425" i="63"/>
  <c r="X2427" i="63"/>
  <c r="Y2426" i="63"/>
  <c r="Y2427" i="63"/>
  <c r="X2428" i="63"/>
  <c r="Y2428" i="63"/>
  <c r="X2429" i="63"/>
  <c r="X2430" i="63"/>
  <c r="Y2429" i="63"/>
  <c r="Y2430" i="63"/>
  <c r="X2431" i="63"/>
  <c r="Y2431" i="63"/>
  <c r="X2432" i="63"/>
  <c r="X2433" i="63"/>
  <c r="Y2432" i="63"/>
  <c r="Y2433" i="63"/>
  <c r="X2434" i="63"/>
  <c r="X2435" i="63"/>
  <c r="Y2434" i="63"/>
  <c r="Y2435" i="63"/>
  <c r="X2436" i="63"/>
  <c r="Y2436" i="63"/>
  <c r="X2437" i="63"/>
  <c r="Y2437" i="63"/>
  <c r="X2438" i="63"/>
  <c r="Y2438" i="63"/>
  <c r="X2439" i="63"/>
  <c r="Y2439" i="63"/>
  <c r="X2440" i="63"/>
  <c r="X2441" i="63"/>
  <c r="Y2440" i="63"/>
  <c r="X2442" i="63"/>
  <c r="Y2441" i="63"/>
  <c r="X2443" i="63"/>
  <c r="Y2442" i="63"/>
  <c r="Y2443" i="63"/>
  <c r="X2444" i="63"/>
  <c r="Y2444" i="63"/>
  <c r="X2445" i="63"/>
  <c r="Y2445" i="63"/>
  <c r="X2446" i="63"/>
  <c r="X2447" i="63"/>
  <c r="Y2446" i="63"/>
  <c r="X2448" i="63"/>
  <c r="Y2447" i="63"/>
  <c r="X2449" i="63"/>
  <c r="Y2448" i="63"/>
  <c r="X2450" i="63"/>
  <c r="Y2449" i="63"/>
  <c r="X2451" i="63"/>
  <c r="Y2450" i="63"/>
  <c r="Y2451" i="63"/>
  <c r="X2452" i="63"/>
  <c r="X2453" i="63"/>
  <c r="Y2452" i="63"/>
  <c r="Y2453" i="63"/>
  <c r="X2454" i="63"/>
  <c r="Y2454" i="63"/>
  <c r="X2455" i="63"/>
  <c r="Y2455" i="63"/>
  <c r="X2456" i="63"/>
  <c r="Y2456" i="63"/>
  <c r="X2457" i="63"/>
  <c r="Y2457" i="63"/>
  <c r="X2458" i="63"/>
  <c r="Y2458" i="63"/>
  <c r="X2459" i="63"/>
  <c r="X2460" i="63"/>
  <c r="Y2459" i="63"/>
  <c r="Y2460" i="63"/>
  <c r="X2461" i="63"/>
  <c r="Y2461" i="63"/>
  <c r="X2462" i="63"/>
  <c r="X2463" i="63"/>
  <c r="Y2462" i="63"/>
  <c r="X2464" i="63"/>
  <c r="Y2463" i="63"/>
  <c r="X2465" i="63"/>
  <c r="Y2464" i="63"/>
  <c r="X2466" i="63"/>
  <c r="Y2465" i="63"/>
  <c r="Y2466" i="63"/>
  <c r="X2467" i="63"/>
  <c r="X2468" i="63"/>
  <c r="Y2467" i="63"/>
  <c r="Y2468" i="63"/>
  <c r="X2469" i="63"/>
  <c r="X2470" i="63"/>
  <c r="Y2469" i="63"/>
  <c r="Y2470" i="63"/>
  <c r="X2471" i="63"/>
  <c r="Y2471" i="63"/>
  <c r="X2472" i="63"/>
  <c r="Y2472" i="63"/>
  <c r="X2473" i="63"/>
  <c r="Y2473" i="63"/>
  <c r="X2474" i="63"/>
  <c r="X2475" i="63"/>
  <c r="Y2474" i="63"/>
  <c r="X2476" i="63"/>
  <c r="Y2475" i="63"/>
  <c r="Y2476" i="63"/>
  <c r="X2477" i="63"/>
  <c r="Y2477" i="63"/>
  <c r="X2478" i="63"/>
  <c r="X2479" i="63"/>
  <c r="Y2478" i="63"/>
  <c r="X2480" i="63"/>
  <c r="Y2479" i="63"/>
  <c r="X2481" i="63"/>
  <c r="Y2480" i="63"/>
  <c r="X2482" i="63"/>
  <c r="Y2481" i="63"/>
  <c r="X2483" i="63"/>
  <c r="Y2482" i="63"/>
  <c r="Y2483" i="63"/>
  <c r="X2484" i="63"/>
  <c r="Y2484" i="63"/>
  <c r="X2485" i="63"/>
  <c r="X2486" i="63"/>
  <c r="Y2485" i="63"/>
  <c r="Y2486" i="63"/>
  <c r="X2487" i="63"/>
  <c r="Y2487" i="63"/>
  <c r="X2488" i="63"/>
  <c r="X2489" i="63"/>
  <c r="Y2488" i="63"/>
  <c r="Y2489" i="63"/>
  <c r="X2490" i="63"/>
  <c r="X2491" i="63"/>
  <c r="Y2490" i="63"/>
  <c r="X2492" i="63"/>
  <c r="Y2491" i="63"/>
  <c r="Y2492" i="63"/>
  <c r="X2493" i="63"/>
  <c r="X2494" i="63"/>
  <c r="Y2493" i="63"/>
  <c r="Y2494" i="63"/>
  <c r="X2495" i="63"/>
  <c r="Y2495" i="63"/>
  <c r="X2496" i="63"/>
  <c r="X2497" i="63"/>
  <c r="Y2496" i="63"/>
  <c r="Y2497" i="63"/>
  <c r="X2498" i="63"/>
  <c r="Y2498" i="63"/>
  <c r="X2499" i="63"/>
  <c r="X2500" i="63"/>
  <c r="Y2499" i="63"/>
  <c r="X2501" i="63"/>
  <c r="Y2500" i="63"/>
  <c r="Y2501" i="63"/>
  <c r="X2502" i="63"/>
  <c r="Y2502" i="63"/>
  <c r="X2503" i="63"/>
  <c r="Y2503" i="63"/>
  <c r="X2504" i="63"/>
  <c r="Y2504" i="63"/>
  <c r="X2505" i="63"/>
  <c r="Y2505" i="63"/>
  <c r="X2506" i="63"/>
  <c r="X2507" i="63"/>
  <c r="Y2506" i="63"/>
  <c r="X2508" i="63"/>
  <c r="Y2507" i="63"/>
  <c r="Y2508" i="63"/>
  <c r="X2509" i="63"/>
  <c r="X2510" i="63"/>
  <c r="Y2509" i="63"/>
  <c r="Y2510" i="63"/>
  <c r="X2511" i="63"/>
  <c r="X2512" i="63"/>
  <c r="Y2511" i="63"/>
  <c r="X2513" i="63"/>
  <c r="Y2512" i="63"/>
  <c r="X2514" i="63"/>
  <c r="Y2513" i="63"/>
  <c r="X2515" i="63"/>
  <c r="Y2514" i="63"/>
  <c r="Y2515" i="63"/>
  <c r="X2516" i="63"/>
  <c r="X2517" i="63"/>
  <c r="Y2516" i="63"/>
  <c r="Y2517" i="63"/>
  <c r="X2518" i="63"/>
  <c r="Y2518" i="63"/>
  <c r="X2519" i="63"/>
  <c r="X2520" i="63"/>
  <c r="Y2519" i="63"/>
  <c r="X2521" i="63"/>
  <c r="Y2520" i="63"/>
  <c r="Y2521" i="63"/>
  <c r="X2522" i="63"/>
  <c r="Y2522" i="63"/>
  <c r="X2523" i="63"/>
  <c r="X2524" i="63"/>
  <c r="Y2523" i="63"/>
  <c r="X2525" i="63"/>
  <c r="Y2524" i="63"/>
  <c r="X2526" i="63"/>
  <c r="Y2525" i="63"/>
  <c r="Y2526" i="63"/>
  <c r="X2527" i="63"/>
  <c r="Y2527" i="63"/>
  <c r="X2528" i="63"/>
  <c r="Y2528" i="63"/>
  <c r="X2529" i="63"/>
  <c r="Y2529" i="63"/>
  <c r="X2530" i="63"/>
  <c r="X2531" i="63"/>
  <c r="Y2530" i="63"/>
  <c r="X2532" i="63"/>
  <c r="Y2531" i="63"/>
  <c r="X2533" i="63"/>
  <c r="Y2532" i="63"/>
  <c r="Y2533" i="63"/>
  <c r="X2534" i="63"/>
  <c r="X2535" i="63"/>
  <c r="Y2534" i="63"/>
  <c r="Y2535" i="63"/>
  <c r="X2536" i="63"/>
  <c r="X2537" i="63"/>
  <c r="Y2536" i="63"/>
  <c r="X2538" i="63"/>
  <c r="Y2537" i="63"/>
  <c r="X2539" i="63"/>
  <c r="Y2538" i="63"/>
  <c r="Y2539" i="63"/>
  <c r="X2540" i="63"/>
  <c r="Y2540" i="63"/>
  <c r="X2541" i="63"/>
  <c r="X2542" i="63"/>
  <c r="Y2541" i="63"/>
  <c r="X2543" i="63"/>
  <c r="Y2542" i="63"/>
  <c r="X2544" i="63"/>
  <c r="Y2543" i="63"/>
  <c r="X2545" i="63"/>
  <c r="Y2544" i="63"/>
  <c r="X2546" i="63"/>
  <c r="Y2545" i="63"/>
  <c r="X2547" i="63"/>
  <c r="Y2546" i="63"/>
  <c r="Y2547" i="63"/>
  <c r="X2548" i="63"/>
  <c r="X2549" i="63"/>
  <c r="Y2548" i="63"/>
  <c r="Y2549" i="63"/>
  <c r="X2550" i="63"/>
  <c r="Y2550" i="63"/>
  <c r="X2551" i="63"/>
  <c r="X2552" i="63"/>
  <c r="Y2551" i="63"/>
  <c r="Y2552" i="63"/>
  <c r="X2553" i="63"/>
  <c r="X2554" i="63"/>
  <c r="Y2553" i="63"/>
  <c r="X2555" i="63"/>
  <c r="Y2554" i="63"/>
  <c r="Y2555" i="63"/>
  <c r="X2556" i="63"/>
  <c r="Y2556" i="63"/>
  <c r="X2557" i="63"/>
  <c r="X2558" i="63"/>
  <c r="Y2557" i="63"/>
  <c r="X2559" i="63"/>
  <c r="Y2558" i="63"/>
  <c r="Y2559" i="63"/>
  <c r="X2560" i="63"/>
  <c r="Y2560" i="63"/>
  <c r="X2561" i="63"/>
  <c r="Y2561" i="63"/>
  <c r="X2562" i="63"/>
  <c r="Y2562" i="63"/>
  <c r="X2563" i="63"/>
  <c r="Y2563" i="63"/>
  <c r="X2564" i="63"/>
  <c r="Y2564" i="63"/>
  <c r="X2565" i="63"/>
  <c r="Y2565" i="63"/>
  <c r="X2566" i="63"/>
  <c r="X2567" i="63"/>
  <c r="Y2566" i="63"/>
  <c r="Y2567" i="63"/>
  <c r="X2568" i="63"/>
  <c r="X2569" i="63"/>
  <c r="Y2568" i="63"/>
  <c r="Y2569" i="63"/>
  <c r="X2570" i="63"/>
  <c r="Y2570" i="63"/>
  <c r="X2571" i="63"/>
  <c r="X2572" i="63"/>
  <c r="Y2571" i="63"/>
  <c r="Y2572" i="63"/>
  <c r="X2573" i="63"/>
  <c r="Y2573" i="63"/>
  <c r="X2574" i="63"/>
  <c r="Y2574" i="63"/>
  <c r="X2575" i="63"/>
  <c r="X2576" i="63"/>
  <c r="Y2575" i="63"/>
  <c r="X2577" i="63"/>
  <c r="Y2576" i="63"/>
  <c r="Y2577" i="63"/>
  <c r="X2578" i="63"/>
  <c r="Y2578" i="63"/>
  <c r="X2579" i="63"/>
  <c r="X2580" i="63"/>
  <c r="Y2579" i="63"/>
  <c r="X2581" i="63"/>
  <c r="Y2580" i="63"/>
  <c r="Y2581" i="63"/>
  <c r="X2582" i="63"/>
  <c r="Y2582" i="63"/>
  <c r="X2583" i="63"/>
  <c r="Y2583" i="63"/>
  <c r="X2584" i="63"/>
  <c r="X2585" i="63"/>
  <c r="Y2584" i="63"/>
  <c r="Y2585" i="63"/>
  <c r="X2586" i="63"/>
  <c r="Y2586" i="63"/>
  <c r="X2587" i="63"/>
  <c r="X2588" i="63"/>
  <c r="Y2587" i="63"/>
  <c r="Y2588" i="63"/>
  <c r="X2589" i="63"/>
  <c r="X2590" i="63"/>
  <c r="Y2589" i="63"/>
  <c r="Y2590" i="63"/>
  <c r="X2591" i="63"/>
  <c r="X2592" i="63"/>
  <c r="Y2591" i="63"/>
  <c r="X2593" i="63"/>
  <c r="Y2592" i="63"/>
  <c r="X2594" i="63"/>
  <c r="Y2593" i="63"/>
  <c r="Y2594" i="63"/>
  <c r="X2595" i="63"/>
  <c r="X2596" i="63"/>
  <c r="Y2595" i="63"/>
  <c r="X2597" i="63"/>
  <c r="Y2596" i="63"/>
  <c r="X2598" i="63"/>
  <c r="Y2597" i="63"/>
  <c r="Y2598" i="63"/>
  <c r="X2599" i="63"/>
  <c r="Y2599" i="63"/>
  <c r="X2600" i="63"/>
  <c r="Y2600" i="63"/>
  <c r="X2601" i="63"/>
  <c r="Y2601" i="63"/>
  <c r="X2602" i="63"/>
  <c r="X2603" i="63"/>
  <c r="Y2602" i="63"/>
  <c r="X2604" i="63"/>
  <c r="Y2603" i="63"/>
  <c r="X2605" i="63"/>
  <c r="Y2604" i="63"/>
  <c r="Y2605" i="63"/>
  <c r="X2606" i="63"/>
  <c r="X2607" i="63"/>
  <c r="Y2606" i="63"/>
  <c r="Y2607" i="63"/>
  <c r="X2608" i="63"/>
  <c r="X2609" i="63"/>
  <c r="Y2608" i="63"/>
  <c r="X2610" i="63"/>
  <c r="Y2609" i="63"/>
  <c r="X2611" i="63"/>
  <c r="Y2610" i="63"/>
  <c r="X2612" i="63"/>
  <c r="Y2611" i="63"/>
  <c r="Y2612" i="63"/>
  <c r="X2613" i="63"/>
  <c r="Y2613" i="63"/>
  <c r="X2614" i="63"/>
  <c r="Y2614" i="63"/>
  <c r="X2615" i="63"/>
  <c r="Y2615" i="63"/>
  <c r="X2616" i="63"/>
  <c r="Y2616" i="63"/>
  <c r="X2617" i="63"/>
  <c r="Y2617" i="63"/>
  <c r="X2618" i="63"/>
  <c r="X2619" i="63"/>
  <c r="Y2618" i="63"/>
  <c r="X2620" i="63"/>
  <c r="Y2619" i="63"/>
  <c r="X2621" i="63"/>
  <c r="Y2620" i="63"/>
  <c r="Y2621" i="63"/>
  <c r="X2622" i="63"/>
  <c r="Y2622" i="63"/>
  <c r="X2623" i="63"/>
  <c r="X2624" i="63"/>
  <c r="Y2623" i="63"/>
  <c r="X2625" i="63"/>
  <c r="Y2624" i="63"/>
  <c r="Y2625" i="63"/>
  <c r="X2626" i="63"/>
  <c r="X2627" i="63"/>
  <c r="Y2626" i="63"/>
  <c r="X2628" i="63"/>
  <c r="Y2627" i="63"/>
  <c r="X2629" i="63"/>
  <c r="Y2628" i="63"/>
  <c r="X2630" i="63"/>
  <c r="Y2629" i="63"/>
  <c r="Y2630" i="63"/>
  <c r="X2631" i="63"/>
  <c r="Y2631" i="63"/>
  <c r="X2632" i="63"/>
  <c r="Y2632" i="63"/>
  <c r="X2633" i="63"/>
  <c r="X2634" i="63"/>
  <c r="Y2633" i="63"/>
  <c r="Y2634" i="63"/>
  <c r="X2635" i="63"/>
  <c r="X2636" i="63"/>
  <c r="Y2635" i="63"/>
  <c r="Y2636" i="63"/>
  <c r="X2637" i="63"/>
  <c r="Y2637" i="63"/>
  <c r="X2638" i="63"/>
  <c r="Y2638" i="63"/>
  <c r="X2639" i="63"/>
  <c r="Y2639" i="63"/>
  <c r="X2640" i="63"/>
  <c r="X2641" i="63"/>
  <c r="Y2640" i="63"/>
  <c r="Y2641" i="63"/>
  <c r="X2642" i="63"/>
  <c r="Y2642" i="63"/>
  <c r="X2643" i="63"/>
  <c r="X2644" i="63"/>
  <c r="Y2643" i="63"/>
  <c r="Y2644" i="63"/>
  <c r="X2645" i="63"/>
  <c r="Y2645" i="63"/>
  <c r="X2646" i="63"/>
  <c r="X2647" i="63"/>
  <c r="Y2646" i="63"/>
  <c r="X2648" i="63"/>
  <c r="Y2647" i="63"/>
  <c r="X2649" i="63"/>
  <c r="Y2648" i="63"/>
  <c r="Y2649" i="63"/>
  <c r="X2650" i="63"/>
  <c r="Y2650" i="63"/>
  <c r="X2651" i="63"/>
  <c r="Y2651" i="63"/>
  <c r="X2652" i="63"/>
  <c r="X2653" i="63"/>
  <c r="Y2652" i="63"/>
  <c r="X2654" i="63"/>
  <c r="Y2653" i="63"/>
  <c r="X2655" i="63"/>
  <c r="Y2654" i="63"/>
  <c r="Y2655" i="63"/>
  <c r="X2656" i="63"/>
  <c r="X2657" i="63"/>
  <c r="Y2656" i="63"/>
  <c r="Y2657" i="63"/>
  <c r="X2658" i="63"/>
  <c r="Y2658" i="63"/>
  <c r="X2659" i="63"/>
  <c r="X2660" i="63"/>
  <c r="Y2659" i="63"/>
  <c r="Y2660" i="63"/>
  <c r="X2661" i="63"/>
  <c r="X2662" i="63"/>
  <c r="Y2661" i="63"/>
  <c r="Y2662" i="63"/>
  <c r="X2663" i="63"/>
  <c r="Y2663" i="63"/>
  <c r="X2664" i="63"/>
  <c r="X2665" i="63"/>
  <c r="Y2664" i="63"/>
  <c r="X2666" i="63"/>
  <c r="Y2665" i="63"/>
  <c r="X2667" i="63"/>
  <c r="Y2666" i="63"/>
  <c r="X2668" i="63"/>
  <c r="Y2667" i="63"/>
  <c r="Y2668" i="63"/>
  <c r="X2669" i="63"/>
  <c r="X2670" i="63"/>
  <c r="Y2669" i="63"/>
  <c r="Y2670" i="63"/>
  <c r="X2671" i="63"/>
  <c r="Y2671" i="63"/>
  <c r="X2672" i="63"/>
  <c r="X2673" i="63"/>
  <c r="Y2672" i="63"/>
  <c r="X2674" i="63"/>
  <c r="Y2673" i="63"/>
  <c r="X2675" i="63"/>
  <c r="Y2674" i="63"/>
  <c r="Y2675" i="63"/>
  <c r="X2676" i="63"/>
  <c r="Y2676" i="63"/>
  <c r="X2677" i="63"/>
  <c r="Y2677" i="63"/>
  <c r="X2678" i="63"/>
  <c r="Y2678" i="63"/>
  <c r="X2679" i="63"/>
  <c r="X2680" i="63"/>
  <c r="Y2679" i="63"/>
  <c r="Y2680" i="63"/>
  <c r="X2681" i="63"/>
  <c r="X2682" i="63"/>
  <c r="Y2681" i="63"/>
  <c r="Y2682" i="63"/>
  <c r="X2683" i="63"/>
  <c r="Y2683" i="63"/>
  <c r="X2684" i="63"/>
  <c r="Y2684" i="63"/>
  <c r="X2685" i="63"/>
  <c r="Y2685" i="63"/>
  <c r="X2686" i="63"/>
  <c r="Y2686" i="63"/>
  <c r="X2687" i="63"/>
  <c r="X2688" i="63"/>
  <c r="Y2687" i="63"/>
  <c r="X2689" i="63"/>
  <c r="Y2688" i="63"/>
  <c r="Y2689" i="63"/>
  <c r="X2690" i="63"/>
  <c r="X2691" i="63"/>
  <c r="Y2690" i="63"/>
  <c r="Y2691" i="63"/>
  <c r="X2692" i="63"/>
  <c r="Y2692" i="63"/>
  <c r="X2693" i="63"/>
  <c r="X2694" i="63"/>
  <c r="Y2693" i="63"/>
  <c r="Y2694" i="63"/>
  <c r="X2695" i="63"/>
  <c r="X2696" i="63"/>
  <c r="Y2695" i="63"/>
  <c r="X2697" i="63"/>
  <c r="Y2696" i="63"/>
  <c r="Y2697" i="63"/>
  <c r="X2698" i="63"/>
  <c r="Y2698" i="63"/>
  <c r="X2699" i="63"/>
  <c r="X2700" i="63"/>
  <c r="Y2699" i="63"/>
  <c r="Y2700" i="63"/>
  <c r="X2701" i="63"/>
  <c r="Y2701" i="63"/>
  <c r="X2702" i="63"/>
  <c r="X2703" i="63"/>
  <c r="Y2702" i="63"/>
  <c r="X2704" i="63"/>
  <c r="Y2703" i="63"/>
  <c r="Y2704" i="63"/>
  <c r="X2705" i="63"/>
  <c r="X2706" i="63"/>
  <c r="Y2705" i="63"/>
  <c r="X2707" i="63"/>
  <c r="Y2706" i="63"/>
  <c r="Y2707" i="63"/>
  <c r="X2708" i="63"/>
  <c r="X2709" i="63"/>
  <c r="Y2708" i="63"/>
  <c r="X2710" i="63"/>
  <c r="Y2709" i="63"/>
  <c r="X2711" i="63"/>
  <c r="Y2710" i="63"/>
  <c r="Y2711" i="63"/>
  <c r="X2712" i="63"/>
  <c r="Y2712" i="63"/>
  <c r="X2713" i="63"/>
  <c r="X2714" i="63"/>
  <c r="Y2713" i="63"/>
  <c r="X2715" i="63"/>
  <c r="Y2714" i="63"/>
  <c r="X2716" i="63"/>
  <c r="Y2715" i="63"/>
  <c r="Y2716" i="63"/>
  <c r="X2717" i="63"/>
  <c r="X2718" i="63"/>
  <c r="Y2717" i="63"/>
  <c r="Y2718" i="63"/>
  <c r="X2719" i="63"/>
  <c r="Y2719" i="63"/>
  <c r="X2720" i="63"/>
  <c r="X2721" i="63"/>
  <c r="Y2720" i="63"/>
  <c r="X2722" i="63"/>
  <c r="Y2721" i="63"/>
  <c r="Y2722" i="63"/>
  <c r="X2723" i="63"/>
  <c r="Y2723" i="63"/>
  <c r="X2724" i="63"/>
  <c r="Y2724" i="63"/>
  <c r="X2725" i="63"/>
  <c r="Y2725" i="63"/>
  <c r="X2726" i="63"/>
  <c r="X2727" i="63"/>
  <c r="Y2726" i="63"/>
  <c r="Y2727" i="63"/>
  <c r="X2728" i="63"/>
  <c r="X2729" i="63"/>
  <c r="Y2728" i="63"/>
  <c r="Y2729" i="63"/>
  <c r="X2730" i="63"/>
  <c r="X2731" i="63"/>
  <c r="Y2730" i="63"/>
  <c r="Y2731" i="63"/>
  <c r="X2732" i="63"/>
  <c r="Y2732" i="63"/>
  <c r="X2733" i="63"/>
  <c r="Y2733" i="63"/>
  <c r="X2734" i="63"/>
  <c r="Y2734" i="63"/>
  <c r="X2735" i="63"/>
  <c r="Y2735" i="63"/>
  <c r="X2736" i="63"/>
  <c r="Y2736" i="63"/>
  <c r="X2737" i="63"/>
  <c r="Y2737" i="63"/>
  <c r="X2738" i="63"/>
  <c r="Y2738" i="63"/>
  <c r="X2739" i="63"/>
  <c r="X2740" i="63"/>
  <c r="Y2739" i="63"/>
  <c r="X2741" i="63"/>
  <c r="Y2740" i="63"/>
  <c r="X2742" i="63"/>
  <c r="Y2741" i="63"/>
  <c r="Y2742" i="63"/>
  <c r="X2743" i="63"/>
  <c r="Y2743" i="63"/>
  <c r="X2744" i="63"/>
  <c r="X2745" i="63"/>
  <c r="Y2744" i="63"/>
  <c r="Y2745" i="63"/>
  <c r="X2746" i="63"/>
  <c r="Y2746" i="63"/>
  <c r="X2747" i="63"/>
  <c r="X2748" i="63"/>
  <c r="Y2747" i="63"/>
  <c r="X2749" i="63"/>
  <c r="Y2748" i="63"/>
  <c r="X2750" i="63"/>
  <c r="Y2749" i="63"/>
  <c r="X2751" i="63"/>
  <c r="Y2750" i="63"/>
  <c r="Y2751" i="63"/>
  <c r="X2752" i="63"/>
  <c r="X2753" i="63"/>
  <c r="Y2752" i="63"/>
  <c r="X2754" i="63"/>
  <c r="Y2753" i="63"/>
  <c r="Y2754" i="63"/>
  <c r="X2755" i="63"/>
  <c r="X2756" i="63"/>
  <c r="Y2755" i="63"/>
  <c r="Y2756" i="63"/>
  <c r="X2757" i="63"/>
  <c r="X2758" i="63"/>
  <c r="Y2757" i="63"/>
  <c r="Y2758" i="63"/>
  <c r="X2759" i="63"/>
  <c r="Y2759" i="63"/>
  <c r="X2760" i="63"/>
  <c r="X2761" i="63"/>
  <c r="Y2760" i="63"/>
  <c r="Y2761" i="63"/>
  <c r="X2762" i="63"/>
  <c r="Y2762" i="63"/>
  <c r="X2763" i="63"/>
  <c r="X2764" i="63"/>
  <c r="Y2763" i="63"/>
  <c r="X2765" i="63"/>
  <c r="Y2764" i="63"/>
  <c r="X2766" i="63"/>
  <c r="Y2765" i="63"/>
  <c r="X2767" i="63"/>
  <c r="Y2766" i="63"/>
  <c r="Y2767" i="63"/>
  <c r="X2768" i="63"/>
  <c r="X2769" i="63"/>
  <c r="Y2768" i="63"/>
  <c r="Y2769" i="63"/>
  <c r="X2770" i="63"/>
  <c r="Y2770" i="63"/>
  <c r="X2771" i="63"/>
  <c r="X2772" i="63"/>
  <c r="Y2771" i="63"/>
  <c r="X2773" i="63"/>
  <c r="Y2772" i="63"/>
  <c r="X2774" i="63"/>
  <c r="Y2773" i="63"/>
  <c r="X2775" i="63"/>
  <c r="Y2774" i="63"/>
  <c r="Y2775" i="63"/>
  <c r="X2776" i="63"/>
  <c r="X2777" i="63"/>
  <c r="Y2776" i="63"/>
  <c r="Y2777" i="63"/>
  <c r="X2778" i="63"/>
  <c r="Y2778" i="63"/>
  <c r="X2779" i="63"/>
  <c r="X2780" i="63"/>
  <c r="Y2779" i="63"/>
  <c r="X2781" i="63"/>
  <c r="Y2780" i="63"/>
  <c r="Y2781" i="63"/>
  <c r="X2782" i="63"/>
  <c r="X2783" i="63"/>
  <c r="Y2782" i="63"/>
  <c r="X2784" i="63"/>
  <c r="Y2783" i="63"/>
  <c r="X2785" i="63"/>
  <c r="Y2784" i="63"/>
  <c r="X2786" i="63"/>
  <c r="Y2785" i="63"/>
  <c r="Y2786" i="63"/>
  <c r="X2787" i="63"/>
  <c r="Y2787" i="63"/>
  <c r="X2788" i="63"/>
  <c r="X2789" i="63"/>
  <c r="Y2788" i="63"/>
  <c r="Y2789" i="63"/>
  <c r="X2790" i="63"/>
  <c r="X2791" i="63"/>
  <c r="Y2790" i="63"/>
  <c r="Y2791" i="63"/>
  <c r="X2792" i="63"/>
  <c r="Y2792" i="63"/>
  <c r="X2793" i="63"/>
  <c r="Y2793" i="63"/>
  <c r="X2794" i="63"/>
  <c r="Y2794" i="63"/>
  <c r="X2795" i="63"/>
  <c r="X2796" i="63"/>
  <c r="Y2795" i="63"/>
  <c r="X2797" i="63"/>
  <c r="Y2796" i="63"/>
  <c r="X2798" i="63"/>
  <c r="Y2797" i="63"/>
  <c r="Y2798" i="63"/>
  <c r="X2799" i="63"/>
  <c r="Y2799" i="63"/>
  <c r="X2800" i="63"/>
  <c r="X2801" i="63"/>
  <c r="Y2800" i="63"/>
  <c r="X2802" i="63"/>
  <c r="Y2801" i="63"/>
  <c r="Y2802" i="63"/>
  <c r="X2803" i="63"/>
  <c r="Y2803" i="63"/>
  <c r="X2804" i="63"/>
  <c r="X2805" i="63"/>
  <c r="Y2804" i="63"/>
  <c r="X2806" i="63"/>
  <c r="Y2805" i="63"/>
  <c r="Y2806" i="63"/>
  <c r="X2807" i="63"/>
  <c r="X2808" i="63"/>
  <c r="Y2807" i="63"/>
  <c r="X2809" i="63"/>
  <c r="Y2808" i="63"/>
  <c r="Y2809" i="63"/>
  <c r="X2810" i="63"/>
  <c r="Y2810" i="63"/>
  <c r="X2811" i="63"/>
  <c r="Y2811" i="63"/>
  <c r="X2812" i="63"/>
  <c r="Y2812" i="63"/>
  <c r="X2813" i="63"/>
  <c r="X2814" i="63"/>
  <c r="Y2813" i="63"/>
  <c r="X2815" i="63"/>
  <c r="Y2814" i="63"/>
  <c r="Y2815" i="63"/>
  <c r="X2816" i="63"/>
  <c r="Y2816" i="63"/>
  <c r="X2817" i="63"/>
  <c r="X2818" i="63"/>
  <c r="Y2817" i="63"/>
  <c r="Y2818" i="63"/>
  <c r="X2819" i="63"/>
  <c r="Y2819" i="63"/>
  <c r="X2820" i="63"/>
  <c r="Y2820" i="63"/>
  <c r="X2821" i="63"/>
  <c r="X2822" i="63"/>
  <c r="Y2821" i="63"/>
  <c r="Y2822" i="63"/>
  <c r="X2823" i="63"/>
  <c r="X2824" i="63"/>
  <c r="Y2823" i="63"/>
  <c r="Y2824" i="63"/>
  <c r="X2825" i="63"/>
  <c r="X2826" i="63"/>
  <c r="Y2825" i="63"/>
  <c r="Y2826" i="63"/>
  <c r="X2827" i="63"/>
  <c r="Y2827" i="63"/>
  <c r="X2828" i="63"/>
  <c r="Y2828" i="63"/>
  <c r="X2829" i="63"/>
  <c r="X2830" i="63"/>
  <c r="Y2829" i="63"/>
  <c r="Y2830" i="63"/>
  <c r="X2831" i="63"/>
  <c r="X2832" i="63"/>
  <c r="Y2831" i="63"/>
  <c r="X2833" i="63"/>
  <c r="Y2832" i="63"/>
  <c r="X2834" i="63"/>
  <c r="Y2833" i="63"/>
  <c r="Y2834" i="63"/>
  <c r="X2835" i="63"/>
  <c r="X2836" i="63"/>
  <c r="Y2835" i="63"/>
  <c r="Y2836" i="63"/>
  <c r="X2837" i="63"/>
  <c r="Y2837" i="63"/>
  <c r="X2838" i="63"/>
  <c r="Y2838" i="63"/>
  <c r="X2839" i="63"/>
  <c r="Y2839" i="63"/>
  <c r="X2840" i="63"/>
  <c r="Y2840" i="63"/>
  <c r="X2841" i="63"/>
  <c r="X2842" i="63"/>
  <c r="Y2841" i="63"/>
  <c r="Y2842" i="63"/>
  <c r="X2843" i="63"/>
  <c r="X2844" i="63"/>
  <c r="Y2843" i="63"/>
  <c r="Y2844" i="63"/>
  <c r="X2845" i="63"/>
  <c r="X2846" i="63"/>
  <c r="Y2845" i="63"/>
  <c r="Y2846" i="63"/>
  <c r="X2847" i="63"/>
  <c r="X2848" i="63"/>
  <c r="Y2847" i="63"/>
  <c r="Y2848" i="63"/>
  <c r="X2849" i="63"/>
  <c r="Y2849" i="63"/>
  <c r="X2850" i="63"/>
  <c r="X2851" i="63"/>
  <c r="Y2850" i="63"/>
  <c r="X2852" i="63"/>
  <c r="Y2851" i="63"/>
  <c r="X2853" i="63"/>
  <c r="Y2852" i="63"/>
  <c r="Y2853" i="63"/>
  <c r="X2854" i="63"/>
  <c r="X2855" i="63"/>
  <c r="Y2854" i="63"/>
  <c r="X2856" i="63"/>
  <c r="Y2855" i="63"/>
  <c r="Y2856" i="63"/>
  <c r="X2857" i="63"/>
  <c r="X2858" i="63"/>
  <c r="Y2857" i="63"/>
  <c r="X2859" i="63"/>
  <c r="Y2858" i="63"/>
  <c r="X2860" i="63"/>
  <c r="Y2859" i="63"/>
  <c r="Y2860" i="63"/>
  <c r="X2861" i="63"/>
  <c r="X2862" i="63"/>
  <c r="Y2861" i="63"/>
  <c r="X2863" i="63"/>
  <c r="Y2862" i="63"/>
  <c r="Y2863" i="63"/>
  <c r="X2864" i="63"/>
  <c r="Y2864" i="63"/>
  <c r="X2865" i="63"/>
  <c r="Y2865" i="63"/>
  <c r="X2866" i="63"/>
  <c r="Y2866" i="63"/>
  <c r="X2867" i="63"/>
  <c r="Y2867" i="63"/>
  <c r="X2868" i="63"/>
  <c r="X2869" i="63"/>
  <c r="Y2868" i="63"/>
  <c r="Y2869" i="63"/>
  <c r="X2870" i="63"/>
  <c r="Y2870" i="63"/>
  <c r="X2871" i="63"/>
  <c r="Y2871" i="63"/>
  <c r="X2872" i="63"/>
  <c r="X2873" i="63"/>
  <c r="Y2872" i="63"/>
  <c r="Y2873" i="63"/>
  <c r="X2874" i="63"/>
  <c r="Y2874" i="63"/>
  <c r="X2875" i="63"/>
  <c r="Y2875" i="63"/>
  <c r="X2876" i="63"/>
  <c r="X2877" i="63"/>
  <c r="Y2876" i="63"/>
  <c r="X2878" i="63"/>
  <c r="Y2877" i="63"/>
  <c r="X2879" i="63"/>
  <c r="Y2878" i="63"/>
  <c r="X2880" i="63"/>
  <c r="Y2879" i="63"/>
  <c r="X2881" i="63"/>
  <c r="Y2880" i="63"/>
  <c r="X2882" i="63"/>
  <c r="Y2881" i="63"/>
  <c r="Y2882" i="63"/>
  <c r="X2883" i="63"/>
  <c r="X2884" i="63"/>
  <c r="Y2883" i="63"/>
  <c r="X2885" i="63"/>
  <c r="Y2884" i="63"/>
  <c r="Y2885" i="63"/>
  <c r="X2886" i="63"/>
  <c r="X2887" i="63"/>
  <c r="Y2886" i="63"/>
  <c r="X2888" i="63"/>
  <c r="Y2887" i="63"/>
  <c r="X2889" i="63"/>
  <c r="Y2888" i="63"/>
  <c r="X2890" i="63"/>
  <c r="Y2889" i="63"/>
  <c r="Y2890" i="63"/>
  <c r="X2891" i="63"/>
  <c r="X2892" i="63"/>
  <c r="Y2891" i="63"/>
  <c r="X2893" i="63"/>
  <c r="Y2892" i="63"/>
  <c r="X2894" i="63"/>
  <c r="Y2893" i="63"/>
  <c r="X2895" i="63"/>
  <c r="Y2894" i="63"/>
  <c r="Y2895" i="63"/>
  <c r="X2896" i="63"/>
  <c r="X2897" i="63"/>
  <c r="Y2896" i="63"/>
  <c r="X2898" i="63"/>
  <c r="Y2897" i="63"/>
  <c r="X2899" i="63"/>
  <c r="Y2898" i="63"/>
  <c r="X2900" i="63"/>
  <c r="Y2899" i="63"/>
  <c r="X2901" i="63"/>
  <c r="Y2900" i="63"/>
  <c r="X2902" i="63"/>
  <c r="Y2901" i="63"/>
  <c r="X2903" i="63"/>
  <c r="Y2902" i="63"/>
  <c r="X2904" i="63"/>
  <c r="Y2903" i="63"/>
  <c r="Y2904" i="63"/>
  <c r="X2905" i="63"/>
  <c r="X2906" i="63"/>
  <c r="Y2905" i="63"/>
  <c r="X2907" i="63"/>
  <c r="Y2906" i="63"/>
  <c r="Y2907" i="63"/>
  <c r="X2908" i="63"/>
  <c r="X2909" i="63"/>
  <c r="Y2908" i="63"/>
  <c r="Y2909" i="63"/>
  <c r="X2910" i="63"/>
  <c r="Y2910" i="63"/>
  <c r="X2911" i="63"/>
  <c r="X2912" i="63"/>
  <c r="Y2911" i="63"/>
  <c r="X2913" i="63"/>
  <c r="Y2912" i="63"/>
  <c r="Y2913" i="63"/>
  <c r="X2914" i="63"/>
  <c r="X2915" i="63"/>
  <c r="Y2914" i="63"/>
  <c r="Y2915" i="63"/>
  <c r="X2916" i="63"/>
  <c r="Y2916" i="63"/>
  <c r="X2917" i="63"/>
  <c r="Y2917" i="63"/>
  <c r="X2918" i="63"/>
  <c r="X2919" i="63"/>
  <c r="Y2918" i="63"/>
  <c r="X2920" i="63"/>
  <c r="Y2919" i="63"/>
  <c r="Y2920" i="63"/>
  <c r="X2921" i="63"/>
  <c r="Y2921" i="63"/>
  <c r="X2922" i="63"/>
  <c r="Y2922" i="63"/>
  <c r="X2923" i="63"/>
  <c r="X2924" i="63"/>
  <c r="Y2923" i="63"/>
  <c r="Y2924" i="63"/>
  <c r="X2925" i="63"/>
  <c r="Y2925" i="63"/>
  <c r="X2926" i="63"/>
  <c r="Y2926" i="63"/>
  <c r="X2927" i="63"/>
  <c r="X2928" i="63"/>
  <c r="Y2927" i="63"/>
  <c r="Y2928" i="63"/>
  <c r="X2929" i="63"/>
  <c r="Y2929" i="63"/>
  <c r="X2930" i="63"/>
  <c r="X2931" i="63"/>
  <c r="Y2930" i="63"/>
  <c r="Y2931" i="63"/>
  <c r="X2932" i="63"/>
  <c r="Y2932" i="63"/>
  <c r="X2933" i="63"/>
  <c r="Y2933" i="63"/>
  <c r="X2934" i="63"/>
  <c r="X2935" i="63"/>
  <c r="Y2934" i="63"/>
  <c r="X2936" i="63"/>
  <c r="Y2935" i="63"/>
  <c r="X2937" i="63"/>
  <c r="Y2936" i="63"/>
  <c r="Y2937" i="63"/>
  <c r="X2938" i="63"/>
  <c r="Y2938" i="63"/>
  <c r="X2939" i="63"/>
  <c r="X2940" i="63"/>
  <c r="Y2939" i="63"/>
  <c r="X2941" i="63"/>
  <c r="Y2940" i="63"/>
  <c r="X2942" i="63"/>
  <c r="Y2941" i="63"/>
  <c r="Y2942" i="63"/>
  <c r="X2943" i="63"/>
  <c r="Y2943" i="63"/>
  <c r="X2944" i="63"/>
  <c r="Y2944" i="63"/>
  <c r="X2945" i="63"/>
  <c r="X2946" i="63"/>
  <c r="Y2945" i="63"/>
  <c r="Y2946" i="63"/>
  <c r="X2947" i="63"/>
  <c r="Y2947" i="63"/>
  <c r="X2948" i="63"/>
  <c r="Y2948" i="63"/>
  <c r="X2949" i="63"/>
  <c r="X2950" i="63"/>
  <c r="Y2949" i="63"/>
  <c r="Y2950" i="63"/>
  <c r="X2951" i="63"/>
  <c r="X2952" i="63"/>
  <c r="Y2951" i="63"/>
  <c r="X2953" i="63"/>
  <c r="Y2952" i="63"/>
  <c r="Y2953" i="63"/>
  <c r="X2954" i="63"/>
  <c r="X2955" i="63"/>
  <c r="Y2954" i="63"/>
  <c r="X2956" i="63"/>
  <c r="Y2955" i="63"/>
  <c r="X2957" i="63"/>
  <c r="Y2956" i="63"/>
  <c r="Y2957" i="63"/>
  <c r="X2958" i="63"/>
  <c r="Y2958" i="63"/>
  <c r="X2959" i="63"/>
  <c r="Y2959" i="63"/>
  <c r="X2960" i="63"/>
  <c r="Y2960" i="63"/>
  <c r="X2961" i="63"/>
  <c r="Y2961" i="63"/>
  <c r="X2962" i="63"/>
  <c r="Y2962" i="63"/>
  <c r="X2963" i="63"/>
  <c r="X2964" i="63"/>
  <c r="Y2963" i="63"/>
  <c r="Y2964" i="63"/>
  <c r="X2965" i="63"/>
  <c r="Y2965" i="63"/>
  <c r="X2966" i="63"/>
  <c r="Y2966" i="63"/>
  <c r="X2967" i="63"/>
  <c r="Y2967" i="63"/>
  <c r="X2968" i="63"/>
  <c r="Y2968" i="63"/>
  <c r="X2969" i="63"/>
  <c r="X2970" i="63"/>
  <c r="Y2969" i="63"/>
  <c r="X2971" i="63"/>
  <c r="Y2970" i="63"/>
  <c r="Y2971" i="63"/>
  <c r="X2972" i="63"/>
  <c r="X2973" i="63"/>
  <c r="Y2972" i="63"/>
  <c r="Y2973" i="63"/>
  <c r="X2974" i="63"/>
  <c r="X2975" i="63"/>
  <c r="Y2974" i="63"/>
  <c r="Y2975" i="63"/>
  <c r="X2976" i="63"/>
  <c r="X2977" i="63"/>
  <c r="Y2976" i="63"/>
  <c r="Y2977" i="63"/>
  <c r="X2978" i="63"/>
  <c r="X2979" i="63"/>
  <c r="Y2978" i="63"/>
  <c r="Y2979" i="63"/>
  <c r="X2980" i="63"/>
  <c r="Y2980" i="63"/>
  <c r="X2981" i="63"/>
  <c r="Y2981" i="63"/>
  <c r="X2982" i="63"/>
  <c r="Y2982" i="63"/>
  <c r="X2983" i="63"/>
  <c r="X2984" i="63"/>
  <c r="Y2983" i="63"/>
  <c r="X2985" i="63"/>
  <c r="Y2984" i="63"/>
  <c r="X2986" i="63"/>
  <c r="Y2985" i="63"/>
  <c r="X2987" i="63"/>
  <c r="Y2986" i="63"/>
  <c r="X2988" i="63"/>
  <c r="Y2987" i="63"/>
  <c r="Y2988" i="63"/>
  <c r="X2989" i="63"/>
  <c r="X2990" i="63"/>
  <c r="Y2989" i="63"/>
  <c r="Y2990" i="63"/>
  <c r="X2991" i="63"/>
  <c r="X2992" i="63"/>
  <c r="Y2991" i="63"/>
  <c r="Y2992" i="63"/>
  <c r="X2993" i="63"/>
  <c r="Y2993" i="63"/>
  <c r="X2994" i="63"/>
  <c r="Y2994" i="63"/>
  <c r="X2995" i="63"/>
  <c r="X2996" i="63"/>
  <c r="Y2995" i="63"/>
  <c r="Y2996" i="63"/>
  <c r="X2997" i="63"/>
  <c r="Y2997" i="63"/>
  <c r="X2998" i="63"/>
  <c r="Y2998" i="63"/>
  <c r="X2999" i="63"/>
  <c r="Y2999" i="63"/>
  <c r="X3000" i="63"/>
  <c r="X3001" i="63"/>
  <c r="Y3000" i="63"/>
  <c r="X3002" i="63"/>
  <c r="Y3001" i="63"/>
  <c r="X3003" i="63"/>
  <c r="Y3002" i="63"/>
  <c r="X3004" i="63"/>
  <c r="Y3003" i="63"/>
  <c r="Y3004" i="63"/>
  <c r="X3005" i="63"/>
  <c r="Y3005" i="63"/>
  <c r="X3006" i="63"/>
  <c r="Y3006" i="63"/>
  <c r="X3007" i="63"/>
  <c r="X3008" i="63"/>
  <c r="Y3007" i="63"/>
  <c r="X3009" i="63"/>
  <c r="Y3008" i="63"/>
  <c r="X3010" i="63"/>
  <c r="Y3009" i="63"/>
  <c r="X3011" i="63"/>
  <c r="Y3010" i="63"/>
  <c r="X3012" i="63"/>
  <c r="Y3011" i="63"/>
  <c r="X3013" i="63"/>
  <c r="Y3012" i="63"/>
  <c r="X3014" i="63"/>
  <c r="Y3013" i="63"/>
  <c r="X3015" i="63"/>
  <c r="Y3014" i="63"/>
  <c r="X3016" i="63"/>
  <c r="Y3015" i="63"/>
  <c r="X3017" i="63"/>
  <c r="Y3016" i="63"/>
  <c r="X3018" i="63"/>
  <c r="Y3017" i="63"/>
  <c r="X3019" i="63"/>
  <c r="Y3018" i="63"/>
  <c r="Y3019" i="63"/>
  <c r="X3020" i="63"/>
  <c r="Y3020" i="63"/>
  <c r="X3021" i="63"/>
  <c r="Y3021" i="63"/>
  <c r="X3022" i="63"/>
  <c r="X3023" i="63"/>
  <c r="Y3022" i="63"/>
  <c r="X3024" i="63"/>
  <c r="Y3023" i="63"/>
  <c r="Y3024" i="63"/>
  <c r="X3025" i="63"/>
  <c r="Y3025" i="63"/>
  <c r="X3026" i="63"/>
  <c r="X3027" i="63"/>
  <c r="Y3026" i="63"/>
  <c r="Y3027" i="63"/>
  <c r="X3028" i="63"/>
  <c r="Y3028" i="63"/>
  <c r="X3029" i="63"/>
  <c r="Y3029" i="63"/>
  <c r="X3030" i="63"/>
  <c r="X3031" i="63"/>
  <c r="Y3030" i="63"/>
  <c r="X3032" i="63"/>
  <c r="Y3031" i="63"/>
  <c r="X3033" i="63"/>
  <c r="Y3032" i="63"/>
  <c r="X3034" i="63"/>
  <c r="Y3033" i="63"/>
  <c r="Y3034" i="63"/>
  <c r="X3035" i="63"/>
  <c r="X3036" i="63"/>
  <c r="Y3035" i="63"/>
  <c r="Y3036" i="63"/>
  <c r="X3037" i="63"/>
  <c r="X3038" i="63"/>
  <c r="Y3037" i="63"/>
  <c r="Y3038" i="63"/>
  <c r="X3039" i="63"/>
  <c r="X3040" i="63"/>
  <c r="Y3039" i="63"/>
  <c r="Y3040" i="63"/>
  <c r="X3041" i="63"/>
  <c r="Y3041" i="63"/>
  <c r="X3042" i="63"/>
  <c r="Y3042" i="63"/>
  <c r="X3043" i="63"/>
  <c r="Y3043" i="63"/>
  <c r="X3044" i="63"/>
  <c r="Y3044" i="63"/>
  <c r="X3045" i="63"/>
  <c r="Y3045" i="63"/>
  <c r="X3046" i="63"/>
  <c r="Y3046" i="63"/>
  <c r="X3047" i="63"/>
  <c r="Y3047" i="63"/>
  <c r="X3048" i="63"/>
  <c r="X3049" i="63"/>
  <c r="Y3048" i="63"/>
  <c r="X3050" i="63"/>
  <c r="Y3049" i="63"/>
  <c r="X3051" i="63"/>
  <c r="Y3050" i="63"/>
  <c r="Y3051" i="63"/>
  <c r="X3052" i="63"/>
  <c r="X3053" i="63"/>
  <c r="Y3052" i="63"/>
  <c r="X3054" i="63"/>
  <c r="Y3053" i="63"/>
  <c r="Y3054" i="63"/>
  <c r="X3055" i="63"/>
  <c r="X3056" i="63"/>
  <c r="Y3055" i="63"/>
  <c r="X3057" i="63"/>
  <c r="Y3056" i="63"/>
  <c r="X3058" i="63"/>
  <c r="Y3057" i="63"/>
  <c r="X3059" i="63"/>
  <c r="Y3058" i="63"/>
  <c r="X3060" i="63"/>
  <c r="Y3059" i="63"/>
  <c r="Y3060" i="63"/>
  <c r="X3061" i="63"/>
  <c r="Y3061" i="63"/>
  <c r="X3062" i="63"/>
  <c r="Y3062" i="63"/>
  <c r="X3063" i="63"/>
  <c r="X3064" i="63"/>
  <c r="Y3063" i="63"/>
  <c r="Y3064" i="63"/>
  <c r="X3065" i="63"/>
  <c r="Y3065" i="63"/>
  <c r="X3066" i="63"/>
  <c r="X3067" i="63"/>
  <c r="Y3066" i="63"/>
  <c r="Y3067" i="63"/>
  <c r="X3068" i="63"/>
  <c r="X3069" i="63"/>
  <c r="Y3068" i="63"/>
  <c r="X3070" i="63"/>
  <c r="Y3069" i="63"/>
  <c r="X3071" i="63"/>
  <c r="Y3070" i="63"/>
  <c r="Y3071" i="63"/>
  <c r="X3072" i="63"/>
  <c r="X3073" i="63"/>
  <c r="Y3072" i="63"/>
  <c r="Y3073" i="63"/>
  <c r="X3074" i="63"/>
  <c r="X3075" i="63"/>
  <c r="Y3074" i="63"/>
  <c r="X3076" i="63"/>
  <c r="Y3075" i="63"/>
  <c r="X3077" i="63"/>
  <c r="Y3076" i="63"/>
  <c r="X3078" i="63"/>
  <c r="Y3077" i="63"/>
  <c r="Y3078" i="63"/>
  <c r="X3079" i="63"/>
  <c r="X3080" i="63"/>
  <c r="Y3079" i="63"/>
  <c r="Y3080" i="63"/>
  <c r="X3081" i="63"/>
  <c r="Y3081" i="63"/>
  <c r="X3082" i="63"/>
  <c r="X3083" i="63"/>
  <c r="Y3082" i="63"/>
  <c r="Y3083" i="63"/>
  <c r="X3084" i="63"/>
  <c r="Y3084" i="63"/>
  <c r="X3085" i="63"/>
  <c r="X3086" i="63"/>
  <c r="Y3085" i="63"/>
  <c r="X3087" i="63"/>
  <c r="Y3086" i="63"/>
  <c r="Y3087" i="63"/>
  <c r="X3088" i="63"/>
  <c r="Y3088" i="63"/>
  <c r="X3089" i="63"/>
  <c r="X3090" i="63"/>
  <c r="Y3089" i="63"/>
  <c r="X3091" i="63"/>
  <c r="Y3090" i="63"/>
  <c r="X3092" i="63"/>
  <c r="Y3091" i="63"/>
  <c r="Y3092" i="63"/>
  <c r="X3093" i="63"/>
  <c r="X3094" i="63"/>
  <c r="Y3093" i="63"/>
  <c r="X3095" i="63"/>
  <c r="Y3094" i="63"/>
  <c r="X3096" i="63"/>
  <c r="Y3095" i="63"/>
  <c r="X3097" i="63"/>
  <c r="Y3096" i="63"/>
  <c r="X3098" i="63"/>
  <c r="Y3097" i="63"/>
  <c r="Y3098" i="63"/>
  <c r="X3099" i="63"/>
  <c r="Y3099" i="63"/>
  <c r="X3100" i="63"/>
  <c r="Y3100" i="63"/>
  <c r="X3101" i="63"/>
  <c r="Y3101" i="63"/>
  <c r="X3102" i="63"/>
  <c r="Y3102" i="63"/>
  <c r="X3103" i="63"/>
  <c r="Y3103" i="63"/>
  <c r="X3104" i="63"/>
  <c r="X3105" i="63"/>
  <c r="Y3104" i="63"/>
  <c r="X3106" i="63"/>
  <c r="Y3105" i="63"/>
  <c r="X3107" i="63"/>
  <c r="Y3106" i="63"/>
  <c r="Y3107" i="63"/>
  <c r="X3108" i="63"/>
  <c r="Y3108" i="63"/>
  <c r="X3109" i="63"/>
  <c r="Y3109" i="63"/>
  <c r="X3110" i="63"/>
  <c r="X3111" i="63"/>
  <c r="Y3110" i="63"/>
  <c r="Y3111" i="63"/>
  <c r="X3112" i="63"/>
  <c r="X3113" i="63"/>
  <c r="Y3112" i="63"/>
  <c r="X3114" i="63"/>
  <c r="Y3113" i="63"/>
  <c r="Y3114" i="63"/>
  <c r="X3115" i="63"/>
  <c r="Y3115" i="63"/>
  <c r="X3116" i="63"/>
  <c r="X3117" i="63"/>
  <c r="Y3116" i="63"/>
  <c r="Y3117" i="63"/>
  <c r="X3118" i="63"/>
  <c r="X3119" i="63"/>
  <c r="Y3118" i="63"/>
  <c r="Y3119" i="63"/>
  <c r="X3120" i="63"/>
  <c r="Y3120" i="63"/>
  <c r="X3121" i="63"/>
  <c r="Y3121" i="63"/>
  <c r="X3122" i="63"/>
  <c r="X3123" i="63"/>
  <c r="Y3122" i="63"/>
  <c r="X3124" i="63"/>
  <c r="Y3123" i="63"/>
  <c r="X3125" i="63"/>
  <c r="Y3124" i="63"/>
  <c r="X3126" i="63"/>
  <c r="Y3125" i="63"/>
  <c r="X3127" i="63"/>
  <c r="Y3126" i="63"/>
  <c r="X3128" i="63"/>
  <c r="Y3127" i="63"/>
  <c r="Y3128" i="63"/>
  <c r="X3129" i="63"/>
  <c r="X3130" i="63"/>
  <c r="Y3129" i="63"/>
  <c r="Y3130" i="63"/>
  <c r="X3131" i="63"/>
  <c r="X3132" i="63"/>
  <c r="Y3131" i="63"/>
  <c r="X3133" i="63"/>
  <c r="Y3132" i="63"/>
  <c r="Y3133" i="63"/>
  <c r="X3134" i="63"/>
  <c r="Y3134" i="63"/>
  <c r="X3135" i="63"/>
  <c r="X3136" i="63"/>
  <c r="Y3135" i="63"/>
  <c r="X3137" i="63"/>
  <c r="Y3136" i="63"/>
  <c r="X3138" i="63"/>
  <c r="Y3137" i="63"/>
  <c r="X3139" i="63"/>
  <c r="Y3138" i="63"/>
  <c r="Y3139" i="63"/>
  <c r="X3140" i="63"/>
  <c r="X3141" i="63"/>
  <c r="Y3140" i="63"/>
  <c r="Y3141" i="63"/>
  <c r="X3142" i="63"/>
  <c r="Y3142" i="63"/>
  <c r="X3143" i="63"/>
  <c r="X3144" i="63"/>
  <c r="Y3143" i="63"/>
  <c r="X3145" i="63"/>
  <c r="Y3144" i="63"/>
  <c r="X3146" i="63"/>
  <c r="Y3145" i="63"/>
  <c r="X3147" i="63"/>
  <c r="Y3146" i="63"/>
  <c r="Y3147" i="63"/>
  <c r="X3148" i="63"/>
  <c r="X3149" i="63"/>
  <c r="Y3148" i="63"/>
  <c r="X3150" i="63"/>
  <c r="Y3149" i="63"/>
  <c r="X3151" i="63"/>
  <c r="Y3150" i="63"/>
  <c r="Y3151" i="63"/>
  <c r="X3152" i="63"/>
  <c r="X3153" i="63"/>
  <c r="Y3152" i="63"/>
  <c r="X3154" i="63"/>
  <c r="Y3153" i="63"/>
  <c r="Y3154" i="63"/>
  <c r="X3155" i="63"/>
  <c r="X3156" i="63"/>
  <c r="Y3155" i="63"/>
  <c r="Y3156" i="63"/>
  <c r="X3157" i="63"/>
  <c r="Y3157" i="63"/>
  <c r="X3158" i="63"/>
  <c r="Y3158" i="63"/>
  <c r="X3159" i="63"/>
  <c r="X3160" i="63"/>
  <c r="Y3159" i="63"/>
  <c r="Y3160" i="63"/>
  <c r="X3161" i="63"/>
  <c r="Y3161" i="63"/>
  <c r="X3162" i="63"/>
  <c r="Y3162" i="63"/>
  <c r="X3163" i="63"/>
  <c r="Y3163" i="63"/>
  <c r="X3164" i="63"/>
  <c r="X3165" i="63"/>
  <c r="Y3164" i="63"/>
  <c r="X3166" i="63"/>
  <c r="Y3165" i="63"/>
  <c r="X3167" i="63"/>
  <c r="Y3166" i="63"/>
  <c r="Y3167" i="63"/>
  <c r="X3168" i="63"/>
  <c r="Y3168" i="63"/>
  <c r="X3169" i="63"/>
  <c r="X3170" i="63"/>
  <c r="Y3169" i="63"/>
  <c r="X3171" i="63"/>
  <c r="Y3170" i="63"/>
  <c r="X3172" i="63"/>
  <c r="Y3171" i="63"/>
  <c r="X3173" i="63"/>
  <c r="Y3172" i="63"/>
  <c r="Y3173" i="63"/>
  <c r="X3174" i="63"/>
  <c r="Y3174" i="63"/>
  <c r="X3175" i="63"/>
  <c r="Y3175" i="63"/>
  <c r="X3176" i="63"/>
  <c r="X3177" i="63"/>
  <c r="Y3176" i="63"/>
  <c r="Y3177" i="63"/>
  <c r="X3178" i="63"/>
  <c r="Y3178" i="63"/>
  <c r="X3179" i="63"/>
  <c r="X3180" i="63"/>
  <c r="Y3179" i="63"/>
  <c r="X3181" i="63"/>
  <c r="Y3180" i="63"/>
  <c r="Y3181" i="63"/>
  <c r="X3182" i="63"/>
  <c r="Y3182" i="63"/>
  <c r="X3183" i="63"/>
  <c r="X3184" i="63"/>
  <c r="Y3183" i="63"/>
  <c r="Y3184" i="63"/>
  <c r="X3185" i="63"/>
  <c r="Y3185" i="63"/>
  <c r="X3186" i="63"/>
  <c r="X3187" i="63"/>
  <c r="Y3186" i="63"/>
  <c r="X3188" i="63"/>
  <c r="Y3187" i="63"/>
  <c r="X3189" i="63"/>
  <c r="Y3188" i="63"/>
  <c r="X3190" i="63"/>
  <c r="Y3189" i="63"/>
  <c r="X3191" i="63"/>
  <c r="Y3190" i="63"/>
  <c r="Y3191" i="63"/>
  <c r="X3192" i="63"/>
  <c r="Y3192" i="63"/>
  <c r="X3193" i="63"/>
  <c r="X3194" i="63"/>
  <c r="Y3193" i="63"/>
  <c r="Y3194" i="63"/>
  <c r="X3195" i="63"/>
  <c r="X3196" i="63"/>
  <c r="Y3195" i="63"/>
  <c r="X3197" i="63"/>
  <c r="Y3196" i="63"/>
  <c r="Y3197" i="63"/>
  <c r="X3198" i="63"/>
  <c r="Y3198" i="63"/>
  <c r="X3199" i="63"/>
  <c r="Y3199" i="63"/>
  <c r="X3200" i="63"/>
  <c r="Y3200" i="63"/>
  <c r="X3201" i="63"/>
  <c r="X3202" i="63"/>
  <c r="Y3201" i="63"/>
  <c r="Y3202" i="63"/>
  <c r="X3203" i="63"/>
  <c r="X3204" i="63"/>
  <c r="Y3203" i="63"/>
  <c r="Y3204" i="63"/>
  <c r="X3205" i="63"/>
  <c r="Y3205" i="63"/>
  <c r="X3206" i="63"/>
  <c r="X3207" i="63"/>
  <c r="Y3206" i="63"/>
  <c r="X3208" i="63"/>
  <c r="Y3207" i="63"/>
  <c r="X3209" i="63"/>
  <c r="Y3208" i="63"/>
  <c r="X3210" i="63"/>
  <c r="Y3209" i="63"/>
  <c r="X3211" i="63"/>
  <c r="Y3210" i="63"/>
  <c r="Y3211" i="63"/>
  <c r="X3212" i="63"/>
  <c r="Y3212" i="63"/>
  <c r="X3213" i="63"/>
  <c r="Y3213" i="63"/>
  <c r="X3214" i="63"/>
  <c r="X3215" i="63"/>
  <c r="Y3214" i="63"/>
  <c r="Y3215" i="63"/>
  <c r="X3216" i="63"/>
  <c r="Y3216" i="63"/>
  <c r="X3217" i="63"/>
  <c r="Y3217" i="63"/>
  <c r="X3218" i="63"/>
  <c r="Y3218" i="63"/>
  <c r="X3219" i="63"/>
  <c r="Y3219" i="63"/>
  <c r="X3220" i="63"/>
  <c r="Y3220" i="63"/>
  <c r="X3221" i="63"/>
  <c r="X3222" i="63"/>
  <c r="Y3221" i="63"/>
  <c r="Y3222" i="63"/>
  <c r="X3223" i="63"/>
  <c r="X3224" i="63"/>
  <c r="Y3223" i="63"/>
  <c r="Y3224" i="63"/>
  <c r="X3225" i="63"/>
  <c r="X3226" i="63"/>
  <c r="Y3225" i="63"/>
  <c r="Y3226" i="63"/>
  <c r="X3227" i="63"/>
  <c r="Y3227" i="63"/>
  <c r="X3228" i="63"/>
  <c r="Y3228" i="63"/>
  <c r="X3229" i="63"/>
  <c r="Y3229" i="63"/>
  <c r="X3230" i="63"/>
  <c r="Y3230" i="63"/>
  <c r="X3231" i="63"/>
  <c r="X3232" i="63"/>
  <c r="Y3231" i="63"/>
  <c r="X3233" i="63"/>
  <c r="Y3232" i="63"/>
  <c r="X3234" i="63"/>
  <c r="Y3233" i="63"/>
  <c r="X3235" i="63"/>
  <c r="Y3234" i="63"/>
  <c r="Y3235" i="63"/>
  <c r="X3236" i="63"/>
  <c r="X3237" i="63"/>
  <c r="Y3236" i="63"/>
  <c r="X3238" i="63"/>
  <c r="Y3237" i="63"/>
  <c r="X3239" i="63"/>
  <c r="Y3238" i="63"/>
  <c r="Y3239" i="63"/>
  <c r="X3240" i="63"/>
  <c r="Y3240" i="63"/>
  <c r="X3241" i="63"/>
  <c r="X3242" i="63"/>
  <c r="Y3241" i="63"/>
  <c r="X3243" i="63"/>
  <c r="Y3242" i="63"/>
  <c r="X3244" i="63"/>
  <c r="Y3243" i="63"/>
  <c r="Y3244" i="63"/>
  <c r="X3245" i="63"/>
  <c r="X3246" i="63"/>
  <c r="Y3245" i="63"/>
  <c r="X3247" i="63"/>
  <c r="Y3246" i="63"/>
  <c r="Y3247" i="63"/>
  <c r="X3248" i="63"/>
  <c r="X3249" i="63"/>
  <c r="Y3248" i="63"/>
  <c r="X3250" i="63"/>
  <c r="Y3249" i="63"/>
  <c r="Y3250" i="63"/>
  <c r="X3251" i="63"/>
  <c r="X3252" i="63"/>
  <c r="Y3251" i="63"/>
  <c r="Y3252" i="63"/>
  <c r="X3253" i="63"/>
  <c r="X3254" i="63"/>
  <c r="Y3253" i="63"/>
  <c r="X3255" i="63"/>
  <c r="Y3254" i="63"/>
  <c r="Y3255" i="63"/>
  <c r="X3256" i="63"/>
  <c r="Y3256" i="63"/>
  <c r="X3257" i="63"/>
  <c r="Y3257" i="63"/>
  <c r="X3258" i="63"/>
  <c r="X3259" i="63"/>
  <c r="Y3258" i="63"/>
  <c r="X3260" i="63"/>
  <c r="Y3259" i="63"/>
  <c r="Y3260" i="63"/>
  <c r="X3261" i="63"/>
  <c r="Y3261" i="63"/>
  <c r="X3262" i="63"/>
  <c r="Y3262" i="63"/>
  <c r="X3263" i="63"/>
  <c r="Y3263" i="63"/>
  <c r="X3264" i="63"/>
  <c r="X3265" i="63"/>
  <c r="Y3264" i="63"/>
  <c r="X3266" i="63"/>
  <c r="Y3265" i="63"/>
  <c r="X3267" i="63"/>
  <c r="Y3266" i="63"/>
  <c r="Y3267" i="63"/>
  <c r="X3268" i="63"/>
  <c r="Y3268" i="63"/>
  <c r="X3269" i="63"/>
  <c r="X3270" i="63"/>
  <c r="Y3269" i="63"/>
  <c r="X3271" i="63"/>
  <c r="Y3270" i="63"/>
  <c r="Y3271" i="63"/>
  <c r="X3272" i="63"/>
  <c r="X3273" i="63"/>
  <c r="Y3272" i="63"/>
  <c r="X3274" i="63"/>
  <c r="Y3273" i="63"/>
  <c r="Y3274" i="63"/>
  <c r="X3275" i="63"/>
  <c r="X3276" i="63"/>
  <c r="Y3275" i="63"/>
  <c r="X3277" i="63"/>
  <c r="Y3276" i="63"/>
  <c r="Y3277" i="63"/>
  <c r="X3278" i="63"/>
  <c r="Y3278" i="63"/>
  <c r="X3279" i="63"/>
  <c r="Y3279" i="63"/>
  <c r="X3280" i="63"/>
  <c r="X3281" i="63"/>
  <c r="Y3280" i="63"/>
  <c r="X3282" i="63"/>
  <c r="Y3281" i="63"/>
  <c r="X3283" i="63"/>
  <c r="Y3282" i="63"/>
  <c r="X3284" i="63"/>
  <c r="Y3283" i="63"/>
  <c r="X3285" i="63"/>
  <c r="Y3284" i="63"/>
  <c r="Y3285" i="63"/>
  <c r="X3286" i="63"/>
  <c r="X3287" i="63"/>
  <c r="Y3286" i="63"/>
  <c r="X3288" i="63"/>
  <c r="Y3287" i="63"/>
  <c r="X3289" i="63"/>
  <c r="Y3288" i="63"/>
  <c r="Y3289" i="63"/>
  <c r="X3290" i="63"/>
  <c r="Y3290" i="63"/>
  <c r="X3291" i="63"/>
  <c r="Y3291" i="63"/>
  <c r="X3292" i="63"/>
  <c r="Y3292" i="63"/>
  <c r="X3293" i="63"/>
  <c r="X3294" i="63"/>
  <c r="Y3293" i="63"/>
  <c r="Y3294" i="63"/>
  <c r="X3295" i="63"/>
  <c r="Y3295" i="63"/>
  <c r="X3296" i="63"/>
  <c r="Y3296" i="63"/>
  <c r="X3297" i="63"/>
  <c r="Y3297" i="63"/>
  <c r="X3298" i="63"/>
  <c r="Y3298" i="63"/>
  <c r="X3299" i="63"/>
  <c r="Y3299" i="63"/>
  <c r="X3300" i="63"/>
  <c r="X3301" i="63"/>
  <c r="Y3300" i="63"/>
  <c r="Y3301" i="63"/>
  <c r="X3302" i="63"/>
  <c r="X3303" i="63"/>
  <c r="Y3302" i="63"/>
  <c r="Y3303" i="63"/>
  <c r="X3304" i="63"/>
  <c r="Y3304" i="63"/>
  <c r="X3305" i="63"/>
  <c r="X3306" i="63"/>
  <c r="Y3305" i="63"/>
  <c r="X3307" i="63"/>
  <c r="Y3306" i="63"/>
  <c r="Y3307" i="63"/>
  <c r="X3308" i="63"/>
  <c r="Y3308" i="63"/>
  <c r="X3309" i="63"/>
  <c r="X3310" i="63"/>
  <c r="Y3309" i="63"/>
  <c r="Y3310" i="63"/>
  <c r="X3311" i="63"/>
  <c r="X3312" i="63"/>
  <c r="Y3311" i="63"/>
  <c r="X3313" i="63"/>
  <c r="Y3312" i="63"/>
  <c r="Y3313" i="63"/>
  <c r="X3314" i="63"/>
  <c r="Y3314" i="63"/>
  <c r="X3315" i="63"/>
  <c r="X3316" i="63"/>
  <c r="Y3315" i="63"/>
  <c r="X3317" i="63"/>
  <c r="Y3316" i="63"/>
  <c r="X3318" i="63"/>
  <c r="Y3317" i="63"/>
  <c r="X3319" i="63"/>
  <c r="Y3318" i="63"/>
  <c r="Y3319" i="63"/>
  <c r="X3320" i="63"/>
  <c r="X3321" i="63"/>
  <c r="Y3320" i="63"/>
  <c r="Y3321" i="63"/>
  <c r="X3322" i="63"/>
  <c r="Y3322" i="63"/>
  <c r="X3323" i="63"/>
  <c r="Y3323" i="63"/>
  <c r="X3324" i="63"/>
  <c r="X3325" i="63"/>
  <c r="Y3324" i="63"/>
  <c r="Y3325" i="63"/>
  <c r="X3326" i="63"/>
  <c r="Y3326" i="63"/>
  <c r="X3327" i="63"/>
  <c r="X3328" i="63"/>
  <c r="Y3327" i="63"/>
  <c r="X3329" i="63"/>
  <c r="Y3328" i="63"/>
  <c r="Y3329" i="63"/>
  <c r="X3330" i="63"/>
  <c r="X3331" i="63"/>
  <c r="Y3330" i="63"/>
  <c r="Y3331" i="63"/>
  <c r="X3332" i="63"/>
  <c r="Y3332" i="63"/>
  <c r="X3333" i="63"/>
  <c r="X3334" i="63"/>
  <c r="Y3333" i="63"/>
  <c r="X3335" i="63"/>
  <c r="Y3334" i="63"/>
  <c r="Y3335" i="63"/>
  <c r="X3336" i="63"/>
  <c r="Y3336" i="63"/>
  <c r="X3337" i="63"/>
  <c r="X3338" i="63"/>
  <c r="Y3337" i="63"/>
  <c r="Y3338" i="63"/>
  <c r="X3339" i="63"/>
  <c r="X3340" i="63"/>
  <c r="Y3339" i="63"/>
  <c r="X3341" i="63"/>
  <c r="Y3340" i="63"/>
  <c r="Y3341" i="63"/>
  <c r="X3342" i="63"/>
  <c r="X3343" i="63"/>
  <c r="Y3342" i="63"/>
  <c r="X3344" i="63"/>
  <c r="Y3343" i="63"/>
  <c r="Y3344" i="63"/>
  <c r="X3345" i="63"/>
  <c r="Y3345" i="63"/>
  <c r="X3346" i="63"/>
  <c r="X3347" i="63"/>
  <c r="Y3346" i="63"/>
  <c r="Y3347" i="63"/>
  <c r="X3348" i="63"/>
  <c r="X3349" i="63"/>
  <c r="Y3348" i="63"/>
  <c r="Y3349" i="63"/>
  <c r="X3350" i="63"/>
  <c r="X3351" i="63"/>
  <c r="Y3350" i="63"/>
  <c r="X3352" i="63"/>
  <c r="Y3351" i="63"/>
  <c r="Y3352" i="63"/>
  <c r="X3353" i="63"/>
  <c r="Y3353" i="63"/>
  <c r="X3354" i="63"/>
  <c r="Y3354" i="63"/>
  <c r="X3355" i="63"/>
  <c r="Y3355" i="63"/>
  <c r="X3356" i="63"/>
  <c r="Y3356" i="63"/>
  <c r="X3357" i="63"/>
  <c r="X3358" i="63"/>
  <c r="Y3357" i="63"/>
  <c r="X3359" i="63"/>
  <c r="Y3358" i="63"/>
  <c r="X3360" i="63"/>
  <c r="Y3359" i="63"/>
  <c r="Y3360" i="63"/>
  <c r="X3361" i="63"/>
  <c r="X3362" i="63"/>
  <c r="Y3361" i="63"/>
  <c r="X3363" i="63"/>
  <c r="Y3362" i="63"/>
  <c r="X3364" i="63"/>
  <c r="Y3363" i="63"/>
  <c r="X3365" i="63"/>
  <c r="Y3364" i="63"/>
  <c r="Y3365" i="63"/>
  <c r="X3366" i="63"/>
  <c r="X3367" i="63"/>
  <c r="Y3366" i="63"/>
  <c r="Y3367" i="63"/>
  <c r="X3368" i="63"/>
  <c r="X3369" i="63"/>
  <c r="Y3368" i="63"/>
  <c r="Y3369" i="63"/>
  <c r="X3370" i="63"/>
  <c r="Y3370" i="63"/>
  <c r="X3371" i="63"/>
  <c r="Y3371" i="63"/>
  <c r="X3372" i="63"/>
  <c r="Y3372" i="63"/>
  <c r="X3373" i="63"/>
  <c r="Y3373" i="63"/>
  <c r="X3374" i="63"/>
  <c r="X3375" i="63"/>
  <c r="Y3374" i="63"/>
  <c r="X3376" i="63"/>
  <c r="Y3375" i="63"/>
  <c r="Y3376" i="63"/>
  <c r="X3377" i="63"/>
  <c r="X3378" i="63"/>
  <c r="Y3377" i="63"/>
  <c r="X3379" i="63"/>
  <c r="Y3378" i="63"/>
  <c r="Y3379" i="63"/>
  <c r="X3380" i="63"/>
  <c r="Y3380" i="63"/>
  <c r="X3381" i="63"/>
  <c r="X3382" i="63"/>
  <c r="Y3381" i="63"/>
  <c r="Y3382" i="63"/>
  <c r="X3383" i="63"/>
  <c r="X3384" i="63"/>
  <c r="Y3383" i="63"/>
  <c r="X3385" i="63"/>
  <c r="Y3384" i="63"/>
  <c r="X3386" i="63"/>
  <c r="Y3385" i="63"/>
  <c r="Y3386" i="63"/>
  <c r="X3387" i="63"/>
  <c r="X3388" i="63"/>
  <c r="Y3387" i="63"/>
  <c r="X3389" i="63"/>
  <c r="Y3388" i="63"/>
  <c r="X3390" i="63"/>
  <c r="Y3389" i="63"/>
  <c r="X3391" i="63"/>
  <c r="Y3390" i="63"/>
  <c r="X3392" i="63"/>
  <c r="Y3391" i="63"/>
  <c r="X3393" i="63"/>
  <c r="Y3392" i="63"/>
  <c r="X3394" i="63"/>
  <c r="Y3393" i="63"/>
  <c r="Y3394" i="63"/>
  <c r="X3395" i="63"/>
  <c r="Y3395" i="63"/>
  <c r="X3396" i="63"/>
  <c r="Y3396" i="63"/>
  <c r="X3397" i="63"/>
  <c r="Y3397" i="63"/>
  <c r="X3398" i="63"/>
  <c r="Y3398" i="63"/>
  <c r="X3399" i="63"/>
  <c r="Y3399" i="63"/>
  <c r="X3400" i="63"/>
  <c r="X3401" i="63"/>
  <c r="Y3400" i="63"/>
  <c r="Y3401" i="63"/>
  <c r="X3402" i="63"/>
  <c r="X3403" i="63"/>
  <c r="Y3402" i="63"/>
  <c r="Y3403" i="63"/>
  <c r="X3404" i="63"/>
  <c r="X3405" i="63"/>
  <c r="Y3404" i="63"/>
  <c r="Y3405" i="63"/>
  <c r="X3406" i="63"/>
  <c r="X3407" i="63"/>
  <c r="Y3406" i="63"/>
  <c r="Y3407" i="63"/>
  <c r="X3408" i="63"/>
  <c r="X3409" i="63"/>
  <c r="Y3408" i="63"/>
  <c r="Y3409" i="63"/>
  <c r="X3410" i="63"/>
  <c r="X3411" i="63"/>
  <c r="Y3410" i="63"/>
  <c r="Y3411" i="63"/>
  <c r="X3412" i="63"/>
  <c r="Y3412" i="63"/>
  <c r="X3413" i="63"/>
  <c r="X3414" i="63"/>
  <c r="Y3413" i="63"/>
  <c r="Y3414" i="63"/>
  <c r="X3415" i="63"/>
  <c r="Y3415" i="63"/>
  <c r="X3416" i="63"/>
  <c r="X3417" i="63"/>
  <c r="Y3416" i="63"/>
  <c r="Y3417" i="63"/>
  <c r="X3418" i="63"/>
  <c r="Y3418" i="63"/>
  <c r="X3419" i="63"/>
  <c r="X3420" i="63"/>
  <c r="Y3419" i="63"/>
  <c r="X3421" i="63"/>
  <c r="Y3420" i="63"/>
  <c r="Y3421" i="63"/>
  <c r="X3422" i="63"/>
  <c r="Y3422" i="63"/>
  <c r="X3423" i="63"/>
  <c r="Y3423" i="63"/>
  <c r="X3424" i="63"/>
  <c r="Y3424" i="63"/>
  <c r="X3425" i="63"/>
  <c r="X3426" i="63"/>
  <c r="Y3425" i="63"/>
  <c r="Y3426" i="63"/>
  <c r="X3427" i="63"/>
  <c r="Y3427" i="63"/>
  <c r="X3428" i="63"/>
  <c r="Y3428" i="63"/>
  <c r="X3429" i="63"/>
  <c r="Y3429" i="63"/>
  <c r="X3430" i="63"/>
  <c r="Y3430" i="63"/>
  <c r="X3431" i="63"/>
  <c r="X3432" i="63"/>
  <c r="Y3431" i="63"/>
  <c r="Y3432" i="63"/>
  <c r="X3433" i="63"/>
  <c r="Y3433" i="63"/>
  <c r="X3434" i="63"/>
  <c r="X3435" i="63"/>
  <c r="Y3434" i="63"/>
  <c r="X3436" i="63"/>
  <c r="Y3435" i="63"/>
  <c r="X3437" i="63"/>
  <c r="Y3436" i="63"/>
  <c r="Y3437" i="63"/>
  <c r="X3438" i="63"/>
  <c r="X3439" i="63"/>
  <c r="Y3438" i="63"/>
  <c r="Y3439" i="63"/>
  <c r="X3440" i="63"/>
  <c r="Y3440" i="63"/>
  <c r="X3441" i="63"/>
  <c r="X3442" i="63"/>
  <c r="Y3441" i="63"/>
  <c r="Y3442" i="63"/>
  <c r="X3443" i="63"/>
  <c r="Y3443" i="63"/>
  <c r="X3444" i="63"/>
  <c r="Y3444" i="63"/>
  <c r="X3445" i="63"/>
  <c r="X3446" i="63"/>
  <c r="Y3445" i="63"/>
  <c r="Y3446" i="63"/>
  <c r="X3447" i="63"/>
  <c r="Y3447" i="63"/>
  <c r="X3448" i="63"/>
  <c r="Y3448" i="63"/>
  <c r="X3449" i="63"/>
  <c r="X3450" i="63"/>
  <c r="Y3449" i="63"/>
  <c r="X3451" i="63"/>
  <c r="Y3450" i="63"/>
  <c r="Y3451" i="63"/>
  <c r="X3452" i="63"/>
  <c r="X3453" i="63"/>
  <c r="Y3452" i="63"/>
  <c r="Y3453" i="63"/>
  <c r="X3454" i="63"/>
  <c r="X3455" i="63"/>
  <c r="Y3454" i="63"/>
  <c r="X3456" i="63"/>
  <c r="Y3455" i="63"/>
  <c r="X3457" i="63"/>
  <c r="Y3456" i="63"/>
  <c r="Y3457" i="63"/>
  <c r="X3458" i="63"/>
  <c r="Y3458" i="63"/>
  <c r="X3459" i="63"/>
  <c r="Y3459" i="63"/>
  <c r="X3460" i="63"/>
  <c r="X3461" i="63"/>
  <c r="Y3460" i="63"/>
  <c r="X3462" i="63"/>
  <c r="Y3461" i="63"/>
  <c r="Y3462" i="63"/>
  <c r="X3463" i="63"/>
  <c r="X3464" i="63"/>
  <c r="Y3463" i="63"/>
  <c r="X3465" i="63"/>
  <c r="Y3464" i="63"/>
  <c r="X3466" i="63"/>
  <c r="Y3465" i="63"/>
  <c r="X3467" i="63"/>
  <c r="Y3466" i="63"/>
  <c r="Y3467" i="63"/>
  <c r="X3468" i="63"/>
  <c r="X3469" i="63"/>
  <c r="Y3468" i="63"/>
  <c r="X3470" i="63"/>
  <c r="Y3469" i="63"/>
  <c r="X3471" i="63"/>
  <c r="Y3470" i="63"/>
  <c r="Y3471" i="63"/>
  <c r="X3472" i="63"/>
  <c r="X3473" i="63"/>
  <c r="Y3472" i="63"/>
  <c r="X3474" i="63"/>
  <c r="Y3473" i="63"/>
  <c r="Y3474" i="63"/>
  <c r="X3475" i="63"/>
  <c r="Y3475" i="63"/>
  <c r="X3476" i="63"/>
  <c r="X3477" i="63"/>
  <c r="Y3476" i="63"/>
  <c r="X3478" i="63"/>
  <c r="Y3477" i="63"/>
  <c r="X3479" i="63"/>
  <c r="Y3478" i="63"/>
  <c r="X3480" i="63"/>
  <c r="Y3479" i="63"/>
  <c r="Y3480" i="63"/>
  <c r="X3481" i="63"/>
  <c r="Y3481" i="63"/>
  <c r="X3482" i="63"/>
  <c r="X3483" i="63"/>
  <c r="Y3482" i="63"/>
  <c r="Y3483" i="63"/>
  <c r="X3484" i="63"/>
  <c r="X3485" i="63"/>
  <c r="Y3484" i="63"/>
  <c r="X3486" i="63"/>
  <c r="Y3485" i="63"/>
  <c r="Y3486" i="63"/>
  <c r="X3487" i="63"/>
  <c r="X3488" i="63"/>
  <c r="Y3487" i="63"/>
  <c r="Y3488" i="63"/>
  <c r="X3489" i="63"/>
  <c r="Y3489" i="63"/>
  <c r="X3490" i="63"/>
  <c r="Y3490" i="63"/>
  <c r="X3491" i="63"/>
  <c r="Y3491" i="63"/>
  <c r="X3492" i="63"/>
  <c r="Y3492" i="63"/>
  <c r="X3493" i="63"/>
  <c r="X3494" i="63"/>
  <c r="Y3493" i="63"/>
  <c r="X3495" i="63"/>
  <c r="Y3494" i="63"/>
  <c r="X3496" i="63"/>
  <c r="Y3495" i="63"/>
  <c r="X3497" i="63"/>
  <c r="Y3496" i="63"/>
  <c r="X3498" i="63"/>
  <c r="Y3497" i="63"/>
  <c r="Y3498" i="63"/>
  <c r="X3499" i="63"/>
  <c r="Y3499" i="63"/>
  <c r="X3500" i="63"/>
  <c r="X3501" i="63"/>
  <c r="Y3500" i="63"/>
  <c r="X3502" i="63"/>
  <c r="Y3501" i="63"/>
  <c r="X3503" i="63"/>
  <c r="Y3502" i="63"/>
  <c r="Y3503" i="63"/>
  <c r="X3504" i="63"/>
  <c r="Y3504" i="63"/>
  <c r="X3505" i="63"/>
  <c r="X3506" i="63"/>
  <c r="Y3505" i="63"/>
  <c r="Y3506" i="63"/>
  <c r="X3507" i="63"/>
  <c r="X3508" i="63"/>
  <c r="Y3507" i="63"/>
  <c r="X3509" i="63"/>
  <c r="Y3508" i="63"/>
  <c r="Y3509" i="63"/>
  <c r="X3510" i="63"/>
  <c r="X3511" i="63"/>
  <c r="Y3510" i="63"/>
  <c r="X3512" i="63"/>
  <c r="Y3511" i="63"/>
  <c r="Y3512" i="63"/>
  <c r="X3513" i="63"/>
  <c r="Y3513" i="63"/>
  <c r="X3514" i="63"/>
  <c r="X3515" i="63"/>
  <c r="Y3514" i="63"/>
  <c r="Y3515" i="63"/>
  <c r="X3516" i="63"/>
  <c r="Y3516" i="63"/>
  <c r="X3517" i="63"/>
  <c r="Y3517" i="63"/>
  <c r="X3518" i="63"/>
  <c r="X3519" i="63"/>
  <c r="Y3518" i="63"/>
  <c r="Y3519" i="63"/>
  <c r="X3520" i="63"/>
  <c r="X3521" i="63"/>
  <c r="Y3520" i="63"/>
  <c r="X3522" i="63"/>
  <c r="Y3521" i="63"/>
  <c r="Y3522" i="63"/>
  <c r="X3523" i="63"/>
  <c r="X3524" i="63"/>
  <c r="Y3523" i="63"/>
  <c r="X3525" i="63"/>
  <c r="Y3524" i="63"/>
  <c r="X3526" i="63"/>
  <c r="Y3525" i="63"/>
  <c r="X3527" i="63"/>
  <c r="Y3526" i="63"/>
  <c r="X3528" i="63"/>
  <c r="Y3527" i="63"/>
  <c r="X3529" i="63"/>
  <c r="Y3528" i="63"/>
  <c r="Y3529" i="63"/>
  <c r="X3530" i="63"/>
  <c r="Y3530" i="63"/>
  <c r="X3531" i="63"/>
  <c r="X3532" i="63"/>
  <c r="Y3531" i="63"/>
  <c r="Y3532" i="63"/>
  <c r="X3533" i="63"/>
  <c r="X3534" i="63"/>
  <c r="Y3533" i="63"/>
  <c r="Y3534" i="63"/>
  <c r="X3535" i="63"/>
  <c r="X3536" i="63"/>
  <c r="Y3535" i="63"/>
  <c r="Y3536" i="63"/>
  <c r="X3537" i="63"/>
  <c r="X3538" i="63"/>
  <c r="Y3537" i="63"/>
  <c r="Y3538" i="63"/>
  <c r="X3539" i="63"/>
  <c r="X3540" i="63"/>
  <c r="Y3539" i="63"/>
  <c r="X3541" i="63"/>
  <c r="Y3540" i="63"/>
  <c r="Y3541" i="63"/>
  <c r="X3542" i="63"/>
  <c r="Y3542" i="63"/>
  <c r="X3543" i="63"/>
  <c r="Y3543" i="63"/>
  <c r="X3544" i="63"/>
  <c r="Y3544" i="63"/>
  <c r="X3545" i="63"/>
  <c r="X3546" i="63"/>
  <c r="Y3545" i="63"/>
  <c r="X3547" i="63"/>
  <c r="Y3546" i="63"/>
  <c r="X3548" i="63"/>
  <c r="Y3547" i="63"/>
  <c r="X3549" i="63"/>
  <c r="Y3548" i="63"/>
  <c r="X3550" i="63"/>
  <c r="Y3549" i="63"/>
  <c r="Y3550" i="63"/>
  <c r="X3551" i="63"/>
  <c r="Y3551" i="63"/>
  <c r="X3552" i="63"/>
  <c r="A4" i="61" l="1"/>
  <c r="D6" i="59"/>
  <c r="Y22" i="63"/>
  <c r="Y3552" i="63"/>
  <c r="I4" i="61"/>
  <c r="H4" i="61"/>
  <c r="C7" i="59"/>
  <c r="C4" i="61"/>
  <c r="E6" i="59"/>
  <c r="B4" i="61"/>
  <c r="A5" i="61" l="1"/>
  <c r="D7" i="59"/>
  <c r="C5" i="61"/>
  <c r="H5" i="61"/>
  <c r="C8" i="59"/>
  <c r="B5" i="61"/>
  <c r="F6" i="59"/>
  <c r="I5" i="61"/>
  <c r="E7" i="59"/>
  <c r="A6" i="61" l="1"/>
  <c r="D8" i="59"/>
  <c r="C6" i="61"/>
  <c r="B6" i="61"/>
  <c r="C9" i="59"/>
  <c r="H6" i="61"/>
  <c r="F7" i="59"/>
  <c r="I6" i="61"/>
  <c r="E8" i="59"/>
  <c r="A7" i="61" l="1"/>
  <c r="D9" i="59"/>
  <c r="I7" i="61"/>
  <c r="B7" i="61"/>
  <c r="C10" i="59"/>
  <c r="E9" i="59"/>
  <c r="H7" i="61"/>
  <c r="C7" i="61"/>
  <c r="F8" i="59"/>
  <c r="A8" i="61" l="1"/>
  <c r="D10" i="59"/>
  <c r="C8" i="61"/>
  <c r="E10" i="59"/>
  <c r="B8" i="61"/>
  <c r="H8" i="61"/>
  <c r="F9" i="59"/>
  <c r="I8" i="61"/>
  <c r="C11" i="59"/>
  <c r="A9" i="61" l="1"/>
  <c r="D11" i="59"/>
  <c r="B9" i="61"/>
  <c r="E11" i="59"/>
  <c r="C9" i="61"/>
  <c r="F10" i="59"/>
  <c r="H9" i="61"/>
  <c r="I9" i="61"/>
  <c r="A10" i="61" l="1"/>
  <c r="H2" i="58"/>
  <c r="I2" i="58"/>
  <c r="C10" i="61"/>
  <c r="I10" i="61"/>
  <c r="B10" i="61"/>
  <c r="F11" i="59"/>
  <c r="H10" i="61"/>
  <c r="E1" i="58"/>
  <c r="G1" i="58" l="1"/>
  <c r="H1" i="58" s="1"/>
  <c r="B3" i="58"/>
  <c r="D3" i="58"/>
  <c r="G3" i="58" s="1"/>
  <c r="E3" i="58"/>
  <c r="H3" i="58"/>
  <c r="I3" i="58"/>
  <c r="A11" i="61" l="1"/>
  <c r="B4" i="58"/>
  <c r="D4" i="58"/>
  <c r="G4" i="58" s="1"/>
  <c r="E4" i="58"/>
  <c r="I11" i="61"/>
  <c r="H11" i="61"/>
  <c r="H4" i="58"/>
  <c r="C11" i="61"/>
  <c r="B11" i="61"/>
  <c r="I4" i="58"/>
  <c r="A12" i="61" l="1"/>
  <c r="B5" i="58"/>
  <c r="D5" i="58"/>
  <c r="G5" i="58" s="1"/>
  <c r="E5" i="58"/>
  <c r="C12" i="61"/>
  <c r="I12" i="61"/>
  <c r="H5" i="58"/>
  <c r="B12" i="61"/>
  <c r="H12" i="61"/>
  <c r="I5" i="58"/>
  <c r="A13" i="61" l="1"/>
  <c r="B6" i="58"/>
  <c r="D6" i="58"/>
  <c r="G6" i="58" s="1"/>
  <c r="E6" i="58"/>
  <c r="B13" i="61"/>
  <c r="I13" i="61"/>
  <c r="H13" i="61"/>
  <c r="C13" i="61"/>
  <c r="H6" i="58"/>
  <c r="I6" i="58"/>
  <c r="A14" i="61" l="1"/>
  <c r="B7" i="58"/>
  <c r="D7" i="58"/>
  <c r="G7" i="58" s="1"/>
  <c r="E7" i="58"/>
  <c r="H14" i="61"/>
  <c r="C14" i="61"/>
  <c r="B14" i="61"/>
  <c r="H7" i="58"/>
  <c r="I14" i="61"/>
  <c r="I7" i="58"/>
  <c r="A15" i="61" l="1"/>
  <c r="B8" i="58"/>
  <c r="D8" i="58"/>
  <c r="G8" i="58" s="1"/>
  <c r="E8" i="58"/>
  <c r="H15" i="61"/>
  <c r="C15" i="61"/>
  <c r="B15" i="61"/>
  <c r="H8" i="58"/>
  <c r="I15" i="61"/>
  <c r="I8" i="58"/>
  <c r="A16" i="61" l="1"/>
  <c r="B9" i="58"/>
  <c r="D9" i="58"/>
  <c r="G9" i="58" s="1"/>
  <c r="E9" i="58"/>
  <c r="C16" i="61"/>
  <c r="B16" i="61"/>
  <c r="H16" i="61"/>
  <c r="H9" i="58"/>
  <c r="I16" i="61"/>
  <c r="I9" i="58"/>
  <c r="A17" i="61" l="1"/>
  <c r="B10" i="58"/>
  <c r="D10" i="58"/>
  <c r="G10" i="58" s="1"/>
  <c r="E10" i="58"/>
  <c r="B17" i="61"/>
  <c r="I17" i="61"/>
  <c r="H10" i="58"/>
  <c r="C17" i="61"/>
  <c r="H17" i="61"/>
  <c r="I10" i="58"/>
  <c r="A18" i="61" l="1"/>
  <c r="B11" i="58"/>
  <c r="D11" i="58"/>
  <c r="G11" i="58" s="1"/>
  <c r="E11" i="58"/>
  <c r="H11" i="58"/>
  <c r="H18" i="61"/>
  <c r="C18" i="61"/>
  <c r="I18" i="61"/>
  <c r="B18" i="61"/>
  <c r="I11" i="58"/>
  <c r="A19" i="61" l="1"/>
  <c r="B12" i="58"/>
  <c r="D12" i="58"/>
  <c r="G12" i="58" s="1"/>
  <c r="E12" i="58"/>
  <c r="B19" i="61"/>
  <c r="I19" i="61"/>
  <c r="H12" i="58"/>
  <c r="C19" i="61"/>
  <c r="H19" i="61"/>
  <c r="I12" i="58"/>
  <c r="A20" i="61" l="1"/>
  <c r="B13" i="58"/>
  <c r="D13" i="58"/>
  <c r="G13" i="58" s="1"/>
  <c r="E13" i="58"/>
  <c r="H20" i="61"/>
  <c r="B20" i="61"/>
  <c r="I20" i="61"/>
  <c r="C20" i="61"/>
  <c r="H13" i="58"/>
  <c r="I13" i="58"/>
  <c r="A21" i="61" l="1"/>
  <c r="B14" i="58"/>
  <c r="D14" i="58"/>
  <c r="G14" i="58" s="1"/>
  <c r="E14" i="58"/>
  <c r="B21" i="61"/>
  <c r="I21" i="61"/>
  <c r="H14" i="58"/>
  <c r="C21" i="61"/>
  <c r="H21" i="61"/>
  <c r="I14" i="58"/>
  <c r="A22" i="61" l="1"/>
  <c r="B15" i="58"/>
  <c r="D15" i="58"/>
  <c r="G15" i="58" s="1"/>
  <c r="E15" i="58"/>
  <c r="B22" i="61"/>
  <c r="I22" i="61"/>
  <c r="H22" i="61"/>
  <c r="H15" i="58"/>
  <c r="C22" i="61"/>
  <c r="I15" i="58"/>
  <c r="A23" i="61" l="1"/>
  <c r="B16" i="58"/>
  <c r="D16" i="58"/>
  <c r="G16" i="58" s="1"/>
  <c r="E16" i="58"/>
  <c r="C23" i="61"/>
  <c r="B23" i="61"/>
  <c r="H16" i="58"/>
  <c r="H23" i="61"/>
  <c r="I23" i="61"/>
  <c r="I16" i="58"/>
  <c r="A24" i="61" l="1"/>
  <c r="B17" i="58"/>
  <c r="D17" i="58"/>
  <c r="G17" i="58" s="1"/>
  <c r="E17" i="58"/>
  <c r="H24" i="61"/>
  <c r="C24" i="61"/>
  <c r="B24" i="61"/>
  <c r="I24" i="61"/>
  <c r="H17" i="58"/>
  <c r="I17" i="58"/>
  <c r="A25" i="61" l="1"/>
  <c r="B18" i="58"/>
  <c r="D18" i="58"/>
  <c r="G18" i="58" s="1"/>
  <c r="E18" i="58"/>
  <c r="I25" i="61"/>
  <c r="H18" i="58"/>
  <c r="H25" i="61"/>
  <c r="B25" i="61"/>
  <c r="C25" i="61"/>
  <c r="I18" i="58"/>
  <c r="A26" i="61" l="1"/>
  <c r="B19" i="58"/>
  <c r="D19" i="58"/>
  <c r="G19" i="58" s="1"/>
  <c r="E19" i="58"/>
  <c r="B26" i="61"/>
  <c r="I26" i="61"/>
  <c r="H19" i="58"/>
  <c r="C26" i="61"/>
  <c r="H26" i="61"/>
  <c r="I19" i="58"/>
  <c r="A27" i="61" l="1"/>
  <c r="B20" i="58"/>
  <c r="D20" i="58"/>
  <c r="G20" i="58" s="1"/>
  <c r="E20" i="58"/>
  <c r="I27" i="61"/>
  <c r="C27" i="61"/>
  <c r="B27" i="61"/>
  <c r="H27" i="61"/>
  <c r="H20" i="58"/>
  <c r="A28" i="61" l="1"/>
  <c r="K2" i="57"/>
  <c r="L2" i="57" s="1"/>
  <c r="L3" i="57"/>
  <c r="E6" i="57"/>
  <c r="G6" i="57" s="1"/>
  <c r="F6" i="57" a="1"/>
  <c r="F6" i="57" s="1"/>
  <c r="B28" i="61"/>
  <c r="H28" i="61"/>
  <c r="C28" i="61"/>
  <c r="I28" i="61"/>
  <c r="M3" i="57"/>
  <c r="L4" i="57"/>
  <c r="I20" i="58"/>
  <c r="K6" i="57" l="1"/>
  <c r="I6" i="57"/>
  <c r="E7" i="57"/>
  <c r="G7" i="57" s="1"/>
  <c r="F7" i="57"/>
  <c r="M4" i="57"/>
  <c r="L6" i="57"/>
  <c r="A29" i="61" l="1"/>
  <c r="K7" i="57"/>
  <c r="I7" i="57"/>
  <c r="E8" i="57"/>
  <c r="G8" i="57" s="1"/>
  <c r="F8" i="57"/>
  <c r="C29" i="61"/>
  <c r="B29" i="61"/>
  <c r="M6" i="57"/>
  <c r="I29" i="61"/>
  <c r="D29" i="61"/>
  <c r="H29" i="61"/>
  <c r="L7" i="57"/>
  <c r="A30" i="61" l="1"/>
  <c r="I8" i="57"/>
  <c r="K8" i="57"/>
  <c r="E9" i="57"/>
  <c r="G9" i="57" s="1"/>
  <c r="F9" i="57"/>
  <c r="D30" i="61"/>
  <c r="I30" i="61"/>
  <c r="B30" i="61"/>
  <c r="C30" i="61"/>
  <c r="M7" i="57"/>
  <c r="L8" i="57"/>
  <c r="H30" i="61"/>
  <c r="A31" i="61" l="1"/>
  <c r="K9" i="57"/>
  <c r="I9" i="57"/>
  <c r="E10" i="57"/>
  <c r="G10" i="57" s="1"/>
  <c r="F10" i="57"/>
  <c r="M8" i="57"/>
  <c r="D31" i="61"/>
  <c r="H31" i="61"/>
  <c r="I31" i="61"/>
  <c r="B31" i="61"/>
  <c r="C31" i="61"/>
  <c r="L9" i="57"/>
  <c r="A32" i="61" l="1"/>
  <c r="I10" i="57"/>
  <c r="K10" i="57"/>
  <c r="E11" i="57"/>
  <c r="I11" i="57" s="1"/>
  <c r="F11" i="57"/>
  <c r="M9" i="57"/>
  <c r="D32" i="61"/>
  <c r="B32" i="61"/>
  <c r="C32" i="61"/>
  <c r="H32" i="61"/>
  <c r="L10" i="57"/>
  <c r="I32" i="61"/>
  <c r="G11" i="57" l="1"/>
  <c r="A33" i="61"/>
  <c r="K11" i="57"/>
  <c r="E12" i="57"/>
  <c r="G12" i="57" s="1"/>
  <c r="F12" i="57"/>
  <c r="L11" i="57"/>
  <c r="D33" i="61"/>
  <c r="M10" i="57"/>
  <c r="C33" i="61"/>
  <c r="I33" i="61"/>
  <c r="B33" i="61"/>
  <c r="H33" i="61"/>
  <c r="A34" i="61" l="1"/>
  <c r="K12" i="57"/>
  <c r="I12" i="57"/>
  <c r="E13" i="57"/>
  <c r="F13" i="57"/>
  <c r="M11" i="57"/>
  <c r="L12" i="57"/>
  <c r="I34" i="61"/>
  <c r="D34" i="61"/>
  <c r="H34" i="61"/>
  <c r="M12" i="57"/>
  <c r="C34" i="61"/>
  <c r="B34" i="61"/>
  <c r="A35" i="61" l="1"/>
  <c r="K13" i="57"/>
  <c r="I13" i="57"/>
  <c r="G13" i="57"/>
  <c r="E14" i="57"/>
  <c r="G14" i="57" s="1"/>
  <c r="F14" i="57"/>
  <c r="H35" i="61"/>
  <c r="I35" i="61"/>
  <c r="B35" i="61"/>
  <c r="L13" i="57"/>
  <c r="C35" i="61"/>
  <c r="D35" i="61"/>
  <c r="A36" i="61" l="1"/>
  <c r="K14" i="57"/>
  <c r="I14" i="57"/>
  <c r="E15" i="57"/>
  <c r="G15" i="57" s="1"/>
  <c r="F15" i="57"/>
  <c r="H36" i="61"/>
  <c r="M13" i="57"/>
  <c r="B36" i="61"/>
  <c r="C36" i="61"/>
  <c r="I36" i="61"/>
  <c r="D36" i="61"/>
  <c r="L14" i="57"/>
  <c r="A37" i="61" l="1"/>
  <c r="K15" i="57"/>
  <c r="I15" i="57"/>
  <c r="E16" i="57"/>
  <c r="G16" i="57" s="1"/>
  <c r="F16" i="57"/>
  <c r="B37" i="61"/>
  <c r="I37" i="61"/>
  <c r="D37" i="61"/>
  <c r="H37" i="61"/>
  <c r="L15" i="57"/>
  <c r="C37" i="61"/>
  <c r="M14" i="57"/>
  <c r="A38" i="61" l="1"/>
  <c r="K16" i="57"/>
  <c r="I16" i="57"/>
  <c r="E17" i="57"/>
  <c r="F17" i="57"/>
  <c r="L16" i="57"/>
  <c r="B38" i="61"/>
  <c r="C38" i="61"/>
  <c r="H38" i="61"/>
  <c r="I38" i="61"/>
  <c r="M15" i="57"/>
  <c r="D38" i="61"/>
  <c r="A39" i="61" l="1"/>
  <c r="K17" i="57"/>
  <c r="I17" i="57"/>
  <c r="G17" i="57"/>
  <c r="E18" i="57"/>
  <c r="G18" i="57" s="1"/>
  <c r="F18" i="57"/>
  <c r="B39" i="61"/>
  <c r="L17" i="57"/>
  <c r="C39" i="61"/>
  <c r="I39" i="61"/>
  <c r="H39" i="61"/>
  <c r="M16" i="57"/>
  <c r="D39" i="61"/>
  <c r="A40" i="61" l="1"/>
  <c r="K18" i="57"/>
  <c r="I18" i="57"/>
  <c r="E19" i="57"/>
  <c r="I19" i="57" s="1"/>
  <c r="F19" i="57"/>
  <c r="M17" i="57"/>
  <c r="D40" i="61"/>
  <c r="L18" i="57"/>
  <c r="B40" i="61"/>
  <c r="C40" i="61"/>
  <c r="H40" i="61"/>
  <c r="I40" i="61"/>
  <c r="G19" i="57" l="1"/>
  <c r="A41" i="61"/>
  <c r="K19" i="57"/>
  <c r="E20" i="57"/>
  <c r="G20" i="57" s="1"/>
  <c r="F20" i="57"/>
  <c r="M18" i="57"/>
  <c r="C41" i="61"/>
  <c r="L19" i="57"/>
  <c r="D41" i="61"/>
  <c r="I41" i="61"/>
  <c r="B41" i="61"/>
  <c r="H41" i="61"/>
  <c r="K20" i="57" l="1"/>
  <c r="A42" i="61"/>
  <c r="I20" i="57"/>
  <c r="E21" i="57"/>
  <c r="I21" i="57" s="1"/>
  <c r="F21" i="57"/>
  <c r="M19" i="57"/>
  <c r="C42" i="61"/>
  <c r="D42" i="61"/>
  <c r="I42" i="61"/>
  <c r="L20" i="57"/>
  <c r="B42" i="61"/>
  <c r="H42" i="61"/>
  <c r="G21" i="57" l="1"/>
  <c r="K21" i="57"/>
  <c r="A43" i="61"/>
  <c r="E22" i="57"/>
  <c r="G22" i="57" s="1"/>
  <c r="F22" i="57"/>
  <c r="B43" i="61"/>
  <c r="L21" i="57"/>
  <c r="M20" i="57"/>
  <c r="H43" i="61"/>
  <c r="I43" i="61"/>
  <c r="C43" i="61"/>
  <c r="D43" i="61"/>
  <c r="A44" i="61" l="1"/>
  <c r="K22" i="57"/>
  <c r="I22" i="57"/>
  <c r="E23" i="57"/>
  <c r="G23" i="57" s="1"/>
  <c r="F23" i="57"/>
  <c r="C44" i="61"/>
  <c r="I44" i="61"/>
  <c r="L22" i="57"/>
  <c r="B44" i="61"/>
  <c r="H44" i="61"/>
  <c r="D44" i="61"/>
  <c r="M21" i="57"/>
  <c r="A45" i="61" l="1"/>
  <c r="K23" i="57"/>
  <c r="I23" i="57"/>
  <c r="E24" i="57"/>
  <c r="G24" i="57" s="1"/>
  <c r="F24" i="57"/>
  <c r="M22" i="57"/>
  <c r="C45" i="61"/>
  <c r="H45" i="61"/>
  <c r="D45" i="61"/>
  <c r="L23" i="57"/>
  <c r="B45" i="61"/>
  <c r="I45" i="61"/>
  <c r="A46" i="61" l="1"/>
  <c r="I24" i="57"/>
  <c r="K24" i="57"/>
  <c r="E25" i="57"/>
  <c r="G25" i="57" s="1"/>
  <c r="F25" i="57"/>
  <c r="L24" i="57"/>
  <c r="B46" i="61"/>
  <c r="I46" i="61"/>
  <c r="M23" i="57"/>
  <c r="C46" i="61"/>
  <c r="D46" i="61"/>
  <c r="H46" i="61"/>
  <c r="A47" i="61" l="1"/>
  <c r="K25" i="57"/>
  <c r="I25" i="57"/>
  <c r="E26" i="57"/>
  <c r="G26" i="57" s="1"/>
  <c r="F26" i="57"/>
  <c r="L25" i="57"/>
  <c r="C47" i="61"/>
  <c r="H47" i="61"/>
  <c r="I47" i="61"/>
  <c r="M24" i="57"/>
  <c r="B47" i="61"/>
  <c r="D47" i="61"/>
  <c r="A48" i="61" l="1"/>
  <c r="K26" i="57"/>
  <c r="I26" i="57"/>
  <c r="E27" i="57"/>
  <c r="I27" i="57" s="1"/>
  <c r="F27" i="57"/>
  <c r="D48" i="61"/>
  <c r="B48" i="61"/>
  <c r="L26" i="57"/>
  <c r="H48" i="61"/>
  <c r="I48" i="61"/>
  <c r="M25" i="57"/>
  <c r="C48" i="61"/>
  <c r="G27" i="57" l="1"/>
  <c r="A49" i="61"/>
  <c r="K27" i="57"/>
  <c r="E28" i="57"/>
  <c r="G28" i="57" s="1"/>
  <c r="F28" i="57"/>
  <c r="M26" i="57"/>
  <c r="B49" i="61"/>
  <c r="H49" i="61"/>
  <c r="L27" i="57"/>
  <c r="C49" i="61"/>
  <c r="D49" i="61"/>
  <c r="I49" i="61"/>
  <c r="A50" i="61" l="1"/>
  <c r="K28" i="57"/>
  <c r="I28" i="57"/>
  <c r="E29" i="57"/>
  <c r="G29" i="57" s="1"/>
  <c r="F29" i="57"/>
  <c r="B50" i="61"/>
  <c r="C50" i="61"/>
  <c r="L28" i="57"/>
  <c r="D50" i="61"/>
  <c r="M27" i="57"/>
  <c r="I50" i="61"/>
  <c r="H50" i="61"/>
  <c r="A51" i="61" l="1"/>
  <c r="K29" i="57"/>
  <c r="I29" i="57"/>
  <c r="E30" i="57"/>
  <c r="G30" i="57" s="1"/>
  <c r="F30" i="57"/>
  <c r="M28" i="57"/>
  <c r="C51" i="61"/>
  <c r="I51" i="61"/>
  <c r="B51" i="61"/>
  <c r="H51" i="61"/>
  <c r="D51" i="61"/>
  <c r="L29" i="57"/>
  <c r="I30" i="57" l="1"/>
  <c r="A52" i="61"/>
  <c r="K30" i="57"/>
  <c r="E31" i="57"/>
  <c r="I31" i="57" s="1"/>
  <c r="F31" i="57"/>
  <c r="M29" i="57"/>
  <c r="C52" i="61"/>
  <c r="I52" i="61"/>
  <c r="B52" i="61"/>
  <c r="H52" i="61"/>
  <c r="L30" i="57"/>
  <c r="D52" i="61"/>
  <c r="G31" i="57" l="1"/>
  <c r="K31" i="57"/>
  <c r="A53" i="61"/>
  <c r="E32" i="57"/>
  <c r="I32" i="57" s="1"/>
  <c r="F32" i="57"/>
  <c r="D53" i="61"/>
  <c r="I53" i="61"/>
  <c r="H53" i="61"/>
  <c r="M30" i="57"/>
  <c r="B53" i="61"/>
  <c r="C53" i="61"/>
  <c r="L31" i="57"/>
  <c r="A54" i="61" l="1"/>
  <c r="K32" i="57"/>
  <c r="G32" i="57"/>
  <c r="E33" i="57"/>
  <c r="G33" i="57" s="1"/>
  <c r="F33" i="57"/>
  <c r="I54" i="61"/>
  <c r="D54" i="61"/>
  <c r="C54" i="61"/>
  <c r="M31" i="57"/>
  <c r="B54" i="61"/>
  <c r="L32" i="57"/>
  <c r="M32" i="57" s="1"/>
  <c r="H54" i="61"/>
  <c r="A55" i="61" l="1"/>
  <c r="K33" i="57"/>
  <c r="I33" i="57"/>
  <c r="E34" i="57"/>
  <c r="G34" i="57" s="1"/>
  <c r="F34" i="57"/>
  <c r="L33" i="57"/>
  <c r="D55" i="61"/>
  <c r="I55" i="61"/>
  <c r="C55" i="61"/>
  <c r="B55" i="61"/>
  <c r="H55" i="61"/>
  <c r="A56" i="61" l="1"/>
  <c r="K34" i="57"/>
  <c r="I34" i="57"/>
  <c r="E35" i="57"/>
  <c r="I35" i="57" s="1"/>
  <c r="F35" i="57"/>
  <c r="D56" i="61"/>
  <c r="H56" i="61"/>
  <c r="C56" i="61"/>
  <c r="L34" i="57"/>
  <c r="B56" i="61"/>
  <c r="M33" i="57"/>
  <c r="I56" i="61"/>
  <c r="A57" i="61" l="1"/>
  <c r="G35" i="57"/>
  <c r="K35" i="57"/>
  <c r="E36" i="57"/>
  <c r="G36" i="57" s="1"/>
  <c r="F36" i="57"/>
  <c r="M34" i="57"/>
  <c r="L35" i="57"/>
  <c r="C57" i="61"/>
  <c r="I57" i="61"/>
  <c r="H57" i="61"/>
  <c r="D57" i="61"/>
  <c r="B57" i="61"/>
  <c r="A58" i="61" l="1"/>
  <c r="K36" i="57"/>
  <c r="I36" i="57"/>
  <c r="E37" i="57"/>
  <c r="G37" i="57" s="1"/>
  <c r="F37" i="57"/>
  <c r="M35" i="57"/>
  <c r="B58" i="61"/>
  <c r="C58" i="61"/>
  <c r="I58" i="61"/>
  <c r="H58" i="61"/>
  <c r="D58" i="61"/>
  <c r="L36" i="57"/>
  <c r="M36" i="57" s="1"/>
  <c r="A59" i="61" l="1"/>
  <c r="K37" i="57"/>
  <c r="I37" i="57"/>
  <c r="E38" i="57"/>
  <c r="I38" i="57" s="1"/>
  <c r="F38" i="57"/>
  <c r="I59" i="61"/>
  <c r="H59" i="61"/>
  <c r="D59" i="61"/>
  <c r="C59" i="61"/>
  <c r="L37" i="57"/>
  <c r="B59" i="61"/>
  <c r="G38" i="57" l="1"/>
  <c r="A60" i="61"/>
  <c r="K38" i="57"/>
  <c r="E39" i="57"/>
  <c r="G39" i="57" s="1"/>
  <c r="F39" i="57"/>
  <c r="L38" i="57"/>
  <c r="B60" i="61"/>
  <c r="C60" i="61"/>
  <c r="M37" i="57"/>
  <c r="D60" i="61"/>
  <c r="I60" i="61"/>
  <c r="H60" i="61"/>
  <c r="I39" i="57" l="1"/>
  <c r="K39" i="57"/>
  <c r="A61" i="61"/>
  <c r="E40" i="57"/>
  <c r="I40" i="57" s="1"/>
  <c r="F40" i="57"/>
  <c r="C61" i="61"/>
  <c r="L39" i="57"/>
  <c r="I61" i="61"/>
  <c r="M38" i="57"/>
  <c r="B61" i="61"/>
  <c r="H61" i="61"/>
  <c r="D61" i="61"/>
  <c r="A62" i="61" l="1"/>
  <c r="G40" i="57"/>
  <c r="K40" i="57"/>
  <c r="E41" i="57"/>
  <c r="G41" i="57" s="1"/>
  <c r="F41" i="57"/>
  <c r="I62" i="61"/>
  <c r="C62" i="61"/>
  <c r="B62" i="61"/>
  <c r="D62" i="61"/>
  <c r="H62" i="61"/>
  <c r="M39" i="57"/>
  <c r="L40" i="57"/>
  <c r="A63" i="61" l="1"/>
  <c r="K41" i="57"/>
  <c r="I41" i="57"/>
  <c r="E42" i="57"/>
  <c r="G42" i="57" s="1"/>
  <c r="F42" i="57"/>
  <c r="H63" i="61"/>
  <c r="B3" i="56"/>
  <c r="C63" i="61"/>
  <c r="D63" i="61"/>
  <c r="I63" i="61"/>
  <c r="L41" i="57"/>
  <c r="B63" i="61"/>
  <c r="M40" i="57"/>
  <c r="C3" i="56"/>
  <c r="A64" i="61" l="1"/>
  <c r="K42" i="57"/>
  <c r="I42" i="57"/>
  <c r="F3" i="56"/>
  <c r="B4" i="56"/>
  <c r="C64" i="61"/>
  <c r="I64" i="61"/>
  <c r="M41" i="57"/>
  <c r="L42" i="57"/>
  <c r="H64" i="61"/>
  <c r="D64" i="61"/>
  <c r="B64" i="61"/>
  <c r="C4" i="56"/>
  <c r="A65" i="61" l="1"/>
  <c r="F4" i="56"/>
  <c r="F5" i="56"/>
  <c r="F6" i="56"/>
  <c r="F7" i="56"/>
  <c r="F8" i="56"/>
  <c r="D9" i="56"/>
  <c r="F9" i="56" s="1"/>
  <c r="C10" i="56"/>
  <c r="F10" i="56"/>
  <c r="C11" i="56"/>
  <c r="F11" i="56"/>
  <c r="F12" i="56"/>
  <c r="F13" i="56"/>
  <c r="F14" i="56"/>
  <c r="F15" i="56"/>
  <c r="F16" i="56"/>
  <c r="Q19" i="56"/>
  <c r="X19" i="56"/>
  <c r="B14" i="56"/>
  <c r="H65" i="61"/>
  <c r="B15" i="56"/>
  <c r="B12" i="56"/>
  <c r="B11" i="56"/>
  <c r="C5" i="56"/>
  <c r="M42" i="57"/>
  <c r="B16" i="56"/>
  <c r="B6" i="56"/>
  <c r="B65" i="61"/>
  <c r="B8" i="56"/>
  <c r="B13" i="56"/>
  <c r="B5" i="56"/>
  <c r="D65" i="61"/>
  <c r="B7" i="56"/>
  <c r="C65" i="61"/>
  <c r="I65" i="61"/>
  <c r="B10" i="56"/>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X22"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2" i="56"/>
  <c r="Y21"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Y24" i="56"/>
  <c r="X25" i="56"/>
  <c r="Y25" i="56"/>
  <c r="X26" i="56"/>
  <c r="D19" i="55"/>
  <c r="B1" i="55"/>
  <c r="E7" i="54"/>
  <c r="I20" i="55"/>
  <c r="C3" i="54" l="1"/>
  <c r="J13" i="54"/>
  <c r="P3" i="53"/>
  <c r="B4" i="53"/>
  <c r="C4" i="53" s="1"/>
  <c r="P4" i="53"/>
  <c r="B5" i="53"/>
  <c r="C5" i="53" s="1"/>
  <c r="B6" i="53"/>
  <c r="C6" i="53" s="1"/>
  <c r="B7" i="53"/>
  <c r="C7" i="53" s="1"/>
  <c r="D10" i="53"/>
  <c r="X27" i="56"/>
  <c r="Y26" i="56"/>
  <c r="X28" i="56"/>
  <c r="X29" i="56"/>
  <c r="X30" i="56"/>
  <c r="I19" i="55"/>
  <c r="D17" i="55"/>
  <c r="D5" i="54"/>
  <c r="AC3" i="54"/>
  <c r="AC16" i="54"/>
  <c r="AC18" i="54"/>
  <c r="K4" i="53"/>
  <c r="AC19" i="54"/>
  <c r="E19" i="54"/>
  <c r="AC6" i="54"/>
  <c r="E4" i="54"/>
  <c r="E6" i="53"/>
  <c r="E6" i="54"/>
  <c r="E7" i="53"/>
  <c r="E5" i="54"/>
  <c r="E5" i="53"/>
  <c r="E4" i="53"/>
  <c r="AC23" i="54"/>
  <c r="AG4" i="53"/>
  <c r="AC11" i="54"/>
  <c r="AC12" i="54"/>
  <c r="E16" i="54"/>
  <c r="L7" i="53"/>
  <c r="G6" i="54"/>
  <c r="AC8" i="54"/>
  <c r="D6" i="53"/>
  <c r="AC20" i="54"/>
  <c r="D7" i="53"/>
  <c r="AC24" i="54"/>
  <c r="K5" i="53"/>
  <c r="G4" i="54"/>
  <c r="AC15" i="54"/>
  <c r="AC25" i="54"/>
  <c r="E15" i="54"/>
  <c r="E18" i="54"/>
  <c r="AC7" i="54"/>
  <c r="AC10" i="54"/>
  <c r="AC9" i="54"/>
  <c r="AC14" i="54"/>
  <c r="AC13" i="54"/>
  <c r="D5" i="53"/>
  <c r="E17" i="54"/>
  <c r="AG3" i="53"/>
  <c r="L5" i="53"/>
  <c r="AC17" i="54"/>
  <c r="D6" i="54"/>
  <c r="AC21" i="54"/>
  <c r="AC22" i="54"/>
  <c r="G7" i="54"/>
  <c r="D7" i="54"/>
  <c r="G5" i="54"/>
  <c r="H7" i="54"/>
  <c r="D18" i="54" l="1"/>
  <c r="AB3" i="54"/>
  <c r="D19" i="54"/>
  <c r="D4" i="54"/>
  <c r="D16" i="54"/>
  <c r="AF3" i="53"/>
  <c r="D15" i="54"/>
  <c r="D4" i="53"/>
  <c r="D17" i="54"/>
  <c r="I7" i="54"/>
  <c r="J7" i="54"/>
  <c r="K7" i="54"/>
  <c r="M5" i="53"/>
  <c r="N5" i="53"/>
  <c r="O5" i="53"/>
  <c r="C3" i="53"/>
  <c r="N13" i="53"/>
  <c r="D15" i="53"/>
  <c r="D16" i="53"/>
  <c r="Y27" i="56"/>
  <c r="Y28" i="56"/>
  <c r="Y30" i="56"/>
  <c r="Y29" i="56"/>
  <c r="X31" i="56"/>
  <c r="K7" i="53"/>
  <c r="AB4" i="54"/>
  <c r="H4" i="53"/>
  <c r="H5" i="53"/>
  <c r="F19" i="54"/>
  <c r="F18" i="54"/>
  <c r="AC4" i="54"/>
  <c r="F16" i="54"/>
  <c r="J15" i="53"/>
  <c r="AF4" i="53"/>
  <c r="H6" i="53"/>
  <c r="AG5" i="53"/>
  <c r="L4" i="53"/>
  <c r="E15" i="53"/>
  <c r="E16" i="53"/>
  <c r="F15" i="54"/>
  <c r="AC26" i="54"/>
  <c r="J16" i="53"/>
  <c r="H6" i="54"/>
  <c r="F17" i="54"/>
  <c r="AC5" i="54"/>
  <c r="H4" i="54"/>
  <c r="K6" i="53"/>
  <c r="H7" i="53"/>
  <c r="H5" i="54"/>
  <c r="L6" i="53"/>
  <c r="Y31" i="56"/>
  <c r="X32" i="56"/>
  <c r="Y32" i="56"/>
  <c r="X33" i="56"/>
  <c r="Y33" i="56"/>
  <c r="M7" i="53" l="1"/>
  <c r="N7" i="53"/>
  <c r="O7" i="53"/>
  <c r="J5" i="54"/>
  <c r="K5" i="54"/>
  <c r="I5" i="54"/>
  <c r="M4" i="53"/>
  <c r="N4" i="53"/>
  <c r="O4" i="53"/>
  <c r="I6" i="54"/>
  <c r="J6" i="54"/>
  <c r="K6" i="54"/>
  <c r="M6" i="53"/>
  <c r="N6" i="53"/>
  <c r="O6" i="53"/>
  <c r="I4" i="54"/>
  <c r="K4" i="54"/>
  <c r="J4" i="54"/>
  <c r="D17" i="53"/>
  <c r="X34" i="56"/>
  <c r="E17" i="53"/>
  <c r="AB5" i="54"/>
  <c r="J17" i="53"/>
  <c r="AG14" i="53"/>
  <c r="AG12" i="53"/>
  <c r="AF5" i="53"/>
  <c r="AG8" i="53"/>
  <c r="AG16" i="53"/>
  <c r="AG10" i="53"/>
  <c r="AG7" i="53"/>
  <c r="AG6" i="53"/>
  <c r="AG15" i="53"/>
  <c r="AG13" i="53"/>
  <c r="AG9" i="53"/>
  <c r="X35" i="56"/>
  <c r="Y34" i="56"/>
  <c r="Y35" i="56"/>
  <c r="X36" i="56"/>
  <c r="X37" i="56"/>
  <c r="Y36" i="56"/>
  <c r="X38" i="56"/>
  <c r="Y37" i="56"/>
  <c r="Y38" i="56"/>
  <c r="X39" i="56"/>
  <c r="X40" i="56"/>
  <c r="Y39" i="56"/>
  <c r="X41" i="56"/>
  <c r="Y40" i="56"/>
  <c r="X42" i="56"/>
  <c r="Y41" i="56"/>
  <c r="X43" i="56"/>
  <c r="Y42" i="56"/>
  <c r="X44" i="56"/>
  <c r="Y43" i="56"/>
  <c r="Y44" i="56"/>
  <c r="X45" i="56"/>
  <c r="X46" i="56"/>
  <c r="Y45" i="56"/>
  <c r="X47" i="56"/>
  <c r="Y46" i="56"/>
  <c r="Y47" i="56"/>
  <c r="X48" i="56"/>
  <c r="Y48" i="56"/>
  <c r="X49" i="56"/>
  <c r="X50" i="56"/>
  <c r="Y49" i="56"/>
  <c r="Y50" i="56"/>
  <c r="X51" i="56"/>
  <c r="Y51" i="56"/>
  <c r="X52" i="56"/>
  <c r="Y52" i="56"/>
  <c r="X53" i="56"/>
  <c r="Y53" i="56"/>
  <c r="X54" i="56"/>
  <c r="X55" i="56"/>
  <c r="Y54" i="56"/>
  <c r="X56" i="56"/>
  <c r="Y55" i="56"/>
  <c r="X57" i="56"/>
  <c r="Y56" i="56"/>
  <c r="Y57" i="56"/>
  <c r="X58" i="56"/>
  <c r="Y58" i="56"/>
  <c r="X59" i="56"/>
  <c r="Y59" i="56"/>
  <c r="X60" i="56"/>
  <c r="X61" i="56"/>
  <c r="Y60" i="56"/>
  <c r="Y61" i="56"/>
  <c r="X62" i="56"/>
  <c r="Y62" i="56"/>
  <c r="X63" i="56"/>
  <c r="X64" i="56"/>
  <c r="Y63" i="56"/>
  <c r="Y64" i="56"/>
  <c r="X65" i="56"/>
  <c r="X66" i="56"/>
  <c r="Y65" i="56"/>
  <c r="X67" i="56"/>
  <c r="Y66" i="56"/>
  <c r="Y67" i="56"/>
  <c r="X68" i="56"/>
  <c r="X69" i="56"/>
  <c r="Y68" i="56"/>
  <c r="Y69" i="56"/>
  <c r="X70" i="56"/>
  <c r="X71" i="56"/>
  <c r="Y70" i="56"/>
  <c r="Y71" i="56"/>
  <c r="X72" i="56"/>
  <c r="X73" i="56"/>
  <c r="Y72" i="56"/>
  <c r="Y73" i="56"/>
  <c r="X74" i="56"/>
  <c r="Y74" i="56"/>
  <c r="X75" i="56"/>
  <c r="X76" i="56"/>
  <c r="Y75" i="56"/>
  <c r="X77" i="56"/>
  <c r="Y76" i="56"/>
  <c r="X78" i="56"/>
  <c r="Y77" i="56"/>
  <c r="X79" i="56"/>
  <c r="Y78" i="56"/>
  <c r="Y79" i="56"/>
  <c r="X80" i="56"/>
  <c r="Y80" i="56"/>
  <c r="X81" i="56"/>
  <c r="Y81" i="56"/>
  <c r="X82" i="56"/>
  <c r="X83" i="56"/>
  <c r="Y82" i="56"/>
  <c r="Y83" i="56"/>
  <c r="X84" i="56"/>
  <c r="Y84" i="56"/>
  <c r="X85" i="56"/>
  <c r="X86" i="56"/>
  <c r="Y85" i="56"/>
  <c r="Y86" i="56"/>
  <c r="X87" i="56"/>
  <c r="Y87" i="56"/>
  <c r="X88" i="56"/>
  <c r="Y88" i="56"/>
  <c r="X89" i="56"/>
  <c r="Y89" i="56"/>
  <c r="X90" i="56"/>
  <c r="Y90" i="56"/>
  <c r="X91" i="56"/>
  <c r="Y91" i="56"/>
  <c r="X92" i="56"/>
  <c r="X93" i="56"/>
  <c r="Y92" i="56"/>
  <c r="Y93" i="56"/>
  <c r="X94" i="56"/>
  <c r="Y94" i="56"/>
  <c r="X95" i="56"/>
  <c r="Y95" i="56"/>
  <c r="X96" i="56"/>
  <c r="Y96" i="56"/>
  <c r="X97" i="56"/>
  <c r="Y97" i="56"/>
  <c r="X98" i="56"/>
  <c r="X99" i="56"/>
  <c r="Y98" i="56"/>
  <c r="Y99" i="56"/>
  <c r="X100" i="56"/>
  <c r="Y100" i="56"/>
  <c r="X101" i="56"/>
  <c r="Y101" i="56"/>
  <c r="X102" i="56"/>
  <c r="Y102" i="56"/>
  <c r="X103" i="56"/>
  <c r="Y103" i="56"/>
  <c r="X104" i="56"/>
  <c r="X105" i="56"/>
  <c r="Y104" i="56"/>
  <c r="Y105" i="56"/>
  <c r="X106" i="56"/>
  <c r="X107" i="56"/>
  <c r="Y106" i="56"/>
  <c r="X108" i="56"/>
  <c r="Y107" i="56"/>
  <c r="Y108" i="56"/>
  <c r="X109" i="56"/>
  <c r="X110" i="56"/>
  <c r="Y109" i="56"/>
  <c r="Y110" i="56"/>
  <c r="X111" i="56"/>
  <c r="Y111" i="56"/>
  <c r="X112" i="56"/>
  <c r="Y112" i="56"/>
  <c r="X113" i="56"/>
  <c r="Y113" i="56"/>
  <c r="X114" i="56"/>
  <c r="X115" i="56"/>
  <c r="Y114" i="56"/>
  <c r="Y115" i="56"/>
  <c r="X116" i="56"/>
  <c r="X117" i="56"/>
  <c r="Y116" i="56"/>
  <c r="X118" i="56"/>
  <c r="Y117" i="56"/>
  <c r="Y118" i="56"/>
  <c r="X119" i="56"/>
  <c r="X120" i="56"/>
  <c r="Y119" i="56"/>
  <c r="Y120" i="56"/>
  <c r="X121" i="56"/>
  <c r="Y121" i="56"/>
  <c r="X122" i="56"/>
  <c r="X123" i="56"/>
  <c r="Y122" i="56"/>
  <c r="X124" i="56"/>
  <c r="Y123" i="56"/>
  <c r="X125" i="56"/>
  <c r="Y124" i="56"/>
  <c r="Y125" i="56"/>
  <c r="X126" i="56"/>
  <c r="X127" i="56"/>
  <c r="Y126" i="56"/>
  <c r="Y127" i="56"/>
  <c r="X128" i="56"/>
  <c r="X129" i="56"/>
  <c r="Y128" i="56"/>
  <c r="Y129" i="56"/>
  <c r="X130" i="56"/>
  <c r="Y130" i="56"/>
  <c r="X131" i="56"/>
  <c r="X132" i="56"/>
  <c r="Y131" i="56"/>
  <c r="X133" i="56"/>
  <c r="Y132" i="56"/>
  <c r="Y133" i="56"/>
  <c r="X134" i="56"/>
  <c r="X135" i="56"/>
  <c r="Y134" i="56"/>
  <c r="Y135" i="56"/>
  <c r="X136" i="56"/>
  <c r="Y136" i="56"/>
  <c r="X137" i="56"/>
  <c r="Y137" i="56"/>
  <c r="X138" i="56"/>
  <c r="X139" i="56"/>
  <c r="Y138" i="56"/>
  <c r="Y139" i="56"/>
  <c r="X140" i="56"/>
  <c r="Y140" i="56"/>
  <c r="X141" i="56"/>
  <c r="X142" i="56"/>
  <c r="Y141" i="56"/>
  <c r="Y142" i="56"/>
  <c r="X143" i="56"/>
  <c r="Y143" i="56"/>
  <c r="X144" i="56"/>
  <c r="Y144" i="56"/>
  <c r="X145" i="56"/>
  <c r="Y145" i="56"/>
  <c r="X146" i="56"/>
  <c r="Y146" i="56"/>
  <c r="X147" i="56"/>
  <c r="Y147" i="56"/>
  <c r="X148" i="56"/>
  <c r="Y148" i="56"/>
  <c r="X149" i="56"/>
  <c r="X150" i="56"/>
  <c r="Y149" i="56"/>
  <c r="Y150" i="56"/>
  <c r="X151" i="56"/>
  <c r="X152" i="56"/>
  <c r="Y151" i="56"/>
  <c r="X153" i="56"/>
  <c r="Y152" i="56"/>
  <c r="Y153" i="56"/>
  <c r="X154" i="56"/>
  <c r="Y154" i="56"/>
  <c r="X155" i="56"/>
  <c r="X156" i="56"/>
  <c r="Y155" i="56"/>
  <c r="X157" i="56"/>
  <c r="Y156" i="56"/>
  <c r="Y157" i="56"/>
  <c r="X158" i="56"/>
  <c r="Y158" i="56"/>
  <c r="X159" i="56"/>
  <c r="X160" i="56"/>
  <c r="Y159" i="56"/>
  <c r="X161" i="56"/>
  <c r="Y160" i="56"/>
  <c r="X162" i="56"/>
  <c r="Y161" i="56"/>
  <c r="X163" i="56"/>
  <c r="Y162" i="56"/>
  <c r="X164" i="56"/>
  <c r="Y163" i="56"/>
  <c r="X165" i="56"/>
  <c r="Y164" i="56"/>
  <c r="Y165" i="56"/>
  <c r="X166" i="56"/>
  <c r="X167" i="56"/>
  <c r="Y166" i="56"/>
  <c r="Y167" i="56"/>
  <c r="X168" i="56"/>
  <c r="Y168" i="56"/>
  <c r="X169" i="56"/>
  <c r="X170" i="56"/>
  <c r="Y169" i="56"/>
  <c r="Y170" i="56"/>
  <c r="X171" i="56"/>
  <c r="Y171" i="56"/>
  <c r="X172" i="56"/>
  <c r="X173" i="56"/>
  <c r="Y172" i="56"/>
  <c r="X174" i="56"/>
  <c r="Y173" i="56"/>
  <c r="X175" i="56"/>
  <c r="Y174" i="56"/>
  <c r="Y175" i="56"/>
  <c r="X176" i="56"/>
  <c r="X177" i="56"/>
  <c r="Y176" i="56"/>
  <c r="Y177" i="56"/>
  <c r="X178" i="56"/>
  <c r="X179" i="56"/>
  <c r="Y178" i="56"/>
  <c r="Y179" i="56"/>
  <c r="X180" i="56"/>
  <c r="X181" i="56"/>
  <c r="Y180" i="56"/>
  <c r="X182" i="56"/>
  <c r="Y181" i="56"/>
  <c r="Y182" i="56"/>
  <c r="X183" i="56"/>
  <c r="Y183" i="56"/>
  <c r="X184" i="56"/>
  <c r="Y184" i="56"/>
  <c r="X185" i="56"/>
  <c r="Y185" i="56"/>
  <c r="X186" i="56"/>
  <c r="Y186" i="56"/>
  <c r="X187" i="56"/>
  <c r="Y187" i="56"/>
  <c r="X188" i="56"/>
  <c r="Y188" i="56"/>
  <c r="X189" i="56"/>
  <c r="Y189" i="56"/>
  <c r="X190" i="56"/>
  <c r="X191" i="56"/>
  <c r="Y190" i="56"/>
  <c r="Y191" i="56"/>
  <c r="X192" i="56"/>
  <c r="Y192" i="56"/>
  <c r="X193" i="56"/>
  <c r="X194" i="56"/>
  <c r="Y193" i="56"/>
  <c r="Y194" i="56"/>
  <c r="X195" i="56"/>
  <c r="X196" i="56"/>
  <c r="Y195" i="56"/>
  <c r="Y196" i="56"/>
  <c r="X197" i="56"/>
  <c r="Y197" i="56"/>
  <c r="X198" i="56"/>
  <c r="Y198" i="56"/>
  <c r="X199" i="56"/>
  <c r="X200" i="56"/>
  <c r="Y199" i="56"/>
  <c r="Y200" i="56"/>
  <c r="X201" i="56"/>
  <c r="Y201" i="56"/>
  <c r="X202" i="56"/>
  <c r="Y202" i="56"/>
  <c r="X203" i="56"/>
  <c r="Y203" i="56"/>
  <c r="X204" i="56"/>
  <c r="X205" i="56"/>
  <c r="Y204" i="56"/>
  <c r="X206" i="56"/>
  <c r="Y205" i="56"/>
  <c r="Y206" i="56"/>
  <c r="X207" i="56"/>
  <c r="Y207" i="56"/>
  <c r="X208" i="56"/>
  <c r="Y208" i="56"/>
  <c r="X209" i="56"/>
  <c r="Y209" i="56"/>
  <c r="X210" i="56"/>
  <c r="X211" i="56"/>
  <c r="Y210" i="56"/>
  <c r="Y211" i="56"/>
  <c r="X212" i="56"/>
  <c r="X213" i="56"/>
  <c r="Y212" i="56"/>
  <c r="X214" i="56"/>
  <c r="Y213" i="56"/>
  <c r="Y214" i="56"/>
  <c r="X215" i="56"/>
  <c r="X216" i="56"/>
  <c r="Y215" i="56"/>
  <c r="Y216" i="56"/>
  <c r="X217" i="56"/>
  <c r="Y217" i="56"/>
  <c r="X218" i="56"/>
  <c r="X219" i="56"/>
  <c r="Y218" i="56"/>
  <c r="X220" i="56"/>
  <c r="Y219" i="56"/>
  <c r="X221" i="56"/>
  <c r="Y220" i="56"/>
  <c r="Y221" i="56"/>
  <c r="X222" i="56"/>
  <c r="X223" i="56"/>
  <c r="Y222" i="56"/>
  <c r="Y223" i="56"/>
  <c r="X224" i="56"/>
  <c r="Y224" i="56"/>
  <c r="X225" i="56"/>
  <c r="Y225" i="56"/>
  <c r="X226" i="56"/>
  <c r="Y226" i="56"/>
  <c r="X227" i="56"/>
  <c r="Y227" i="56"/>
  <c r="X228" i="56"/>
  <c r="X229" i="56"/>
  <c r="Y228" i="56"/>
  <c r="Y229" i="56"/>
  <c r="X230" i="56"/>
  <c r="X231" i="56"/>
  <c r="Y230" i="56"/>
  <c r="X232" i="56"/>
  <c r="Y231" i="56"/>
  <c r="X233" i="56"/>
  <c r="Y232" i="56"/>
  <c r="X234" i="56"/>
  <c r="Y233" i="56"/>
  <c r="X235" i="56"/>
  <c r="Y234" i="56"/>
  <c r="Y235" i="56"/>
  <c r="X236" i="56"/>
  <c r="Y236" i="56"/>
  <c r="X237" i="56"/>
  <c r="Y237" i="56"/>
  <c r="X238" i="56"/>
  <c r="X239" i="56"/>
  <c r="Y238" i="56"/>
  <c r="Y239" i="56"/>
  <c r="X240" i="56"/>
  <c r="Y240" i="56"/>
  <c r="X241" i="56"/>
  <c r="Y241" i="56"/>
  <c r="X242" i="56"/>
  <c r="X243" i="56"/>
  <c r="Y242" i="56"/>
  <c r="X244" i="56"/>
  <c r="Y243" i="56"/>
  <c r="Y244" i="56"/>
  <c r="X245" i="56"/>
  <c r="X246" i="56"/>
  <c r="Y245" i="56"/>
  <c r="Y246" i="56"/>
  <c r="X247" i="56"/>
  <c r="Y247" i="56"/>
  <c r="X248" i="56"/>
  <c r="X249" i="56"/>
  <c r="Y248" i="56"/>
  <c r="Y249" i="56"/>
  <c r="X250" i="56"/>
  <c r="Y250" i="56"/>
  <c r="X251" i="56"/>
  <c r="X252" i="56"/>
  <c r="Y251" i="56"/>
  <c r="X253" i="56"/>
  <c r="Y252" i="56"/>
  <c r="Y253" i="56"/>
  <c r="X254" i="56"/>
  <c r="Y254" i="56"/>
  <c r="X255" i="56"/>
  <c r="X256" i="56"/>
  <c r="Y255" i="56"/>
  <c r="Y256" i="56"/>
  <c r="X257" i="56"/>
  <c r="Y257" i="56"/>
  <c r="X258" i="56"/>
  <c r="X259" i="56"/>
  <c r="Y258" i="56"/>
  <c r="X260" i="56"/>
  <c r="Y259" i="56"/>
  <c r="X261" i="56"/>
  <c r="Y260" i="56"/>
  <c r="Y261" i="56"/>
  <c r="X262" i="56"/>
  <c r="Y262" i="56"/>
  <c r="X263" i="56"/>
  <c r="Y263" i="56"/>
  <c r="X264" i="56"/>
  <c r="Y264" i="56"/>
  <c r="X265" i="56"/>
  <c r="Y265" i="56"/>
  <c r="X266" i="56"/>
  <c r="X267" i="56"/>
  <c r="Y266" i="56"/>
  <c r="X268" i="56"/>
  <c r="Y267" i="56"/>
  <c r="Y268" i="56"/>
  <c r="X269" i="56"/>
  <c r="X270" i="56"/>
  <c r="Y269" i="56"/>
  <c r="X271" i="56"/>
  <c r="Y270" i="56"/>
  <c r="Y271" i="56"/>
  <c r="X272" i="56"/>
  <c r="Y272" i="56"/>
  <c r="X273" i="56"/>
  <c r="Y273" i="56"/>
  <c r="X274" i="56"/>
  <c r="X275" i="56"/>
  <c r="Y274" i="56"/>
  <c r="Y275" i="56"/>
  <c r="X276" i="56"/>
  <c r="Y276" i="56"/>
  <c r="X277" i="56"/>
  <c r="X278" i="56"/>
  <c r="Y277" i="56"/>
  <c r="X279" i="56"/>
  <c r="Y278" i="56"/>
  <c r="Y279" i="56"/>
  <c r="X280" i="56"/>
  <c r="Y280" i="56"/>
  <c r="X281" i="56"/>
  <c r="Y281" i="56"/>
  <c r="X282" i="56"/>
  <c r="X283" i="56"/>
  <c r="Y282" i="56"/>
  <c r="Y283" i="56"/>
  <c r="X284" i="56"/>
  <c r="Y284" i="56"/>
  <c r="X285" i="56"/>
  <c r="Y285" i="56"/>
  <c r="X286" i="56"/>
  <c r="X287" i="56"/>
  <c r="Y286" i="56"/>
  <c r="Y287" i="56"/>
  <c r="X288" i="56"/>
  <c r="X289" i="56"/>
  <c r="Y288" i="56"/>
  <c r="X290" i="56"/>
  <c r="Y289" i="56"/>
  <c r="Y290" i="56"/>
  <c r="X291" i="56"/>
  <c r="X292" i="56"/>
  <c r="Y291" i="56"/>
  <c r="Y292" i="56"/>
  <c r="X293" i="56"/>
  <c r="Y293" i="56"/>
  <c r="X294" i="56"/>
  <c r="X295" i="56"/>
  <c r="Y294" i="56"/>
  <c r="Y295" i="56"/>
  <c r="X296" i="56"/>
  <c r="Y296" i="56"/>
  <c r="X297" i="56"/>
  <c r="Y297" i="56"/>
  <c r="X298" i="56"/>
  <c r="Y298" i="56"/>
  <c r="X299" i="56"/>
  <c r="X300" i="56"/>
  <c r="Y299" i="56"/>
  <c r="X301" i="56"/>
  <c r="Y300" i="56"/>
  <c r="X302" i="56"/>
  <c r="Y301" i="56"/>
  <c r="Y302" i="56"/>
  <c r="X303" i="56"/>
  <c r="Y303" i="56"/>
  <c r="X304" i="56"/>
  <c r="X305" i="56"/>
  <c r="Y304" i="56"/>
  <c r="Y305" i="56"/>
  <c r="X306" i="56"/>
  <c r="Y306" i="56"/>
  <c r="X307" i="56"/>
  <c r="Y307" i="56"/>
  <c r="X308" i="56"/>
  <c r="Y308" i="56"/>
  <c r="X309" i="56"/>
  <c r="X310" i="56"/>
  <c r="Y309" i="56"/>
  <c r="Y310" i="56"/>
  <c r="X311" i="56"/>
  <c r="Y311" i="56"/>
  <c r="X312" i="56"/>
  <c r="X313" i="56"/>
  <c r="Y312" i="56"/>
  <c r="Y313" i="56"/>
  <c r="X314" i="56"/>
  <c r="X315" i="56"/>
  <c r="Y314" i="56"/>
  <c r="X316" i="56"/>
  <c r="Y315" i="56"/>
  <c r="Y316" i="56"/>
  <c r="X317" i="56"/>
  <c r="Y317" i="56"/>
  <c r="X318" i="56"/>
  <c r="Y318" i="56"/>
  <c r="X319" i="56"/>
  <c r="Y319" i="56"/>
  <c r="X320" i="56"/>
  <c r="Y320" i="56"/>
  <c r="X321" i="56"/>
  <c r="X322" i="56"/>
  <c r="Y321" i="56"/>
  <c r="Y322" i="56"/>
  <c r="X323" i="56"/>
  <c r="X324" i="56"/>
  <c r="Y323" i="56"/>
  <c r="Y324" i="56"/>
  <c r="X325" i="56"/>
  <c r="Y325" i="56"/>
  <c r="X326" i="56"/>
  <c r="X327" i="56"/>
  <c r="Y326" i="56"/>
  <c r="X328" i="56"/>
  <c r="Y327" i="56"/>
  <c r="Y328" i="56"/>
  <c r="X329" i="56"/>
  <c r="Y329" i="56"/>
  <c r="X330" i="56"/>
  <c r="X331" i="56"/>
  <c r="Y330" i="56"/>
  <c r="Y331" i="56"/>
  <c r="X332" i="56"/>
  <c r="Y332" i="56"/>
  <c r="X333" i="56"/>
  <c r="X334" i="56"/>
  <c r="Y333" i="56"/>
  <c r="X335" i="56"/>
  <c r="Y334" i="56"/>
  <c r="X336" i="56"/>
  <c r="Y335" i="56"/>
  <c r="Y336" i="56"/>
  <c r="X337" i="56"/>
  <c r="X338" i="56"/>
  <c r="Y337" i="56"/>
  <c r="Y338" i="56"/>
  <c r="X339" i="56"/>
  <c r="X340" i="56"/>
  <c r="Y339" i="56"/>
  <c r="Y340" i="56"/>
  <c r="X341" i="56"/>
  <c r="Y341" i="56"/>
  <c r="X342" i="56"/>
  <c r="Y342" i="56"/>
  <c r="X343" i="56"/>
  <c r="X344" i="56"/>
  <c r="Y343" i="56"/>
  <c r="X345" i="56"/>
  <c r="Y344" i="56"/>
  <c r="Y345" i="56"/>
  <c r="X346" i="56"/>
  <c r="X347" i="56"/>
  <c r="Y346" i="56"/>
  <c r="Y347" i="56"/>
  <c r="X348" i="56"/>
  <c r="Y348" i="56"/>
  <c r="X349" i="56"/>
  <c r="X350" i="56"/>
  <c r="Y349" i="56"/>
  <c r="Y350" i="56"/>
  <c r="X351" i="56"/>
  <c r="X352" i="56"/>
  <c r="Y351" i="56"/>
  <c r="X353" i="56"/>
  <c r="Y352" i="56"/>
  <c r="Y353" i="56"/>
  <c r="X354" i="56"/>
  <c r="Y354" i="56"/>
  <c r="X355" i="56"/>
  <c r="Y355" i="56"/>
  <c r="X356" i="56"/>
  <c r="X357" i="56"/>
  <c r="Y356" i="56"/>
  <c r="X358" i="56"/>
  <c r="Y357" i="56"/>
  <c r="Y358" i="56"/>
  <c r="X359" i="56"/>
  <c r="Y359" i="56"/>
  <c r="X360" i="56"/>
  <c r="X361" i="56"/>
  <c r="Y360" i="56"/>
  <c r="Y361" i="56"/>
  <c r="X362" i="56"/>
  <c r="X363" i="56"/>
  <c r="Y362" i="56"/>
  <c r="Y363" i="56"/>
  <c r="X364" i="56"/>
  <c r="Y364" i="56"/>
  <c r="X365" i="56"/>
  <c r="Y365" i="56"/>
  <c r="X366" i="56"/>
  <c r="X367" i="56"/>
  <c r="Y366" i="56"/>
  <c r="Y367" i="56"/>
  <c r="X368" i="56"/>
  <c r="Y368" i="56"/>
  <c r="X369" i="56"/>
  <c r="X370" i="56"/>
  <c r="Y369" i="56"/>
  <c r="X371" i="56"/>
  <c r="Y370" i="56"/>
  <c r="X372" i="56"/>
  <c r="Y371" i="56"/>
  <c r="X373" i="56"/>
  <c r="Y372" i="56"/>
  <c r="X374" i="56"/>
  <c r="Y373" i="56"/>
  <c r="Y374" i="56"/>
  <c r="X375" i="56"/>
  <c r="Y375" i="56"/>
  <c r="X376" i="56"/>
  <c r="Y376" i="56"/>
  <c r="X377" i="56"/>
  <c r="Y377" i="56"/>
  <c r="X378" i="56"/>
  <c r="Y378" i="56"/>
  <c r="X379" i="56"/>
  <c r="Y379" i="56"/>
  <c r="X380" i="56"/>
  <c r="X381" i="56"/>
  <c r="Y380" i="56"/>
  <c r="Y381" i="56"/>
  <c r="X382" i="56"/>
  <c r="X383" i="56"/>
  <c r="Y382" i="56"/>
  <c r="Y383" i="56"/>
  <c r="X384" i="56"/>
  <c r="Y384" i="56"/>
  <c r="X385" i="56"/>
  <c r="Y385" i="56"/>
  <c r="X386" i="56"/>
  <c r="X387" i="56"/>
  <c r="Y386" i="56"/>
  <c r="Y387" i="56"/>
  <c r="X388" i="56"/>
  <c r="Y388" i="56"/>
  <c r="X389" i="56"/>
  <c r="X390" i="56"/>
  <c r="Y389" i="56"/>
  <c r="X391" i="56"/>
  <c r="Y390" i="56"/>
  <c r="Y391" i="56"/>
  <c r="X392" i="56"/>
  <c r="X393" i="56"/>
  <c r="Y392" i="56"/>
  <c r="X394" i="56"/>
  <c r="Y393" i="56"/>
  <c r="X395" i="56"/>
  <c r="Y394" i="56"/>
  <c r="Y395" i="56"/>
  <c r="X396" i="56"/>
  <c r="Y396" i="56"/>
  <c r="X397" i="56"/>
  <c r="Y397" i="56"/>
  <c r="X398" i="56"/>
  <c r="X399" i="56"/>
  <c r="Y398" i="56"/>
  <c r="Y399" i="56"/>
  <c r="X400" i="56"/>
  <c r="X401" i="56"/>
  <c r="Y400" i="56"/>
  <c r="X402" i="56"/>
  <c r="Y401" i="56"/>
  <c r="Y402" i="56"/>
  <c r="X403" i="56"/>
  <c r="Y403" i="56"/>
  <c r="X404" i="56"/>
  <c r="X405" i="56"/>
  <c r="Y404" i="56"/>
  <c r="Y405" i="56"/>
  <c r="X406" i="56"/>
  <c r="Y406" i="56"/>
  <c r="X407" i="56"/>
  <c r="Y407" i="56"/>
  <c r="X408" i="56"/>
  <c r="X409" i="56"/>
  <c r="Y408" i="56"/>
  <c r="Y409" i="56"/>
  <c r="X410" i="56"/>
  <c r="Y410" i="56"/>
  <c r="X411" i="56"/>
  <c r="Y411" i="56"/>
  <c r="X412" i="56"/>
  <c r="Y412" i="56"/>
  <c r="X413" i="56"/>
  <c r="Y413" i="56"/>
  <c r="X414" i="56"/>
  <c r="Y414" i="56"/>
  <c r="X415" i="56"/>
  <c r="Y415" i="56"/>
  <c r="X416" i="56"/>
  <c r="X417" i="56"/>
  <c r="Y416" i="56"/>
  <c r="Y417" i="56"/>
  <c r="X418" i="56"/>
  <c r="Y418" i="56"/>
  <c r="X419" i="56"/>
  <c r="X420" i="56"/>
  <c r="Y419" i="56"/>
  <c r="Y420" i="56"/>
  <c r="X421" i="56"/>
  <c r="X422" i="56"/>
  <c r="Y421" i="56"/>
  <c r="Y422" i="56"/>
  <c r="X423" i="56"/>
  <c r="X424" i="56"/>
  <c r="Y423" i="56"/>
  <c r="Y424" i="56"/>
  <c r="X425" i="56"/>
  <c r="Y425" i="56"/>
  <c r="X426" i="56"/>
  <c r="Y426" i="56"/>
  <c r="X427" i="56"/>
  <c r="Y427" i="56"/>
  <c r="X428" i="56"/>
  <c r="X429" i="56"/>
  <c r="Y428" i="56"/>
  <c r="Y429" i="56"/>
  <c r="X430" i="56"/>
  <c r="X431" i="56"/>
  <c r="Y430" i="56"/>
  <c r="X432" i="56"/>
  <c r="Y431" i="56"/>
  <c r="Y432" i="56"/>
  <c r="X433" i="56"/>
  <c r="X434" i="56"/>
  <c r="Y433" i="56"/>
  <c r="Y434" i="56"/>
  <c r="X435" i="56"/>
  <c r="Y435" i="56"/>
  <c r="X436" i="56"/>
  <c r="Y436" i="56"/>
  <c r="X437" i="56"/>
  <c r="X438" i="56"/>
  <c r="Y437" i="56"/>
  <c r="Y438" i="56"/>
  <c r="X439" i="56"/>
  <c r="Y439" i="56"/>
  <c r="X440" i="56"/>
  <c r="X441" i="56"/>
  <c r="Y440" i="56"/>
  <c r="X442" i="56"/>
  <c r="Y441" i="56"/>
  <c r="X443" i="56"/>
  <c r="Y442" i="56"/>
  <c r="X444" i="56"/>
  <c r="Y443" i="56"/>
  <c r="X445" i="56"/>
  <c r="Y444" i="56"/>
  <c r="Y445" i="56"/>
  <c r="X446" i="56"/>
  <c r="X447" i="56"/>
  <c r="Y446" i="56"/>
  <c r="Y447" i="56"/>
  <c r="X448" i="56"/>
  <c r="Y448" i="56"/>
  <c r="X449" i="56"/>
  <c r="Y449" i="56"/>
  <c r="X450" i="56"/>
  <c r="X451" i="56"/>
  <c r="Y450" i="56"/>
  <c r="X452" i="56"/>
  <c r="Y451" i="56"/>
  <c r="X453" i="56"/>
  <c r="Y452" i="56"/>
  <c r="X454" i="56"/>
  <c r="Y453" i="56"/>
  <c r="X455" i="56"/>
  <c r="Y454" i="56"/>
  <c r="X456" i="56"/>
  <c r="Y455" i="56"/>
  <c r="X457" i="56"/>
  <c r="Y456" i="56"/>
  <c r="Y457" i="56"/>
  <c r="X458" i="56"/>
  <c r="Y458" i="56"/>
  <c r="X459" i="56"/>
  <c r="Y459" i="56"/>
  <c r="X460" i="56"/>
  <c r="X461" i="56"/>
  <c r="Y460" i="56"/>
  <c r="Y461" i="56"/>
  <c r="X462" i="56"/>
  <c r="X463" i="56"/>
  <c r="Y462" i="56"/>
  <c r="Y463" i="56"/>
  <c r="X464" i="56"/>
  <c r="Y464" i="56"/>
  <c r="X465" i="56"/>
  <c r="Y465" i="56"/>
  <c r="X466" i="56"/>
  <c r="Y466" i="56"/>
  <c r="X467" i="56"/>
  <c r="X468" i="56"/>
  <c r="Y467" i="56"/>
  <c r="Y468" i="56"/>
  <c r="X469" i="56"/>
  <c r="Y469" i="56"/>
  <c r="X470" i="56"/>
  <c r="Y470" i="56"/>
  <c r="X471" i="56"/>
  <c r="X472" i="56"/>
  <c r="Y471" i="56"/>
  <c r="Y472" i="56"/>
  <c r="X473" i="56"/>
  <c r="Y473" i="56"/>
  <c r="X474" i="56"/>
  <c r="Y474" i="56"/>
  <c r="X475" i="56"/>
  <c r="Y475" i="56"/>
  <c r="X476" i="56"/>
  <c r="X477" i="56"/>
  <c r="Y476" i="56"/>
  <c r="Y477" i="56"/>
  <c r="X478" i="56"/>
  <c r="X479" i="56"/>
  <c r="Y478" i="56"/>
  <c r="X480" i="56"/>
  <c r="Y479" i="56"/>
  <c r="Y480" i="56"/>
  <c r="X481" i="56"/>
  <c r="X482" i="56"/>
  <c r="Y481" i="56"/>
  <c r="X483" i="56"/>
  <c r="Y482" i="56"/>
  <c r="X484" i="56"/>
  <c r="Y483" i="56"/>
  <c r="Y484" i="56"/>
  <c r="X485" i="56"/>
  <c r="Y485" i="56"/>
  <c r="X486" i="56"/>
  <c r="Y486" i="56"/>
  <c r="X487" i="56"/>
  <c r="X488" i="56"/>
  <c r="Y487" i="56"/>
  <c r="Y488" i="56"/>
  <c r="X489" i="56"/>
  <c r="X490" i="56"/>
  <c r="Y489" i="56"/>
  <c r="Y490" i="56"/>
  <c r="X491" i="56"/>
  <c r="X492" i="56"/>
  <c r="Y491" i="56"/>
  <c r="X493" i="56"/>
  <c r="Y492" i="56"/>
  <c r="X494" i="56"/>
  <c r="Y493" i="56"/>
  <c r="X495" i="56"/>
  <c r="Y494" i="56"/>
  <c r="Y495" i="56"/>
  <c r="X496" i="56"/>
  <c r="X497" i="56"/>
  <c r="Y496" i="56"/>
  <c r="X498" i="56"/>
  <c r="Y497" i="56"/>
  <c r="Y498" i="56"/>
  <c r="X499" i="56"/>
  <c r="Y499" i="56"/>
  <c r="X500" i="56"/>
  <c r="Y500" i="56"/>
  <c r="X501" i="56"/>
  <c r="X502" i="56"/>
  <c r="Y501" i="56"/>
  <c r="X503" i="56"/>
  <c r="Y502" i="56"/>
  <c r="Y503" i="56"/>
  <c r="X504" i="56"/>
  <c r="X505" i="56"/>
  <c r="Y504" i="56"/>
  <c r="Y505" i="56"/>
  <c r="X506" i="56"/>
  <c r="Y506" i="56"/>
  <c r="X507" i="56"/>
  <c r="X508" i="56"/>
  <c r="Y507" i="56"/>
  <c r="Y508" i="56"/>
  <c r="X509" i="56"/>
  <c r="X510" i="56"/>
  <c r="Y509" i="56"/>
  <c r="X511" i="56"/>
  <c r="Y510" i="56"/>
  <c r="Y511" i="56"/>
  <c r="X512" i="56"/>
  <c r="Y512" i="56"/>
  <c r="X513" i="56"/>
  <c r="Y513" i="56"/>
  <c r="X514" i="56"/>
  <c r="X515" i="56"/>
  <c r="Y514" i="56"/>
  <c r="Y515" i="56"/>
  <c r="X516" i="56"/>
  <c r="Y516" i="56"/>
  <c r="X517" i="56"/>
  <c r="X518" i="56"/>
  <c r="Y517" i="56"/>
  <c r="X519" i="56"/>
  <c r="Y518" i="56"/>
  <c r="Y519" i="56"/>
  <c r="X520" i="56"/>
  <c r="Y520" i="56"/>
  <c r="X521" i="56"/>
  <c r="X522" i="56"/>
  <c r="Y521" i="56"/>
  <c r="Y522" i="56"/>
  <c r="X523" i="56"/>
  <c r="Y523" i="56"/>
  <c r="X524" i="56"/>
  <c r="Y524" i="56"/>
  <c r="X525" i="56"/>
  <c r="Y525" i="56"/>
  <c r="X526" i="56"/>
  <c r="Y526" i="56"/>
  <c r="X527" i="56"/>
  <c r="X528" i="56"/>
  <c r="Y527" i="56"/>
  <c r="X529" i="56"/>
  <c r="Y528" i="56"/>
  <c r="Y529" i="56"/>
  <c r="X530" i="56"/>
  <c r="X531" i="56"/>
  <c r="Y530" i="56"/>
  <c r="Y531" i="56"/>
  <c r="X532" i="56"/>
  <c r="X533" i="56"/>
  <c r="Y532" i="56"/>
  <c r="X534" i="56"/>
  <c r="Y533" i="56"/>
  <c r="X535" i="56"/>
  <c r="Y534" i="56"/>
  <c r="X536" i="56"/>
  <c r="Y535" i="56"/>
  <c r="Y536" i="56"/>
  <c r="X537" i="56"/>
  <c r="X538" i="56"/>
  <c r="Y537" i="56"/>
  <c r="X539" i="56"/>
  <c r="Y538" i="56"/>
  <c r="X540" i="56"/>
  <c r="Y539" i="56"/>
  <c r="X541" i="56"/>
  <c r="Y540" i="56"/>
  <c r="Y541" i="56"/>
  <c r="X542" i="56"/>
  <c r="Y542" i="56"/>
  <c r="X543" i="56"/>
  <c r="X544" i="56"/>
  <c r="Y543" i="56"/>
  <c r="Y544" i="56"/>
  <c r="X545" i="56"/>
  <c r="Y545" i="56"/>
  <c r="X546" i="56"/>
  <c r="X547" i="56"/>
  <c r="Y546" i="56"/>
  <c r="Y547" i="56"/>
  <c r="X548" i="56"/>
  <c r="X549" i="56"/>
  <c r="Y548" i="56"/>
  <c r="Y549" i="56"/>
  <c r="X550" i="56"/>
  <c r="X551" i="56"/>
  <c r="Y550" i="56"/>
  <c r="Y551" i="56"/>
  <c r="X552" i="56"/>
  <c r="Y552" i="56"/>
  <c r="X553" i="56"/>
  <c r="X554" i="56"/>
  <c r="Y553" i="56"/>
  <c r="X555" i="56"/>
  <c r="Y554" i="56"/>
  <c r="X556" i="56"/>
  <c r="Y555" i="56"/>
  <c r="Y556" i="56"/>
  <c r="X557" i="56"/>
  <c r="Y557" i="56"/>
  <c r="X558" i="56"/>
  <c r="X559" i="56"/>
  <c r="Y558" i="56"/>
  <c r="Y559" i="56"/>
  <c r="X560" i="56"/>
  <c r="X561" i="56"/>
  <c r="Y560" i="56"/>
  <c r="Y561" i="56"/>
  <c r="X562" i="56"/>
  <c r="X563" i="56"/>
  <c r="Y562" i="56"/>
  <c r="Y563" i="56"/>
  <c r="X564" i="56"/>
  <c r="Y564" i="56"/>
  <c r="X565" i="56"/>
  <c r="X566" i="56"/>
  <c r="Y565" i="56"/>
  <c r="X567" i="56"/>
  <c r="Y566" i="56"/>
  <c r="X568" i="56"/>
  <c r="Y567" i="56"/>
  <c r="X569" i="56"/>
  <c r="Y568" i="56"/>
  <c r="X570" i="56"/>
  <c r="Y569" i="56"/>
  <c r="Y570" i="56"/>
  <c r="X571" i="56"/>
  <c r="Y571" i="56"/>
  <c r="X572" i="56"/>
  <c r="Y572" i="56"/>
  <c r="X573" i="56"/>
  <c r="Y573" i="56"/>
  <c r="X574" i="56"/>
  <c r="X575" i="56"/>
  <c r="Y574" i="56"/>
  <c r="X576" i="56"/>
  <c r="Y575" i="56"/>
  <c r="Y576" i="56"/>
  <c r="X577" i="56"/>
  <c r="X578" i="56"/>
  <c r="Y577" i="56"/>
  <c r="Y578" i="56"/>
  <c r="X579" i="56"/>
  <c r="X580" i="56"/>
  <c r="Y579" i="56"/>
  <c r="X581" i="56"/>
  <c r="Y580" i="56"/>
  <c r="Y581" i="56"/>
  <c r="X582" i="56"/>
  <c r="Y582" i="56"/>
  <c r="X583" i="56"/>
  <c r="X584" i="56"/>
  <c r="Y583" i="56"/>
  <c r="X585" i="56"/>
  <c r="Y584" i="56"/>
  <c r="Y585" i="56"/>
  <c r="X586" i="56"/>
  <c r="Y586" i="56"/>
  <c r="X587" i="56"/>
  <c r="X588" i="56"/>
  <c r="Y587" i="56"/>
  <c r="Y588" i="56"/>
  <c r="X589" i="56"/>
  <c r="Y589" i="56"/>
  <c r="X590" i="56"/>
  <c r="X591" i="56"/>
  <c r="Y590" i="56"/>
  <c r="X592" i="56"/>
  <c r="Y591" i="56"/>
  <c r="Y592" i="56"/>
  <c r="X593" i="56"/>
  <c r="X594" i="56"/>
  <c r="Y593" i="56"/>
  <c r="X595" i="56"/>
  <c r="Y594" i="56"/>
  <c r="X596" i="56"/>
  <c r="Y595" i="56"/>
  <c r="Y596" i="56"/>
  <c r="X597" i="56"/>
  <c r="X598" i="56"/>
  <c r="Y597" i="56"/>
  <c r="X599" i="56"/>
  <c r="Y598" i="56"/>
  <c r="Y599" i="56"/>
  <c r="X600" i="56"/>
  <c r="Y600" i="56"/>
  <c r="X601" i="56"/>
  <c r="X602" i="56"/>
  <c r="Y601" i="56"/>
  <c r="X603" i="56"/>
  <c r="Y602" i="56"/>
  <c r="Y603" i="56"/>
  <c r="X604" i="56"/>
  <c r="X605" i="56"/>
  <c r="Y604" i="56"/>
  <c r="Y605" i="56"/>
  <c r="X606" i="56"/>
  <c r="X607" i="56"/>
  <c r="Y606" i="56"/>
  <c r="X608" i="56"/>
  <c r="Y607" i="56"/>
  <c r="X609" i="56"/>
  <c r="Y608" i="56"/>
  <c r="X610" i="56"/>
  <c r="Y609" i="56"/>
  <c r="X611" i="56"/>
  <c r="Y610" i="56"/>
  <c r="Y611" i="56"/>
  <c r="X612" i="56"/>
  <c r="X613" i="56"/>
  <c r="Y612" i="56"/>
  <c r="Y613" i="56"/>
  <c r="X614" i="56"/>
  <c r="Y614" i="56"/>
  <c r="X615" i="56"/>
  <c r="X616" i="56"/>
  <c r="Y615" i="56"/>
  <c r="X617" i="56"/>
  <c r="Y616" i="56"/>
  <c r="X618" i="56"/>
  <c r="Y617" i="56"/>
  <c r="X619" i="56"/>
  <c r="Y618" i="56"/>
  <c r="X620" i="56"/>
  <c r="Y619" i="56"/>
  <c r="X621" i="56"/>
  <c r="Y620" i="56"/>
  <c r="X622" i="56"/>
  <c r="Y621" i="56"/>
  <c r="X623" i="56"/>
  <c r="Y622" i="56"/>
  <c r="X624" i="56"/>
  <c r="Y623" i="56"/>
  <c r="Y624" i="56"/>
  <c r="X625" i="56"/>
  <c r="X626" i="56"/>
  <c r="Y625" i="56"/>
  <c r="Y626" i="56"/>
  <c r="X627" i="56"/>
  <c r="Y627" i="56"/>
  <c r="X628" i="56"/>
  <c r="X629" i="56"/>
  <c r="Y628" i="56"/>
  <c r="X630" i="56"/>
  <c r="Y629" i="56"/>
  <c r="X631" i="56"/>
  <c r="Y630" i="56"/>
  <c r="X632" i="56"/>
  <c r="Y631" i="56"/>
  <c r="X633" i="56"/>
  <c r="Y632" i="56"/>
  <c r="X634" i="56"/>
  <c r="Y633" i="56"/>
  <c r="Y634" i="56"/>
  <c r="X635" i="56"/>
  <c r="X636" i="56"/>
  <c r="Y635" i="56"/>
  <c r="X637" i="56"/>
  <c r="Y636" i="56"/>
  <c r="Y637" i="56"/>
  <c r="X638" i="56"/>
  <c r="Y638" i="56"/>
  <c r="X639" i="56"/>
  <c r="Y639" i="56"/>
  <c r="X640" i="56"/>
  <c r="X641" i="56"/>
  <c r="Y640" i="56"/>
  <c r="Y641" i="56"/>
  <c r="X642" i="56"/>
  <c r="X643" i="56"/>
  <c r="Y642" i="56"/>
  <c r="Y643" i="56"/>
  <c r="X644" i="56"/>
  <c r="X645" i="56"/>
  <c r="Y644" i="56"/>
  <c r="Y645" i="56"/>
  <c r="X646" i="56"/>
  <c r="X647" i="56"/>
  <c r="Y646" i="56"/>
  <c r="X648" i="56"/>
  <c r="Y647" i="56"/>
  <c r="Y648" i="56"/>
  <c r="X649" i="56"/>
  <c r="X650" i="56"/>
  <c r="Y649" i="56"/>
  <c r="X651" i="56"/>
  <c r="Y650" i="56"/>
  <c r="Y651" i="56"/>
  <c r="X652" i="56"/>
  <c r="X653" i="56"/>
  <c r="Y652" i="56"/>
  <c r="X654" i="56"/>
  <c r="Y653" i="56"/>
  <c r="Y654" i="56"/>
  <c r="X655" i="56"/>
  <c r="Y655" i="56"/>
  <c r="X656" i="56"/>
  <c r="Y656" i="56"/>
  <c r="X657" i="56"/>
  <c r="Y657" i="56"/>
  <c r="X658" i="56"/>
  <c r="X659" i="56"/>
  <c r="Y658" i="56"/>
  <c r="X660" i="56"/>
  <c r="Y659" i="56"/>
  <c r="X661" i="56"/>
  <c r="Y660" i="56"/>
  <c r="X662" i="56"/>
  <c r="Y661" i="56"/>
  <c r="X663" i="56"/>
  <c r="Y662" i="56"/>
  <c r="Y663" i="56"/>
  <c r="X664" i="56"/>
  <c r="X665" i="56"/>
  <c r="Y664" i="56"/>
  <c r="X666" i="56"/>
  <c r="Y665" i="56"/>
  <c r="X667" i="56"/>
  <c r="Y666" i="56"/>
  <c r="Y667" i="56"/>
  <c r="X668" i="56"/>
  <c r="Y668" i="56"/>
  <c r="X669" i="56"/>
  <c r="Y669" i="56"/>
  <c r="X670" i="56"/>
  <c r="Y670" i="56"/>
  <c r="X671" i="56"/>
  <c r="X672" i="56"/>
  <c r="Y671" i="56"/>
  <c r="X673" i="56"/>
  <c r="Y672" i="56"/>
  <c r="Y673" i="56"/>
  <c r="X674" i="56"/>
  <c r="Y674" i="56"/>
  <c r="X675" i="56"/>
  <c r="X676" i="56"/>
  <c r="Y675" i="56"/>
  <c r="Y676" i="56"/>
  <c r="X677" i="56"/>
  <c r="X678" i="56"/>
  <c r="Y677" i="56"/>
  <c r="X679" i="56"/>
  <c r="Y678" i="56"/>
  <c r="Y679" i="56"/>
  <c r="X680" i="56"/>
  <c r="Y680" i="56"/>
  <c r="X681" i="56"/>
  <c r="X682" i="56"/>
  <c r="Y681" i="56"/>
  <c r="Y682" i="56"/>
  <c r="X683" i="56"/>
  <c r="Y683" i="56"/>
  <c r="X684" i="56"/>
  <c r="Y684" i="56"/>
  <c r="X685" i="56"/>
  <c r="Y685" i="56"/>
  <c r="X686" i="56"/>
  <c r="Y686" i="56"/>
  <c r="X687" i="56"/>
  <c r="X688" i="56"/>
  <c r="Y687" i="56"/>
  <c r="Y688" i="56"/>
  <c r="X689" i="56"/>
  <c r="X690" i="56"/>
  <c r="Y689" i="56"/>
  <c r="X691" i="56"/>
  <c r="Y690" i="56"/>
  <c r="X692" i="56"/>
  <c r="Y691" i="56"/>
  <c r="Y692" i="56"/>
  <c r="X693" i="56"/>
  <c r="X694" i="56"/>
  <c r="Y693" i="56"/>
  <c r="X695" i="56"/>
  <c r="Y694" i="56"/>
  <c r="X696" i="56"/>
  <c r="Y695" i="56"/>
  <c r="Y696" i="56"/>
  <c r="X697" i="56"/>
  <c r="Y697" i="56"/>
  <c r="X698" i="56"/>
  <c r="X699" i="56"/>
  <c r="Y698" i="56"/>
  <c r="Y699" i="56"/>
  <c r="X700" i="56"/>
  <c r="X701" i="56"/>
  <c r="Y700" i="56"/>
  <c r="Y701" i="56"/>
  <c r="X702" i="56"/>
  <c r="X703" i="56"/>
  <c r="Y702" i="56"/>
  <c r="X704" i="56"/>
  <c r="Y703" i="56"/>
  <c r="X705" i="56"/>
  <c r="Y704" i="56"/>
  <c r="X706" i="56"/>
  <c r="Y705" i="56"/>
  <c r="Y706" i="56"/>
  <c r="X707" i="56"/>
  <c r="Y707" i="56"/>
  <c r="X708" i="56"/>
  <c r="Y708" i="56"/>
  <c r="X709" i="56"/>
  <c r="Y709" i="56"/>
  <c r="X710" i="56"/>
  <c r="Y710" i="56"/>
  <c r="X711" i="56"/>
  <c r="Y711" i="56"/>
  <c r="X712" i="56"/>
  <c r="X713" i="56"/>
  <c r="Y712" i="56"/>
  <c r="X714" i="56"/>
  <c r="Y713" i="56"/>
  <c r="X715" i="56"/>
  <c r="Y714" i="56"/>
  <c r="Y715" i="56"/>
  <c r="X716" i="56"/>
  <c r="X717" i="56"/>
  <c r="Y716" i="56"/>
  <c r="X718" i="56"/>
  <c r="Y717" i="56"/>
  <c r="X719" i="56"/>
  <c r="Y718" i="56"/>
  <c r="X720" i="56"/>
  <c r="Y719" i="56"/>
  <c r="Y720" i="56"/>
  <c r="X721" i="56"/>
  <c r="X722" i="56"/>
  <c r="Y721" i="56"/>
  <c r="X723" i="56"/>
  <c r="Y722" i="56"/>
  <c r="X724" i="56"/>
  <c r="Y723" i="56"/>
  <c r="X725" i="56"/>
  <c r="Y724" i="56"/>
  <c r="Y725" i="56"/>
  <c r="X726" i="56"/>
  <c r="X727" i="56"/>
  <c r="Y726" i="56"/>
  <c r="Y727" i="56"/>
  <c r="X728" i="56"/>
  <c r="Y728" i="56"/>
  <c r="X729" i="56"/>
  <c r="X730" i="56"/>
  <c r="Y729" i="56"/>
  <c r="X731" i="56"/>
  <c r="Y730" i="56"/>
  <c r="Y731" i="56"/>
  <c r="X732" i="56"/>
  <c r="Y732" i="56"/>
  <c r="X733" i="56"/>
  <c r="Y733" i="56"/>
  <c r="X734" i="56"/>
  <c r="Y734" i="56"/>
  <c r="X735" i="56"/>
  <c r="Y735" i="56"/>
  <c r="X736" i="56"/>
  <c r="X737" i="56"/>
  <c r="Y736" i="56"/>
  <c r="Y737" i="56"/>
  <c r="X738" i="56"/>
  <c r="X739" i="56"/>
  <c r="Y738" i="56"/>
  <c r="X740" i="56"/>
  <c r="Y739" i="56"/>
  <c r="Y740" i="56"/>
  <c r="X741" i="56"/>
  <c r="X742" i="56"/>
  <c r="Y741" i="56"/>
  <c r="X743" i="56"/>
  <c r="Y742" i="56"/>
  <c r="Y743" i="56"/>
  <c r="X744" i="56"/>
  <c r="X745" i="56"/>
  <c r="Y744" i="56"/>
  <c r="Y745" i="56"/>
  <c r="X746" i="56"/>
  <c r="X747" i="56"/>
  <c r="Y746" i="56"/>
  <c r="Y747" i="56"/>
  <c r="X748" i="56"/>
  <c r="Y748" i="56"/>
  <c r="X749" i="56"/>
  <c r="Y749" i="56"/>
  <c r="X750" i="56"/>
  <c r="Y750" i="56"/>
  <c r="X751" i="56"/>
  <c r="Y751" i="56"/>
  <c r="X752" i="56"/>
  <c r="Y752" i="56"/>
  <c r="X753" i="56"/>
  <c r="Y753" i="56"/>
  <c r="X754" i="56"/>
  <c r="Y754" i="56"/>
  <c r="X755" i="56"/>
  <c r="X756" i="56"/>
  <c r="Y755" i="56"/>
  <c r="Y756" i="56"/>
  <c r="X757" i="56"/>
  <c r="X758" i="56"/>
  <c r="Y757" i="56"/>
  <c r="Y758" i="56"/>
  <c r="X759" i="56"/>
  <c r="X760" i="56"/>
  <c r="Y759" i="56"/>
  <c r="X761" i="56"/>
  <c r="Y760" i="56"/>
  <c r="X762" i="56"/>
  <c r="Y761" i="56"/>
  <c r="Y762" i="56"/>
  <c r="X763" i="56"/>
  <c r="Y763" i="56"/>
  <c r="X764" i="56"/>
  <c r="X765" i="56"/>
  <c r="Y764" i="56"/>
  <c r="X766" i="56"/>
  <c r="Y765" i="56"/>
  <c r="Y766" i="56"/>
  <c r="X767" i="56"/>
  <c r="Y767" i="56"/>
  <c r="X768" i="56"/>
  <c r="X769" i="56"/>
  <c r="Y768" i="56"/>
  <c r="X770" i="56"/>
  <c r="Y769" i="56"/>
  <c r="Y770" i="56"/>
  <c r="X771" i="56"/>
  <c r="Y771" i="56"/>
  <c r="X772" i="56"/>
  <c r="X773" i="56"/>
  <c r="Y772" i="56"/>
  <c r="X774" i="56"/>
  <c r="Y773" i="56"/>
  <c r="Y774" i="56"/>
  <c r="X775" i="56"/>
  <c r="Y775" i="56"/>
  <c r="X776" i="56"/>
  <c r="X777" i="56"/>
  <c r="Y776" i="56"/>
  <c r="Y777" i="56"/>
  <c r="X778" i="56"/>
  <c r="Y778" i="56"/>
  <c r="X779" i="56"/>
  <c r="X780" i="56"/>
  <c r="Y779" i="56"/>
  <c r="X781" i="56"/>
  <c r="Y780" i="56"/>
  <c r="Y781" i="56"/>
  <c r="X782" i="56"/>
  <c r="X783" i="56"/>
  <c r="Y782" i="56"/>
  <c r="Y783" i="56"/>
  <c r="X784" i="56"/>
  <c r="X785" i="56"/>
  <c r="Y784" i="56"/>
  <c r="Y785" i="56"/>
  <c r="X786" i="56"/>
  <c r="X787" i="56"/>
  <c r="Y786" i="56"/>
  <c r="Y787" i="56"/>
  <c r="X788" i="56"/>
  <c r="Y788" i="56"/>
  <c r="X789" i="56"/>
  <c r="X790" i="56"/>
  <c r="Y789" i="56"/>
  <c r="X791" i="56"/>
  <c r="Y790" i="56"/>
  <c r="X792" i="56"/>
  <c r="Y791" i="56"/>
  <c r="X793" i="56"/>
  <c r="Y792" i="56"/>
  <c r="Y793" i="56"/>
  <c r="X794" i="56"/>
  <c r="X795" i="56"/>
  <c r="Y794" i="56"/>
  <c r="Y795" i="56"/>
  <c r="X796" i="56"/>
  <c r="Y796" i="56"/>
  <c r="X797" i="56"/>
  <c r="X798" i="56"/>
  <c r="Y797" i="56"/>
  <c r="X799" i="56"/>
  <c r="Y798" i="56"/>
  <c r="X800" i="56"/>
  <c r="Y799" i="56"/>
  <c r="Y800" i="56"/>
  <c r="X801" i="56"/>
  <c r="X802" i="56"/>
  <c r="Y801" i="56"/>
  <c r="X803" i="56"/>
  <c r="Y802" i="56"/>
  <c r="Y803" i="56"/>
  <c r="X804" i="56"/>
  <c r="Y804" i="56"/>
  <c r="X805" i="56"/>
  <c r="Y805" i="56"/>
  <c r="X806" i="56"/>
  <c r="X807" i="56"/>
  <c r="Y806" i="56"/>
  <c r="Y807" i="56"/>
  <c r="X808" i="56"/>
  <c r="X809" i="56"/>
  <c r="Y808" i="56"/>
  <c r="X810" i="56"/>
  <c r="Y809" i="56"/>
  <c r="X811" i="56"/>
  <c r="Y810" i="56"/>
  <c r="Y811" i="56"/>
  <c r="X812" i="56"/>
  <c r="Y812" i="56"/>
  <c r="X813" i="56"/>
  <c r="Y813" i="56"/>
  <c r="X814" i="56"/>
  <c r="Y814" i="56"/>
  <c r="X815" i="56"/>
  <c r="Y815" i="56"/>
  <c r="X816" i="56"/>
  <c r="X817" i="56"/>
  <c r="Y816" i="56"/>
  <c r="Y817" i="56"/>
  <c r="X818" i="56"/>
  <c r="X819" i="56"/>
  <c r="Y818" i="56"/>
  <c r="X820" i="56"/>
  <c r="Y819" i="56"/>
  <c r="X821" i="56"/>
  <c r="Y820" i="56"/>
  <c r="X822" i="56"/>
  <c r="Y821" i="56"/>
  <c r="X823" i="56"/>
  <c r="Y822" i="56"/>
  <c r="X824" i="56"/>
  <c r="Y823" i="56"/>
  <c r="Y824" i="56"/>
  <c r="X825" i="56"/>
  <c r="X826" i="56"/>
  <c r="Y825" i="56"/>
  <c r="Y826" i="56"/>
  <c r="X827" i="56"/>
  <c r="Y827" i="56"/>
  <c r="X828" i="56"/>
  <c r="Y828" i="56"/>
  <c r="X829" i="56"/>
  <c r="X830" i="56"/>
  <c r="Y829" i="56"/>
  <c r="Y830" i="56"/>
  <c r="X831" i="56"/>
  <c r="X832" i="56"/>
  <c r="Y831" i="56"/>
  <c r="Y832" i="56"/>
  <c r="X833" i="56"/>
  <c r="Y833" i="56"/>
  <c r="X834" i="56"/>
  <c r="X835" i="56"/>
  <c r="Y834" i="56"/>
  <c r="X836" i="56"/>
  <c r="Y835" i="56"/>
  <c r="Y836" i="56"/>
  <c r="X837" i="56"/>
  <c r="X838" i="56"/>
  <c r="Y837" i="56"/>
  <c r="Y838" i="56"/>
  <c r="X839" i="56"/>
  <c r="Y839" i="56"/>
  <c r="X840" i="56"/>
  <c r="Y840" i="56"/>
  <c r="X841" i="56"/>
  <c r="X842" i="56"/>
  <c r="Y841" i="56"/>
  <c r="Y842" i="56"/>
  <c r="X843" i="56"/>
  <c r="X844" i="56"/>
  <c r="Y843" i="56"/>
  <c r="Y844" i="56"/>
  <c r="X845" i="56"/>
  <c r="X846" i="56"/>
  <c r="Y845" i="56"/>
  <c r="X847" i="56"/>
  <c r="Y846" i="56"/>
  <c r="Y847" i="56"/>
  <c r="X848" i="56"/>
  <c r="Y848" i="56"/>
  <c r="X849" i="56"/>
  <c r="X850" i="56"/>
  <c r="Y849" i="56"/>
  <c r="X851" i="56"/>
  <c r="Y850" i="56"/>
  <c r="Y851" i="56"/>
  <c r="X852" i="56"/>
  <c r="X853" i="56"/>
  <c r="Y852" i="56"/>
  <c r="Y853" i="56"/>
  <c r="X854" i="56"/>
  <c r="Y854" i="56"/>
  <c r="X855" i="56"/>
  <c r="Y855" i="56"/>
  <c r="X856" i="56"/>
  <c r="Y856" i="56"/>
  <c r="X857" i="56"/>
  <c r="X858" i="56"/>
  <c r="Y857" i="56"/>
  <c r="Y858" i="56"/>
  <c r="X859" i="56"/>
  <c r="Y859" i="56"/>
  <c r="X860" i="56"/>
  <c r="Y860" i="56"/>
  <c r="X861" i="56"/>
  <c r="Y861" i="56"/>
  <c r="X862" i="56"/>
  <c r="Y862" i="56"/>
  <c r="X863" i="56"/>
  <c r="Y863" i="56"/>
  <c r="X864" i="56"/>
  <c r="Y864" i="56"/>
  <c r="X865" i="56"/>
  <c r="Y865" i="56"/>
  <c r="X866" i="56"/>
  <c r="Y866" i="56"/>
  <c r="X867" i="56"/>
  <c r="X868" i="56"/>
  <c r="Y867" i="56"/>
  <c r="Y868" i="56"/>
  <c r="X869" i="56"/>
  <c r="Y869" i="56"/>
  <c r="X870" i="56"/>
  <c r="Y870" i="56"/>
  <c r="X871" i="56"/>
  <c r="X872" i="56"/>
  <c r="Y871" i="56"/>
  <c r="Y872" i="56"/>
  <c r="X873" i="56"/>
  <c r="X874" i="56"/>
  <c r="Y873" i="56"/>
  <c r="X875" i="56"/>
  <c r="Y874" i="56"/>
  <c r="X876" i="56"/>
  <c r="Y875" i="56"/>
  <c r="Y876" i="56"/>
  <c r="X877" i="56"/>
  <c r="X878" i="56"/>
  <c r="Y877" i="56"/>
  <c r="Y878" i="56"/>
  <c r="X879" i="56"/>
  <c r="Y879" i="56"/>
  <c r="X880" i="56"/>
  <c r="X881" i="56"/>
  <c r="Y880" i="56"/>
  <c r="Y881" i="56"/>
  <c r="X882" i="56"/>
  <c r="X883" i="56"/>
  <c r="Y882" i="56"/>
  <c r="Y883" i="56"/>
  <c r="X884" i="56"/>
  <c r="X885" i="56"/>
  <c r="Y884" i="56"/>
  <c r="Y885" i="56"/>
  <c r="X886" i="56"/>
  <c r="X887" i="56"/>
  <c r="Y886" i="56"/>
  <c r="X888" i="56"/>
  <c r="Y887" i="56"/>
  <c r="X889" i="56"/>
  <c r="Y888" i="56"/>
  <c r="Y889" i="56"/>
  <c r="X890" i="56"/>
  <c r="Y890" i="56"/>
  <c r="X891" i="56"/>
  <c r="X892" i="56"/>
  <c r="Y891" i="56"/>
  <c r="X893" i="56"/>
  <c r="Y892" i="56"/>
  <c r="X894" i="56"/>
  <c r="Y893" i="56"/>
  <c r="X895" i="56"/>
  <c r="Y894" i="56"/>
  <c r="Y895" i="56"/>
  <c r="X896" i="56"/>
  <c r="X897" i="56"/>
  <c r="Y896" i="56"/>
  <c r="Y897" i="56"/>
  <c r="X898" i="56"/>
  <c r="Y898" i="56"/>
  <c r="X899" i="56"/>
  <c r="Y899" i="56"/>
  <c r="X900" i="56"/>
  <c r="Y900" i="56"/>
  <c r="X901" i="56"/>
  <c r="X902" i="56"/>
  <c r="Y901" i="56"/>
  <c r="X903" i="56"/>
  <c r="Y902" i="56"/>
  <c r="X904" i="56"/>
  <c r="Y903" i="56"/>
  <c r="X905" i="56"/>
  <c r="Y904" i="56"/>
  <c r="Y905" i="56"/>
  <c r="X906" i="56"/>
  <c r="Y906" i="56"/>
  <c r="X907" i="56"/>
  <c r="X908" i="56"/>
  <c r="Y907" i="56"/>
  <c r="X909" i="56"/>
  <c r="Y908" i="56"/>
  <c r="X910" i="56"/>
  <c r="Y909" i="56"/>
  <c r="X911" i="56"/>
  <c r="Y910" i="56"/>
  <c r="Y911" i="56"/>
  <c r="X912" i="56"/>
  <c r="X913" i="56"/>
  <c r="Y912" i="56"/>
  <c r="Y913" i="56"/>
  <c r="X914" i="56"/>
  <c r="X915" i="56"/>
  <c r="Y914" i="56"/>
  <c r="Y915" i="56"/>
  <c r="X916" i="56"/>
  <c r="X917" i="56"/>
  <c r="Y916" i="56"/>
  <c r="Y917" i="56"/>
  <c r="X918" i="56"/>
  <c r="Y918" i="56"/>
  <c r="X919" i="56"/>
  <c r="X920" i="56"/>
  <c r="Y919" i="56"/>
  <c r="Y920" i="56"/>
  <c r="X921" i="56"/>
  <c r="Y921" i="56"/>
  <c r="X922" i="56"/>
  <c r="Y922" i="56"/>
  <c r="X923" i="56"/>
  <c r="Y923" i="56"/>
  <c r="X924" i="56"/>
  <c r="X925" i="56"/>
  <c r="Y924" i="56"/>
  <c r="Y925" i="56"/>
  <c r="X926" i="56"/>
  <c r="X927" i="56"/>
  <c r="Y926" i="56"/>
  <c r="Y927" i="56"/>
  <c r="X928" i="56"/>
  <c r="Y928" i="56"/>
  <c r="X929" i="56"/>
  <c r="X930" i="56"/>
  <c r="Y929" i="56"/>
  <c r="Y930" i="56"/>
  <c r="X931" i="56"/>
  <c r="Y931" i="56"/>
  <c r="X932" i="56"/>
  <c r="Y932" i="56"/>
  <c r="X933" i="56"/>
  <c r="Y933" i="56"/>
  <c r="X934" i="56"/>
  <c r="Y934" i="56"/>
  <c r="X935" i="56"/>
  <c r="Y935" i="56"/>
  <c r="X936" i="56"/>
  <c r="Y936" i="56"/>
  <c r="X937" i="56"/>
  <c r="X938" i="56"/>
  <c r="Y937" i="56"/>
  <c r="X939" i="56"/>
  <c r="Y938" i="56"/>
  <c r="X940" i="56"/>
  <c r="Y939" i="56"/>
  <c r="Y940" i="56"/>
  <c r="X941" i="56"/>
  <c r="Y941" i="56"/>
  <c r="X942" i="56"/>
  <c r="Y942" i="56"/>
  <c r="X943" i="56"/>
  <c r="X944" i="56"/>
  <c r="Y943" i="56"/>
  <c r="X945" i="56"/>
  <c r="Y944" i="56"/>
  <c r="Y945" i="56"/>
  <c r="X946" i="56"/>
  <c r="X947" i="56"/>
  <c r="Y946" i="56"/>
  <c r="Y947" i="56"/>
  <c r="X948" i="56"/>
  <c r="Y948" i="56"/>
  <c r="X949" i="56"/>
  <c r="X950" i="56"/>
  <c r="Y949" i="56"/>
  <c r="X951" i="56"/>
  <c r="Y950" i="56"/>
  <c r="X952" i="56"/>
  <c r="Y951" i="56"/>
  <c r="Y952" i="56"/>
  <c r="X953" i="56"/>
  <c r="Y953" i="56"/>
  <c r="X954" i="56"/>
  <c r="X955" i="56"/>
  <c r="Y954" i="56"/>
  <c r="X956" i="56"/>
  <c r="Y955" i="56"/>
  <c r="Y956" i="56"/>
  <c r="X957" i="56"/>
  <c r="X958" i="56"/>
  <c r="Y957" i="56"/>
  <c r="X959" i="56"/>
  <c r="Y958" i="56"/>
  <c r="X960" i="56"/>
  <c r="Y959" i="56"/>
  <c r="Y960" i="56"/>
  <c r="X961" i="56"/>
  <c r="Y961" i="56"/>
  <c r="X962" i="56"/>
  <c r="Y962" i="56"/>
  <c r="X963" i="56"/>
  <c r="Y963" i="56"/>
  <c r="X964" i="56"/>
  <c r="Y964" i="56"/>
  <c r="X965" i="56"/>
  <c r="X966" i="56"/>
  <c r="Y965" i="56"/>
  <c r="Y966" i="56"/>
  <c r="X967" i="56"/>
  <c r="Y967" i="56"/>
  <c r="X968" i="56"/>
  <c r="X969" i="56"/>
  <c r="Y968" i="56"/>
  <c r="X970" i="56"/>
  <c r="Y969" i="56"/>
  <c r="Y970" i="56"/>
  <c r="X971" i="56"/>
  <c r="X972" i="56"/>
  <c r="Y971" i="56"/>
  <c r="X973" i="56"/>
  <c r="Y972" i="56"/>
  <c r="X974" i="56"/>
  <c r="Y973" i="56"/>
  <c r="X975" i="56"/>
  <c r="Y974" i="56"/>
  <c r="X976" i="56"/>
  <c r="Y975" i="56"/>
  <c r="X977" i="56"/>
  <c r="Y976" i="56"/>
  <c r="X978" i="56"/>
  <c r="Y977" i="56"/>
  <c r="Y978" i="56"/>
  <c r="X979" i="56"/>
  <c r="Y979" i="56"/>
  <c r="X980" i="56"/>
  <c r="Y980" i="56"/>
  <c r="X981" i="56"/>
  <c r="Y981" i="56"/>
  <c r="X982" i="56"/>
  <c r="Y982" i="56"/>
  <c r="X983" i="56"/>
  <c r="X984" i="56"/>
  <c r="Y983" i="56"/>
  <c r="Y984" i="56"/>
  <c r="X985" i="56"/>
  <c r="X986" i="56"/>
  <c r="Y985" i="56"/>
  <c r="X987" i="56"/>
  <c r="Y986" i="56"/>
  <c r="X988" i="56"/>
  <c r="Y987" i="56"/>
  <c r="X989" i="56"/>
  <c r="Y988" i="56"/>
  <c r="X990" i="56"/>
  <c r="Y989" i="56"/>
  <c r="Y990" i="56"/>
  <c r="X991" i="56"/>
  <c r="X992" i="56"/>
  <c r="Y991" i="56"/>
  <c r="X993" i="56"/>
  <c r="Y992" i="56"/>
  <c r="Y993" i="56"/>
  <c r="X994" i="56"/>
  <c r="X995" i="56"/>
  <c r="Y994" i="56"/>
  <c r="X996" i="56"/>
  <c r="Y995" i="56"/>
  <c r="X997" i="56"/>
  <c r="Y996" i="56"/>
  <c r="X998" i="56"/>
  <c r="Y997" i="56"/>
  <c r="X999" i="56"/>
  <c r="Y998" i="56"/>
  <c r="Y999" i="56"/>
  <c r="X1000" i="56"/>
  <c r="Y1000" i="56"/>
  <c r="X1001" i="56"/>
  <c r="Y1001" i="56"/>
  <c r="X1002" i="56"/>
  <c r="Y1002" i="56"/>
  <c r="X1003" i="56"/>
  <c r="X1004" i="56"/>
  <c r="Y1003" i="56"/>
  <c r="Y1004" i="56"/>
  <c r="X1005" i="56"/>
  <c r="X1006" i="56"/>
  <c r="Y1005" i="56"/>
  <c r="Y1006" i="56"/>
  <c r="X1007" i="56"/>
  <c r="Y1007" i="56"/>
  <c r="X1008" i="56"/>
  <c r="Y1008" i="56"/>
  <c r="X1009" i="56"/>
  <c r="X1010" i="56"/>
  <c r="Y1009" i="56"/>
  <c r="Y1010" i="56"/>
  <c r="X1011" i="56"/>
  <c r="Y1011" i="56"/>
  <c r="X1012" i="56"/>
  <c r="X1013" i="56"/>
  <c r="Y1012" i="56"/>
  <c r="Y1013" i="56"/>
  <c r="X1014" i="56"/>
  <c r="Y1014" i="56"/>
  <c r="X1015" i="56"/>
  <c r="Y1015" i="56"/>
  <c r="X1016" i="56"/>
  <c r="Y1016" i="56"/>
  <c r="X1017" i="56"/>
  <c r="X1018" i="56"/>
  <c r="Y1017" i="56"/>
  <c r="X1019" i="56"/>
  <c r="Y1018" i="56"/>
  <c r="Y1019" i="56"/>
  <c r="X1020" i="56"/>
  <c r="Y1020" i="56"/>
  <c r="X1021" i="56"/>
  <c r="X1022" i="56"/>
  <c r="Y1021" i="56"/>
  <c r="Y1022" i="56"/>
  <c r="X1023" i="56"/>
  <c r="Y1023" i="56"/>
  <c r="X1024" i="56"/>
  <c r="X1025" i="56"/>
  <c r="Y1024" i="56"/>
  <c r="X1026" i="56"/>
  <c r="Y1025" i="56"/>
  <c r="Y1026" i="56"/>
  <c r="X1027" i="56"/>
  <c r="Y1027" i="56"/>
  <c r="X1028" i="56"/>
  <c r="X1029" i="56"/>
  <c r="Y1028" i="56"/>
  <c r="X1030" i="56"/>
  <c r="Y1029" i="56"/>
  <c r="Y1030" i="56"/>
  <c r="X1031" i="56"/>
  <c r="X1032" i="56"/>
  <c r="Y1031" i="56"/>
  <c r="X1033" i="56"/>
  <c r="Y1032" i="56"/>
  <c r="X1034" i="56"/>
  <c r="Y1033" i="56"/>
  <c r="Y1034" i="56"/>
  <c r="X1035" i="56"/>
  <c r="X1036" i="56"/>
  <c r="Y1035" i="56"/>
  <c r="X1037" i="56"/>
  <c r="Y1036" i="56"/>
  <c r="X1038" i="56"/>
  <c r="Y1037" i="56"/>
  <c r="X1039" i="56"/>
  <c r="Y1038" i="56"/>
  <c r="Y1039" i="56"/>
  <c r="X1040" i="56"/>
  <c r="Y1040" i="56"/>
  <c r="X1041" i="56"/>
  <c r="Y1041" i="56"/>
  <c r="X1042" i="56"/>
  <c r="Y1042" i="56"/>
  <c r="X1043" i="56"/>
  <c r="Y1043" i="56"/>
  <c r="X1044" i="56"/>
  <c r="Y1044" i="56"/>
  <c r="X1045" i="56"/>
  <c r="X1046" i="56"/>
  <c r="Y1045" i="56"/>
  <c r="X1047" i="56"/>
  <c r="Y1046" i="56"/>
  <c r="Y1047" i="56"/>
  <c r="X1048" i="56"/>
  <c r="X1049" i="56"/>
  <c r="Y1048" i="56"/>
  <c r="X1050" i="56"/>
  <c r="Y1049" i="56"/>
  <c r="Y1050" i="56"/>
  <c r="X1051" i="56"/>
  <c r="X1052" i="56"/>
  <c r="Y1051" i="56"/>
  <c r="X1053" i="56"/>
  <c r="Y1052" i="56"/>
  <c r="X1054" i="56"/>
  <c r="Y1053" i="56"/>
  <c r="Y1054" i="56"/>
  <c r="X1055" i="56"/>
  <c r="Y1055" i="56"/>
  <c r="X1056" i="56"/>
  <c r="X1057" i="56"/>
  <c r="Y1056" i="56"/>
  <c r="Y1057" i="56"/>
  <c r="X1058" i="56"/>
  <c r="X1059" i="56"/>
  <c r="Y1058" i="56"/>
  <c r="X1060" i="56"/>
  <c r="Y1059" i="56"/>
  <c r="X1061" i="56"/>
  <c r="Y1060" i="56"/>
  <c r="X1062" i="56"/>
  <c r="Y1061" i="56"/>
  <c r="X1063" i="56"/>
  <c r="Y1062" i="56"/>
  <c r="Y1063" i="56"/>
  <c r="X1064" i="56"/>
  <c r="Y1064" i="56"/>
  <c r="X1065" i="56"/>
  <c r="X1066" i="56"/>
  <c r="Y1065" i="56"/>
  <c r="Y1066" i="56"/>
  <c r="X1067" i="56"/>
  <c r="Y1067" i="56"/>
  <c r="X1068" i="56"/>
  <c r="Y1068" i="56"/>
  <c r="X1069" i="56"/>
  <c r="Y1069" i="56"/>
  <c r="X1070" i="56"/>
  <c r="X1071" i="56"/>
  <c r="Y1070" i="56"/>
  <c r="Y1071" i="56"/>
  <c r="X1072" i="56"/>
  <c r="Y1072" i="56"/>
  <c r="X1073" i="56"/>
  <c r="Y1073" i="56"/>
  <c r="X1074" i="56"/>
  <c r="Y1074" i="56"/>
  <c r="X1075" i="56"/>
  <c r="Y1075" i="56"/>
  <c r="X1076" i="56"/>
  <c r="Y1076" i="56"/>
  <c r="X1077" i="56"/>
  <c r="Y1077" i="56"/>
  <c r="X1078" i="56"/>
  <c r="Y1078" i="56"/>
  <c r="X1079" i="56"/>
  <c r="X1080" i="56"/>
  <c r="Y1079" i="56"/>
  <c r="X1081" i="56"/>
  <c r="Y1080" i="56"/>
  <c r="X1082" i="56"/>
  <c r="Y1081" i="56"/>
  <c r="Y1082" i="56"/>
  <c r="X1083" i="56"/>
  <c r="X1084" i="56"/>
  <c r="Y1083" i="56"/>
  <c r="X1085" i="56"/>
  <c r="Y1084" i="56"/>
  <c r="X1086" i="56"/>
  <c r="Y1085" i="56"/>
  <c r="X1087" i="56"/>
  <c r="Y1086" i="56"/>
  <c r="Y1087" i="56"/>
  <c r="X1088" i="56"/>
  <c r="X1089" i="56"/>
  <c r="Y1088" i="56"/>
  <c r="Y1089" i="56"/>
  <c r="X1090" i="56"/>
  <c r="Y1090" i="56"/>
  <c r="X1091" i="56"/>
  <c r="Y1091" i="56"/>
  <c r="X1092" i="56"/>
  <c r="Y1092" i="56"/>
  <c r="X1093" i="56"/>
  <c r="X1094" i="56"/>
  <c r="Y1093" i="56"/>
  <c r="X1095" i="56"/>
  <c r="Y1094" i="56"/>
  <c r="X1096" i="56"/>
  <c r="Y1095" i="56"/>
  <c r="X1097" i="56"/>
  <c r="Y1096" i="56"/>
  <c r="Y1097" i="56"/>
  <c r="X1098" i="56"/>
  <c r="X1099" i="56"/>
  <c r="Y1098" i="56"/>
  <c r="X1100" i="56"/>
  <c r="Y1099" i="56"/>
  <c r="X1101" i="56"/>
  <c r="Y1100" i="56"/>
  <c r="Y1101" i="56"/>
  <c r="X1102" i="56"/>
  <c r="X1103" i="56"/>
  <c r="Y1102" i="56"/>
  <c r="Y1103" i="56"/>
  <c r="X1104" i="56"/>
  <c r="Y1104" i="56"/>
  <c r="X1105" i="56"/>
  <c r="Y1105" i="56"/>
  <c r="X1106" i="56"/>
  <c r="Y1106" i="56"/>
  <c r="X1107" i="56"/>
  <c r="X1108" i="56"/>
  <c r="Y1107" i="56"/>
  <c r="Y1108" i="56"/>
  <c r="X1109" i="56"/>
  <c r="X1110" i="56"/>
  <c r="Y1109" i="56"/>
  <c r="Y1110" i="56"/>
  <c r="X1111" i="56"/>
  <c r="Y1111" i="56"/>
  <c r="X1112" i="56"/>
  <c r="Y1112" i="56"/>
  <c r="X1113" i="56"/>
  <c r="Y1113" i="56"/>
  <c r="X1114" i="56"/>
  <c r="Y1114" i="56"/>
  <c r="X1115" i="56"/>
  <c r="Y1115" i="56"/>
  <c r="X1116" i="56"/>
  <c r="X1117" i="56"/>
  <c r="Y1116" i="56"/>
  <c r="X1118" i="56"/>
  <c r="Y1117" i="56"/>
  <c r="X1119" i="56"/>
  <c r="Y1118" i="56"/>
  <c r="X1120" i="56"/>
  <c r="Y1119" i="56"/>
  <c r="Y1120" i="56"/>
  <c r="X1121" i="56"/>
  <c r="X1122" i="56"/>
  <c r="Y1121" i="56"/>
  <c r="X1123" i="56"/>
  <c r="Y1122" i="56"/>
  <c r="Y1123" i="56"/>
  <c r="X1124" i="56"/>
  <c r="X1125" i="56"/>
  <c r="Y1124" i="56"/>
  <c r="X1126" i="56"/>
  <c r="Y1125" i="56"/>
  <c r="Y1126" i="56"/>
  <c r="X1127" i="56"/>
  <c r="X1128" i="56"/>
  <c r="Y1127" i="56"/>
  <c r="Y1128" i="56"/>
  <c r="X1129" i="56"/>
  <c r="X1130" i="56"/>
  <c r="Y1129" i="56"/>
  <c r="X1131" i="56"/>
  <c r="Y1130" i="56"/>
  <c r="Y1131" i="56"/>
  <c r="X1132" i="56"/>
  <c r="X1133" i="56"/>
  <c r="Y1132" i="56"/>
  <c r="X1134" i="56"/>
  <c r="Y1133" i="56"/>
  <c r="X1135" i="56"/>
  <c r="Y1134" i="56"/>
  <c r="Y1135" i="56"/>
  <c r="X1136" i="56"/>
  <c r="Y1136" i="56"/>
  <c r="X1137" i="56"/>
  <c r="Y1137" i="56"/>
  <c r="X1138" i="56"/>
  <c r="X1139" i="56"/>
  <c r="Y1138" i="56"/>
  <c r="X1140" i="56"/>
  <c r="Y1139" i="56"/>
  <c r="Y1140" i="56"/>
  <c r="X1141" i="56"/>
  <c r="Y1141" i="56"/>
  <c r="X1142" i="56"/>
  <c r="X1143" i="56"/>
  <c r="Y1142" i="56"/>
  <c r="X1144" i="56"/>
  <c r="Y1143" i="56"/>
  <c r="Y1144" i="56"/>
  <c r="X1145" i="56"/>
  <c r="Y1145" i="56"/>
  <c r="X1146" i="56"/>
  <c r="Y1146" i="56"/>
  <c r="X1147" i="56"/>
  <c r="X1148" i="56"/>
  <c r="Y1147" i="56"/>
  <c r="Y1148" i="56"/>
  <c r="X1149" i="56"/>
  <c r="X1150" i="56"/>
  <c r="Y1149" i="56"/>
  <c r="X1151" i="56"/>
  <c r="Y1150" i="56"/>
  <c r="X1152" i="56"/>
  <c r="Y1151" i="56"/>
  <c r="X1153" i="56"/>
  <c r="Y1152" i="56"/>
  <c r="Y1153" i="56"/>
  <c r="X1154" i="56"/>
  <c r="X1155" i="56"/>
  <c r="Y1154" i="56"/>
  <c r="X1156" i="56"/>
  <c r="Y1155" i="56"/>
  <c r="Y1156" i="56"/>
  <c r="X1157" i="56"/>
  <c r="Y1157" i="56"/>
  <c r="X1158" i="56"/>
  <c r="X1159" i="56"/>
  <c r="Y1158" i="56"/>
  <c r="Y1159" i="56"/>
  <c r="X1160" i="56"/>
  <c r="Y1160" i="56"/>
  <c r="X1161" i="56"/>
  <c r="Y1161" i="56"/>
  <c r="X1162" i="56"/>
  <c r="Y1162" i="56"/>
  <c r="X1163" i="56"/>
  <c r="X1164" i="56"/>
  <c r="Y1163" i="56"/>
  <c r="X1165" i="56"/>
  <c r="Y1164" i="56"/>
  <c r="X1166" i="56"/>
  <c r="Y1165" i="56"/>
  <c r="X1167" i="56"/>
  <c r="Y1166" i="56"/>
  <c r="Y1167" i="56"/>
  <c r="X1168" i="56"/>
  <c r="Y1168" i="56"/>
  <c r="X1169" i="56"/>
  <c r="X1170" i="56"/>
  <c r="Y1169" i="56"/>
  <c r="X1171" i="56"/>
  <c r="Y1170" i="56"/>
  <c r="Y1171" i="56"/>
  <c r="X1172" i="56"/>
  <c r="X1173" i="56"/>
  <c r="Y1172" i="56"/>
  <c r="X1174" i="56"/>
  <c r="Y1173" i="56"/>
  <c r="X1175" i="56"/>
  <c r="Y1174" i="56"/>
  <c r="X1176" i="56"/>
  <c r="Y1175" i="56"/>
  <c r="Y1176" i="56"/>
  <c r="X1177" i="56"/>
  <c r="X1178" i="56"/>
  <c r="Y1177" i="56"/>
  <c r="X1179" i="56"/>
  <c r="Y1178" i="56"/>
  <c r="Y1179" i="56"/>
  <c r="X1180" i="56"/>
  <c r="X1181" i="56"/>
  <c r="Y1180" i="56"/>
  <c r="X1182" i="56"/>
  <c r="Y1181" i="56"/>
  <c r="X1183" i="56"/>
  <c r="Y1182" i="56"/>
  <c r="X1184" i="56"/>
  <c r="Y1183" i="56"/>
  <c r="Y1184" i="56"/>
  <c r="X1185" i="56"/>
  <c r="Y1185" i="56"/>
  <c r="X1186" i="56"/>
  <c r="Y1186" i="56"/>
  <c r="X1187" i="56"/>
  <c r="X1188" i="56"/>
  <c r="Y1187" i="56"/>
  <c r="Y1188" i="56"/>
  <c r="X1189" i="56"/>
  <c r="Y1189" i="56"/>
  <c r="X1190" i="56"/>
  <c r="X1191" i="56"/>
  <c r="Y1190" i="56"/>
  <c r="X1192" i="56"/>
  <c r="Y1191" i="56"/>
  <c r="Y1192" i="56"/>
  <c r="X1193" i="56"/>
  <c r="X1194" i="56"/>
  <c r="Y1193" i="56"/>
  <c r="X1195" i="56"/>
  <c r="Y1194" i="56"/>
  <c r="X1196" i="56"/>
  <c r="Y1195" i="56"/>
  <c r="X1197" i="56"/>
  <c r="Y1196" i="56"/>
  <c r="X1198" i="56"/>
  <c r="Y1197" i="56"/>
  <c r="Y1198" i="56"/>
  <c r="X1199" i="56"/>
  <c r="Y1199" i="56"/>
  <c r="X1200" i="56"/>
  <c r="Y1200" i="56"/>
  <c r="X1201" i="56"/>
  <c r="Y1201" i="56"/>
  <c r="X1202" i="56"/>
  <c r="Y1202" i="56"/>
  <c r="X1203" i="56"/>
  <c r="X1204" i="56"/>
  <c r="Y1203" i="56"/>
  <c r="Y1204" i="56"/>
  <c r="X1205" i="56"/>
  <c r="X1206" i="56"/>
  <c r="Y1205" i="56"/>
  <c r="Y1206" i="56"/>
  <c r="X1207" i="56"/>
  <c r="Y1207" i="56"/>
  <c r="X1208" i="56"/>
  <c r="Y1208" i="56"/>
  <c r="X1209" i="56"/>
  <c r="X1210" i="56"/>
  <c r="Y1209" i="56"/>
  <c r="Y1210" i="56"/>
  <c r="X1211" i="56"/>
  <c r="Y1211" i="56"/>
  <c r="X1212" i="56"/>
  <c r="Y1212" i="56"/>
  <c r="X1213" i="56"/>
  <c r="X1214" i="56"/>
  <c r="Y1213" i="56"/>
  <c r="Y1214" i="56"/>
  <c r="X1215" i="56"/>
  <c r="X1216" i="56"/>
  <c r="Y1215" i="56"/>
  <c r="X1217" i="56"/>
  <c r="Y1216" i="56"/>
  <c r="Y1217" i="56"/>
  <c r="X1218" i="56"/>
  <c r="Y1218" i="56"/>
  <c r="X1219" i="56"/>
  <c r="X1220" i="56"/>
  <c r="Y1219" i="56"/>
  <c r="Y1220" i="56"/>
  <c r="X1221" i="56"/>
  <c r="X1222" i="56"/>
  <c r="Y1221" i="56"/>
  <c r="X1223" i="56"/>
  <c r="Y1222" i="56"/>
  <c r="Y1223" i="56"/>
  <c r="X1224" i="56"/>
  <c r="X1225" i="56"/>
  <c r="Y1224" i="56"/>
  <c r="Y1225" i="56"/>
  <c r="X1226" i="56"/>
  <c r="X1227" i="56"/>
  <c r="Y1226" i="56"/>
  <c r="X1228" i="56"/>
  <c r="Y1227" i="56"/>
  <c r="Y1228" i="56"/>
  <c r="X1229" i="56"/>
  <c r="Y1229" i="56"/>
  <c r="X1230" i="56"/>
  <c r="X1231" i="56"/>
  <c r="Y1230" i="56"/>
  <c r="Y1231" i="56"/>
  <c r="X1232" i="56"/>
  <c r="X1233" i="56"/>
  <c r="Y1232" i="56"/>
  <c r="X1234" i="56"/>
  <c r="Y1233" i="56"/>
  <c r="Y1234" i="56"/>
  <c r="X1235" i="56"/>
  <c r="X1236" i="56"/>
  <c r="Y1235" i="56"/>
  <c r="X1237" i="56"/>
  <c r="Y1236" i="56"/>
  <c r="X1238" i="56"/>
  <c r="Y1237" i="56"/>
  <c r="Y1238" i="56"/>
  <c r="X1239" i="56"/>
  <c r="Y1239" i="56"/>
  <c r="X1240" i="56"/>
  <c r="Y1240" i="56"/>
  <c r="X1241" i="56"/>
  <c r="X1242" i="56"/>
  <c r="Y1241" i="56"/>
  <c r="Y1242" i="56"/>
  <c r="X1243" i="56"/>
  <c r="X1244" i="56"/>
  <c r="Y1243" i="56"/>
  <c r="X1245" i="56"/>
  <c r="Y1244" i="56"/>
  <c r="X1246" i="56"/>
  <c r="Y1245" i="56"/>
  <c r="X1247" i="56"/>
  <c r="Y1246" i="56"/>
  <c r="Y1247" i="56"/>
  <c r="X1248" i="56"/>
  <c r="X1249" i="56"/>
  <c r="Y1248" i="56"/>
  <c r="Y1249" i="56"/>
  <c r="X1250" i="56"/>
  <c r="X1251" i="56"/>
  <c r="Y1250" i="56"/>
  <c r="Y1251" i="56"/>
  <c r="X1252" i="56"/>
  <c r="X1253" i="56"/>
  <c r="Y1252" i="56"/>
  <c r="X1254" i="56"/>
  <c r="Y1253" i="56"/>
  <c r="Y1254" i="56"/>
  <c r="X1255" i="56"/>
  <c r="X1256" i="56"/>
  <c r="Y1255" i="56"/>
  <c r="X1257" i="56"/>
  <c r="Y1256" i="56"/>
  <c r="Y1257" i="56"/>
  <c r="X1258" i="56"/>
  <c r="Y1258" i="56"/>
  <c r="X1259" i="56"/>
  <c r="X1260" i="56"/>
  <c r="Y1259" i="56"/>
  <c r="Y1260" i="56"/>
  <c r="X1261" i="56"/>
  <c r="X1262" i="56"/>
  <c r="Y1261" i="56"/>
  <c r="Y1262" i="56"/>
  <c r="X1263" i="56"/>
  <c r="X1264" i="56"/>
  <c r="Y1263" i="56"/>
  <c r="Y1264" i="56"/>
  <c r="X1265" i="56"/>
  <c r="X1266" i="56"/>
  <c r="Y1265" i="56"/>
  <c r="X1267" i="56"/>
  <c r="Y1266" i="56"/>
  <c r="Y1267" i="56"/>
  <c r="X1268" i="56"/>
  <c r="Y1268" i="56"/>
  <c r="X1269" i="56"/>
  <c r="Y1269" i="56"/>
  <c r="X1270" i="56"/>
  <c r="Y1270" i="56"/>
  <c r="X1271" i="56"/>
  <c r="Y1271" i="56"/>
  <c r="X1272" i="56"/>
  <c r="X1273" i="56"/>
  <c r="Y1272" i="56"/>
  <c r="Y1273" i="56"/>
  <c r="X1274" i="56"/>
  <c r="Y1274" i="56"/>
  <c r="X1275" i="56"/>
  <c r="Y1275" i="56"/>
  <c r="X1276" i="56"/>
  <c r="X1277" i="56"/>
  <c r="Y1276" i="56"/>
  <c r="Y1277" i="56"/>
  <c r="X1278" i="56"/>
  <c r="X1279" i="56"/>
  <c r="Y1278" i="56"/>
  <c r="X1280" i="56"/>
  <c r="Y1279" i="56"/>
  <c r="Y1280" i="56"/>
  <c r="X1281" i="56"/>
  <c r="Y1281" i="56"/>
  <c r="X1282" i="56"/>
  <c r="X1283" i="56"/>
  <c r="Y1282" i="56"/>
  <c r="Y1283" i="56"/>
  <c r="X1284" i="56"/>
  <c r="Y1284" i="56"/>
  <c r="X1285" i="56"/>
  <c r="Y1285" i="56"/>
  <c r="X1286" i="56"/>
  <c r="X1287" i="56"/>
  <c r="Y1286" i="56"/>
  <c r="Y1287" i="56"/>
  <c r="X1288" i="56"/>
  <c r="X1289" i="56"/>
  <c r="Y1288" i="56"/>
  <c r="X1290" i="56"/>
  <c r="Y1289" i="56"/>
  <c r="Y1290" i="56"/>
  <c r="X1291" i="56"/>
  <c r="Y1291" i="56"/>
  <c r="X1292" i="56"/>
  <c r="X1293" i="56"/>
  <c r="Y1292" i="56"/>
  <c r="Y1293" i="56"/>
  <c r="X1294" i="56"/>
  <c r="Y1294" i="56"/>
  <c r="X1295" i="56"/>
  <c r="Y1295" i="56"/>
  <c r="X1296" i="56"/>
  <c r="Y1296" i="56"/>
  <c r="X1297" i="56"/>
  <c r="Y1297" i="56"/>
  <c r="X1298" i="56"/>
  <c r="X1299" i="56"/>
  <c r="Y1298" i="56"/>
  <c r="Y1299" i="56"/>
  <c r="X1300" i="56"/>
  <c r="Y1300" i="56"/>
  <c r="X1301" i="56"/>
  <c r="X1302" i="56"/>
  <c r="Y1301" i="56"/>
  <c r="X1303" i="56"/>
  <c r="Y1302" i="56"/>
  <c r="Y1303" i="56"/>
  <c r="X1304" i="56"/>
  <c r="X1305" i="56"/>
  <c r="Y1304" i="56"/>
  <c r="X1306" i="56"/>
  <c r="Y1305" i="56"/>
  <c r="Y1306" i="56"/>
  <c r="X1307" i="56"/>
  <c r="Y1307" i="56"/>
  <c r="X1308" i="56"/>
  <c r="X1309" i="56"/>
  <c r="Y1308" i="56"/>
  <c r="X1310" i="56"/>
  <c r="Y1309" i="56"/>
  <c r="X1311" i="56"/>
  <c r="Y1310" i="56"/>
  <c r="Y1311" i="56"/>
  <c r="X1312" i="56"/>
  <c r="X1313" i="56"/>
  <c r="Y1312" i="56"/>
  <c r="X1314" i="56"/>
  <c r="Y1313" i="56"/>
  <c r="X1315" i="56"/>
  <c r="Y1314" i="56"/>
  <c r="Y1315" i="56"/>
  <c r="X1316" i="56"/>
  <c r="Y1316" i="56"/>
  <c r="X1317" i="56"/>
  <c r="X1318" i="56"/>
  <c r="Y1317" i="56"/>
  <c r="Y1318" i="56"/>
  <c r="X1319" i="56"/>
  <c r="Y1319" i="56"/>
  <c r="X1320" i="56"/>
  <c r="X1321" i="56"/>
  <c r="Y1320" i="56"/>
  <c r="X1322" i="56"/>
  <c r="Y1321" i="56"/>
  <c r="X1323" i="56"/>
  <c r="Y1322" i="56"/>
  <c r="Y1323" i="56"/>
  <c r="X1324" i="56"/>
  <c r="Y1324" i="56"/>
  <c r="X1325" i="56"/>
  <c r="X1326" i="56"/>
  <c r="Y1325" i="56"/>
  <c r="X1327" i="56"/>
  <c r="Y1326" i="56"/>
  <c r="X1328" i="56"/>
  <c r="Y1327" i="56"/>
  <c r="Y1328" i="56"/>
  <c r="X1329" i="56"/>
  <c r="Y1329" i="56"/>
  <c r="X1330" i="56"/>
  <c r="X1331" i="56"/>
  <c r="Y1330" i="56"/>
  <c r="Y1331" i="56"/>
  <c r="X1332" i="56"/>
  <c r="X1333" i="56"/>
  <c r="Y1332" i="56"/>
  <c r="X1334" i="56"/>
  <c r="Y1333" i="56"/>
  <c r="Y1334" i="56"/>
  <c r="X1335" i="56"/>
  <c r="Y1335" i="56"/>
  <c r="X1336" i="56"/>
  <c r="Y1336" i="56"/>
  <c r="X1337" i="56"/>
  <c r="X1338" i="56"/>
  <c r="Y1337" i="56"/>
  <c r="X1339" i="56"/>
  <c r="Y1338" i="56"/>
  <c r="Y1339" i="56"/>
  <c r="X1340" i="56"/>
  <c r="X1341" i="56"/>
  <c r="Y1340" i="56"/>
  <c r="X1342" i="56"/>
  <c r="Y1341" i="56"/>
  <c r="X1343" i="56"/>
  <c r="Y1342" i="56"/>
  <c r="X1344" i="56"/>
  <c r="Y1343" i="56"/>
  <c r="Y1344" i="56"/>
  <c r="X1345" i="56"/>
  <c r="X1346" i="56"/>
  <c r="Y1345" i="56"/>
  <c r="Y1346" i="56"/>
  <c r="X1347" i="56"/>
  <c r="X1348" i="56"/>
  <c r="Y1347" i="56"/>
  <c r="Y1348" i="56"/>
  <c r="X1349" i="56"/>
  <c r="Y1349" i="56"/>
  <c r="X1350" i="56"/>
  <c r="Y1350" i="56"/>
  <c r="X1351" i="56"/>
  <c r="X1352" i="56"/>
  <c r="Y1351" i="56"/>
  <c r="Y1352" i="56"/>
  <c r="X1353" i="56"/>
  <c r="Y1353" i="56"/>
  <c r="X1354" i="56"/>
  <c r="Y1354" i="56"/>
  <c r="X1355" i="56"/>
  <c r="X1356" i="56"/>
  <c r="Y1355" i="56"/>
  <c r="Y1356" i="56"/>
  <c r="X1357" i="56"/>
  <c r="X1358" i="56"/>
  <c r="Y1357" i="56"/>
  <c r="X1359" i="56"/>
  <c r="Y1358" i="56"/>
  <c r="X1360" i="56"/>
  <c r="Y1359" i="56"/>
  <c r="Y1360" i="56"/>
  <c r="X1361" i="56"/>
  <c r="X1362" i="56"/>
  <c r="Y1361" i="56"/>
  <c r="X1363" i="56"/>
  <c r="Y1362" i="56"/>
  <c r="Y1363" i="56"/>
  <c r="X1364" i="56"/>
  <c r="X1365" i="56"/>
  <c r="Y1364" i="56"/>
  <c r="X1366" i="56"/>
  <c r="Y1365" i="56"/>
  <c r="Y1366" i="56"/>
  <c r="X1367" i="56"/>
  <c r="X1368" i="56"/>
  <c r="Y1367" i="56"/>
  <c r="Y1368" i="56"/>
  <c r="X1369" i="56"/>
  <c r="X1370" i="56"/>
  <c r="Y1369" i="56"/>
  <c r="X1371" i="56"/>
  <c r="Y1370" i="56"/>
  <c r="X1372" i="56"/>
  <c r="Y1371" i="56"/>
  <c r="X1373" i="56"/>
  <c r="Y1372" i="56"/>
  <c r="X1374" i="56"/>
  <c r="Y1373" i="56"/>
  <c r="Y1374" i="56"/>
  <c r="X1375" i="56"/>
  <c r="Y1375" i="56"/>
  <c r="X1376" i="56"/>
  <c r="Y1376" i="56"/>
  <c r="X1377" i="56"/>
  <c r="Y1377" i="56"/>
  <c r="X1378" i="56"/>
  <c r="X1379" i="56"/>
  <c r="Y1378" i="56"/>
  <c r="X1380" i="56"/>
  <c r="Y1379" i="56"/>
  <c r="X1381" i="56"/>
  <c r="Y1380" i="56"/>
  <c r="X1382" i="56"/>
  <c r="Y1381" i="56"/>
  <c r="Y1382" i="56"/>
  <c r="X1383" i="56"/>
  <c r="Y1383" i="56"/>
  <c r="X1384" i="56"/>
  <c r="Y1384" i="56"/>
  <c r="X1385" i="56"/>
  <c r="X1386" i="56"/>
  <c r="Y1385" i="56"/>
  <c r="X1387" i="56"/>
  <c r="Y1386" i="56"/>
  <c r="Y1387" i="56"/>
  <c r="X1388" i="56"/>
  <c r="X1389" i="56"/>
  <c r="Y1388" i="56"/>
  <c r="X1390" i="56"/>
  <c r="Y1389" i="56"/>
  <c r="X1391" i="56"/>
  <c r="Y1390" i="56"/>
  <c r="X1392" i="56"/>
  <c r="Y1391" i="56"/>
  <c r="X1393" i="56"/>
  <c r="Y1392" i="56"/>
  <c r="Y1393" i="56"/>
  <c r="X1394" i="56"/>
  <c r="X1395" i="56"/>
  <c r="Y1394" i="56"/>
  <c r="X1396" i="56"/>
  <c r="Y1395" i="56"/>
  <c r="Y1396" i="56"/>
  <c r="X1397" i="56"/>
  <c r="X1398" i="56"/>
  <c r="Y1397" i="56"/>
  <c r="Y1398" i="56"/>
  <c r="X1399" i="56"/>
  <c r="Y1399" i="56"/>
  <c r="X1400" i="56"/>
  <c r="X1401" i="56"/>
  <c r="Y1400" i="56"/>
  <c r="X1402" i="56"/>
  <c r="Y1401" i="56"/>
  <c r="Y1402" i="56"/>
  <c r="X1403" i="56"/>
  <c r="X1404" i="56"/>
  <c r="Y1403" i="56"/>
  <c r="Y1404" i="56"/>
  <c r="X1405" i="56"/>
  <c r="Y1405" i="56"/>
  <c r="X1406" i="56"/>
  <c r="Y1406" i="56"/>
  <c r="X1407" i="56"/>
  <c r="Y1407" i="56"/>
  <c r="X1408" i="56"/>
  <c r="Y1408" i="56"/>
  <c r="X1409" i="56"/>
  <c r="Y1409" i="56"/>
  <c r="X1410" i="56"/>
  <c r="X1411" i="56"/>
  <c r="Y1410" i="56"/>
  <c r="Y1411" i="56"/>
  <c r="X1412" i="56"/>
  <c r="Y1412" i="56"/>
  <c r="X1413" i="56"/>
  <c r="X1414" i="56"/>
  <c r="Y1413" i="56"/>
  <c r="Y1414" i="56"/>
  <c r="X1415" i="56"/>
  <c r="Y1415" i="56"/>
  <c r="X1416" i="56"/>
  <c r="X1417" i="56"/>
  <c r="Y1416" i="56"/>
  <c r="X1418" i="56"/>
  <c r="Y1417" i="56"/>
  <c r="X1419" i="56"/>
  <c r="Y1418" i="56"/>
  <c r="Y1419" i="56"/>
  <c r="X1420" i="56"/>
  <c r="X1421" i="56"/>
  <c r="Y1420" i="56"/>
  <c r="Y1421" i="56"/>
  <c r="X1422" i="56"/>
  <c r="Y1422" i="56"/>
  <c r="X1423" i="56"/>
  <c r="Y1423" i="56"/>
  <c r="X1424" i="56"/>
  <c r="Y1424" i="56"/>
  <c r="X1425" i="56"/>
  <c r="Y1425" i="56"/>
  <c r="X1426" i="56"/>
  <c r="X1427" i="56"/>
  <c r="Y1426" i="56"/>
  <c r="Y1427" i="56"/>
  <c r="X1428" i="56"/>
  <c r="Y1428" i="56"/>
  <c r="X1429" i="56"/>
  <c r="X1430" i="56"/>
  <c r="Y1429" i="56"/>
  <c r="Y1430" i="56"/>
  <c r="X1431" i="56"/>
  <c r="X1432" i="56"/>
  <c r="Y1431" i="56"/>
  <c r="X1433" i="56"/>
  <c r="Y1432" i="56"/>
  <c r="X1434" i="56"/>
  <c r="Y1433" i="56"/>
  <c r="X1435" i="56"/>
  <c r="Y1434" i="56"/>
  <c r="Y1435" i="56"/>
  <c r="X1436" i="56"/>
  <c r="Y1436" i="56"/>
  <c r="X1437" i="56"/>
  <c r="X1438" i="56"/>
  <c r="Y1437" i="56"/>
  <c r="Y1438" i="56"/>
  <c r="X1439" i="56"/>
  <c r="Y1439" i="56"/>
  <c r="X1440" i="56"/>
  <c r="X1441" i="56"/>
  <c r="Y1440" i="56"/>
  <c r="X1442" i="56"/>
  <c r="Y1441" i="56"/>
  <c r="X1443" i="56"/>
  <c r="Y1442" i="56"/>
  <c r="X1444" i="56"/>
  <c r="Y1443" i="56"/>
  <c r="Y1444" i="56"/>
  <c r="X1445" i="56"/>
  <c r="Y1445" i="56"/>
  <c r="X1446" i="56"/>
  <c r="Y1446" i="56"/>
  <c r="X1447" i="56"/>
  <c r="Y1447" i="56"/>
  <c r="X1448" i="56"/>
  <c r="X1449" i="56"/>
  <c r="Y1448" i="56"/>
  <c r="X1450" i="56"/>
  <c r="Y1449" i="56"/>
  <c r="X1451" i="56"/>
  <c r="Y1450" i="56"/>
  <c r="X1452" i="56"/>
  <c r="Y1451" i="56"/>
  <c r="X1453" i="56"/>
  <c r="Y1452" i="56"/>
  <c r="Y1453" i="56"/>
  <c r="X1454" i="56"/>
  <c r="Y1454" i="56"/>
  <c r="X1455" i="56"/>
  <c r="Y1455" i="56"/>
  <c r="X1456" i="56"/>
  <c r="X1457" i="56"/>
  <c r="Y1456" i="56"/>
  <c r="X1458" i="56"/>
  <c r="Y1457" i="56"/>
  <c r="Y1458" i="56"/>
  <c r="X1459" i="56"/>
  <c r="X1460" i="56"/>
  <c r="Y1459" i="56"/>
  <c r="Y1460" i="56"/>
  <c r="X1461" i="56"/>
  <c r="Y1461" i="56"/>
  <c r="X1462" i="56"/>
  <c r="X1463" i="56"/>
  <c r="Y1462" i="56"/>
  <c r="X1464" i="56"/>
  <c r="Y1463" i="56"/>
  <c r="X1465" i="56"/>
  <c r="Y1464" i="56"/>
  <c r="X1466" i="56"/>
  <c r="Y1465" i="56"/>
  <c r="X1467" i="56"/>
  <c r="Y1466" i="56"/>
  <c r="X1468" i="56"/>
  <c r="Y1467" i="56"/>
  <c r="Y1468" i="56"/>
  <c r="X1469" i="56"/>
  <c r="X1470" i="56"/>
  <c r="Y1469" i="56"/>
  <c r="X1471" i="56"/>
  <c r="Y1470" i="56"/>
  <c r="Y1471" i="56"/>
  <c r="X1472" i="56"/>
  <c r="Y1472" i="56"/>
  <c r="X1473" i="56"/>
  <c r="X1474" i="56"/>
  <c r="Y1473" i="56"/>
  <c r="X1475" i="56"/>
  <c r="Y1474" i="56"/>
  <c r="Y1475" i="56"/>
  <c r="X1476" i="56"/>
  <c r="Y1476" i="56"/>
  <c r="X1477" i="56"/>
  <c r="X1478" i="56"/>
  <c r="Y1477" i="56"/>
  <c r="Y1478" i="56"/>
  <c r="X1479" i="56"/>
  <c r="X1480" i="56"/>
  <c r="Y1479" i="56"/>
  <c r="X1481" i="56"/>
  <c r="Y1480" i="56"/>
  <c r="X1482" i="56"/>
  <c r="Y1481" i="56"/>
  <c r="Y1482" i="56"/>
  <c r="X1483" i="56"/>
  <c r="Y1483" i="56"/>
  <c r="X1484" i="56"/>
  <c r="Y1484" i="56"/>
  <c r="X1485" i="56"/>
  <c r="Y1485" i="56"/>
  <c r="X1486" i="56"/>
  <c r="X1487" i="56"/>
  <c r="Y1486" i="56"/>
  <c r="X1488" i="56"/>
  <c r="Y1487" i="56"/>
  <c r="X1489" i="56"/>
  <c r="Y1488" i="56"/>
  <c r="Y1489" i="56"/>
  <c r="X1490" i="56"/>
  <c r="Y1490" i="56"/>
  <c r="X1491" i="56"/>
  <c r="Y1491" i="56"/>
  <c r="X1492" i="56"/>
  <c r="X1493" i="56"/>
  <c r="Y1492" i="56"/>
  <c r="Y1493" i="56"/>
  <c r="X1494" i="56"/>
  <c r="X1495" i="56"/>
  <c r="Y1494" i="56"/>
  <c r="X1496" i="56"/>
  <c r="Y1495" i="56"/>
  <c r="X1497" i="56"/>
  <c r="Y1496" i="56"/>
  <c r="X1498" i="56"/>
  <c r="Y1497" i="56"/>
  <c r="X1499" i="56"/>
  <c r="Y1498" i="56"/>
  <c r="Y1499" i="56"/>
  <c r="X1500" i="56"/>
  <c r="X1501" i="56"/>
  <c r="Y1500" i="56"/>
  <c r="Y1501" i="56"/>
  <c r="X1502" i="56"/>
  <c r="Y1502" i="56"/>
  <c r="X1503" i="56"/>
  <c r="X1504" i="56"/>
  <c r="Y1503" i="56"/>
  <c r="Y1504" i="56"/>
  <c r="X1505" i="56"/>
  <c r="Y1505" i="56"/>
  <c r="X1506" i="56"/>
  <c r="Y1506" i="56"/>
  <c r="X1507" i="56"/>
  <c r="Y1507" i="56"/>
  <c r="X1508" i="56"/>
  <c r="Y1508" i="56"/>
  <c r="X1509" i="56"/>
  <c r="X1510" i="56"/>
  <c r="Y1509" i="56"/>
  <c r="X1511" i="56"/>
  <c r="Y1510" i="56"/>
  <c r="Y1511" i="56"/>
  <c r="X1512" i="56"/>
  <c r="X1513" i="56"/>
  <c r="Y1512" i="56"/>
  <c r="Y1513" i="56"/>
  <c r="X1514" i="56"/>
  <c r="Y1514" i="56"/>
  <c r="X1515" i="56"/>
  <c r="Y1515" i="56"/>
  <c r="X1516" i="56"/>
  <c r="Y1516" i="56"/>
  <c r="X1517" i="56"/>
  <c r="Y1517" i="56"/>
  <c r="X1518" i="56"/>
  <c r="X1519" i="56"/>
  <c r="Y1518" i="56"/>
  <c r="X1520" i="56"/>
  <c r="Y1519" i="56"/>
  <c r="Y1520" i="56"/>
  <c r="X1521" i="56"/>
  <c r="Y1521" i="56"/>
  <c r="X1522" i="56"/>
  <c r="Y1522" i="56"/>
  <c r="X1523" i="56"/>
  <c r="Y1523" i="56"/>
  <c r="X1524" i="56"/>
  <c r="X1525" i="56"/>
  <c r="Y1524" i="56"/>
  <c r="Y1525" i="56"/>
  <c r="X1526" i="56"/>
  <c r="X1527" i="56"/>
  <c r="Y1526" i="56"/>
  <c r="X1528" i="56"/>
  <c r="Y1527" i="56"/>
  <c r="X1529" i="56"/>
  <c r="Y1528" i="56"/>
  <c r="X1530" i="56"/>
  <c r="Y1529" i="56"/>
  <c r="Y1530" i="56"/>
  <c r="X1531" i="56"/>
  <c r="Y1531" i="56"/>
  <c r="X1532" i="56"/>
  <c r="X1533" i="56"/>
  <c r="Y1532" i="56"/>
  <c r="Y1533" i="56"/>
  <c r="X1534" i="56"/>
  <c r="X1535" i="56"/>
  <c r="Y1534" i="56"/>
  <c r="Y1535" i="56"/>
  <c r="X1536" i="56"/>
  <c r="X1537" i="56"/>
  <c r="Y1536" i="56"/>
  <c r="Y1537" i="56"/>
  <c r="X1538" i="56"/>
  <c r="Y1538" i="56"/>
  <c r="X1539" i="56"/>
  <c r="Y1539" i="56"/>
  <c r="X1540" i="56"/>
  <c r="Y1540" i="56"/>
  <c r="X1541" i="56"/>
  <c r="Y1541" i="56"/>
  <c r="X1542" i="56"/>
  <c r="Y1542" i="56"/>
  <c r="X1543" i="56"/>
  <c r="X1544" i="56"/>
  <c r="Y1543" i="56"/>
  <c r="X1545" i="56"/>
  <c r="Y1544" i="56"/>
  <c r="X1546" i="56"/>
  <c r="Y1545" i="56"/>
  <c r="Y1546" i="56"/>
  <c r="X1547" i="56"/>
  <c r="Y1547" i="56"/>
  <c r="X1548" i="56"/>
  <c r="Y1548" i="56"/>
  <c r="X1549" i="56"/>
  <c r="Y1549" i="56"/>
  <c r="X1550" i="56"/>
  <c r="Y1550" i="56"/>
  <c r="X1551" i="56"/>
  <c r="X1552" i="56"/>
  <c r="Y1551" i="56"/>
  <c r="Y1552" i="56"/>
  <c r="X1553" i="56"/>
  <c r="X1554" i="56"/>
  <c r="Y1553" i="56"/>
  <c r="X1555" i="56"/>
  <c r="Y1554" i="56"/>
  <c r="X1556" i="56"/>
  <c r="Y1555" i="56"/>
  <c r="Y1556" i="56"/>
  <c r="X1557" i="56"/>
  <c r="Y1557" i="56"/>
  <c r="X1558" i="56"/>
  <c r="Y1558" i="56"/>
  <c r="X1559" i="56"/>
  <c r="Y1559" i="56"/>
  <c r="X1560" i="56"/>
  <c r="Y1560" i="56"/>
  <c r="X1561" i="56"/>
  <c r="Y1561" i="56"/>
  <c r="X1562" i="56"/>
  <c r="Y1562" i="56"/>
  <c r="X1563" i="56"/>
  <c r="Y1563" i="56"/>
  <c r="X1564" i="56"/>
  <c r="Y1564" i="56"/>
  <c r="X1565" i="56"/>
  <c r="Y1565" i="56"/>
  <c r="X1566" i="56"/>
  <c r="X1567" i="56"/>
  <c r="Y1566" i="56"/>
  <c r="Y1567" i="56"/>
  <c r="X1568" i="56"/>
  <c r="Y1568" i="56"/>
  <c r="X1569" i="56"/>
  <c r="X1570" i="56"/>
  <c r="Y1569" i="56"/>
  <c r="X1571" i="56"/>
  <c r="Y1570" i="56"/>
  <c r="X1572" i="56"/>
  <c r="Y1571" i="56"/>
  <c r="X1573" i="56"/>
  <c r="Y1572" i="56"/>
  <c r="Y1573" i="56"/>
  <c r="X1574" i="56"/>
  <c r="X1575" i="56"/>
  <c r="Y1574" i="56"/>
  <c r="Y1575" i="56"/>
  <c r="X1576" i="56"/>
  <c r="Y1576" i="56"/>
  <c r="X1577" i="56"/>
  <c r="Y1577" i="56"/>
  <c r="X1578" i="56"/>
  <c r="X1579" i="56"/>
  <c r="Y1578" i="56"/>
  <c r="X1580" i="56"/>
  <c r="Y1579" i="56"/>
  <c r="Y1580" i="56"/>
  <c r="X1581" i="56"/>
  <c r="Y1581" i="56"/>
  <c r="X1582" i="56"/>
  <c r="Y1582" i="56"/>
  <c r="X1583" i="56"/>
  <c r="X1584" i="56"/>
  <c r="Y1583" i="56"/>
  <c r="X1585" i="56"/>
  <c r="Y1584" i="56"/>
  <c r="Y1585" i="56"/>
  <c r="X1586" i="56"/>
  <c r="Y1586" i="56"/>
  <c r="X1587" i="56"/>
  <c r="X1588" i="56"/>
  <c r="Y1587" i="56"/>
  <c r="X1589" i="56"/>
  <c r="Y1588" i="56"/>
  <c r="Y1589" i="56"/>
  <c r="X1590" i="56"/>
  <c r="Y1590" i="56"/>
  <c r="X1591" i="56"/>
  <c r="Y1591" i="56"/>
  <c r="X1592" i="56"/>
  <c r="Y1592" i="56"/>
  <c r="X1593" i="56"/>
  <c r="Y1593" i="56"/>
  <c r="X1594" i="56"/>
  <c r="Y1594" i="56"/>
  <c r="X1595" i="56"/>
  <c r="Y1595" i="56"/>
  <c r="X1596" i="56"/>
  <c r="Y1596" i="56"/>
  <c r="X1597" i="56"/>
  <c r="X1598" i="56"/>
  <c r="Y1597" i="56"/>
  <c r="X1599" i="56"/>
  <c r="Y1598" i="56"/>
  <c r="X1600" i="56"/>
  <c r="Y1599" i="56"/>
  <c r="X1601" i="56"/>
  <c r="Y1600" i="56"/>
  <c r="X1602" i="56"/>
  <c r="Y1601" i="56"/>
  <c r="X1603" i="56"/>
  <c r="Y1602" i="56"/>
  <c r="Y1603" i="56"/>
  <c r="X1604" i="56"/>
  <c r="X1605" i="56"/>
  <c r="Y1604" i="56"/>
  <c r="X1606" i="56"/>
  <c r="Y1605" i="56"/>
  <c r="Y1606" i="56"/>
  <c r="X1607" i="56"/>
  <c r="Y1607" i="56"/>
  <c r="X1608" i="56"/>
  <c r="Y1608" i="56"/>
  <c r="X1609" i="56"/>
  <c r="Y1609" i="56"/>
  <c r="X1610" i="56"/>
  <c r="Y1610" i="56"/>
  <c r="X1611" i="56"/>
  <c r="Y1611" i="56"/>
  <c r="X1612" i="56"/>
  <c r="X1613" i="56"/>
  <c r="Y1612" i="56"/>
  <c r="Y1613" i="56"/>
  <c r="X1614" i="56"/>
  <c r="Y1614" i="56"/>
  <c r="X1615" i="56"/>
  <c r="X1616" i="56"/>
  <c r="Y1615" i="56"/>
  <c r="X1617" i="56"/>
  <c r="Y1616" i="56"/>
  <c r="X1618" i="56"/>
  <c r="Y1617" i="56"/>
  <c r="Y1618" i="56"/>
  <c r="X1619" i="56"/>
  <c r="X1620" i="56"/>
  <c r="Y1619" i="56"/>
  <c r="X1621" i="56"/>
  <c r="Y1620" i="56"/>
  <c r="Y1621" i="56"/>
  <c r="X1622" i="56"/>
  <c r="Y1622" i="56"/>
  <c r="X1623" i="56"/>
  <c r="X1624" i="56"/>
  <c r="Y1623" i="56"/>
  <c r="X1625" i="56"/>
  <c r="Y1624" i="56"/>
  <c r="Y1625" i="56"/>
  <c r="X1626" i="56"/>
  <c r="Y1626" i="56"/>
  <c r="X1627" i="56"/>
  <c r="Y1627" i="56"/>
  <c r="X1628" i="56"/>
  <c r="X1629" i="56"/>
  <c r="Y1628" i="56"/>
  <c r="X1630" i="56"/>
  <c r="Y1629" i="56"/>
  <c r="Y1630" i="56"/>
  <c r="X1631" i="56"/>
  <c r="Y1631" i="56"/>
  <c r="X1632" i="56"/>
  <c r="Y1632" i="56"/>
  <c r="X1633" i="56"/>
  <c r="Y1633" i="56"/>
  <c r="X1634" i="56"/>
  <c r="Y1634" i="56"/>
  <c r="X1635" i="56"/>
  <c r="X1636" i="56"/>
  <c r="Y1635" i="56"/>
  <c r="X1637" i="56"/>
  <c r="Y1636" i="56"/>
  <c r="Y1637" i="56"/>
  <c r="X1638" i="56"/>
  <c r="X1639" i="56"/>
  <c r="Y1638" i="56"/>
  <c r="Y1639" i="56"/>
  <c r="X1640" i="56"/>
  <c r="Y1640" i="56"/>
  <c r="X1641" i="56"/>
  <c r="X1642" i="56"/>
  <c r="Y1641" i="56"/>
  <c r="X1643" i="56"/>
  <c r="Y1642" i="56"/>
  <c r="X1644" i="56"/>
  <c r="Y1643" i="56"/>
  <c r="X1645" i="56"/>
  <c r="Y1644" i="56"/>
  <c r="Y1645" i="56"/>
  <c r="X1646" i="56"/>
  <c r="Y1646" i="56"/>
  <c r="X1647" i="56"/>
  <c r="X1648" i="56"/>
  <c r="Y1647" i="56"/>
  <c r="Y1648" i="56"/>
  <c r="X1649" i="56"/>
  <c r="X1650" i="56"/>
  <c r="Y1649" i="56"/>
  <c r="Y1650" i="56"/>
  <c r="X1651" i="56"/>
  <c r="Y1651" i="56"/>
  <c r="X1652" i="56"/>
  <c r="X1653" i="56"/>
  <c r="Y1652" i="56"/>
  <c r="X1654" i="56"/>
  <c r="Y1653" i="56"/>
  <c r="Y1654" i="56"/>
  <c r="X1655" i="56"/>
  <c r="Y1655" i="56"/>
  <c r="X1656" i="56"/>
  <c r="Y1656" i="56"/>
  <c r="X1657" i="56"/>
  <c r="X1658" i="56"/>
  <c r="Y1657" i="56"/>
  <c r="X1659" i="56"/>
  <c r="Y1658" i="56"/>
  <c r="Y1659" i="56"/>
  <c r="X1660" i="56"/>
  <c r="Y1660" i="56"/>
  <c r="X1661" i="56"/>
  <c r="X1662" i="56"/>
  <c r="Y1661" i="56"/>
  <c r="X1663" i="56"/>
  <c r="Y1662" i="56"/>
  <c r="Y1663" i="56"/>
  <c r="X1664" i="56"/>
  <c r="Y1664" i="56"/>
  <c r="X1665" i="56"/>
  <c r="Y1665" i="56"/>
  <c r="X1666" i="56"/>
  <c r="X1667" i="56"/>
  <c r="Y1666" i="56"/>
  <c r="Y1667" i="56"/>
  <c r="X1668" i="56"/>
  <c r="X1669" i="56"/>
  <c r="Y1668" i="56"/>
  <c r="X1670" i="56"/>
  <c r="Y1669" i="56"/>
  <c r="X1671" i="56"/>
  <c r="Y1670" i="56"/>
  <c r="X1672" i="56"/>
  <c r="Y1671" i="56"/>
  <c r="X1673" i="56"/>
  <c r="Y1672" i="56"/>
  <c r="X1674" i="56"/>
  <c r="Y1673" i="56"/>
  <c r="Y1674" i="56"/>
  <c r="X1675" i="56"/>
  <c r="X1676" i="56"/>
  <c r="Y1675" i="56"/>
  <c r="X1677" i="56"/>
  <c r="Y1676" i="56"/>
  <c r="Y1677" i="56"/>
  <c r="X1678" i="56"/>
  <c r="X1679" i="56"/>
  <c r="Y1678" i="56"/>
  <c r="Y1679" i="56"/>
  <c r="X1680" i="56"/>
  <c r="Y1680" i="56"/>
  <c r="X1681" i="56"/>
  <c r="X1682" i="56"/>
  <c r="Y1681" i="56"/>
  <c r="Y1682" i="56"/>
  <c r="X1683" i="56"/>
  <c r="Y1683" i="56"/>
  <c r="X1684" i="56"/>
  <c r="X1685" i="56"/>
  <c r="Y1684" i="56"/>
  <c r="X1686" i="56"/>
  <c r="Y1685" i="56"/>
  <c r="X1687" i="56"/>
  <c r="Y1686" i="56"/>
  <c r="X1688" i="56"/>
  <c r="Y1687" i="56"/>
  <c r="Y1688" i="56"/>
  <c r="X1689" i="56"/>
  <c r="Y1689" i="56"/>
  <c r="X1690" i="56"/>
  <c r="Y1690" i="56"/>
  <c r="X1691" i="56"/>
  <c r="X1692" i="56"/>
  <c r="Y1691" i="56"/>
  <c r="X1693" i="56"/>
  <c r="Y1692" i="56"/>
  <c r="Y1693" i="56"/>
  <c r="X1694" i="56"/>
  <c r="X1695" i="56"/>
  <c r="Y1694" i="56"/>
  <c r="X1696" i="56"/>
  <c r="Y1695" i="56"/>
  <c r="Y1696" i="56"/>
  <c r="X1697" i="56"/>
  <c r="X1698" i="56"/>
  <c r="Y1697" i="56"/>
  <c r="Y1698" i="56"/>
  <c r="X1699" i="56"/>
  <c r="X1700" i="56"/>
  <c r="Y1699" i="56"/>
  <c r="X1701" i="56"/>
  <c r="Y1700" i="56"/>
  <c r="Y1701" i="56"/>
  <c r="X1702" i="56"/>
  <c r="Y1702" i="56"/>
  <c r="X1703" i="56"/>
  <c r="Y1703" i="56"/>
  <c r="X1704" i="56"/>
  <c r="X1705" i="56"/>
  <c r="Y1704" i="56"/>
  <c r="Y1705" i="56"/>
  <c r="X1706" i="56"/>
  <c r="Y1706" i="56"/>
  <c r="X1707" i="56"/>
  <c r="Y1707" i="56"/>
  <c r="X1708" i="56"/>
  <c r="X1709" i="56"/>
  <c r="Y1708" i="56"/>
  <c r="Y1709" i="56"/>
  <c r="X1710" i="56"/>
  <c r="X1711" i="56"/>
  <c r="Y1710" i="56"/>
  <c r="Y1711" i="56"/>
  <c r="X1712" i="56"/>
  <c r="X1713" i="56"/>
  <c r="Y1712" i="56"/>
  <c r="X1714" i="56"/>
  <c r="Y1713" i="56"/>
  <c r="Y1714" i="56"/>
  <c r="X1715" i="56"/>
  <c r="X1716" i="56"/>
  <c r="Y1715" i="56"/>
  <c r="Y1716" i="56"/>
  <c r="X1717" i="56"/>
  <c r="X1718" i="56"/>
  <c r="Y1717" i="56"/>
  <c r="X1719" i="56"/>
  <c r="Y1718" i="56"/>
  <c r="Y1719" i="56"/>
  <c r="X1720" i="56"/>
  <c r="X1721" i="56"/>
  <c r="Y1720" i="56"/>
  <c r="X1722" i="56"/>
  <c r="Y1721" i="56"/>
  <c r="Y1722" i="56"/>
  <c r="X1723" i="56"/>
  <c r="Y1723" i="56"/>
  <c r="X1724" i="56"/>
  <c r="X1725" i="56"/>
  <c r="Y1724" i="56"/>
  <c r="X1726" i="56"/>
  <c r="Y1725" i="56"/>
  <c r="X1727" i="56"/>
  <c r="Y1726" i="56"/>
  <c r="X1728" i="56"/>
  <c r="Y1727" i="56"/>
  <c r="X1729" i="56"/>
  <c r="Y1728" i="56"/>
  <c r="Y1729" i="56"/>
  <c r="X1730" i="56"/>
  <c r="X1731" i="56"/>
  <c r="Y1730" i="56"/>
  <c r="X1732" i="56"/>
  <c r="Y1731" i="56"/>
  <c r="Y1732" i="56"/>
  <c r="X1733" i="56"/>
  <c r="X1734" i="56"/>
  <c r="Y1733" i="56"/>
  <c r="X1735" i="56"/>
  <c r="Y1734" i="56"/>
  <c r="X1736" i="56"/>
  <c r="Y1735" i="56"/>
  <c r="X1737" i="56"/>
  <c r="Y1736" i="56"/>
  <c r="X1738" i="56"/>
  <c r="Y1737" i="56"/>
  <c r="X1739" i="56"/>
  <c r="Y1738" i="56"/>
  <c r="X1740" i="56"/>
  <c r="Y1739" i="56"/>
  <c r="X1741" i="56"/>
  <c r="Y1740" i="56"/>
  <c r="X1742" i="56"/>
  <c r="Y1741" i="56"/>
  <c r="Y1742" i="56"/>
  <c r="X1743" i="56"/>
  <c r="Y1743" i="56"/>
  <c r="X1744" i="56"/>
  <c r="Y1744" i="56"/>
  <c r="X1745" i="56"/>
  <c r="Y1745" i="56"/>
  <c r="X1746" i="56"/>
  <c r="X1747" i="56"/>
  <c r="Y1746" i="56"/>
  <c r="X1748" i="56"/>
  <c r="Y1747" i="56"/>
  <c r="Y1748" i="56"/>
  <c r="X1749" i="56"/>
  <c r="Y1749" i="56"/>
  <c r="X1750" i="56"/>
  <c r="X1751" i="56"/>
  <c r="Y1750" i="56"/>
  <c r="X1752" i="56"/>
  <c r="Y1751" i="56"/>
  <c r="Y1752" i="56"/>
  <c r="X1753" i="56"/>
  <c r="X1754" i="56"/>
  <c r="Y1753" i="56"/>
  <c r="Y1754" i="56"/>
  <c r="X1755" i="56"/>
  <c r="X1756" i="56"/>
  <c r="Y1755" i="56"/>
  <c r="Y1756" i="56"/>
  <c r="X1757" i="56"/>
  <c r="X1758" i="56"/>
  <c r="Y1757" i="56"/>
  <c r="X1759" i="56"/>
  <c r="Y1758" i="56"/>
  <c r="X1760" i="56"/>
  <c r="Y1759" i="56"/>
  <c r="Y1760" i="56"/>
  <c r="X1761" i="56"/>
  <c r="Y1761" i="56"/>
  <c r="X1762" i="56"/>
  <c r="X1763" i="56"/>
  <c r="Y1762" i="56"/>
  <c r="Y1763" i="56"/>
  <c r="X1764" i="56"/>
  <c r="Y1764" i="56"/>
  <c r="X1765" i="56"/>
  <c r="X1766" i="56"/>
  <c r="Y1765" i="56"/>
  <c r="Y1766" i="56"/>
  <c r="X1767" i="56"/>
  <c r="Y1767" i="56"/>
  <c r="X1768" i="56"/>
  <c r="X1769" i="56"/>
  <c r="Y1768" i="56"/>
  <c r="Y1769" i="56"/>
  <c r="X1770" i="56"/>
  <c r="X1771" i="56"/>
  <c r="Y1770" i="56"/>
  <c r="X1772" i="56"/>
  <c r="Y1771" i="56"/>
  <c r="Y1772" i="56"/>
  <c r="X1773" i="56"/>
  <c r="Y1773" i="56"/>
  <c r="X1774" i="56"/>
  <c r="Y1774" i="56"/>
  <c r="X1775" i="56"/>
  <c r="Y1775" i="56"/>
  <c r="X1776" i="56"/>
  <c r="X1777" i="56"/>
  <c r="Y1776" i="56"/>
  <c r="Y1777" i="56"/>
  <c r="X1778" i="56"/>
  <c r="Y1778" i="56"/>
  <c r="X1779" i="56"/>
  <c r="Y1779" i="56"/>
  <c r="X1780" i="56"/>
  <c r="Y1780" i="56"/>
  <c r="X1781" i="56"/>
  <c r="X1782" i="56"/>
  <c r="Y1781" i="56"/>
  <c r="X1783" i="56"/>
  <c r="Y1782" i="56"/>
  <c r="X1784" i="56"/>
  <c r="Y1783" i="56"/>
  <c r="Y1784" i="56"/>
  <c r="X1785" i="56"/>
  <c r="Y1785" i="56"/>
  <c r="X1786" i="56"/>
  <c r="X1787" i="56"/>
  <c r="Y1786" i="56"/>
  <c r="X1788" i="56"/>
  <c r="Y1787" i="56"/>
  <c r="X1789" i="56"/>
  <c r="Y1788" i="56"/>
  <c r="Y1789" i="56"/>
  <c r="X1790" i="56"/>
  <c r="Y1790" i="56"/>
  <c r="X1791" i="56"/>
  <c r="Y1791" i="56"/>
  <c r="X1792" i="56"/>
  <c r="Y1792" i="56"/>
  <c r="X1793" i="56"/>
  <c r="X1794" i="56"/>
  <c r="Y1793" i="56"/>
  <c r="Y1794" i="56"/>
  <c r="X1795" i="56"/>
  <c r="X1796" i="56"/>
  <c r="Y1795" i="56"/>
  <c r="Y1796" i="56"/>
  <c r="X1797" i="56"/>
  <c r="Y1797" i="56"/>
  <c r="X1798" i="56"/>
  <c r="X1799" i="56"/>
  <c r="Y1798" i="56"/>
  <c r="Y1799" i="56"/>
  <c r="X1800" i="56"/>
  <c r="X1801" i="56"/>
  <c r="Y1800" i="56"/>
  <c r="X1802" i="56"/>
  <c r="Y1801" i="56"/>
  <c r="Y1802" i="56"/>
  <c r="X1803" i="56"/>
  <c r="Y1803" i="56"/>
  <c r="X1804" i="56"/>
  <c r="X1805" i="56"/>
  <c r="Y1804" i="56"/>
  <c r="Y1805" i="56"/>
  <c r="X1806" i="56"/>
  <c r="X1807" i="56"/>
  <c r="Y1806" i="56"/>
  <c r="X1808" i="56"/>
  <c r="Y1807" i="56"/>
  <c r="X1809" i="56"/>
  <c r="Y1808" i="56"/>
  <c r="X1810" i="56"/>
  <c r="Y1809" i="56"/>
  <c r="X1811" i="56"/>
  <c r="Y1810" i="56"/>
  <c r="Y1811" i="56"/>
  <c r="X1812" i="56"/>
  <c r="X1813" i="56"/>
  <c r="Y1812" i="56"/>
  <c r="Y1813" i="56"/>
  <c r="X1814" i="56"/>
  <c r="X1815" i="56"/>
  <c r="Y1814" i="56"/>
  <c r="X1816" i="56"/>
  <c r="Y1815" i="56"/>
  <c r="X1817" i="56"/>
  <c r="Y1816" i="56"/>
  <c r="Y1817" i="56"/>
  <c r="X1818" i="56"/>
  <c r="Y1818" i="56"/>
  <c r="X1819" i="56"/>
  <c r="X1820" i="56"/>
  <c r="Y1819" i="56"/>
  <c r="X1821" i="56"/>
  <c r="Y1820" i="56"/>
  <c r="X1822" i="56"/>
  <c r="Y1821" i="56"/>
  <c r="X1823" i="56"/>
  <c r="Y1822" i="56"/>
  <c r="Y1823" i="56"/>
  <c r="X1824" i="56"/>
  <c r="Y1824" i="56"/>
  <c r="X1825" i="56"/>
  <c r="X1826" i="56"/>
  <c r="Y1825" i="56"/>
  <c r="X1827" i="56"/>
  <c r="Y1826" i="56"/>
  <c r="Y1827" i="56"/>
  <c r="X1828" i="56"/>
  <c r="Y1828" i="56"/>
  <c r="X1829" i="56"/>
  <c r="Y1829" i="56"/>
  <c r="X1830" i="56"/>
  <c r="X1831" i="56"/>
  <c r="Y1830" i="56"/>
  <c r="X1832" i="56"/>
  <c r="Y1831" i="56"/>
  <c r="X1833" i="56"/>
  <c r="Y1832" i="56"/>
  <c r="X1834" i="56"/>
  <c r="Y1833" i="56"/>
  <c r="X1835" i="56"/>
  <c r="Y1834" i="56"/>
  <c r="X1836" i="56"/>
  <c r="Y1835" i="56"/>
  <c r="Y1836" i="56"/>
  <c r="X1837" i="56"/>
  <c r="Y1837" i="56"/>
  <c r="X1838" i="56"/>
  <c r="X1839" i="56"/>
  <c r="Y1838" i="56"/>
  <c r="X1840" i="56"/>
  <c r="Y1839" i="56"/>
  <c r="X1841" i="56"/>
  <c r="Y1840" i="56"/>
  <c r="Y1841" i="56"/>
  <c r="X1842" i="56"/>
  <c r="X1843" i="56"/>
  <c r="Y1842" i="56"/>
  <c r="Y1843" i="56"/>
  <c r="X1844" i="56"/>
  <c r="X1845" i="56"/>
  <c r="Y1844" i="56"/>
  <c r="X1846" i="56"/>
  <c r="Y1845" i="56"/>
  <c r="Y1846" i="56"/>
  <c r="X1847" i="56"/>
  <c r="X1848" i="56"/>
  <c r="Y1847" i="56"/>
  <c r="X1849" i="56"/>
  <c r="Y1848" i="56"/>
  <c r="X1850" i="56"/>
  <c r="Y1849" i="56"/>
  <c r="Y1850" i="56"/>
  <c r="X1851" i="56"/>
  <c r="Y1851" i="56"/>
  <c r="X1852" i="56"/>
  <c r="Y1852" i="56"/>
  <c r="X1853" i="56"/>
  <c r="Y1853" i="56"/>
  <c r="X1854" i="56"/>
  <c r="Y1854" i="56"/>
  <c r="X1855" i="56"/>
  <c r="X1856" i="56"/>
  <c r="Y1855" i="56"/>
  <c r="X1857" i="56"/>
  <c r="Y1856" i="56"/>
  <c r="X1858" i="56"/>
  <c r="Y1857" i="56"/>
  <c r="X1859" i="56"/>
  <c r="Y1858" i="56"/>
  <c r="Y1859" i="56"/>
  <c r="X1860" i="56"/>
  <c r="Y1860" i="56"/>
  <c r="X1861" i="56"/>
  <c r="Y1861" i="56"/>
  <c r="X1862" i="56"/>
  <c r="Y1862" i="56"/>
  <c r="X1863" i="56"/>
  <c r="X1864" i="56"/>
  <c r="Y1863" i="56"/>
  <c r="X1865" i="56"/>
  <c r="Y1864" i="56"/>
  <c r="Y1865" i="56"/>
  <c r="X1866" i="56"/>
  <c r="Y1866" i="56"/>
  <c r="X1867" i="56"/>
  <c r="X1868" i="56"/>
  <c r="Y1867" i="56"/>
  <c r="X1869" i="56"/>
  <c r="Y1868" i="56"/>
  <c r="X1870" i="56"/>
  <c r="Y1869" i="56"/>
  <c r="X1871" i="56"/>
  <c r="Y1870" i="56"/>
  <c r="X1872" i="56"/>
  <c r="Y1871" i="56"/>
  <c r="Y1872" i="56"/>
  <c r="X1873" i="56"/>
  <c r="X1874" i="56"/>
  <c r="Y1873" i="56"/>
  <c r="Y1874" i="56"/>
  <c r="X1875" i="56"/>
  <c r="X1876" i="56"/>
  <c r="Y1875" i="56"/>
  <c r="X1877" i="56"/>
  <c r="Y1876" i="56"/>
  <c r="Y1877" i="56"/>
  <c r="X1878" i="56"/>
  <c r="Y1878" i="56"/>
  <c r="X1879" i="56"/>
  <c r="X1880" i="56"/>
  <c r="Y1879" i="56"/>
  <c r="Y1880" i="56"/>
  <c r="X1881" i="56"/>
  <c r="Y1881" i="56"/>
  <c r="X1882" i="56"/>
  <c r="X1883" i="56"/>
  <c r="Y1882" i="56"/>
  <c r="X1884" i="56"/>
  <c r="Y1883" i="56"/>
  <c r="X1885" i="56"/>
  <c r="Y1884" i="56"/>
  <c r="X1886" i="56"/>
  <c r="Y1885" i="56"/>
  <c r="Y1886" i="56"/>
  <c r="X1887" i="56"/>
  <c r="X1888" i="56"/>
  <c r="Y1887" i="56"/>
  <c r="X1889" i="56"/>
  <c r="Y1888" i="56"/>
  <c r="X1890" i="56"/>
  <c r="Y1889" i="56"/>
  <c r="Y1890" i="56"/>
  <c r="X1891" i="56"/>
  <c r="Y1891" i="56"/>
  <c r="X1892" i="56"/>
  <c r="Y1892" i="56"/>
  <c r="X1893" i="56"/>
  <c r="X1894" i="56"/>
  <c r="Y1893" i="56"/>
  <c r="X1895" i="56"/>
  <c r="Y1894" i="56"/>
  <c r="X1896" i="56"/>
  <c r="Y1895" i="56"/>
  <c r="X1897" i="56"/>
  <c r="Y1896" i="56"/>
  <c r="X1898" i="56"/>
  <c r="Y1897" i="56"/>
  <c r="Y1898" i="56"/>
  <c r="X1899" i="56"/>
  <c r="X1900" i="56"/>
  <c r="Y1899" i="56"/>
  <c r="Y1900" i="56"/>
  <c r="X1901" i="56"/>
  <c r="Y1901" i="56"/>
  <c r="X1902" i="56"/>
  <c r="X1903" i="56"/>
  <c r="Y1902" i="56"/>
  <c r="X1904" i="56"/>
  <c r="Y1903" i="56"/>
  <c r="X1905" i="56"/>
  <c r="Y1904" i="56"/>
  <c r="Y1905" i="56"/>
  <c r="X1906" i="56"/>
  <c r="X1907" i="56"/>
  <c r="Y1906" i="56"/>
  <c r="Y1907" i="56"/>
  <c r="X1908" i="56"/>
  <c r="Y1908" i="56"/>
  <c r="X1909" i="56"/>
  <c r="Y1909" i="56"/>
  <c r="X1910" i="56"/>
  <c r="Y1910" i="56"/>
  <c r="X1911" i="56"/>
  <c r="X1912" i="56"/>
  <c r="Y1911" i="56"/>
  <c r="Y1912" i="56"/>
  <c r="X1913" i="56"/>
  <c r="X1914" i="56"/>
  <c r="Y1913" i="56"/>
  <c r="X1915" i="56"/>
  <c r="Y1914" i="56"/>
  <c r="X1916" i="56"/>
  <c r="Y1915" i="56"/>
  <c r="Y1916" i="56"/>
  <c r="X1917" i="56"/>
  <c r="Y1917" i="56"/>
  <c r="X1918" i="56"/>
  <c r="X1919" i="56"/>
  <c r="Y1918" i="56"/>
  <c r="Y1919" i="56"/>
  <c r="X1920" i="56"/>
  <c r="Y1920" i="56"/>
  <c r="X1921" i="56"/>
  <c r="X1922" i="56"/>
  <c r="Y1921" i="56"/>
  <c r="X1923" i="56"/>
  <c r="Y1922" i="56"/>
  <c r="X1924" i="56"/>
  <c r="Y1923" i="56"/>
  <c r="Y1924" i="56"/>
  <c r="X1925" i="56"/>
  <c r="Y1925" i="56"/>
  <c r="X1926" i="56"/>
  <c r="Y1926" i="56"/>
  <c r="X1927" i="56"/>
  <c r="Y1927" i="56"/>
  <c r="X1928" i="56"/>
  <c r="X1929" i="56"/>
  <c r="Y1928" i="56"/>
  <c r="Y1929" i="56"/>
  <c r="X1930" i="56"/>
  <c r="X1931" i="56"/>
  <c r="Y1930" i="56"/>
  <c r="Y1931" i="56"/>
  <c r="X1932" i="56"/>
  <c r="Y1932" i="56"/>
  <c r="X1933" i="56"/>
  <c r="X1934" i="56"/>
  <c r="Y1933" i="56"/>
  <c r="Y1934" i="56"/>
  <c r="X1935" i="56"/>
  <c r="Y1935" i="56"/>
  <c r="X1936" i="56"/>
  <c r="X1937" i="56"/>
  <c r="Y1936" i="56"/>
  <c r="Y1937" i="56"/>
  <c r="X1938" i="56"/>
  <c r="Y1938" i="56"/>
  <c r="X1939" i="56"/>
  <c r="X1940" i="56"/>
  <c r="Y1939" i="56"/>
  <c r="Y1940" i="56"/>
  <c r="X1941" i="56"/>
  <c r="Y1941" i="56"/>
  <c r="X1942" i="56"/>
  <c r="X1943" i="56"/>
  <c r="Y1942" i="56"/>
  <c r="X1944" i="56"/>
  <c r="Y1943" i="56"/>
  <c r="X1945" i="56"/>
  <c r="Y1944" i="56"/>
  <c r="X1946" i="56"/>
  <c r="Y1945" i="56"/>
  <c r="X1947" i="56"/>
  <c r="Y1946" i="56"/>
  <c r="X1948" i="56"/>
  <c r="Y1947" i="56"/>
  <c r="X1949" i="56"/>
  <c r="Y1948" i="56"/>
  <c r="X1950" i="56"/>
  <c r="Y1949" i="56"/>
  <c r="Y1950" i="56"/>
  <c r="X1951" i="56"/>
  <c r="Y1951" i="56"/>
  <c r="X1952" i="56"/>
  <c r="Y1952" i="56"/>
  <c r="X1953" i="56"/>
  <c r="Y1953" i="56"/>
  <c r="X1954" i="56"/>
  <c r="Y1954" i="56"/>
  <c r="X1955" i="56"/>
  <c r="Y1955" i="56"/>
  <c r="X1956" i="56"/>
  <c r="Y1956" i="56"/>
  <c r="X1957" i="56"/>
  <c r="Y1957" i="56"/>
  <c r="X1958" i="56"/>
  <c r="Y1958" i="56"/>
  <c r="X1959" i="56"/>
  <c r="X1960" i="56"/>
  <c r="Y1959" i="56"/>
  <c r="X1961" i="56"/>
  <c r="Y1960" i="56"/>
  <c r="Y1961" i="56"/>
  <c r="X1962" i="56"/>
  <c r="Y1962" i="56"/>
  <c r="X1963" i="56"/>
  <c r="Y1963" i="56"/>
  <c r="X1964" i="56"/>
  <c r="Y1964" i="56"/>
  <c r="X1965" i="56"/>
  <c r="X1966" i="56"/>
  <c r="Y1965" i="56"/>
  <c r="X1967" i="56"/>
  <c r="Y1966" i="56"/>
  <c r="Y1967" i="56"/>
  <c r="X1968" i="56"/>
  <c r="X1969" i="56"/>
  <c r="Y1968" i="56"/>
  <c r="Y1969" i="56"/>
  <c r="X1970" i="56"/>
  <c r="Y1970" i="56"/>
  <c r="X1971" i="56"/>
  <c r="Y1971" i="56"/>
  <c r="X1972" i="56"/>
  <c r="Y1972" i="56"/>
  <c r="X1973" i="56"/>
  <c r="Y1973" i="56"/>
  <c r="X1974" i="56"/>
  <c r="Y1974" i="56"/>
  <c r="X1975" i="56"/>
  <c r="X1976" i="56"/>
  <c r="Y1975" i="56"/>
  <c r="X1977" i="56"/>
  <c r="Y1976" i="56"/>
  <c r="Y1977" i="56"/>
  <c r="X1978" i="56"/>
  <c r="Y1978" i="56"/>
  <c r="X1979" i="56"/>
  <c r="X1980" i="56"/>
  <c r="Y1979" i="56"/>
  <c r="Y1980" i="56"/>
  <c r="X1981" i="56"/>
  <c r="X1982" i="56"/>
  <c r="Y1981" i="56"/>
  <c r="X1983" i="56"/>
  <c r="Y1982" i="56"/>
  <c r="Y1983" i="56"/>
  <c r="X1984" i="56"/>
  <c r="X1985" i="56"/>
  <c r="Y1984" i="56"/>
  <c r="Y1985" i="56"/>
  <c r="X1986" i="56"/>
  <c r="X1987" i="56"/>
  <c r="Y1986" i="56"/>
  <c r="X1988" i="56"/>
  <c r="Y1987" i="56"/>
  <c r="Y1988" i="56"/>
  <c r="X1989" i="56"/>
  <c r="Y1989" i="56"/>
  <c r="X1990" i="56"/>
  <c r="X1991" i="56"/>
  <c r="Y1990" i="56"/>
  <c r="X1992" i="56"/>
  <c r="Y1991" i="56"/>
  <c r="Y1992" i="56"/>
  <c r="X1993" i="56"/>
  <c r="Y1993" i="56"/>
  <c r="X1994" i="56"/>
  <c r="X1995" i="56"/>
  <c r="Y1994" i="56"/>
  <c r="X1996" i="56"/>
  <c r="Y1995" i="56"/>
  <c r="Y1996" i="56"/>
  <c r="X1997" i="56"/>
  <c r="Y1997" i="56"/>
  <c r="X1998" i="56"/>
  <c r="Y1998" i="56"/>
  <c r="X1999" i="56"/>
  <c r="X2000" i="56"/>
  <c r="Y1999" i="56"/>
  <c r="Y2000" i="56"/>
  <c r="X2001" i="56"/>
  <c r="X2002" i="56"/>
  <c r="Y2001" i="56"/>
  <c r="Y2002" i="56"/>
  <c r="X2003" i="56"/>
  <c r="X2004" i="56"/>
  <c r="Y2003" i="56"/>
  <c r="X2005" i="56"/>
  <c r="Y2004" i="56"/>
  <c r="Y2005" i="56"/>
  <c r="X2006" i="56"/>
  <c r="X2007" i="56"/>
  <c r="Y2006" i="56"/>
  <c r="Y2007" i="56"/>
  <c r="X2008" i="56"/>
  <c r="Y2008" i="56"/>
  <c r="X2009" i="56"/>
  <c r="X2010" i="56"/>
  <c r="Y2009" i="56"/>
  <c r="X2011" i="56"/>
  <c r="Y2010" i="56"/>
  <c r="X2012" i="56"/>
  <c r="Y2011" i="56"/>
  <c r="Y2012" i="56"/>
  <c r="X2013" i="56"/>
  <c r="Y2013" i="56"/>
  <c r="X2014" i="56"/>
  <c r="Y2014" i="56"/>
  <c r="X2015" i="56"/>
  <c r="X2016" i="56"/>
  <c r="Y2015" i="56"/>
  <c r="Y2016" i="56"/>
  <c r="X2017" i="56"/>
  <c r="X2018" i="56"/>
  <c r="Y2017" i="56"/>
  <c r="Y2018" i="56"/>
  <c r="X2019" i="56"/>
  <c r="X2020" i="56"/>
  <c r="Y2019" i="56"/>
  <c r="Y2020" i="56"/>
  <c r="X2021" i="56"/>
  <c r="X2022" i="56"/>
  <c r="Y2021" i="56"/>
  <c r="X2023" i="56"/>
  <c r="Y2022" i="56"/>
  <c r="X2024" i="56"/>
  <c r="Y2023" i="56"/>
  <c r="X2025" i="56"/>
  <c r="Y2024" i="56"/>
  <c r="X2026" i="56"/>
  <c r="Y2025" i="56"/>
  <c r="Y2026" i="56"/>
  <c r="X2027" i="56"/>
  <c r="Y2027" i="56"/>
  <c r="X2028" i="56"/>
  <c r="Y2028" i="56"/>
  <c r="X2029" i="56"/>
  <c r="X2030" i="56"/>
  <c r="Y2029" i="56"/>
  <c r="Y2030" i="56"/>
  <c r="X2031" i="56"/>
  <c r="Y2031" i="56"/>
  <c r="X2032" i="56"/>
  <c r="Y2032" i="56"/>
  <c r="X2033" i="56"/>
  <c r="Y2033" i="56"/>
  <c r="X2034" i="56"/>
  <c r="X2035" i="56"/>
  <c r="Y2034" i="56"/>
  <c r="X2036" i="56"/>
  <c r="Y2035" i="56"/>
  <c r="Y2036" i="56"/>
  <c r="X2037" i="56"/>
  <c r="Y2037" i="56"/>
  <c r="X2038" i="56"/>
  <c r="Y2038" i="56"/>
  <c r="X2039" i="56"/>
  <c r="Y2039" i="56"/>
  <c r="X2040" i="56"/>
  <c r="X2041" i="56"/>
  <c r="Y2040" i="56"/>
  <c r="Y2041" i="56"/>
  <c r="X2042" i="56"/>
  <c r="X2043" i="56"/>
  <c r="Y2042" i="56"/>
  <c r="Y2043" i="56"/>
  <c r="X2044" i="56"/>
  <c r="Y2044" i="56"/>
  <c r="X2045" i="56"/>
  <c r="X2046" i="56"/>
  <c r="Y2045" i="56"/>
  <c r="Y2046" i="56"/>
  <c r="X2047" i="56"/>
  <c r="X2048" i="56"/>
  <c r="Y2047" i="56"/>
  <c r="X2049" i="56"/>
  <c r="Y2048" i="56"/>
  <c r="Y2049" i="56"/>
  <c r="X2050" i="56"/>
  <c r="Y2050" i="56"/>
  <c r="X2051" i="56"/>
  <c r="Y2051" i="56"/>
  <c r="X2052" i="56"/>
  <c r="Y2052" i="56"/>
  <c r="X2053" i="56"/>
  <c r="Y2053" i="56"/>
  <c r="X2054" i="56"/>
  <c r="Y2054" i="56"/>
  <c r="X2055" i="56"/>
  <c r="Y2055" i="56"/>
  <c r="X2056" i="56"/>
  <c r="X2057" i="56"/>
  <c r="Y2056" i="56"/>
  <c r="Y2057" i="56"/>
  <c r="X2058" i="56"/>
  <c r="Y2058" i="56"/>
  <c r="X2059" i="56"/>
  <c r="Y2059" i="56"/>
  <c r="X2060" i="56"/>
  <c r="Y2060" i="56"/>
  <c r="X2061" i="56"/>
  <c r="Y2061" i="56"/>
  <c r="X2062" i="56"/>
  <c r="X2063" i="56"/>
  <c r="Y2062" i="56"/>
  <c r="X2064" i="56"/>
  <c r="Y2063" i="56"/>
  <c r="X2065" i="56"/>
  <c r="Y2064" i="56"/>
  <c r="Y2065" i="56"/>
  <c r="X2066" i="56"/>
  <c r="X2067" i="56"/>
  <c r="Y2066" i="56"/>
  <c r="Y2067" i="56"/>
  <c r="X2068" i="56"/>
  <c r="Y2068" i="56"/>
  <c r="X2069" i="56"/>
  <c r="Y2069" i="56"/>
  <c r="X2070" i="56"/>
  <c r="Y2070" i="56"/>
  <c r="X2071" i="56"/>
  <c r="X2072" i="56"/>
  <c r="Y2071" i="56"/>
  <c r="X2073" i="56"/>
  <c r="Y2072" i="56"/>
  <c r="Y2073" i="56"/>
  <c r="X2074" i="56"/>
  <c r="Y2074" i="56"/>
  <c r="X2075" i="56"/>
  <c r="Y2075" i="56"/>
  <c r="X2076" i="56"/>
  <c r="Y2076" i="56"/>
  <c r="X2077" i="56"/>
  <c r="Y2077" i="56"/>
  <c r="X2078" i="56"/>
  <c r="Y2078" i="56"/>
  <c r="X2079" i="56"/>
  <c r="Y2079" i="56"/>
  <c r="X2080" i="56"/>
  <c r="Y2080" i="56"/>
  <c r="X2081" i="56"/>
  <c r="X2082" i="56"/>
  <c r="Y2081" i="56"/>
  <c r="Y2082" i="56"/>
  <c r="X2083" i="56"/>
  <c r="Y2083" i="56"/>
  <c r="X2084" i="56"/>
  <c r="X2085" i="56"/>
  <c r="Y2084" i="56"/>
  <c r="Y2085" i="56"/>
  <c r="X2086" i="56"/>
  <c r="Y2086" i="56"/>
  <c r="X2087" i="56"/>
  <c r="X2088" i="56"/>
  <c r="Y2087" i="56"/>
  <c r="Y2088" i="56"/>
  <c r="X2089" i="56"/>
  <c r="Y2089" i="56"/>
  <c r="X2090" i="56"/>
  <c r="Y2090" i="56"/>
  <c r="X2091" i="56"/>
  <c r="X2092" i="56"/>
  <c r="Y2091" i="56"/>
  <c r="X2093" i="56"/>
  <c r="Y2092" i="56"/>
  <c r="X2094" i="56"/>
  <c r="Y2093" i="56"/>
  <c r="X2095" i="56"/>
  <c r="Y2094" i="56"/>
  <c r="X2096" i="56"/>
  <c r="Y2095" i="56"/>
  <c r="X2097" i="56"/>
  <c r="Y2096" i="56"/>
  <c r="Y2097" i="56"/>
  <c r="X2098" i="56"/>
  <c r="X2099" i="56"/>
  <c r="Y2098" i="56"/>
  <c r="X2100" i="56"/>
  <c r="Y2099" i="56"/>
  <c r="X2101" i="56"/>
  <c r="Y2100" i="56"/>
  <c r="X2102" i="56"/>
  <c r="Y2101" i="56"/>
  <c r="Y2102" i="56"/>
  <c r="X2103" i="56"/>
  <c r="Y2103" i="56"/>
  <c r="X2104" i="56"/>
  <c r="X2105" i="56"/>
  <c r="Y2104" i="56"/>
  <c r="X2106" i="56"/>
  <c r="Y2105" i="56"/>
  <c r="Y2106" i="56"/>
  <c r="X2107" i="56"/>
  <c r="Y2107" i="56"/>
  <c r="X2108" i="56"/>
  <c r="X2109" i="56"/>
  <c r="Y2108" i="56"/>
  <c r="X2110" i="56"/>
  <c r="Y2109" i="56"/>
  <c r="Y2110" i="56"/>
  <c r="X2111" i="56"/>
  <c r="Y2111" i="56"/>
  <c r="X2112" i="56"/>
  <c r="X2113" i="56"/>
  <c r="Y2112" i="56"/>
  <c r="Y2113" i="56"/>
  <c r="X2114" i="56"/>
  <c r="Y2114" i="56"/>
  <c r="X2115" i="56"/>
  <c r="X2116" i="56"/>
  <c r="Y2115" i="56"/>
  <c r="Y2116" i="56"/>
  <c r="X2117" i="56"/>
  <c r="Y2117" i="56"/>
  <c r="X2118" i="56"/>
  <c r="X2119" i="56"/>
  <c r="Y2118" i="56"/>
  <c r="Y2119" i="56"/>
  <c r="X2120" i="56"/>
  <c r="X2121" i="56"/>
  <c r="Y2120" i="56"/>
  <c r="X2122" i="56"/>
  <c r="Y2121" i="56"/>
  <c r="Y2122" i="56"/>
  <c r="X2123" i="56"/>
  <c r="X2124" i="56"/>
  <c r="Y2123" i="56"/>
  <c r="X2125" i="56"/>
  <c r="Y2124" i="56"/>
  <c r="X2126" i="56"/>
  <c r="Y2125" i="56"/>
  <c r="Y2126" i="56"/>
  <c r="X2127" i="56"/>
  <c r="X2128" i="56"/>
  <c r="Y2127" i="56"/>
  <c r="X2129" i="56"/>
  <c r="Y2128" i="56"/>
  <c r="X2130" i="56"/>
  <c r="Y2129" i="56"/>
  <c r="Y2130" i="56"/>
  <c r="X2131" i="56"/>
  <c r="X2132" i="56"/>
  <c r="Y2131" i="56"/>
  <c r="X2133" i="56"/>
  <c r="Y2132" i="56"/>
  <c r="X2134" i="56"/>
  <c r="Y2133" i="56"/>
  <c r="X2135" i="56"/>
  <c r="Y2134" i="56"/>
  <c r="Y2135" i="56"/>
  <c r="X2136" i="56"/>
  <c r="Y2136" i="56"/>
  <c r="X2137" i="56"/>
  <c r="Y2137" i="56"/>
  <c r="X2138" i="56"/>
  <c r="Y2138" i="56"/>
  <c r="X2139" i="56"/>
  <c r="X2140" i="56"/>
  <c r="Y2139" i="56"/>
  <c r="Y2140" i="56"/>
  <c r="X2141" i="56"/>
  <c r="Y2141" i="56"/>
  <c r="X2142" i="56"/>
  <c r="X2143" i="56"/>
  <c r="Y2142" i="56"/>
  <c r="X2144" i="56"/>
  <c r="Y2143" i="56"/>
  <c r="X2145" i="56"/>
  <c r="Y2144" i="56"/>
  <c r="X2146" i="56"/>
  <c r="Y2145" i="56"/>
  <c r="X2147" i="56"/>
  <c r="Y2146" i="56"/>
  <c r="X2148" i="56"/>
  <c r="Y2147" i="56"/>
  <c r="Y2148" i="56"/>
  <c r="X2149" i="56"/>
  <c r="X2150" i="56"/>
  <c r="Y2149" i="56"/>
  <c r="Y2150" i="56"/>
  <c r="X2151" i="56"/>
  <c r="X2152" i="56"/>
  <c r="Y2151" i="56"/>
  <c r="X2153" i="56"/>
  <c r="Y2152" i="56"/>
  <c r="Y2153" i="56"/>
  <c r="X2154" i="56"/>
  <c r="X2155" i="56"/>
  <c r="Y2154" i="56"/>
  <c r="X2156" i="56"/>
  <c r="Y2155" i="56"/>
  <c r="X2157" i="56"/>
  <c r="Y2156" i="56"/>
  <c r="Y2157" i="56"/>
  <c r="X2158" i="56"/>
  <c r="Y2158" i="56"/>
  <c r="X2159" i="56"/>
  <c r="X2160" i="56"/>
  <c r="Y2159" i="56"/>
  <c r="Y2160" i="56"/>
  <c r="X2161" i="56"/>
  <c r="Y2161" i="56"/>
  <c r="X2162" i="56"/>
  <c r="X2163" i="56"/>
  <c r="Y2162" i="56"/>
  <c r="Y2163" i="56"/>
  <c r="X2164" i="56"/>
  <c r="Y2164" i="56"/>
  <c r="X2165" i="56"/>
  <c r="X2166" i="56"/>
  <c r="Y2165" i="56"/>
  <c r="X2167" i="56"/>
  <c r="Y2166" i="56"/>
  <c r="X2168" i="56"/>
  <c r="Y2167" i="56"/>
  <c r="X2169" i="56"/>
  <c r="Y2168" i="56"/>
  <c r="X2170" i="56"/>
  <c r="Y2169" i="56"/>
  <c r="X2171" i="56"/>
  <c r="Y2170" i="56"/>
  <c r="X2172" i="56"/>
  <c r="Y2171" i="56"/>
  <c r="X2173" i="56"/>
  <c r="Y2172" i="56"/>
  <c r="Y2173" i="56"/>
  <c r="X2174" i="56"/>
  <c r="Y2174" i="56"/>
  <c r="X2175" i="56"/>
  <c r="X2176" i="56"/>
  <c r="Y2175" i="56"/>
  <c r="X2177" i="56"/>
  <c r="Y2176" i="56"/>
  <c r="Y2177" i="56"/>
  <c r="X2178" i="56"/>
  <c r="Y2178" i="56"/>
  <c r="X2179" i="56"/>
  <c r="X2180" i="56"/>
  <c r="Y2179" i="56"/>
  <c r="Y2180" i="56"/>
  <c r="X2181" i="56"/>
  <c r="Y2181" i="56"/>
  <c r="X2182" i="56"/>
  <c r="X2183" i="56"/>
  <c r="Y2182" i="56"/>
  <c r="Y2183" i="56"/>
  <c r="X2184" i="56"/>
  <c r="X2185" i="56"/>
  <c r="Y2184" i="56"/>
  <c r="X2186" i="56"/>
  <c r="Y2185" i="56"/>
  <c r="Y2186" i="56"/>
  <c r="X2187" i="56"/>
  <c r="Y2187" i="56"/>
  <c r="X2188" i="56"/>
  <c r="X2189" i="56"/>
  <c r="Y2188" i="56"/>
  <c r="X2190" i="56"/>
  <c r="Y2189" i="56"/>
  <c r="X2191" i="56"/>
  <c r="Y2190" i="56"/>
  <c r="X2192" i="56"/>
  <c r="Y2191" i="56"/>
  <c r="X2193" i="56"/>
  <c r="Y2192" i="56"/>
  <c r="X2194" i="56"/>
  <c r="Y2193" i="56"/>
  <c r="X2195" i="56"/>
  <c r="Y2194" i="56"/>
  <c r="X2196" i="56"/>
  <c r="Y2195" i="56"/>
  <c r="Y2196" i="56"/>
  <c r="X2197" i="56"/>
  <c r="X2198" i="56"/>
  <c r="Y2197" i="56"/>
  <c r="Y2198" i="56"/>
  <c r="X2199" i="56"/>
  <c r="Y2199" i="56"/>
  <c r="X2200" i="56"/>
  <c r="X2201" i="56"/>
  <c r="Y2200" i="56"/>
  <c r="Y2201" i="56"/>
  <c r="X2202" i="56"/>
  <c r="Y2202" i="56"/>
  <c r="X2203" i="56"/>
  <c r="X2204" i="56"/>
  <c r="Y2203" i="56"/>
  <c r="X2205" i="56"/>
  <c r="Y2204" i="56"/>
  <c r="X2206" i="56"/>
  <c r="Y2205" i="56"/>
  <c r="Y2206" i="56"/>
  <c r="X2207" i="56"/>
  <c r="X2208" i="56"/>
  <c r="Y2207" i="56"/>
  <c r="Y2208" i="56"/>
  <c r="X2209" i="56"/>
  <c r="X2210" i="56"/>
  <c r="Y2209" i="56"/>
  <c r="Y2210" i="56"/>
  <c r="X2211" i="56"/>
  <c r="Y2211" i="56"/>
  <c r="X2212" i="56"/>
  <c r="X2213" i="56"/>
  <c r="Y2212" i="56"/>
  <c r="X2214" i="56"/>
  <c r="Y2213" i="56"/>
  <c r="Y2214" i="56"/>
  <c r="X2215" i="56"/>
  <c r="X2216" i="56"/>
  <c r="Y2215" i="56"/>
  <c r="Y2216" i="56"/>
  <c r="X2217" i="56"/>
  <c r="X2218" i="56"/>
  <c r="Y2217" i="56"/>
  <c r="X2219" i="56"/>
  <c r="Y2218" i="56"/>
  <c r="Y2219" i="56"/>
  <c r="X2220" i="56"/>
  <c r="X2221" i="56"/>
  <c r="Y2220" i="56"/>
  <c r="Y2221" i="56"/>
  <c r="X2222" i="56"/>
  <c r="X2223" i="56"/>
  <c r="Y2222" i="56"/>
  <c r="X2224" i="56"/>
  <c r="Y2223" i="56"/>
  <c r="Y2224" i="56"/>
  <c r="X2225" i="56"/>
  <c r="Y2225" i="56"/>
  <c r="X2226" i="56"/>
  <c r="Y2226" i="56"/>
  <c r="X2227" i="56"/>
  <c r="X2228" i="56"/>
  <c r="Y2227" i="56"/>
  <c r="X2229" i="56"/>
  <c r="Y2228" i="56"/>
  <c r="X2230" i="56"/>
  <c r="Y2229" i="56"/>
  <c r="Y2230" i="56"/>
  <c r="X2231" i="56"/>
  <c r="X2232" i="56"/>
  <c r="Y2231" i="56"/>
  <c r="X2233" i="56"/>
  <c r="Y2232" i="56"/>
  <c r="X2234" i="56"/>
  <c r="Y2233" i="56"/>
  <c r="X2235" i="56"/>
  <c r="Y2234" i="56"/>
  <c r="Y2235" i="56"/>
  <c r="X2236" i="56"/>
  <c r="Y2236" i="56"/>
  <c r="X2237" i="56"/>
  <c r="Y2237" i="56"/>
  <c r="X2238" i="56"/>
  <c r="X2239" i="56"/>
  <c r="Y2238" i="56"/>
  <c r="X2240" i="56"/>
  <c r="Y2239" i="56"/>
  <c r="X2241" i="56"/>
  <c r="Y2240" i="56"/>
  <c r="Y2241" i="56"/>
  <c r="X2242" i="56"/>
  <c r="Y2242" i="56"/>
  <c r="X2243" i="56"/>
  <c r="X2244" i="56"/>
  <c r="Y2243" i="56"/>
  <c r="X2245" i="56"/>
  <c r="Y2244" i="56"/>
  <c r="Y2245" i="56"/>
  <c r="X2246" i="56"/>
  <c r="X2247" i="56"/>
  <c r="Y2246" i="56"/>
  <c r="X2248" i="56"/>
  <c r="Y2247" i="56"/>
  <c r="Y2248" i="56"/>
  <c r="X2249" i="56"/>
  <c r="Y2249" i="56"/>
  <c r="X2250" i="56"/>
  <c r="X2251" i="56"/>
  <c r="Y2250" i="56"/>
  <c r="Y2251" i="56"/>
  <c r="X2252" i="56"/>
  <c r="X2253" i="56"/>
  <c r="Y2252" i="56"/>
  <c r="X2254" i="56"/>
  <c r="Y2253" i="56"/>
  <c r="X2255" i="56"/>
  <c r="Y2254" i="56"/>
  <c r="Y2255" i="56"/>
  <c r="X2256" i="56"/>
  <c r="X2257" i="56"/>
  <c r="Y2256" i="56"/>
  <c r="X2258" i="56"/>
  <c r="Y2257" i="56"/>
  <c r="X2259" i="56"/>
  <c r="Y2258" i="56"/>
  <c r="X2260" i="56"/>
  <c r="Y2259" i="56"/>
  <c r="X2261" i="56"/>
  <c r="Y2260" i="56"/>
  <c r="Y2261" i="56"/>
  <c r="X2262" i="56"/>
  <c r="X2263" i="56"/>
  <c r="Y2262" i="56"/>
  <c r="Y2263" i="56"/>
  <c r="X2264" i="56"/>
  <c r="X2265" i="56"/>
  <c r="Y2264" i="56"/>
  <c r="X2266" i="56"/>
  <c r="Y2265" i="56"/>
  <c r="X2267" i="56"/>
  <c r="Y2266" i="56"/>
  <c r="Y2267" i="56"/>
  <c r="X2268" i="56"/>
  <c r="X2269" i="56"/>
  <c r="Y2268" i="56"/>
  <c r="Y2269" i="56"/>
  <c r="X2270" i="56"/>
  <c r="X2271" i="56"/>
  <c r="Y2270" i="56"/>
  <c r="X2272" i="56"/>
  <c r="Y2271" i="56"/>
  <c r="X2273" i="56"/>
  <c r="Y2272" i="56"/>
  <c r="X2274" i="56"/>
  <c r="Y2273" i="56"/>
  <c r="X2275" i="56"/>
  <c r="Y2274" i="56"/>
  <c r="X2276" i="56"/>
  <c r="Y2275" i="56"/>
  <c r="X2277" i="56"/>
  <c r="Y2276" i="56"/>
  <c r="X2278" i="56"/>
  <c r="Y2277" i="56"/>
  <c r="Y2278" i="56"/>
  <c r="X2279" i="56"/>
  <c r="Y2279" i="56"/>
  <c r="X2280" i="56"/>
  <c r="Y2280" i="56"/>
  <c r="X2281" i="56"/>
  <c r="X2282" i="56"/>
  <c r="Y2281" i="56"/>
  <c r="Y2282" i="56"/>
  <c r="X2283" i="56"/>
  <c r="X2284" i="56"/>
  <c r="Y2283" i="56"/>
  <c r="Y2284" i="56"/>
  <c r="X2285" i="56"/>
  <c r="Y2285" i="56"/>
  <c r="X2286" i="56"/>
  <c r="X2287" i="56"/>
  <c r="Y2286" i="56"/>
  <c r="X2288" i="56"/>
  <c r="Y2287" i="56"/>
  <c r="Y2288" i="56"/>
  <c r="X2289" i="56"/>
  <c r="X2290" i="56"/>
  <c r="Y2289" i="56"/>
  <c r="X2291" i="56"/>
  <c r="Y2290" i="56"/>
  <c r="X2292" i="56"/>
  <c r="Y2291" i="56"/>
  <c r="Y2292" i="56"/>
  <c r="X2293" i="56"/>
  <c r="X2294" i="56"/>
  <c r="Y2293" i="56"/>
  <c r="Y2294" i="56"/>
  <c r="X2295" i="56"/>
  <c r="Y2295" i="56"/>
  <c r="X2296" i="56"/>
  <c r="Y2296" i="56"/>
  <c r="X2297" i="56"/>
  <c r="X2298" i="56"/>
  <c r="Y2297" i="56"/>
  <c r="Y2298" i="56"/>
  <c r="X2299" i="56"/>
  <c r="Y2299" i="56"/>
  <c r="X2300" i="56"/>
  <c r="X2301" i="56"/>
  <c r="Y2300" i="56"/>
  <c r="X2302" i="56"/>
  <c r="Y2301" i="56"/>
  <c r="Y2302" i="56"/>
  <c r="X2303" i="56"/>
  <c r="X2304" i="56"/>
  <c r="Y2303" i="56"/>
  <c r="X2305" i="56"/>
  <c r="Y2304" i="56"/>
  <c r="X2306" i="56"/>
  <c r="Y2305" i="56"/>
  <c r="Y2306" i="56"/>
  <c r="X2307" i="56"/>
  <c r="X2308" i="56"/>
  <c r="Y2307" i="56"/>
  <c r="X2309" i="56"/>
  <c r="Y2308" i="56"/>
  <c r="Y2309" i="56"/>
  <c r="X2310" i="56"/>
  <c r="Y2310" i="56"/>
  <c r="X2311" i="56"/>
  <c r="Y2311" i="56"/>
  <c r="X2312" i="56"/>
  <c r="Y2312" i="56"/>
  <c r="X2313" i="56"/>
  <c r="Y2313" i="56"/>
  <c r="X2314" i="56"/>
  <c r="Y2314" i="56"/>
  <c r="X2315" i="56"/>
  <c r="X2316" i="56"/>
  <c r="Y2315" i="56"/>
  <c r="Y2316" i="56"/>
  <c r="X2317" i="56"/>
  <c r="Y2317" i="56"/>
  <c r="X2318" i="56"/>
  <c r="Y2318" i="56"/>
  <c r="X2319" i="56"/>
  <c r="X2320" i="56"/>
  <c r="Y2319" i="56"/>
  <c r="X2321" i="56"/>
  <c r="Y2320" i="56"/>
  <c r="X2322" i="56"/>
  <c r="Y2321" i="56"/>
  <c r="Y2322" i="56"/>
  <c r="X2323" i="56"/>
  <c r="X2324" i="56"/>
  <c r="Y2323" i="56"/>
  <c r="Y2324" i="56"/>
  <c r="X2325" i="56"/>
  <c r="X2326" i="56"/>
  <c r="Y2325" i="56"/>
  <c r="Y2326" i="56"/>
  <c r="X2327" i="56"/>
  <c r="Y2327" i="56"/>
  <c r="X2328" i="56"/>
  <c r="Y2328" i="56"/>
  <c r="X2329" i="56"/>
  <c r="X2330" i="56"/>
  <c r="Y2329" i="56"/>
  <c r="X2331" i="56"/>
  <c r="Y2330" i="56"/>
  <c r="Y2331" i="56"/>
  <c r="X2332" i="56"/>
  <c r="X2333" i="56"/>
  <c r="Y2332" i="56"/>
  <c r="Y2333" i="56"/>
  <c r="X2334" i="56"/>
  <c r="X2335" i="56"/>
  <c r="Y2334" i="56"/>
  <c r="X2336" i="56"/>
  <c r="Y2335" i="56"/>
  <c r="Y2336" i="56"/>
  <c r="X2337" i="56"/>
  <c r="Y2337" i="56"/>
  <c r="X2338" i="56"/>
  <c r="X2339" i="56"/>
  <c r="Y2338" i="56"/>
  <c r="Y2339" i="56"/>
  <c r="X2340" i="56"/>
  <c r="Y2340" i="56"/>
  <c r="X2341" i="56"/>
  <c r="Y2341" i="56"/>
  <c r="X2342" i="56"/>
  <c r="X2343" i="56"/>
  <c r="Y2342" i="56"/>
  <c r="X2344" i="56"/>
  <c r="Y2343" i="56"/>
  <c r="X2345" i="56"/>
  <c r="Y2344" i="56"/>
  <c r="X2346" i="56"/>
  <c r="Y2345" i="56"/>
  <c r="Y2346" i="56"/>
  <c r="X2347" i="56"/>
  <c r="Y2347" i="56"/>
  <c r="X2348" i="56"/>
  <c r="Y2348" i="56"/>
  <c r="X2349" i="56"/>
  <c r="Y2349" i="56"/>
  <c r="X2350" i="56"/>
  <c r="Y2350" i="56"/>
  <c r="X2351" i="56"/>
  <c r="X2352" i="56"/>
  <c r="Y2351" i="56"/>
  <c r="Y2352" i="56"/>
  <c r="X2353" i="56"/>
  <c r="X2354" i="56"/>
  <c r="Y2353" i="56"/>
  <c r="Y2354" i="56"/>
  <c r="X2355" i="56"/>
  <c r="X2356" i="56"/>
  <c r="Y2355" i="56"/>
  <c r="Y2356" i="56"/>
  <c r="X2357" i="56"/>
  <c r="X2358" i="56"/>
  <c r="Y2357" i="56"/>
  <c r="X2359" i="56"/>
  <c r="Y2358" i="56"/>
  <c r="X2360" i="56"/>
  <c r="Y2359" i="56"/>
  <c r="Y2360" i="56"/>
  <c r="X2361" i="56"/>
  <c r="X2362" i="56"/>
  <c r="Y2361" i="56"/>
  <c r="Y2362" i="56"/>
  <c r="X2363" i="56"/>
  <c r="Y2363" i="56"/>
  <c r="X2364" i="56"/>
  <c r="X2365" i="56"/>
  <c r="Y2364" i="56"/>
  <c r="X2366" i="56"/>
  <c r="Y2365" i="56"/>
  <c r="Y2366" i="56"/>
  <c r="X2367" i="56"/>
  <c r="X2368" i="56"/>
  <c r="Y2367" i="56"/>
  <c r="Y2368" i="56"/>
  <c r="X2369" i="56"/>
  <c r="Y2369" i="56"/>
  <c r="X2370" i="56"/>
  <c r="Y2370" i="56"/>
  <c r="X2371" i="56"/>
  <c r="X2372" i="56"/>
  <c r="Y2371" i="56"/>
  <c r="X2373" i="56"/>
  <c r="Y2372" i="56"/>
  <c r="Y2373" i="56"/>
  <c r="X2374" i="56"/>
  <c r="Y2374" i="56"/>
  <c r="X2375" i="56"/>
  <c r="Y2375" i="56"/>
  <c r="X2376" i="56"/>
  <c r="X2377" i="56"/>
  <c r="Y2376" i="56"/>
  <c r="Y2377" i="56"/>
  <c r="X2378" i="56"/>
  <c r="Y2378" i="56"/>
  <c r="X2379" i="56"/>
  <c r="Y2379" i="56"/>
  <c r="X2380" i="56"/>
  <c r="Y2380" i="56"/>
  <c r="X2381" i="56"/>
  <c r="X2382" i="56"/>
  <c r="Y2381" i="56"/>
  <c r="Y2382" i="56"/>
  <c r="X2383" i="56"/>
  <c r="X2384" i="56"/>
  <c r="Y2383" i="56"/>
  <c r="X2385" i="56"/>
  <c r="Y2384" i="56"/>
  <c r="X2386" i="56"/>
  <c r="Y2385" i="56"/>
  <c r="Y2386" i="56"/>
  <c r="X2387" i="56"/>
  <c r="X2388" i="56"/>
  <c r="Y2387" i="56"/>
  <c r="X2389" i="56"/>
  <c r="Y2388" i="56"/>
  <c r="X2390" i="56"/>
  <c r="Y2389" i="56"/>
  <c r="Y2390" i="56"/>
  <c r="X2391" i="56"/>
  <c r="X2392" i="56"/>
  <c r="Y2391" i="56"/>
  <c r="X2393" i="56"/>
  <c r="Y2392" i="56"/>
  <c r="X2394" i="56"/>
  <c r="Y2393" i="56"/>
  <c r="X2395" i="56"/>
  <c r="Y2394" i="56"/>
  <c r="Y2395" i="56"/>
  <c r="X2396" i="56"/>
  <c r="X2397" i="56"/>
  <c r="Y2396" i="56"/>
  <c r="X2398" i="56"/>
  <c r="Y2397" i="56"/>
  <c r="X2399" i="56"/>
  <c r="Y2398" i="56"/>
  <c r="X2400" i="56"/>
  <c r="Y2399" i="56"/>
  <c r="X2401" i="56"/>
  <c r="Y2400" i="56"/>
  <c r="Y2401" i="56"/>
  <c r="X2402" i="56"/>
  <c r="X2403" i="56"/>
  <c r="Y2402" i="56"/>
  <c r="Y2403" i="56"/>
  <c r="X2404" i="56"/>
  <c r="X2405" i="56"/>
  <c r="Y2404" i="56"/>
  <c r="Y2405" i="56"/>
  <c r="X2406" i="56"/>
  <c r="Y2406" i="56"/>
  <c r="X2407" i="56"/>
  <c r="X2408" i="56"/>
  <c r="Y2407" i="56"/>
  <c r="X2409" i="56"/>
  <c r="Y2408" i="56"/>
  <c r="X2410" i="56"/>
  <c r="Y2409" i="56"/>
  <c r="X2411" i="56"/>
  <c r="Y2410" i="56"/>
  <c r="X2412" i="56"/>
  <c r="Y2411" i="56"/>
  <c r="Y2412" i="56"/>
  <c r="X2413" i="56"/>
  <c r="Y2413" i="56"/>
  <c r="X2414" i="56"/>
  <c r="X2415" i="56"/>
  <c r="Y2414" i="56"/>
  <c r="X2416" i="56"/>
  <c r="Y2415" i="56"/>
  <c r="Y2416" i="56"/>
  <c r="X2417" i="56"/>
  <c r="X2418" i="56"/>
  <c r="Y2417" i="56"/>
  <c r="X2419" i="56"/>
  <c r="Y2418" i="56"/>
  <c r="X2420" i="56"/>
  <c r="Y2419" i="56"/>
  <c r="Y2420" i="56"/>
  <c r="X2421" i="56"/>
  <c r="X2422" i="56"/>
  <c r="Y2421" i="56"/>
  <c r="Y2422" i="56"/>
  <c r="X2423" i="56"/>
  <c r="Y2423" i="56"/>
  <c r="X2424" i="56"/>
  <c r="Y2424" i="56"/>
  <c r="X2425" i="56"/>
  <c r="X2426" i="56"/>
  <c r="Y2425" i="56"/>
  <c r="X2427" i="56"/>
  <c r="Y2426" i="56"/>
  <c r="X2428" i="56"/>
  <c r="Y2427" i="56"/>
  <c r="X2429" i="56"/>
  <c r="Y2428" i="56"/>
  <c r="X2430" i="56"/>
  <c r="Y2429" i="56"/>
  <c r="Y2430" i="56"/>
  <c r="X2431" i="56"/>
  <c r="X2432" i="56"/>
  <c r="Y2431" i="56"/>
  <c r="Y2432" i="56"/>
  <c r="X2433" i="56"/>
  <c r="Y2433" i="56"/>
  <c r="X2434" i="56"/>
  <c r="X2435" i="56"/>
  <c r="Y2434" i="56"/>
  <c r="Y2435" i="56"/>
  <c r="X2436" i="56"/>
  <c r="X2437" i="56"/>
  <c r="Y2436" i="56"/>
  <c r="Y2437" i="56"/>
  <c r="X2438" i="56"/>
  <c r="Y2438" i="56"/>
  <c r="X2439" i="56"/>
  <c r="X2440" i="56"/>
  <c r="Y2439" i="56"/>
  <c r="X2441" i="56"/>
  <c r="Y2440" i="56"/>
  <c r="Y2441" i="56"/>
  <c r="X2442" i="56"/>
  <c r="Y2442" i="56"/>
  <c r="X2443" i="56"/>
  <c r="Y2443" i="56"/>
  <c r="X2444" i="56"/>
  <c r="Y2444" i="56"/>
  <c r="X2445" i="56"/>
  <c r="Y2445" i="56"/>
  <c r="X2446" i="56"/>
  <c r="X2447" i="56"/>
  <c r="Y2446" i="56"/>
  <c r="X2448" i="56"/>
  <c r="Y2447" i="56"/>
  <c r="Y2448" i="56"/>
  <c r="X2449" i="56"/>
  <c r="X2450" i="56"/>
  <c r="Y2449" i="56"/>
  <c r="X2451" i="56"/>
  <c r="Y2450" i="56"/>
  <c r="Y2451" i="56"/>
  <c r="X2452" i="56"/>
  <c r="X2453" i="56"/>
  <c r="Y2452" i="56"/>
  <c r="Y2453" i="56"/>
  <c r="X2454" i="56"/>
  <c r="Y2454" i="56"/>
  <c r="X2455" i="56"/>
  <c r="X2456" i="56"/>
  <c r="Y2455" i="56"/>
  <c r="Y2456" i="56"/>
  <c r="X2457" i="56"/>
  <c r="X2458" i="56"/>
  <c r="Y2457" i="56"/>
  <c r="Y2458" i="56"/>
  <c r="X2459" i="56"/>
  <c r="X2460" i="56"/>
  <c r="Y2459" i="56"/>
  <c r="Y2460" i="56"/>
  <c r="X2461" i="56"/>
  <c r="Y2461" i="56"/>
  <c r="X2462" i="56"/>
  <c r="Y2462" i="56"/>
  <c r="X2463" i="56"/>
  <c r="X2464" i="56"/>
  <c r="Y2463" i="56"/>
  <c r="X2465" i="56"/>
  <c r="Y2464" i="56"/>
  <c r="X2466" i="56"/>
  <c r="Y2465" i="56"/>
  <c r="Y2466" i="56"/>
  <c r="X2467" i="56"/>
  <c r="X2468" i="56"/>
  <c r="Y2467" i="56"/>
  <c r="Y2468" i="56"/>
  <c r="X2469" i="56"/>
  <c r="X2470" i="56"/>
  <c r="Y2469" i="56"/>
  <c r="Y2470" i="56"/>
  <c r="X2471" i="56"/>
  <c r="Y2471" i="56"/>
  <c r="X2472" i="56"/>
  <c r="X2473" i="56"/>
  <c r="Y2472" i="56"/>
  <c r="Y2473" i="56"/>
  <c r="X2474" i="56"/>
  <c r="Y2474" i="56"/>
  <c r="X2475" i="56"/>
  <c r="X2476" i="56"/>
  <c r="Y2475" i="56"/>
  <c r="Y2476" i="56"/>
  <c r="X2477" i="56"/>
  <c r="X2478" i="56"/>
  <c r="Y2477" i="56"/>
  <c r="X2479" i="56"/>
  <c r="Y2478" i="56"/>
  <c r="Y2479" i="56"/>
  <c r="X2480" i="56"/>
  <c r="Y2480" i="56"/>
  <c r="X2481" i="56"/>
  <c r="X2482" i="56"/>
  <c r="Y2481" i="56"/>
  <c r="X2483" i="56"/>
  <c r="Y2482" i="56"/>
  <c r="X2484" i="56"/>
  <c r="Y2483" i="56"/>
  <c r="X2485" i="56"/>
  <c r="Y2484" i="56"/>
  <c r="X2486" i="56"/>
  <c r="Y2485" i="56"/>
  <c r="Y2486" i="56"/>
  <c r="X2487" i="56"/>
  <c r="X2488" i="56"/>
  <c r="Y2487" i="56"/>
  <c r="X2489" i="56"/>
  <c r="Y2488" i="56"/>
  <c r="X2490" i="56"/>
  <c r="Y2489" i="56"/>
  <c r="X2491" i="56"/>
  <c r="Y2490" i="56"/>
  <c r="X2492" i="56"/>
  <c r="Y2491" i="56"/>
  <c r="Y2492" i="56"/>
  <c r="X2493" i="56"/>
  <c r="Y2493" i="56"/>
  <c r="X2494" i="56"/>
  <c r="X2495" i="56"/>
  <c r="Y2494" i="56"/>
  <c r="Y2495" i="56"/>
  <c r="X2496" i="56"/>
  <c r="X2497" i="56"/>
  <c r="Y2496" i="56"/>
  <c r="X2498" i="56"/>
  <c r="Y2497" i="56"/>
  <c r="X2499" i="56"/>
  <c r="Y2498" i="56"/>
  <c r="Y2499" i="56"/>
  <c r="X2500" i="56"/>
  <c r="Y2500" i="56"/>
  <c r="X2501" i="56"/>
  <c r="Y2501" i="56"/>
  <c r="X2502" i="56"/>
  <c r="X2503" i="56"/>
  <c r="Y2502" i="56"/>
  <c r="Y2503" i="56"/>
  <c r="X2504" i="56"/>
  <c r="Y2504" i="56"/>
  <c r="X2505" i="56"/>
  <c r="X2506" i="56"/>
  <c r="Y2505" i="56"/>
  <c r="Y2506" i="56"/>
  <c r="X2507" i="56"/>
  <c r="Y2507" i="56"/>
  <c r="X2508" i="56"/>
  <c r="Y2508" i="56"/>
  <c r="X2509" i="56"/>
  <c r="Y2509" i="56"/>
  <c r="X2510" i="56"/>
  <c r="X2511" i="56"/>
  <c r="Y2510" i="56"/>
  <c r="X2512" i="56"/>
  <c r="Y2511" i="56"/>
  <c r="Y2512" i="56"/>
  <c r="X2513" i="56"/>
  <c r="Y2513" i="56"/>
  <c r="X2514" i="56"/>
  <c r="X2515" i="56"/>
  <c r="Y2514" i="56"/>
  <c r="X2516" i="56"/>
  <c r="Y2515" i="56"/>
  <c r="X2517" i="56"/>
  <c r="Y2516" i="56"/>
  <c r="Y2517" i="56"/>
  <c r="X2518" i="56"/>
  <c r="X2519" i="56"/>
  <c r="Y2518" i="56"/>
  <c r="X2520" i="56"/>
  <c r="Y2519" i="56"/>
  <c r="X2521" i="56"/>
  <c r="Y2520" i="56"/>
  <c r="X2522" i="56"/>
  <c r="Y2521" i="56"/>
  <c r="Y2522" i="56"/>
  <c r="X2523" i="56"/>
  <c r="Y2523" i="56"/>
  <c r="X2524" i="56"/>
  <c r="X2525" i="56"/>
  <c r="Y2524" i="56"/>
  <c r="Y2525" i="56"/>
  <c r="X2526" i="56"/>
  <c r="Y2526" i="56"/>
  <c r="X2527" i="56"/>
  <c r="Y2527" i="56"/>
  <c r="X2528" i="56"/>
  <c r="Y2528" i="56"/>
  <c r="X2529" i="56"/>
  <c r="X2530" i="56"/>
  <c r="Y2529" i="56"/>
  <c r="Y2530" i="56"/>
  <c r="X2531" i="56"/>
  <c r="Y2531" i="56"/>
  <c r="X2532" i="56"/>
  <c r="Y2532" i="56"/>
  <c r="X2533" i="56"/>
  <c r="Y2533" i="56"/>
  <c r="X2534" i="56"/>
  <c r="X2535" i="56"/>
  <c r="Y2534" i="56"/>
  <c r="X2536" i="56"/>
  <c r="Y2535" i="56"/>
  <c r="X2537" i="56"/>
  <c r="Y2536" i="56"/>
  <c r="Y2537" i="56"/>
  <c r="X2538" i="56"/>
  <c r="X2539" i="56"/>
  <c r="Y2538" i="56"/>
  <c r="X2540" i="56"/>
  <c r="Y2539" i="56"/>
  <c r="X2541" i="56"/>
  <c r="Y2540" i="56"/>
  <c r="Y2541" i="56"/>
  <c r="X2542" i="56"/>
  <c r="X2543" i="56"/>
  <c r="Y2542" i="56"/>
  <c r="X2544" i="56"/>
  <c r="Y2543" i="56"/>
  <c r="Y2544" i="56"/>
  <c r="X2545" i="56"/>
  <c r="Y2545" i="56"/>
  <c r="X2546" i="56"/>
  <c r="X2547" i="56"/>
  <c r="Y2546" i="56"/>
  <c r="X2548" i="56"/>
  <c r="Y2547" i="56"/>
  <c r="X2549" i="56"/>
  <c r="Y2548" i="56"/>
  <c r="X2550" i="56"/>
  <c r="Y2549" i="56"/>
  <c r="Y2550" i="56"/>
  <c r="X2551" i="56"/>
  <c r="X2552" i="56"/>
  <c r="Y2551" i="56"/>
  <c r="Y2552" i="56"/>
  <c r="X2553" i="56"/>
  <c r="X2554" i="56"/>
  <c r="Y2553" i="56"/>
  <c r="Y2554" i="56"/>
  <c r="X2555" i="56"/>
  <c r="X2556" i="56"/>
  <c r="Y2555" i="56"/>
  <c r="Y2556" i="56"/>
  <c r="X2557" i="56"/>
  <c r="X2558" i="56"/>
  <c r="Y2557" i="56"/>
  <c r="X2559" i="56"/>
  <c r="Y2558" i="56"/>
  <c r="Y2559" i="56"/>
  <c r="X2560" i="56"/>
  <c r="Y2560" i="56"/>
  <c r="X2561" i="56"/>
  <c r="Y2561" i="56"/>
  <c r="X2562" i="56"/>
  <c r="X2563" i="56"/>
  <c r="Y2562" i="56"/>
  <c r="Y2563" i="56"/>
  <c r="X2564" i="56"/>
  <c r="Y2564" i="56"/>
  <c r="X2565" i="56"/>
  <c r="X2566" i="56"/>
  <c r="Y2565" i="56"/>
  <c r="Y2566" i="56"/>
  <c r="X2567" i="56"/>
  <c r="X2568" i="56"/>
  <c r="Y2567" i="56"/>
  <c r="Y2568" i="56"/>
  <c r="X2569" i="56"/>
  <c r="X2570" i="56"/>
  <c r="Y2569" i="56"/>
  <c r="Y2570" i="56"/>
  <c r="X2571" i="56"/>
  <c r="Y2571" i="56"/>
  <c r="X2572" i="56"/>
  <c r="Y2572" i="56"/>
  <c r="X2573" i="56"/>
  <c r="X2574" i="56"/>
  <c r="Y2573" i="56"/>
  <c r="Y2574" i="56"/>
  <c r="X2575" i="56"/>
  <c r="X2576" i="56"/>
  <c r="Y2575" i="56"/>
  <c r="Y2576" i="56"/>
  <c r="X2577" i="56"/>
  <c r="X2578" i="56"/>
  <c r="Y2577" i="56"/>
  <c r="Y2578" i="56"/>
  <c r="X2579" i="56"/>
  <c r="X2580" i="56"/>
  <c r="Y2579" i="56"/>
  <c r="X2581" i="56"/>
  <c r="Y2580" i="56"/>
  <c r="X2582" i="56"/>
  <c r="Y2581" i="56"/>
  <c r="Y2582" i="56"/>
  <c r="X2583" i="56"/>
  <c r="X2584" i="56"/>
  <c r="Y2583" i="56"/>
  <c r="X2585" i="56"/>
  <c r="Y2584" i="56"/>
  <c r="X2586" i="56"/>
  <c r="Y2585" i="56"/>
  <c r="Y2586" i="56"/>
  <c r="X2587" i="56"/>
  <c r="Y2587" i="56"/>
  <c r="X2588" i="56"/>
  <c r="X2589" i="56"/>
  <c r="Y2588" i="56"/>
  <c r="X2590" i="56"/>
  <c r="Y2589" i="56"/>
  <c r="Y2590" i="56"/>
  <c r="X2591" i="56"/>
  <c r="X2592" i="56"/>
  <c r="Y2591" i="56"/>
  <c r="X2593" i="56"/>
  <c r="Y2592" i="56"/>
  <c r="Y2593" i="56"/>
  <c r="X2594" i="56"/>
  <c r="X2595" i="56"/>
  <c r="Y2594" i="56"/>
  <c r="Y2595" i="56"/>
  <c r="X2596" i="56"/>
  <c r="X2597" i="56"/>
  <c r="Y2596" i="56"/>
  <c r="X2598" i="56"/>
  <c r="Y2597" i="56"/>
  <c r="X2599" i="56"/>
  <c r="Y2598" i="56"/>
  <c r="Y2599" i="56"/>
  <c r="X2600" i="56"/>
  <c r="Y2600" i="56"/>
  <c r="X2601" i="56"/>
  <c r="X2602" i="56"/>
  <c r="Y2601" i="56"/>
  <c r="Y2602" i="56"/>
  <c r="X2603" i="56"/>
  <c r="X2604" i="56"/>
  <c r="Y2603" i="56"/>
  <c r="Y2604" i="56"/>
  <c r="X2605" i="56"/>
  <c r="X2606" i="56"/>
  <c r="Y2605" i="56"/>
  <c r="Y2606" i="56"/>
  <c r="X2607" i="56"/>
  <c r="X2608" i="56"/>
  <c r="Y2607" i="56"/>
  <c r="X2609" i="56"/>
  <c r="Y2608" i="56"/>
  <c r="Y2609" i="56"/>
  <c r="X2610" i="56"/>
  <c r="X2611" i="56"/>
  <c r="Y2610" i="56"/>
  <c r="X2612" i="56"/>
  <c r="Y2611" i="56"/>
  <c r="Y2612" i="56"/>
  <c r="X2613" i="56"/>
  <c r="X2614" i="56"/>
  <c r="Y2613" i="56"/>
  <c r="Y2614" i="56"/>
  <c r="X2615" i="56"/>
  <c r="X2616" i="56"/>
  <c r="Y2615" i="56"/>
  <c r="Y2616" i="56"/>
  <c r="X2617" i="56"/>
  <c r="X2618" i="56"/>
  <c r="Y2617" i="56"/>
  <c r="Y2618" i="56"/>
  <c r="X2619" i="56"/>
  <c r="X2620" i="56"/>
  <c r="Y2619" i="56"/>
  <c r="X2621" i="56"/>
  <c r="Y2620" i="56"/>
  <c r="Y2621" i="56"/>
  <c r="X2622" i="56"/>
  <c r="Y2622" i="56"/>
  <c r="X2623" i="56"/>
  <c r="X2624" i="56"/>
  <c r="Y2623" i="56"/>
  <c r="Y2624" i="56"/>
  <c r="X2625" i="56"/>
  <c r="X2626" i="56"/>
  <c r="Y2625" i="56"/>
  <c r="Y2626" i="56"/>
  <c r="X2627" i="56"/>
  <c r="Y2627" i="56"/>
  <c r="X2628" i="56"/>
  <c r="Y2628" i="56"/>
  <c r="X2629" i="56"/>
  <c r="Y2629" i="56"/>
  <c r="X2630" i="56"/>
  <c r="Y2630" i="56"/>
  <c r="X2631" i="56"/>
  <c r="X2632" i="56"/>
  <c r="Y2631" i="56"/>
  <c r="X2633" i="56"/>
  <c r="Y2632" i="56"/>
  <c r="X2634" i="56"/>
  <c r="Y2633" i="56"/>
  <c r="X2635" i="56"/>
  <c r="Y2634" i="56"/>
  <c r="Y2635" i="56"/>
  <c r="X2636" i="56"/>
  <c r="Y2636" i="56"/>
  <c r="X2637" i="56"/>
  <c r="X2638" i="56"/>
  <c r="Y2637" i="56"/>
  <c r="Y2638" i="56"/>
  <c r="X2639" i="56"/>
  <c r="Y2639" i="56"/>
  <c r="X2640" i="56"/>
  <c r="Y2640" i="56"/>
  <c r="X2641" i="56"/>
  <c r="X2642" i="56"/>
  <c r="Y2641" i="56"/>
  <c r="Y2642" i="56"/>
  <c r="X2643" i="56"/>
  <c r="X2644" i="56"/>
  <c r="Y2643" i="56"/>
  <c r="X2645" i="56"/>
  <c r="Y2644" i="56"/>
  <c r="Y2645" i="56"/>
  <c r="X2646" i="56"/>
  <c r="Y2646" i="56"/>
  <c r="X2647" i="56"/>
  <c r="X2648" i="56"/>
  <c r="Y2647" i="56"/>
  <c r="X2649" i="56"/>
  <c r="Y2648" i="56"/>
  <c r="Y2649" i="56"/>
  <c r="X2650" i="56"/>
  <c r="X2651" i="56"/>
  <c r="Y2650" i="56"/>
  <c r="Y2651" i="56"/>
  <c r="X2652" i="56"/>
  <c r="X2653" i="56"/>
  <c r="Y2652" i="56"/>
  <c r="Y2653" i="56"/>
  <c r="X2654" i="56"/>
  <c r="Y2654" i="56"/>
  <c r="X2655" i="56"/>
  <c r="X2656" i="56"/>
  <c r="Y2655" i="56"/>
  <c r="X2657" i="56"/>
  <c r="Y2656" i="56"/>
  <c r="Y2657" i="56"/>
  <c r="X2658" i="56"/>
  <c r="X2659" i="56"/>
  <c r="Y2658" i="56"/>
  <c r="X2660" i="56"/>
  <c r="Y2659" i="56"/>
  <c r="Y2660" i="56"/>
  <c r="X2661" i="56"/>
  <c r="X2662" i="56"/>
  <c r="Y2661" i="56"/>
  <c r="X2663" i="56"/>
  <c r="Y2662" i="56"/>
  <c r="Y2663" i="56"/>
  <c r="X2664" i="56"/>
  <c r="X2665" i="56"/>
  <c r="Y2664" i="56"/>
  <c r="X2666" i="56"/>
  <c r="Y2665" i="56"/>
  <c r="X2667" i="56"/>
  <c r="Y2666" i="56"/>
  <c r="X2668" i="56"/>
  <c r="Y2667" i="56"/>
  <c r="Y2668" i="56"/>
  <c r="X2669" i="56"/>
  <c r="Y2669" i="56"/>
  <c r="X2670" i="56"/>
  <c r="Y2670" i="56"/>
  <c r="X2671" i="56"/>
  <c r="X2672" i="56"/>
  <c r="Y2671" i="56"/>
  <c r="X2673" i="56"/>
  <c r="Y2672" i="56"/>
  <c r="Y2673" i="56"/>
  <c r="X2674" i="56"/>
  <c r="X2675" i="56"/>
  <c r="Y2674" i="56"/>
  <c r="Y2675" i="56"/>
  <c r="X2676" i="56"/>
  <c r="Y2676" i="56"/>
  <c r="X2677" i="56"/>
  <c r="Y2677" i="56"/>
  <c r="X2678" i="56"/>
  <c r="X2679" i="56"/>
  <c r="Y2678" i="56"/>
  <c r="Y2679" i="56"/>
  <c r="X2680" i="56"/>
  <c r="Y2680" i="56"/>
  <c r="X2681" i="56"/>
  <c r="X2682" i="56"/>
  <c r="Y2681" i="56"/>
  <c r="Y2682" i="56"/>
  <c r="X2683" i="56"/>
  <c r="X2684" i="56"/>
  <c r="Y2683" i="56"/>
  <c r="X2685" i="56"/>
  <c r="Y2684" i="56"/>
  <c r="X2686" i="56"/>
  <c r="Y2685" i="56"/>
  <c r="Y2686" i="56"/>
  <c r="X2687" i="56"/>
  <c r="Y2687" i="56"/>
  <c r="X2688" i="56"/>
  <c r="Y2688" i="56"/>
  <c r="X2689" i="56"/>
  <c r="Y2689" i="56"/>
  <c r="X2690" i="56"/>
  <c r="Y2690" i="56"/>
  <c r="X2691" i="56"/>
  <c r="X2692" i="56"/>
  <c r="Y2691" i="56"/>
  <c r="Y2692" i="56"/>
  <c r="X2693" i="56"/>
  <c r="Y2693" i="56"/>
  <c r="X2694" i="56"/>
  <c r="X2695" i="56"/>
  <c r="Y2694" i="56"/>
  <c r="X2696" i="56"/>
  <c r="Y2695" i="56"/>
  <c r="X2697" i="56"/>
  <c r="Y2696" i="56"/>
  <c r="X2698" i="56"/>
  <c r="Y2697" i="56"/>
  <c r="Y2698" i="56"/>
  <c r="X2699" i="56"/>
  <c r="X2700" i="56"/>
  <c r="Y2699" i="56"/>
  <c r="Y2700" i="56"/>
  <c r="X2701" i="56"/>
  <c r="Y2701" i="56"/>
  <c r="X2702" i="56"/>
  <c r="Y2702" i="56"/>
  <c r="X2703" i="56"/>
  <c r="Y2703" i="56"/>
  <c r="X2704" i="56"/>
  <c r="Y2704" i="56"/>
  <c r="X2705" i="56"/>
  <c r="X2706" i="56"/>
  <c r="Y2705" i="56"/>
  <c r="X2707" i="56"/>
  <c r="Y2706" i="56"/>
  <c r="Y2707" i="56"/>
  <c r="X2708" i="56"/>
  <c r="X2709" i="56"/>
  <c r="Y2708" i="56"/>
  <c r="Y2709" i="56"/>
  <c r="X2710" i="56"/>
  <c r="Y2710" i="56"/>
  <c r="X2711" i="56"/>
  <c r="X2712" i="56"/>
  <c r="Y2711" i="56"/>
  <c r="X2713" i="56"/>
  <c r="Y2712" i="56"/>
  <c r="Y2713" i="56"/>
  <c r="X2714" i="56"/>
  <c r="Y2714" i="56"/>
  <c r="X2715" i="56"/>
  <c r="Y2715" i="56"/>
  <c r="X2716" i="56"/>
  <c r="Y2716" i="56"/>
  <c r="X2717" i="56"/>
  <c r="X2718" i="56"/>
  <c r="Y2717" i="56"/>
  <c r="Y2718" i="56"/>
  <c r="X2719" i="56"/>
  <c r="X2720" i="56"/>
  <c r="Y2719" i="56"/>
  <c r="Y2720" i="56"/>
  <c r="X2721" i="56"/>
  <c r="Y2721" i="56"/>
  <c r="X2722" i="56"/>
  <c r="Y2722" i="56"/>
  <c r="X2723" i="56"/>
  <c r="X2724" i="56"/>
  <c r="Y2723" i="56"/>
  <c r="Y2724" i="56"/>
  <c r="X2725" i="56"/>
  <c r="Y2725" i="56"/>
  <c r="X2726" i="56"/>
  <c r="Y2726" i="56"/>
  <c r="X2727" i="56"/>
  <c r="Y2727" i="56"/>
  <c r="X2728" i="56"/>
  <c r="Y2728" i="56"/>
  <c r="X2729" i="56"/>
  <c r="Y2729" i="56"/>
  <c r="X2730" i="56"/>
  <c r="Y2730" i="56"/>
  <c r="X2731" i="56"/>
  <c r="X2732" i="56"/>
  <c r="Y2731" i="56"/>
  <c r="Y2732" i="56"/>
  <c r="X2733" i="56"/>
  <c r="Y2733" i="56"/>
  <c r="X2734" i="56"/>
  <c r="X2735" i="56"/>
  <c r="Y2734" i="56"/>
  <c r="X2736" i="56"/>
  <c r="Y2735" i="56"/>
  <c r="X2737" i="56"/>
  <c r="Y2736" i="56"/>
  <c r="Y2737" i="56"/>
  <c r="X2738" i="56"/>
  <c r="X2739" i="56"/>
  <c r="Y2738" i="56"/>
  <c r="Y2739" i="56"/>
  <c r="X2740" i="56"/>
  <c r="X2741" i="56"/>
  <c r="Y2740" i="56"/>
  <c r="Y2741" i="56"/>
  <c r="X2742" i="56"/>
  <c r="X2743" i="56"/>
  <c r="Y2742" i="56"/>
  <c r="Y2743" i="56"/>
  <c r="X2744" i="56"/>
  <c r="X2745" i="56"/>
  <c r="Y2744" i="56"/>
  <c r="Y2745" i="56"/>
  <c r="X2746" i="56"/>
  <c r="X2747" i="56"/>
  <c r="Y2746" i="56"/>
  <c r="X2748" i="56"/>
  <c r="Y2747" i="56"/>
  <c r="Y2748" i="56"/>
  <c r="X2749" i="56"/>
  <c r="X2750" i="56"/>
  <c r="Y2749" i="56"/>
  <c r="X2751" i="56"/>
  <c r="Y2750" i="56"/>
  <c r="X2752" i="56"/>
  <c r="Y2751" i="56"/>
  <c r="X2753" i="56"/>
  <c r="Y2752" i="56"/>
  <c r="X2754" i="56"/>
  <c r="Y2753" i="56"/>
  <c r="Y2754" i="56"/>
  <c r="X2755" i="56"/>
  <c r="Y2755" i="56"/>
  <c r="X2756" i="56"/>
  <c r="X2757" i="56"/>
  <c r="Y2756" i="56"/>
  <c r="Y2757" i="56"/>
  <c r="X2758" i="56"/>
  <c r="X2759" i="56"/>
  <c r="Y2758" i="56"/>
  <c r="X2760" i="56"/>
  <c r="Y2759" i="56"/>
  <c r="Y2760" i="56"/>
  <c r="X2761" i="56"/>
  <c r="X2762" i="56"/>
  <c r="Y2761" i="56"/>
  <c r="X2763" i="56"/>
  <c r="Y2762" i="56"/>
  <c r="X2764" i="56"/>
  <c r="Y2763" i="56"/>
  <c r="Y2764" i="56"/>
  <c r="X2765" i="56"/>
  <c r="X2766" i="56"/>
  <c r="Y2765" i="56"/>
  <c r="X2767" i="56"/>
  <c r="Y2766" i="56"/>
  <c r="X2768" i="56"/>
  <c r="Y2767" i="56"/>
  <c r="Y2768" i="56"/>
  <c r="X2769" i="56"/>
  <c r="Y2769" i="56"/>
  <c r="X2770" i="56"/>
  <c r="X2771" i="56"/>
  <c r="Y2770" i="56"/>
  <c r="Y2771" i="56"/>
  <c r="X2772" i="56"/>
  <c r="Y2772" i="56"/>
  <c r="X2773" i="56"/>
  <c r="X2774" i="56"/>
  <c r="Y2773" i="56"/>
  <c r="Y2774" i="56"/>
  <c r="X2775" i="56"/>
  <c r="X2776" i="56"/>
  <c r="Y2775" i="56"/>
  <c r="Y2776" i="56"/>
  <c r="X2777" i="56"/>
  <c r="X2778" i="56"/>
  <c r="Y2777" i="56"/>
  <c r="X2779" i="56"/>
  <c r="Y2778" i="56"/>
  <c r="X2780" i="56"/>
  <c r="Y2779" i="56"/>
  <c r="Y2780" i="56"/>
  <c r="X2781" i="56"/>
  <c r="X2782" i="56"/>
  <c r="Y2781" i="56"/>
  <c r="X2783" i="56"/>
  <c r="Y2782" i="56"/>
  <c r="Y2783" i="56"/>
  <c r="X2784" i="56"/>
  <c r="Y2784" i="56"/>
  <c r="X2785" i="56"/>
  <c r="X2786" i="56"/>
  <c r="Y2785" i="56"/>
  <c r="Y2786" i="56"/>
  <c r="X2787" i="56"/>
  <c r="X2788" i="56"/>
  <c r="Y2787" i="56"/>
  <c r="X2789" i="56"/>
  <c r="Y2788" i="56"/>
  <c r="Y2789" i="56"/>
  <c r="X2790" i="56"/>
  <c r="Y2790" i="56"/>
  <c r="X2791" i="56"/>
  <c r="Y2791" i="56"/>
  <c r="X2792" i="56"/>
  <c r="X2793" i="56"/>
  <c r="Y2792" i="56"/>
  <c r="X2794" i="56"/>
  <c r="Y2793" i="56"/>
  <c r="Y2794" i="56"/>
  <c r="X2795" i="56"/>
  <c r="Y2795" i="56"/>
  <c r="X2796" i="56"/>
  <c r="Y2796" i="56"/>
  <c r="X2797" i="56"/>
  <c r="X2798" i="56"/>
  <c r="Y2797" i="56"/>
  <c r="Y2798" i="56"/>
  <c r="X2799" i="56"/>
  <c r="X2800" i="56"/>
  <c r="Y2799" i="56"/>
  <c r="X2801" i="56"/>
  <c r="Y2800" i="56"/>
  <c r="Y2801" i="56"/>
  <c r="X2802" i="56"/>
  <c r="X2803" i="56"/>
  <c r="Y2802" i="56"/>
  <c r="Y2803" i="56"/>
  <c r="X2804" i="56"/>
  <c r="X2805" i="56"/>
  <c r="Y2804" i="56"/>
  <c r="Y2805" i="56"/>
  <c r="X2806" i="56"/>
  <c r="Y2806" i="56"/>
  <c r="X2807" i="56"/>
  <c r="Y2807" i="56"/>
  <c r="X2808" i="56"/>
  <c r="Y2808" i="56"/>
  <c r="X2809" i="56"/>
  <c r="Y2809" i="56"/>
  <c r="X2810" i="56"/>
  <c r="X2811" i="56"/>
  <c r="Y2810" i="56"/>
  <c r="X2812" i="56"/>
  <c r="Y2811" i="56"/>
  <c r="Y2812" i="56"/>
  <c r="X2813" i="56"/>
  <c r="X2814" i="56"/>
  <c r="Y2813" i="56"/>
  <c r="Y2814" i="56"/>
  <c r="X2815" i="56"/>
  <c r="Y2815" i="56"/>
  <c r="X2816" i="56"/>
  <c r="Y2816" i="56"/>
  <c r="X2817" i="56"/>
  <c r="X2818" i="56"/>
  <c r="Y2817" i="56"/>
  <c r="Y2818" i="56"/>
  <c r="X2819" i="56"/>
  <c r="Y2819" i="56"/>
  <c r="X2820" i="56"/>
  <c r="Y2820" i="56"/>
  <c r="X2821" i="56"/>
  <c r="Y2821" i="56"/>
  <c r="X2822" i="56"/>
  <c r="Y2822" i="56"/>
  <c r="X2823" i="56"/>
  <c r="X2824" i="56"/>
  <c r="Y2823" i="56"/>
  <c r="Y2824" i="56"/>
  <c r="X2825" i="56"/>
  <c r="Y2825" i="56"/>
  <c r="X2826" i="56"/>
  <c r="Y2826" i="56"/>
  <c r="X2827" i="56"/>
  <c r="Y2827" i="56"/>
  <c r="X2828" i="56"/>
  <c r="X2829" i="56"/>
  <c r="Y2828" i="56"/>
  <c r="Y2829" i="56"/>
  <c r="X2830" i="56"/>
  <c r="X2831" i="56"/>
  <c r="Y2830" i="56"/>
  <c r="Y2831" i="56"/>
  <c r="X2832" i="56"/>
  <c r="Y2832" i="56"/>
  <c r="X2833" i="56"/>
  <c r="X2834" i="56"/>
  <c r="Y2833" i="56"/>
  <c r="X2835" i="56"/>
  <c r="Y2834" i="56"/>
  <c r="Y2835" i="56"/>
  <c r="X2836" i="56"/>
  <c r="Y2836" i="56"/>
  <c r="X2837" i="56"/>
  <c r="Y2837" i="56"/>
  <c r="X2838" i="56"/>
  <c r="Y2838" i="56"/>
  <c r="X2839" i="56"/>
  <c r="X2840" i="56"/>
  <c r="Y2839" i="56"/>
  <c r="X2841" i="56"/>
  <c r="Y2840" i="56"/>
  <c r="Y2841" i="56"/>
  <c r="X2842" i="56"/>
  <c r="Y2842" i="56"/>
  <c r="X2843" i="56"/>
  <c r="X2844" i="56"/>
  <c r="Y2843" i="56"/>
  <c r="Y2844" i="56"/>
  <c r="X2845" i="56"/>
  <c r="Y2845" i="56"/>
  <c r="X2846" i="56"/>
  <c r="X2847" i="56"/>
  <c r="Y2846" i="56"/>
  <c r="X2848" i="56"/>
  <c r="Y2847" i="56"/>
  <c r="Y2848" i="56"/>
  <c r="X2849" i="56"/>
  <c r="Y2849" i="56"/>
  <c r="X2850" i="56"/>
  <c r="X2851" i="56"/>
  <c r="Y2850" i="56"/>
  <c r="Y2851" i="56"/>
  <c r="X2852" i="56"/>
  <c r="X2853" i="56"/>
  <c r="Y2852" i="56"/>
  <c r="X2854" i="56"/>
  <c r="Y2853" i="56"/>
  <c r="Y2854" i="56"/>
  <c r="X2855" i="56"/>
  <c r="Y2855" i="56"/>
  <c r="X2856" i="56"/>
  <c r="Y2856" i="56"/>
  <c r="X2857" i="56"/>
  <c r="X2858" i="56"/>
  <c r="Y2857" i="56"/>
  <c r="X2859" i="56"/>
  <c r="Y2858" i="56"/>
  <c r="Y2859" i="56"/>
  <c r="X2860" i="56"/>
  <c r="X2861" i="56"/>
  <c r="Y2860" i="56"/>
  <c r="Y2861" i="56"/>
  <c r="X2862" i="56"/>
  <c r="X2863" i="56"/>
  <c r="Y2862" i="56"/>
  <c r="Y2863" i="56"/>
  <c r="X2864" i="56"/>
  <c r="X2865" i="56"/>
  <c r="Y2864" i="56"/>
  <c r="Y2865" i="56"/>
  <c r="X2866" i="56"/>
  <c r="X2867" i="56"/>
  <c r="Y2866" i="56"/>
  <c r="X2868" i="56"/>
  <c r="Y2867" i="56"/>
  <c r="X2869" i="56"/>
  <c r="Y2868" i="56"/>
  <c r="Y2869" i="56"/>
  <c r="X2870" i="56"/>
  <c r="X2871" i="56"/>
  <c r="Y2870" i="56"/>
  <c r="Y2871" i="56"/>
  <c r="X2872" i="56"/>
  <c r="Y2872" i="56"/>
  <c r="X2873" i="56"/>
  <c r="X2874" i="56"/>
  <c r="Y2873" i="56"/>
  <c r="X2875" i="56"/>
  <c r="Y2874" i="56"/>
  <c r="Y2875" i="56"/>
  <c r="X2876" i="56"/>
  <c r="X2877" i="56"/>
  <c r="Y2876" i="56"/>
  <c r="Y2877" i="56"/>
  <c r="X2878" i="56"/>
  <c r="Y2878" i="56"/>
  <c r="X2879" i="56"/>
  <c r="Y2879" i="56"/>
  <c r="X2880" i="56"/>
  <c r="X2881" i="56"/>
  <c r="Y2880" i="56"/>
  <c r="X2882" i="56"/>
  <c r="Y2881" i="56"/>
  <c r="X2883" i="56"/>
  <c r="Y2882" i="56"/>
  <c r="Y2883" i="56"/>
  <c r="X2884" i="56"/>
  <c r="Y2884" i="56"/>
  <c r="X2885" i="56"/>
  <c r="Y2885" i="56"/>
  <c r="X2886" i="56"/>
  <c r="X2887" i="56"/>
  <c r="Y2886" i="56"/>
  <c r="Y2887" i="56"/>
  <c r="X2888" i="56"/>
  <c r="Y2888" i="56"/>
  <c r="X2889" i="56"/>
  <c r="Y2889" i="56"/>
  <c r="X2890" i="56"/>
  <c r="Y2890" i="56"/>
  <c r="X2891" i="56"/>
  <c r="Y2891" i="56"/>
  <c r="X2892" i="56"/>
  <c r="Y2892" i="56"/>
  <c r="X2893" i="56"/>
  <c r="X2894" i="56"/>
  <c r="Y2893" i="56"/>
  <c r="Y2894" i="56"/>
  <c r="X2895" i="56"/>
  <c r="X2896" i="56"/>
  <c r="Y2895" i="56"/>
  <c r="X2897" i="56"/>
  <c r="Y2896" i="56"/>
  <c r="X2898" i="56"/>
  <c r="Y2897" i="56"/>
  <c r="X2899" i="56"/>
  <c r="Y2898" i="56"/>
  <c r="X2900" i="56"/>
  <c r="Y2899" i="56"/>
  <c r="X2901" i="56"/>
  <c r="Y2900" i="56"/>
  <c r="Y2901" i="56"/>
  <c r="X2902" i="56"/>
  <c r="Y2902" i="56"/>
  <c r="X2903" i="56"/>
  <c r="X2904" i="56"/>
  <c r="Y2903" i="56"/>
  <c r="Y2904" i="56"/>
  <c r="X2905" i="56"/>
  <c r="Y2905" i="56"/>
  <c r="X2906" i="56"/>
  <c r="X2907" i="56"/>
  <c r="Y2906" i="56"/>
  <c r="Y2907" i="56"/>
  <c r="X2908" i="56"/>
  <c r="Y2908" i="56"/>
  <c r="X2909" i="56"/>
  <c r="X2910" i="56"/>
  <c r="Y2909" i="56"/>
  <c r="X2911" i="56"/>
  <c r="Y2910" i="56"/>
  <c r="Y2911" i="56"/>
  <c r="X2912" i="56"/>
  <c r="X2913" i="56"/>
  <c r="Y2912" i="56"/>
  <c r="X2914" i="56"/>
  <c r="Y2913" i="56"/>
  <c r="Y2914" i="56"/>
  <c r="X2915" i="56"/>
  <c r="X2916" i="56"/>
  <c r="Y2915" i="56"/>
  <c r="Y2916" i="56"/>
  <c r="X2917" i="56"/>
  <c r="Y2917" i="56"/>
  <c r="X2918" i="56"/>
  <c r="X2919" i="56"/>
  <c r="Y2918" i="56"/>
  <c r="Y2919" i="56"/>
  <c r="X2920" i="56"/>
  <c r="X2921" i="56"/>
  <c r="Y2920" i="56"/>
  <c r="Y2921" i="56"/>
  <c r="X2922" i="56"/>
  <c r="Y2922" i="56"/>
  <c r="X2923" i="56"/>
  <c r="Y2923" i="56"/>
  <c r="X2924" i="56"/>
  <c r="X2925" i="56"/>
  <c r="Y2924" i="56"/>
  <c r="X2926" i="56"/>
  <c r="Y2925" i="56"/>
  <c r="X2927" i="56"/>
  <c r="Y2926" i="56"/>
  <c r="Y2927" i="56"/>
  <c r="X2928" i="56"/>
  <c r="X2929" i="56"/>
  <c r="Y2928" i="56"/>
  <c r="X2930" i="56"/>
  <c r="Y2929" i="56"/>
  <c r="X2931" i="56"/>
  <c r="Y2930" i="56"/>
  <c r="Y2931" i="56"/>
  <c r="X2932" i="56"/>
  <c r="Y2932" i="56"/>
  <c r="X2933" i="56"/>
  <c r="X2934" i="56"/>
  <c r="Y2933" i="56"/>
  <c r="X2935" i="56"/>
  <c r="Y2934" i="56"/>
  <c r="X2936" i="56"/>
  <c r="Y2935" i="56"/>
  <c r="Y2936" i="56"/>
  <c r="X2937" i="56"/>
  <c r="Y2937" i="56"/>
  <c r="X2938" i="56"/>
  <c r="X2939" i="56"/>
  <c r="Y2938" i="56"/>
  <c r="Y2939" i="56"/>
  <c r="X2940" i="56"/>
  <c r="Y2940" i="56"/>
  <c r="X2941" i="56"/>
  <c r="Y2941" i="56"/>
  <c r="X2942" i="56"/>
  <c r="Y2942" i="56"/>
  <c r="X2943" i="56"/>
  <c r="Y2943" i="56"/>
  <c r="X2944" i="56"/>
  <c r="X2945" i="56"/>
  <c r="Y2944" i="56"/>
  <c r="X2946" i="56"/>
  <c r="Y2945" i="56"/>
  <c r="Y2946" i="56"/>
  <c r="X2947" i="56"/>
  <c r="X2948" i="56"/>
  <c r="Y2947" i="56"/>
  <c r="Y2948" i="56"/>
  <c r="X2949" i="56"/>
  <c r="Y2949" i="56"/>
  <c r="X2950" i="56"/>
  <c r="Y2950" i="56"/>
  <c r="X2951" i="56"/>
  <c r="Y2951" i="56"/>
  <c r="X2952" i="56"/>
  <c r="X2953" i="56"/>
  <c r="Y2952" i="56"/>
  <c r="Y2953" i="56"/>
  <c r="X2954" i="56"/>
  <c r="X2955" i="56"/>
  <c r="Y2954" i="56"/>
  <c r="X2956" i="56"/>
  <c r="Y2955" i="56"/>
  <c r="X2957" i="56"/>
  <c r="Y2956" i="56"/>
  <c r="X2958" i="56"/>
  <c r="Y2957" i="56"/>
  <c r="Y2958" i="56"/>
  <c r="X2959" i="56"/>
  <c r="Y2959" i="56"/>
  <c r="X2960" i="56"/>
  <c r="Y2960" i="56"/>
  <c r="X2961" i="56"/>
  <c r="X2962" i="56"/>
  <c r="Y2961" i="56"/>
  <c r="Y2962" i="56"/>
  <c r="X2963" i="56"/>
  <c r="Y2963" i="56"/>
  <c r="X2964" i="56"/>
  <c r="X2965" i="56"/>
  <c r="Y2964" i="56"/>
  <c r="X2966" i="56"/>
  <c r="Y2965" i="56"/>
  <c r="X2967" i="56"/>
  <c r="Y2966" i="56"/>
  <c r="Y2967" i="56"/>
  <c r="X2968" i="56"/>
  <c r="X2969" i="56"/>
  <c r="Y2968" i="56"/>
  <c r="X2970" i="56"/>
  <c r="Y2969" i="56"/>
  <c r="Y2970" i="56"/>
  <c r="X2971" i="56"/>
  <c r="X2972" i="56"/>
  <c r="Y2971" i="56"/>
  <c r="Y2972" i="56"/>
  <c r="X2973" i="56"/>
  <c r="Y2973" i="56"/>
  <c r="X2974" i="56"/>
  <c r="X2975" i="56"/>
  <c r="Y2974" i="56"/>
  <c r="Y2975" i="56"/>
  <c r="X2976" i="56"/>
  <c r="Y2976" i="56"/>
  <c r="X2977" i="56"/>
  <c r="Y2977" i="56"/>
  <c r="X2978" i="56"/>
  <c r="Y2978" i="56"/>
  <c r="X2979" i="56"/>
  <c r="X2980" i="56"/>
  <c r="Y2979" i="56"/>
  <c r="X2981" i="56"/>
  <c r="Y2980" i="56"/>
  <c r="X2982" i="56"/>
  <c r="Y2981" i="56"/>
  <c r="X2983" i="56"/>
  <c r="Y2982" i="56"/>
  <c r="X2984" i="56"/>
  <c r="Y2983" i="56"/>
  <c r="X2985" i="56"/>
  <c r="Y2984" i="56"/>
  <c r="Y2985" i="56"/>
  <c r="X2986" i="56"/>
  <c r="Y2986" i="56"/>
  <c r="X2987" i="56"/>
  <c r="Y2987" i="56"/>
  <c r="X2988" i="56"/>
  <c r="X2989" i="56"/>
  <c r="Y2988" i="56"/>
  <c r="Y2989" i="56"/>
  <c r="X2990" i="56"/>
  <c r="Y2990" i="56"/>
  <c r="X2991" i="56"/>
  <c r="Y2991" i="56"/>
  <c r="X2992" i="56"/>
  <c r="X2993" i="56"/>
  <c r="Y2992" i="56"/>
  <c r="Y2993" i="56"/>
  <c r="X2994" i="56"/>
  <c r="Y2994" i="56"/>
  <c r="X2995" i="56"/>
  <c r="Y2995" i="56"/>
  <c r="X2996" i="56"/>
  <c r="X2997" i="56"/>
  <c r="Y2996" i="56"/>
  <c r="X2998" i="56"/>
  <c r="Y2997" i="56"/>
  <c r="Y2998" i="56"/>
  <c r="X2999" i="56"/>
  <c r="X3000" i="56"/>
  <c r="Y2999" i="56"/>
  <c r="Y3000" i="56"/>
  <c r="X3001" i="56"/>
  <c r="Y3001" i="56"/>
  <c r="X3002" i="56"/>
  <c r="X3003" i="56"/>
  <c r="Y3002" i="56"/>
  <c r="X3004" i="56"/>
  <c r="Y3003" i="56"/>
  <c r="Y3004" i="56"/>
  <c r="X3005" i="56"/>
  <c r="X3006" i="56"/>
  <c r="Y3005" i="56"/>
  <c r="X3007" i="56"/>
  <c r="Y3006" i="56"/>
  <c r="Y3007" i="56"/>
  <c r="X3008" i="56"/>
  <c r="Y3008" i="56"/>
  <c r="X3009" i="56"/>
  <c r="Y3009" i="56"/>
  <c r="X3010" i="56"/>
  <c r="Y3010" i="56"/>
  <c r="X3011" i="56"/>
  <c r="X3012" i="56"/>
  <c r="Y3011" i="56"/>
  <c r="Y3012" i="56"/>
  <c r="X3013" i="56"/>
  <c r="Y3013" i="56"/>
  <c r="X3014" i="56"/>
  <c r="Y3014" i="56"/>
  <c r="X3015" i="56"/>
  <c r="X3016" i="56"/>
  <c r="Y3015" i="56"/>
  <c r="X3017" i="56"/>
  <c r="Y3016" i="56"/>
  <c r="X3018" i="56"/>
  <c r="Y3017" i="56"/>
  <c r="X3019" i="56"/>
  <c r="Y3018" i="56"/>
  <c r="Y3019" i="56"/>
  <c r="X3020" i="56"/>
  <c r="X3021" i="56"/>
  <c r="Y3020" i="56"/>
  <c r="X3022" i="56"/>
  <c r="Y3021" i="56"/>
  <c r="Y3022" i="56"/>
  <c r="X3023" i="56"/>
  <c r="Y3023" i="56"/>
  <c r="X3024" i="56"/>
  <c r="X3025" i="56"/>
  <c r="Y3024" i="56"/>
  <c r="Y3025" i="56"/>
  <c r="X3026" i="56"/>
  <c r="Y3026" i="56"/>
  <c r="X3027" i="56"/>
  <c r="X3028" i="56"/>
  <c r="Y3027" i="56"/>
  <c r="X3029" i="56"/>
  <c r="Y3028" i="56"/>
  <c r="X3030" i="56"/>
  <c r="Y3029" i="56"/>
  <c r="X3031" i="56"/>
  <c r="Y3030" i="56"/>
  <c r="Y3031" i="56"/>
  <c r="X3032" i="56"/>
  <c r="X3033" i="56"/>
  <c r="Y3032" i="56"/>
  <c r="Y3033" i="56"/>
  <c r="X3034" i="56"/>
  <c r="Y3034" i="56"/>
  <c r="X3035" i="56"/>
  <c r="X3036" i="56"/>
  <c r="Y3035" i="56"/>
  <c r="Y3036" i="56"/>
  <c r="X3037" i="56"/>
  <c r="X3038" i="56"/>
  <c r="Y3037" i="56"/>
  <c r="Y3038" i="56"/>
  <c r="X3039" i="56"/>
  <c r="X3040" i="56"/>
  <c r="Y3039" i="56"/>
  <c r="Y3040" i="56"/>
  <c r="X3041" i="56"/>
  <c r="Y3041" i="56"/>
  <c r="X3042" i="56"/>
  <c r="X3043" i="56"/>
  <c r="Y3042" i="56"/>
  <c r="Y3043" i="56"/>
  <c r="X3044" i="56"/>
  <c r="X3045" i="56"/>
  <c r="Y3044" i="56"/>
  <c r="Y3045" i="56"/>
  <c r="X3046" i="56"/>
  <c r="X3047" i="56"/>
  <c r="Y3046" i="56"/>
  <c r="Y3047" i="56"/>
  <c r="X3048" i="56"/>
  <c r="Y3048" i="56"/>
  <c r="X3049" i="56"/>
  <c r="Y3049" i="56"/>
  <c r="X3050" i="56"/>
  <c r="Y3050" i="56"/>
  <c r="X3051" i="56"/>
  <c r="X3052" i="56"/>
  <c r="Y3051" i="56"/>
  <c r="X3053" i="56"/>
  <c r="Y3052" i="56"/>
  <c r="X3054" i="56"/>
  <c r="Y3053" i="56"/>
  <c r="X3055" i="56"/>
  <c r="Y3054" i="56"/>
  <c r="Y3055" i="56"/>
  <c r="X3056" i="56"/>
  <c r="X3057" i="56"/>
  <c r="Y3056" i="56"/>
  <c r="X3058" i="56"/>
  <c r="Y3057" i="56"/>
  <c r="Y3058" i="56"/>
  <c r="X3059" i="56"/>
  <c r="X3060" i="56"/>
  <c r="Y3059" i="56"/>
  <c r="X3061" i="56"/>
  <c r="Y3060" i="56"/>
  <c r="X3062" i="56"/>
  <c r="Y3061" i="56"/>
  <c r="Y3062" i="56"/>
  <c r="X3063" i="56"/>
  <c r="X3064" i="56"/>
  <c r="Y3063" i="56"/>
  <c r="X3065" i="56"/>
  <c r="Y3064" i="56"/>
  <c r="Y3065" i="56"/>
  <c r="X3066" i="56"/>
  <c r="X3067" i="56"/>
  <c r="Y3066" i="56"/>
  <c r="X3068" i="56"/>
  <c r="Y3067" i="56"/>
  <c r="Y3068" i="56"/>
  <c r="X3069" i="56"/>
  <c r="X3070" i="56"/>
  <c r="Y3069" i="56"/>
  <c r="X3071" i="56"/>
  <c r="Y3070" i="56"/>
  <c r="Y3071" i="56"/>
  <c r="X3072" i="56"/>
  <c r="Y3072" i="56"/>
  <c r="X3073" i="56"/>
  <c r="X3074" i="56"/>
  <c r="Y3073" i="56"/>
  <c r="X3075" i="56"/>
  <c r="Y3074" i="56"/>
  <c r="X3076" i="56"/>
  <c r="Y3075" i="56"/>
  <c r="X3077" i="56"/>
  <c r="Y3076" i="56"/>
  <c r="Y3077" i="56"/>
  <c r="X3078" i="56"/>
  <c r="X3079" i="56"/>
  <c r="Y3078" i="56"/>
  <c r="X3080" i="56"/>
  <c r="Y3079" i="56"/>
  <c r="Y3080" i="56"/>
  <c r="X3081" i="56"/>
  <c r="X3082" i="56"/>
  <c r="Y3081" i="56"/>
  <c r="Y3082" i="56"/>
  <c r="X3083" i="56"/>
  <c r="X3084" i="56"/>
  <c r="Y3083" i="56"/>
  <c r="Y3084" i="56"/>
  <c r="X3085" i="56"/>
  <c r="Y3085" i="56"/>
  <c r="X3086" i="56"/>
  <c r="X3087" i="56"/>
  <c r="Y3086" i="56"/>
  <c r="X3088" i="56"/>
  <c r="Y3087" i="56"/>
  <c r="X3089" i="56"/>
  <c r="Y3088" i="56"/>
  <c r="Y3089" i="56"/>
  <c r="X3090" i="56"/>
  <c r="X3091" i="56"/>
  <c r="Y3090" i="56"/>
  <c r="Y3091" i="56"/>
  <c r="X3092" i="56"/>
  <c r="Y3092" i="56"/>
  <c r="X3093" i="56"/>
  <c r="Y3093" i="56"/>
  <c r="X3094" i="56"/>
  <c r="Y3094" i="56"/>
  <c r="X3095" i="56"/>
  <c r="X3096" i="56"/>
  <c r="Y3095" i="56"/>
  <c r="Y3096" i="56"/>
  <c r="X3097" i="56"/>
  <c r="Y3097" i="56"/>
  <c r="X3098" i="56"/>
  <c r="X3099" i="56"/>
  <c r="Y3098" i="56"/>
  <c r="X3100" i="56"/>
  <c r="Y3099" i="56"/>
  <c r="X3101" i="56"/>
  <c r="Y3100" i="56"/>
  <c r="X3102" i="56"/>
  <c r="Y3101" i="56"/>
  <c r="Y3102" i="56"/>
  <c r="X3103" i="56"/>
  <c r="Y3103" i="56"/>
  <c r="X3104" i="56"/>
  <c r="Y3104" i="56"/>
  <c r="X3105" i="56"/>
  <c r="Y3105" i="56"/>
  <c r="X3106" i="56"/>
  <c r="X3107" i="56"/>
  <c r="Y3106" i="56"/>
  <c r="Y3107" i="56"/>
  <c r="X3108" i="56"/>
  <c r="X3109" i="56"/>
  <c r="Y3108" i="56"/>
  <c r="X3110" i="56"/>
  <c r="Y3109" i="56"/>
  <c r="X3111" i="56"/>
  <c r="Y3110" i="56"/>
  <c r="Y3111" i="56"/>
  <c r="X3112" i="56"/>
  <c r="Y3112" i="56"/>
  <c r="X3113" i="56"/>
  <c r="X3114" i="56"/>
  <c r="Y3113" i="56"/>
  <c r="Y3114" i="56"/>
  <c r="X3115" i="56"/>
  <c r="Y3115" i="56"/>
  <c r="X3116" i="56"/>
  <c r="X3117" i="56"/>
  <c r="Y3116" i="56"/>
  <c r="Y3117" i="56"/>
  <c r="X3118" i="56"/>
  <c r="Y3118" i="56"/>
  <c r="X3119" i="56"/>
  <c r="X3120" i="56"/>
  <c r="Y3119" i="56"/>
  <c r="X3121" i="56"/>
  <c r="Y3120" i="56"/>
  <c r="Y3121" i="56"/>
  <c r="X3122" i="56"/>
  <c r="Y3122" i="56"/>
  <c r="X3123" i="56"/>
  <c r="X3124" i="56"/>
  <c r="Y3123" i="56"/>
  <c r="Y3124" i="56"/>
  <c r="X3125" i="56"/>
  <c r="Y3125" i="56"/>
  <c r="X3126" i="56"/>
  <c r="X3127" i="56"/>
  <c r="Y3126" i="56"/>
  <c r="Y3127" i="56"/>
  <c r="X3128" i="56"/>
  <c r="Y3128" i="56"/>
  <c r="X3129" i="56"/>
  <c r="X3130" i="56"/>
  <c r="Y3129" i="56"/>
  <c r="Y3130" i="56"/>
  <c r="X3131" i="56"/>
  <c r="Y3131" i="56"/>
  <c r="X3132" i="56"/>
  <c r="Y3132" i="56"/>
  <c r="X3133" i="56"/>
  <c r="Y3133" i="56"/>
  <c r="X3134" i="56"/>
  <c r="Y3134" i="56"/>
  <c r="X3135" i="56"/>
  <c r="X3136" i="56"/>
  <c r="Y3135" i="56"/>
  <c r="X3137" i="56"/>
  <c r="Y3136" i="56"/>
  <c r="Y3137" i="56"/>
  <c r="X3138" i="56"/>
  <c r="X3139" i="56"/>
  <c r="Y3138" i="56"/>
  <c r="X3140" i="56"/>
  <c r="Y3139" i="56"/>
  <c r="Y3140" i="56"/>
  <c r="X3141" i="56"/>
  <c r="Y3141" i="56"/>
  <c r="X3142" i="56"/>
  <c r="Y3142" i="56"/>
  <c r="X3143" i="56"/>
  <c r="Y3143" i="56"/>
  <c r="X3144" i="56"/>
  <c r="Y3144" i="56"/>
  <c r="X3145" i="56"/>
  <c r="Y3145" i="56"/>
  <c r="X3146" i="56"/>
  <c r="X3147" i="56"/>
  <c r="Y3146" i="56"/>
  <c r="Y3147" i="56"/>
  <c r="X3148" i="56"/>
  <c r="X3149" i="56"/>
  <c r="Y3148" i="56"/>
  <c r="X3150" i="56"/>
  <c r="Y3149" i="56"/>
  <c r="Y3150" i="56"/>
  <c r="X3151" i="56"/>
  <c r="Y3151" i="56"/>
  <c r="X3152" i="56"/>
  <c r="X3153" i="56"/>
  <c r="Y3152" i="56"/>
  <c r="Y3153" i="56"/>
  <c r="X3154" i="56"/>
  <c r="X3155" i="56"/>
  <c r="Y3154" i="56"/>
  <c r="X3156" i="56"/>
  <c r="Y3155" i="56"/>
  <c r="Y3156" i="56"/>
  <c r="X3157" i="56"/>
  <c r="Y3157" i="56"/>
  <c r="X3158" i="56"/>
  <c r="X3159" i="56"/>
  <c r="Y3158" i="56"/>
  <c r="X3160" i="56"/>
  <c r="Y3159" i="56"/>
  <c r="X3161" i="56"/>
  <c r="Y3160" i="56"/>
  <c r="Y3161" i="56"/>
  <c r="X3162" i="56"/>
  <c r="Y3162" i="56"/>
  <c r="X3163" i="56"/>
  <c r="X3164" i="56"/>
  <c r="Y3163" i="56"/>
  <c r="Y3164" i="56"/>
  <c r="X3165" i="56"/>
  <c r="X3166" i="56"/>
  <c r="Y3165" i="56"/>
  <c r="X3167" i="56"/>
  <c r="Y3166" i="56"/>
  <c r="X3168" i="56"/>
  <c r="Y3167" i="56"/>
  <c r="Y3168" i="56"/>
  <c r="X3169" i="56"/>
  <c r="X3170" i="56"/>
  <c r="Y3169" i="56"/>
  <c r="X3171" i="56"/>
  <c r="Y3170" i="56"/>
  <c r="X3172" i="56"/>
  <c r="Y3171" i="56"/>
  <c r="X3173" i="56"/>
  <c r="Y3172" i="56"/>
  <c r="X3174" i="56"/>
  <c r="Y3173" i="56"/>
  <c r="Y3174" i="56"/>
  <c r="X3175" i="56"/>
  <c r="Y3175" i="56"/>
  <c r="X3176" i="56"/>
  <c r="Y3176" i="56"/>
  <c r="X3177" i="56"/>
  <c r="X3178" i="56"/>
  <c r="Y3177" i="56"/>
  <c r="X3179" i="56"/>
  <c r="Y3178" i="56"/>
  <c r="X3180" i="56"/>
  <c r="Y3179" i="56"/>
  <c r="Y3180" i="56"/>
  <c r="X3181" i="56"/>
  <c r="Y3181" i="56"/>
  <c r="X3182" i="56"/>
  <c r="Y3182" i="56"/>
  <c r="X3183" i="56"/>
  <c r="X3184" i="56"/>
  <c r="Y3183" i="56"/>
  <c r="Y3184" i="56"/>
  <c r="X3185" i="56"/>
  <c r="Y3185" i="56"/>
  <c r="X3186" i="56"/>
  <c r="X3187" i="56"/>
  <c r="Y3186" i="56"/>
  <c r="X3188" i="56"/>
  <c r="Y3187" i="56"/>
  <c r="Y3188" i="56"/>
  <c r="X3189" i="56"/>
  <c r="X3190" i="56"/>
  <c r="Y3189" i="56"/>
  <c r="Y3190" i="56"/>
  <c r="X3191" i="56"/>
  <c r="X3192" i="56"/>
  <c r="Y3191" i="56"/>
  <c r="X3193" i="56"/>
  <c r="Y3192" i="56"/>
  <c r="Y3193" i="56"/>
  <c r="X3194" i="56"/>
  <c r="Y3194" i="56"/>
  <c r="X3195" i="56"/>
  <c r="X3196" i="56"/>
  <c r="Y3195" i="56"/>
  <c r="Y3196" i="56"/>
  <c r="X3197" i="56"/>
  <c r="Y3197" i="56"/>
  <c r="X3198" i="56"/>
  <c r="X3199" i="56"/>
  <c r="Y3198" i="56"/>
  <c r="X3200" i="56"/>
  <c r="Y3199" i="56"/>
  <c r="X3201" i="56"/>
  <c r="Y3200" i="56"/>
  <c r="Y3201" i="56"/>
  <c r="X3202" i="56"/>
  <c r="Y3202" i="56"/>
  <c r="X3203" i="56"/>
  <c r="X3204" i="56"/>
  <c r="Y3203" i="56"/>
  <c r="Y3204" i="56"/>
  <c r="X3205" i="56"/>
  <c r="X3206" i="56"/>
  <c r="Y3205" i="56"/>
  <c r="X3207" i="56"/>
  <c r="Y3206" i="56"/>
  <c r="Y3207" i="56"/>
  <c r="X3208" i="56"/>
  <c r="X3209" i="56"/>
  <c r="Y3208" i="56"/>
  <c r="Y3209" i="56"/>
  <c r="X3210" i="56"/>
  <c r="X3211" i="56"/>
  <c r="Y3210" i="56"/>
  <c r="X3212" i="56"/>
  <c r="Y3211" i="56"/>
  <c r="X3213" i="56"/>
  <c r="Y3212" i="56"/>
  <c r="X3214" i="56"/>
  <c r="Y3213" i="56"/>
  <c r="Y3214" i="56"/>
  <c r="X3215" i="56"/>
  <c r="X3216" i="56"/>
  <c r="Y3215" i="56"/>
  <c r="Y3216" i="56"/>
  <c r="X3217" i="56"/>
  <c r="X3218" i="56"/>
  <c r="Y3217" i="56"/>
  <c r="Y3218" i="56"/>
  <c r="X3219" i="56"/>
  <c r="X3220" i="56"/>
  <c r="Y3219" i="56"/>
  <c r="Y3220" i="56"/>
  <c r="X3221" i="56"/>
  <c r="Y3221" i="56"/>
  <c r="X3222" i="56"/>
  <c r="X3223" i="56"/>
  <c r="Y3222" i="56"/>
  <c r="X3224" i="56"/>
  <c r="Y3223" i="56"/>
  <c r="Y3224" i="56"/>
  <c r="X3225" i="56"/>
  <c r="X3226" i="56"/>
  <c r="Y3225" i="56"/>
  <c r="Y3226" i="56"/>
  <c r="X3227" i="56"/>
  <c r="Y3227" i="56"/>
  <c r="X3228" i="56"/>
  <c r="Y3228" i="56"/>
  <c r="X3229" i="56"/>
  <c r="X3230" i="56"/>
  <c r="Y3229" i="56"/>
  <c r="X3231" i="56"/>
  <c r="Y3230" i="56"/>
  <c r="Y3231" i="56"/>
  <c r="X3232" i="56"/>
  <c r="Y3232" i="56"/>
  <c r="X3233" i="56"/>
  <c r="Y3233" i="56"/>
  <c r="X3234" i="56"/>
  <c r="X3235" i="56"/>
  <c r="Y3234" i="56"/>
  <c r="X3236" i="56"/>
  <c r="Y3235" i="56"/>
  <c r="X3237" i="56"/>
  <c r="Y3236" i="56"/>
  <c r="Y3237" i="56"/>
  <c r="X3238" i="56"/>
  <c r="Y3238" i="56"/>
  <c r="X3239" i="56"/>
  <c r="Y3239" i="56"/>
  <c r="X3240" i="56"/>
  <c r="X3241" i="56"/>
  <c r="Y3240" i="56"/>
  <c r="Y3241" i="56"/>
  <c r="X3242" i="56"/>
  <c r="X3243" i="56"/>
  <c r="Y3242" i="56"/>
  <c r="Y3243" i="56"/>
  <c r="X3244" i="56"/>
  <c r="X3245" i="56"/>
  <c r="Y3244" i="56"/>
  <c r="Y3245" i="56"/>
  <c r="X3246" i="56"/>
  <c r="Y3246" i="56"/>
  <c r="X3247" i="56"/>
  <c r="Y3247" i="56"/>
  <c r="X3248" i="56"/>
  <c r="X3249" i="56"/>
  <c r="Y3248" i="56"/>
  <c r="Y3249" i="56"/>
  <c r="X3250" i="56"/>
  <c r="X3251" i="56"/>
  <c r="Y3250" i="56"/>
  <c r="X3252" i="56"/>
  <c r="Y3251" i="56"/>
  <c r="X3253" i="56"/>
  <c r="Y3252" i="56"/>
  <c r="Y3253" i="56"/>
  <c r="X3254" i="56"/>
  <c r="Y3254" i="56"/>
  <c r="X3255" i="56"/>
  <c r="Y3255" i="56"/>
  <c r="X3256" i="56"/>
  <c r="Y3256" i="56"/>
  <c r="X3257" i="56"/>
  <c r="Y3257" i="56"/>
  <c r="X3258" i="56"/>
  <c r="Y3258" i="56"/>
  <c r="X3259" i="56"/>
  <c r="X3260" i="56"/>
  <c r="Y3259" i="56"/>
  <c r="X3261" i="56"/>
  <c r="Y3260" i="56"/>
  <c r="X3262" i="56"/>
  <c r="Y3261" i="56"/>
  <c r="Y3262" i="56"/>
  <c r="X3263" i="56"/>
  <c r="Y3263" i="56"/>
  <c r="X3264" i="56"/>
  <c r="X3265" i="56"/>
  <c r="Y3264" i="56"/>
  <c r="X3266" i="56"/>
  <c r="Y3265" i="56"/>
  <c r="Y3266" i="56"/>
  <c r="X3267" i="56"/>
  <c r="X3268" i="56"/>
  <c r="Y3267" i="56"/>
  <c r="Y3268" i="56"/>
  <c r="X3269" i="56"/>
  <c r="Y3269" i="56"/>
  <c r="X3270" i="56"/>
  <c r="X3271" i="56"/>
  <c r="Y3270" i="56"/>
  <c r="Y3271" i="56"/>
  <c r="X3272" i="56"/>
  <c r="Y3272" i="56"/>
  <c r="X3273" i="56"/>
  <c r="X3274" i="56"/>
  <c r="Y3273" i="56"/>
  <c r="Y3274" i="56"/>
  <c r="X3275" i="56"/>
  <c r="Y3275" i="56"/>
  <c r="X3276" i="56"/>
  <c r="Y3276" i="56"/>
  <c r="X3277" i="56"/>
  <c r="Y3277" i="56"/>
  <c r="X3278" i="56"/>
  <c r="Y3278" i="56"/>
  <c r="X3279" i="56"/>
  <c r="Y3279" i="56"/>
  <c r="X3280" i="56"/>
  <c r="Y3280" i="56"/>
  <c r="X3281" i="56"/>
  <c r="X3282" i="56"/>
  <c r="Y3281" i="56"/>
  <c r="X3283" i="56"/>
  <c r="Y3282" i="56"/>
  <c r="X3284" i="56"/>
  <c r="Y3283" i="56"/>
  <c r="X3285" i="56"/>
  <c r="Y3284" i="56"/>
  <c r="X3286" i="56"/>
  <c r="Y3285" i="56"/>
  <c r="X3287" i="56"/>
  <c r="Y3286" i="56"/>
  <c r="Y3287" i="56"/>
  <c r="X3288" i="56"/>
  <c r="X3289" i="56"/>
  <c r="Y3288" i="56"/>
  <c r="X3290" i="56"/>
  <c r="Y3289" i="56"/>
  <c r="Y3290" i="56"/>
  <c r="X3291" i="56"/>
  <c r="X3292" i="56"/>
  <c r="Y3291" i="56"/>
  <c r="X3293" i="56"/>
  <c r="Y3292" i="56"/>
  <c r="Y3293" i="56"/>
  <c r="X3294" i="56"/>
  <c r="Y3294" i="56"/>
  <c r="X3295" i="56"/>
  <c r="X3296" i="56"/>
  <c r="Y3295" i="56"/>
  <c r="X3297" i="56"/>
  <c r="Y3296" i="56"/>
  <c r="Y3297" i="56"/>
  <c r="X3298" i="56"/>
  <c r="X3299" i="56"/>
  <c r="Y3298" i="56"/>
  <c r="Y3299" i="56"/>
  <c r="X3300" i="56"/>
  <c r="X3301" i="56"/>
  <c r="Y3300" i="56"/>
  <c r="Y3301" i="56"/>
  <c r="X3302" i="56"/>
  <c r="X3303" i="56"/>
  <c r="Y3302" i="56"/>
  <c r="Y3303" i="56"/>
  <c r="X3304" i="56"/>
  <c r="X3305" i="56"/>
  <c r="Y3304" i="56"/>
  <c r="X3306" i="56"/>
  <c r="Y3305" i="56"/>
  <c r="Y3306" i="56"/>
  <c r="X3307" i="56"/>
  <c r="Y3307" i="56"/>
  <c r="X3308" i="56"/>
  <c r="Y3308" i="56"/>
  <c r="X3309" i="56"/>
  <c r="Y3309" i="56"/>
  <c r="X3310" i="56"/>
  <c r="Y3310" i="56"/>
  <c r="X3311" i="56"/>
  <c r="Y3311" i="56"/>
  <c r="X3312" i="56"/>
  <c r="X3313" i="56"/>
  <c r="Y3312" i="56"/>
  <c r="Y3313" i="56"/>
  <c r="X3314" i="56"/>
  <c r="X3315" i="56"/>
  <c r="Y3314" i="56"/>
  <c r="Y3315" i="56"/>
  <c r="X3316" i="56"/>
  <c r="X3317" i="56"/>
  <c r="Y3316" i="56"/>
  <c r="X3318" i="56"/>
  <c r="Y3317" i="56"/>
  <c r="Y3318" i="56"/>
  <c r="X3319" i="56"/>
  <c r="X3320" i="56"/>
  <c r="Y3319" i="56"/>
  <c r="X3321" i="56"/>
  <c r="Y3320" i="56"/>
  <c r="Y3321" i="56"/>
  <c r="X3322" i="56"/>
  <c r="X3323" i="56"/>
  <c r="Y3322" i="56"/>
  <c r="X3324" i="56"/>
  <c r="Y3323" i="56"/>
  <c r="X3325" i="56"/>
  <c r="Y3324" i="56"/>
  <c r="X3326" i="56"/>
  <c r="Y3325" i="56"/>
  <c r="Y3326" i="56"/>
  <c r="X3327" i="56"/>
  <c r="Y3327" i="56"/>
  <c r="X3328" i="56"/>
  <c r="X3329" i="56"/>
  <c r="Y3328" i="56"/>
  <c r="Y3329" i="56"/>
  <c r="X3330" i="56"/>
  <c r="Y3330" i="56"/>
  <c r="X3331" i="56"/>
  <c r="X3332" i="56"/>
  <c r="Y3331" i="56"/>
  <c r="Y3332" i="56"/>
  <c r="X3333" i="56"/>
  <c r="Y3333" i="56"/>
  <c r="X3334" i="56"/>
  <c r="X3335" i="56"/>
  <c r="Y3334" i="56"/>
  <c r="X3336" i="56"/>
  <c r="Y3335" i="56"/>
  <c r="X3337" i="56"/>
  <c r="Y3336" i="56"/>
  <c r="Y3337" i="56"/>
  <c r="X3338" i="56"/>
  <c r="Y3338" i="56"/>
  <c r="X3339" i="56"/>
  <c r="Y3339" i="56"/>
  <c r="X3340" i="56"/>
  <c r="Y3340" i="56"/>
  <c r="X3341" i="56"/>
  <c r="X3342" i="56"/>
  <c r="Y3341" i="56"/>
  <c r="X3343" i="56"/>
  <c r="Y3342" i="56"/>
  <c r="Y3343" i="56"/>
  <c r="X3344" i="56"/>
  <c r="Y3344" i="56"/>
  <c r="X3345" i="56"/>
  <c r="X3346" i="56"/>
  <c r="Y3345" i="56"/>
  <c r="X3347" i="56"/>
  <c r="Y3346" i="56"/>
  <c r="Y3347" i="56"/>
  <c r="X3348" i="56"/>
  <c r="X3349" i="56"/>
  <c r="Y3348" i="56"/>
  <c r="X3350" i="56"/>
  <c r="Y3349" i="56"/>
  <c r="X3351" i="56"/>
  <c r="Y3350" i="56"/>
  <c r="Y3351" i="56"/>
  <c r="X3352" i="56"/>
  <c r="Y3352" i="56"/>
  <c r="X3353" i="56"/>
  <c r="Y3353" i="56"/>
  <c r="X3354" i="56"/>
  <c r="X3355" i="56"/>
  <c r="Y3354" i="56"/>
  <c r="Y3355" i="56"/>
  <c r="X3356" i="56"/>
  <c r="Y3356" i="56"/>
  <c r="X3357" i="56"/>
  <c r="Y3357" i="56"/>
  <c r="X3358" i="56"/>
  <c r="Y3358" i="56"/>
  <c r="X3359" i="56"/>
  <c r="X3360" i="56"/>
  <c r="Y3359" i="56"/>
  <c r="Y3360" i="56"/>
  <c r="X3361" i="56"/>
  <c r="X3362" i="56"/>
  <c r="Y3361" i="56"/>
  <c r="X3363" i="56"/>
  <c r="Y3362" i="56"/>
  <c r="Y3363" i="56"/>
  <c r="X3364" i="56"/>
  <c r="X3365" i="56"/>
  <c r="Y3364" i="56"/>
  <c r="X3366" i="56"/>
  <c r="Y3365" i="56"/>
  <c r="Y3366" i="56"/>
  <c r="X3367" i="56"/>
  <c r="Y3367" i="56"/>
  <c r="X3368" i="56"/>
  <c r="X3369" i="56"/>
  <c r="Y3368" i="56"/>
  <c r="X3370" i="56"/>
  <c r="Y3369" i="56"/>
  <c r="Y3370" i="56"/>
  <c r="X3371" i="56"/>
  <c r="X3372" i="56"/>
  <c r="Y3371" i="56"/>
  <c r="Y3372" i="56"/>
  <c r="X3373" i="56"/>
  <c r="X3374" i="56"/>
  <c r="Y3373" i="56"/>
  <c r="X3375" i="56"/>
  <c r="Y3374" i="56"/>
  <c r="Y3375" i="56"/>
  <c r="X3376" i="56"/>
  <c r="Y3376" i="56"/>
  <c r="X3377" i="56"/>
  <c r="X3378" i="56"/>
  <c r="Y3377" i="56"/>
  <c r="Y3378" i="56"/>
  <c r="X3379" i="56"/>
  <c r="Y3379" i="56"/>
  <c r="X3380" i="56"/>
  <c r="X3381" i="56"/>
  <c r="Y3380" i="56"/>
  <c r="X3382" i="56"/>
  <c r="Y3381" i="56"/>
  <c r="Y3382" i="56"/>
  <c r="X3383" i="56"/>
  <c r="Y3383" i="56"/>
  <c r="X3384" i="56"/>
  <c r="Y3384" i="56"/>
  <c r="X3385" i="56"/>
  <c r="Y3385" i="56"/>
  <c r="X3386" i="56"/>
  <c r="Y3386" i="56"/>
  <c r="X3387" i="56"/>
  <c r="X3388" i="56"/>
  <c r="Y3387" i="56"/>
  <c r="Y3388" i="56"/>
  <c r="X3389" i="56"/>
  <c r="X3390" i="56"/>
  <c r="Y3389" i="56"/>
  <c r="Y3390" i="56"/>
  <c r="X3391" i="56"/>
  <c r="Y3391" i="56"/>
  <c r="X3392" i="56"/>
  <c r="X3393" i="56"/>
  <c r="Y3392" i="56"/>
  <c r="X3394" i="56"/>
  <c r="Y3393" i="56"/>
  <c r="Y3394" i="56"/>
  <c r="X3395" i="56"/>
  <c r="Y3395" i="56"/>
  <c r="X3396" i="56"/>
  <c r="Y3396" i="56"/>
  <c r="X3397" i="56"/>
  <c r="Y3397" i="56"/>
  <c r="X3398" i="56"/>
  <c r="X3399" i="56"/>
  <c r="Y3398" i="56"/>
  <c r="Y3399" i="56"/>
  <c r="X3400" i="56"/>
  <c r="Y3400" i="56"/>
  <c r="X3401" i="56"/>
  <c r="Y3401" i="56"/>
  <c r="X3402" i="56"/>
  <c r="X3403" i="56"/>
  <c r="Y3402" i="56"/>
  <c r="Y3403" i="56"/>
  <c r="X3404" i="56"/>
  <c r="Y3404" i="56"/>
  <c r="X3405" i="56"/>
  <c r="Y3405" i="56"/>
  <c r="X3406" i="56"/>
  <c r="Y3406" i="56"/>
  <c r="X3407" i="56"/>
  <c r="Y3407" i="56"/>
  <c r="X3408" i="56"/>
  <c r="X3409" i="56"/>
  <c r="Y3408" i="56"/>
  <c r="X3410" i="56"/>
  <c r="Y3409" i="56"/>
  <c r="Y3410" i="56"/>
  <c r="X3411" i="56"/>
  <c r="X3412" i="56"/>
  <c r="Y3411" i="56"/>
  <c r="Y3412" i="56"/>
  <c r="X3413" i="56"/>
  <c r="Y3413" i="56"/>
  <c r="X3414" i="56"/>
  <c r="X3415" i="56"/>
  <c r="Y3414" i="56"/>
  <c r="Y3415" i="56"/>
  <c r="X3416" i="56"/>
  <c r="Y3416" i="56"/>
  <c r="X3417" i="56"/>
  <c r="X3418" i="56"/>
  <c r="Y3417" i="56"/>
  <c r="X3419" i="56"/>
  <c r="Y3418" i="56"/>
  <c r="X3420" i="56"/>
  <c r="Y3419" i="56"/>
  <c r="Y3420" i="56"/>
  <c r="X3421" i="56"/>
  <c r="Y3421" i="56"/>
  <c r="X3422" i="56"/>
  <c r="X3423" i="56"/>
  <c r="Y3422" i="56"/>
  <c r="Y3423" i="56"/>
  <c r="X3424" i="56"/>
  <c r="Y3424" i="56"/>
  <c r="X3425" i="56"/>
  <c r="X3426" i="56"/>
  <c r="Y3425" i="56"/>
  <c r="Y3426" i="56"/>
  <c r="X3427" i="56"/>
  <c r="Y3427" i="56"/>
  <c r="X3428" i="56"/>
  <c r="X3429" i="56"/>
  <c r="Y3428" i="56"/>
  <c r="Y3429" i="56"/>
  <c r="X3430" i="56"/>
  <c r="Y3430" i="56"/>
  <c r="X3431" i="56"/>
  <c r="X3432" i="56"/>
  <c r="Y3431" i="56"/>
  <c r="Y3432" i="56"/>
  <c r="X3433" i="56"/>
  <c r="X3434" i="56"/>
  <c r="Y3433" i="56"/>
  <c r="Y3434" i="56"/>
  <c r="X3435" i="56"/>
  <c r="X3436" i="56"/>
  <c r="Y3435" i="56"/>
  <c r="X3437" i="56"/>
  <c r="Y3436" i="56"/>
  <c r="X3438" i="56"/>
  <c r="Y3437" i="56"/>
  <c r="Y3438" i="56"/>
  <c r="X3439" i="56"/>
  <c r="Y3439" i="56"/>
  <c r="X3440" i="56"/>
  <c r="Y3440" i="56"/>
  <c r="X3441" i="56"/>
  <c r="Y3441" i="56"/>
  <c r="X3442" i="56"/>
  <c r="X3443" i="56"/>
  <c r="Y3442" i="56"/>
  <c r="Y3443" i="56"/>
  <c r="X3444" i="56"/>
  <c r="Y3444" i="56"/>
  <c r="X3445" i="56"/>
  <c r="Y3445" i="56"/>
  <c r="X3446" i="56"/>
  <c r="Y3446" i="56"/>
  <c r="X3447" i="56"/>
  <c r="X3448" i="56"/>
  <c r="Y3447" i="56"/>
  <c r="X3449" i="56"/>
  <c r="Y3448" i="56"/>
  <c r="Y3449" i="56"/>
  <c r="X3450" i="56"/>
  <c r="Y3450" i="56"/>
  <c r="X3451" i="56"/>
  <c r="X3452" i="56"/>
  <c r="Y3451" i="56"/>
  <c r="X3453" i="56"/>
  <c r="Y3452" i="56"/>
  <c r="Y3453" i="56"/>
  <c r="X3454" i="56"/>
  <c r="Y3454" i="56"/>
  <c r="X3455" i="56"/>
  <c r="Y3455" i="56"/>
  <c r="X3456" i="56"/>
  <c r="X3457" i="56"/>
  <c r="Y3456" i="56"/>
  <c r="X3458" i="56"/>
  <c r="Y3457" i="56"/>
  <c r="X3459" i="56"/>
  <c r="Y3458" i="56"/>
  <c r="X3460" i="56"/>
  <c r="Y3459" i="56"/>
  <c r="X3461" i="56"/>
  <c r="Y3460" i="56"/>
  <c r="Y3461" i="56"/>
  <c r="X3462" i="56"/>
  <c r="X3463" i="56"/>
  <c r="Y3462" i="56"/>
  <c r="Y3463" i="56"/>
  <c r="X3464" i="56"/>
  <c r="Y3464" i="56"/>
  <c r="X3465" i="56"/>
  <c r="X3466" i="56"/>
  <c r="Y3465" i="56"/>
  <c r="Y3466" i="56"/>
  <c r="X3467" i="56"/>
  <c r="Y3467" i="56"/>
  <c r="X3468" i="56"/>
  <c r="Y3468" i="56"/>
  <c r="X3469" i="56"/>
  <c r="Y3469" i="56"/>
  <c r="X3470" i="56"/>
  <c r="Y3470" i="56"/>
  <c r="X3471" i="56"/>
  <c r="Y3471" i="56"/>
  <c r="X3472" i="56"/>
  <c r="X3473" i="56"/>
  <c r="Y3472" i="56"/>
  <c r="X3474" i="56"/>
  <c r="Y3473" i="56"/>
  <c r="X3475" i="56"/>
  <c r="Y3474" i="56"/>
  <c r="X3476" i="56"/>
  <c r="Y3475" i="56"/>
  <c r="Y3476" i="56"/>
  <c r="X3477" i="56"/>
  <c r="X3478" i="56"/>
  <c r="Y3477" i="56"/>
  <c r="X3479" i="56"/>
  <c r="Y3478" i="56"/>
  <c r="Y3479" i="56"/>
  <c r="X3480" i="56"/>
  <c r="X3481" i="56"/>
  <c r="Y3480" i="56"/>
  <c r="X3482" i="56"/>
  <c r="Y3481" i="56"/>
  <c r="X3483" i="56"/>
  <c r="Y3482" i="56"/>
  <c r="X3484" i="56"/>
  <c r="Y3483" i="56"/>
  <c r="Y3484" i="56"/>
  <c r="X3485" i="56"/>
  <c r="X3486" i="56"/>
  <c r="Y3485" i="56"/>
  <c r="X3487" i="56"/>
  <c r="Y3486" i="56"/>
  <c r="X3488" i="56"/>
  <c r="Y3487" i="56"/>
  <c r="Y3488" i="56"/>
  <c r="X3489" i="56"/>
  <c r="X3490" i="56"/>
  <c r="Y3489" i="56"/>
  <c r="Y3490" i="56"/>
  <c r="X3491" i="56"/>
  <c r="Y3491" i="56"/>
  <c r="X3492" i="56"/>
  <c r="Y3492" i="56"/>
  <c r="X3493" i="56"/>
  <c r="X3494" i="56"/>
  <c r="Y3493" i="56"/>
  <c r="Y3494" i="56"/>
  <c r="X3495" i="56"/>
  <c r="Y3495" i="56"/>
  <c r="X3496" i="56"/>
  <c r="X3497" i="56"/>
  <c r="Y3496" i="56"/>
  <c r="Y3497" i="56"/>
  <c r="X3498" i="56"/>
  <c r="Y3498" i="56"/>
  <c r="X3499" i="56"/>
  <c r="Y3499" i="56"/>
  <c r="X3500" i="56"/>
  <c r="Y3500" i="56"/>
  <c r="X3501" i="56"/>
  <c r="X3502" i="56"/>
  <c r="Y3501" i="56"/>
  <c r="Y3502" i="56"/>
  <c r="X3503" i="56"/>
  <c r="X3504" i="56"/>
  <c r="Y3503" i="56"/>
  <c r="Y3504" i="56"/>
  <c r="X3505" i="56"/>
  <c r="X3506" i="56"/>
  <c r="Y3505" i="56"/>
  <c r="X3507" i="56"/>
  <c r="Y3506" i="56"/>
  <c r="Y3507" i="56"/>
  <c r="X3508" i="56"/>
  <c r="Y3508" i="56"/>
  <c r="X3509" i="56"/>
  <c r="X3510" i="56"/>
  <c r="Y3509" i="56"/>
  <c r="Y3510" i="56"/>
  <c r="X3511" i="56"/>
  <c r="X3512" i="56"/>
  <c r="Y3511" i="56"/>
  <c r="Y3512" i="56"/>
  <c r="X3513" i="56"/>
  <c r="X3514" i="56"/>
  <c r="Y3513" i="56"/>
  <c r="X3515" i="56"/>
  <c r="Y3514" i="56"/>
  <c r="X3516" i="56"/>
  <c r="Y3515" i="56"/>
  <c r="X3517" i="56"/>
  <c r="Y3516" i="56"/>
  <c r="X3518" i="56"/>
  <c r="Y3517" i="56"/>
  <c r="Y3518" i="56"/>
  <c r="X3519" i="56"/>
  <c r="Y3519" i="56"/>
  <c r="X3520" i="56"/>
  <c r="X3521" i="56"/>
  <c r="Y3520" i="56"/>
  <c r="Y3521" i="56"/>
  <c r="X3522" i="56"/>
  <c r="Y3522" i="56"/>
  <c r="X3523" i="56"/>
  <c r="Y3523" i="56"/>
  <c r="X3524" i="56"/>
  <c r="Y3524" i="56"/>
  <c r="X3525" i="56"/>
  <c r="X3526" i="56"/>
  <c r="Y3525" i="56"/>
  <c r="X3527" i="56"/>
  <c r="Y3526" i="56"/>
  <c r="Y3527" i="56"/>
  <c r="X3528" i="56"/>
  <c r="X3529" i="56"/>
  <c r="Y3528" i="56"/>
  <c r="Y3529" i="56"/>
  <c r="X3530" i="56"/>
  <c r="X3531" i="56"/>
  <c r="Y3530" i="56"/>
  <c r="Y3531" i="56"/>
  <c r="X3532" i="56"/>
  <c r="X3533" i="56"/>
  <c r="Y3532" i="56"/>
  <c r="X3534" i="56"/>
  <c r="Y3533" i="56"/>
  <c r="X3535" i="56"/>
  <c r="Y3534" i="56"/>
  <c r="Y3535" i="56"/>
  <c r="X3536" i="56"/>
  <c r="Y3536" i="56"/>
  <c r="X3537" i="56"/>
  <c r="X3538" i="56"/>
  <c r="Y3537" i="56"/>
  <c r="X3539" i="56"/>
  <c r="Y3538" i="56"/>
  <c r="X3540" i="56"/>
  <c r="Y3539" i="56"/>
  <c r="Y3540" i="56"/>
  <c r="X3541" i="56"/>
  <c r="Y3541" i="56"/>
  <c r="X3542" i="56"/>
  <c r="X3543" i="56"/>
  <c r="Y3542" i="56"/>
  <c r="X3544" i="56"/>
  <c r="Y3543" i="56"/>
  <c r="Y3544" i="56"/>
  <c r="X3545" i="56"/>
  <c r="Y3545" i="56"/>
  <c r="X3546" i="56"/>
  <c r="Y3546" i="56"/>
  <c r="X3547" i="56"/>
  <c r="X3548" i="56"/>
  <c r="Y3547" i="56"/>
  <c r="Y3548" i="56"/>
  <c r="X3549" i="56"/>
  <c r="Y3549" i="56"/>
  <c r="X3550" i="56"/>
  <c r="Y3550" i="56"/>
  <c r="X3551" i="56"/>
  <c r="X3552" i="56"/>
  <c r="Y3552" i="56" s="1"/>
  <c r="Y3551" i="56"/>
  <c r="D18" i="53" l="1"/>
  <c r="D19" i="53"/>
  <c r="D20" i="53"/>
  <c r="D21" i="53"/>
  <c r="P3" i="52"/>
  <c r="AF3" i="52"/>
  <c r="B4" i="52"/>
  <c r="C4" i="52" s="1"/>
  <c r="D4" i="52"/>
  <c r="P4" i="52"/>
  <c r="B5" i="52"/>
  <c r="C5" i="52" s="1"/>
  <c r="B6" i="52"/>
  <c r="C6" i="52" s="1"/>
  <c r="B7" i="52"/>
  <c r="C7" i="52" s="1"/>
  <c r="D10" i="52"/>
  <c r="AB6" i="54"/>
  <c r="L5" i="52"/>
  <c r="AG4" i="52"/>
  <c r="AG60" i="53"/>
  <c r="AG49" i="53"/>
  <c r="AG39" i="53"/>
  <c r="AG22" i="53"/>
  <c r="AG42" i="53"/>
  <c r="AG46" i="53"/>
  <c r="AG57" i="53"/>
  <c r="AF4" i="52"/>
  <c r="AG27" i="53"/>
  <c r="AG17" i="53"/>
  <c r="AG36" i="53"/>
  <c r="E21" i="53"/>
  <c r="AG61" i="53"/>
  <c r="AG21" i="53"/>
  <c r="AG23" i="53"/>
  <c r="AG45" i="53"/>
  <c r="AG35" i="53"/>
  <c r="J20" i="53"/>
  <c r="AG62" i="53"/>
  <c r="AG38" i="53"/>
  <c r="AG33" i="53"/>
  <c r="D5" i="52"/>
  <c r="AG63" i="53"/>
  <c r="AG40" i="53"/>
  <c r="AG8" i="52"/>
  <c r="K6" i="52"/>
  <c r="AB7" i="54"/>
  <c r="K7" i="52"/>
  <c r="AG59" i="53"/>
  <c r="AG64" i="53"/>
  <c r="AG29" i="53"/>
  <c r="AG58" i="53"/>
  <c r="AG53" i="53"/>
  <c r="AG5" i="52"/>
  <c r="AG30" i="53"/>
  <c r="AG51" i="53"/>
  <c r="AG52" i="53"/>
  <c r="AG44" i="53"/>
  <c r="K4" i="52"/>
  <c r="AG7" i="52"/>
  <c r="AG56" i="53"/>
  <c r="AG41" i="53"/>
  <c r="E18" i="53"/>
  <c r="AG9" i="52"/>
  <c r="AG6" i="52"/>
  <c r="E19" i="53"/>
  <c r="AG25" i="53"/>
  <c r="E20" i="53"/>
  <c r="D7" i="52"/>
  <c r="AG24" i="53"/>
  <c r="AG28" i="53"/>
  <c r="AG18" i="53"/>
  <c r="AG37" i="53"/>
  <c r="AG26" i="53"/>
  <c r="AG54" i="53"/>
  <c r="AG50" i="53"/>
  <c r="AG11" i="53"/>
  <c r="AG43" i="53"/>
  <c r="AG32" i="53"/>
  <c r="D6" i="52"/>
  <c r="AG34" i="53"/>
  <c r="AG31" i="53"/>
  <c r="AG3" i="52"/>
  <c r="AF6" i="53"/>
  <c r="AG48" i="53"/>
  <c r="AG47" i="53"/>
  <c r="AG20" i="53"/>
  <c r="AG55" i="53"/>
  <c r="E6" i="52"/>
  <c r="E4" i="52"/>
  <c r="E5" i="52"/>
  <c r="C3" i="52" l="1"/>
  <c r="N13" i="52"/>
  <c r="D15" i="52"/>
  <c r="AF7" i="53"/>
  <c r="E15" i="52"/>
  <c r="J19" i="53"/>
  <c r="AG19" i="53"/>
  <c r="J21" i="53"/>
  <c r="AF5" i="52"/>
  <c r="AG11" i="52"/>
  <c r="AG13" i="52"/>
  <c r="AG10" i="52"/>
  <c r="L6" i="52"/>
  <c r="H5" i="52"/>
  <c r="H4" i="52"/>
  <c r="L7" i="52"/>
  <c r="L4" i="52"/>
  <c r="AB8" i="54"/>
  <c r="AG12" i="52"/>
  <c r="AF8" i="53"/>
  <c r="H6" i="52"/>
  <c r="AG65" i="53"/>
  <c r="K5" i="52"/>
  <c r="H7" i="52"/>
  <c r="J18" i="53"/>
  <c r="E7" i="52"/>
  <c r="O5" i="52" l="1"/>
  <c r="M5" i="52"/>
  <c r="N5" i="52"/>
  <c r="M7" i="52"/>
  <c r="N7" i="52"/>
  <c r="O7" i="52"/>
  <c r="M6" i="52"/>
  <c r="N6" i="52"/>
  <c r="O6" i="52"/>
  <c r="M4" i="52"/>
  <c r="O4" i="52"/>
  <c r="N4" i="52"/>
  <c r="D16" i="52"/>
  <c r="J15" i="52"/>
  <c r="J16" i="52"/>
  <c r="AG14" i="52"/>
  <c r="E16" i="52"/>
  <c r="AF9" i="53"/>
  <c r="AF10" i="53" s="1"/>
  <c r="AF11" i="53" s="1"/>
  <c r="AF6" i="52"/>
  <c r="AB9" i="54"/>
  <c r="D17" i="52" l="1"/>
  <c r="AB10" i="54"/>
  <c r="AG16" i="52"/>
  <c r="AG15" i="52"/>
  <c r="J17" i="52"/>
  <c r="E17" i="52"/>
  <c r="AF7" i="52"/>
  <c r="AF12" i="53"/>
  <c r="D18" i="52" l="1"/>
  <c r="E18" i="52"/>
  <c r="AG18" i="52"/>
  <c r="AG17" i="52"/>
  <c r="J18" i="52"/>
  <c r="AF8" i="52"/>
  <c r="AF13" i="53"/>
  <c r="AB11" i="54"/>
  <c r="D19" i="52" l="1"/>
  <c r="J19" i="52"/>
  <c r="E19" i="52"/>
  <c r="AB12" i="54"/>
  <c r="AF14" i="53"/>
  <c r="AG19" i="52"/>
  <c r="AF9" i="52"/>
  <c r="D20" i="52" l="1"/>
  <c r="D21" i="52"/>
  <c r="D22" i="52"/>
  <c r="E21" i="52"/>
  <c r="AB13" i="54"/>
  <c r="AF10" i="52"/>
  <c r="AF15" i="53"/>
  <c r="E20" i="52"/>
  <c r="J20" i="52"/>
  <c r="E22" i="52"/>
  <c r="AG20" i="52"/>
  <c r="D23" i="52" l="1"/>
  <c r="J23" i="52"/>
  <c r="AF16" i="53"/>
  <c r="AF11" i="52"/>
  <c r="E23" i="52"/>
  <c r="J22" i="52"/>
  <c r="AB14" i="54"/>
  <c r="J21" i="52"/>
  <c r="D24" i="52" l="1"/>
  <c r="P3" i="51"/>
  <c r="AF3" i="51"/>
  <c r="B4" i="51"/>
  <c r="C4" i="51" s="1"/>
  <c r="D4" i="51"/>
  <c r="P4" i="51"/>
  <c r="B5" i="51"/>
  <c r="C5" i="51" s="1"/>
  <c r="B6" i="51"/>
  <c r="C6" i="51" s="1"/>
  <c r="B7" i="51"/>
  <c r="C7" i="51" s="1"/>
  <c r="D10" i="51"/>
  <c r="J24" i="52"/>
  <c r="AG7" i="51"/>
  <c r="AG21" i="52"/>
  <c r="E24" i="52"/>
  <c r="L4" i="51"/>
  <c r="AF4" i="51"/>
  <c r="D5" i="51"/>
  <c r="K4" i="51"/>
  <c r="AG5" i="51"/>
  <c r="AG4" i="51"/>
  <c r="AG3" i="51"/>
  <c r="AG23" i="52"/>
  <c r="D6" i="51"/>
  <c r="AF12" i="52"/>
  <c r="H4" i="51"/>
  <c r="D7" i="51"/>
  <c r="AG24" i="52"/>
  <c r="AG22" i="52"/>
  <c r="AF17" i="53"/>
  <c r="K5" i="51"/>
  <c r="K7" i="51"/>
  <c r="AB15" i="54"/>
  <c r="AB16" i="54" s="1"/>
  <c r="AB17" i="54" s="1"/>
  <c r="AB18" i="54" s="1"/>
  <c r="AF13" i="52"/>
  <c r="L7" i="51"/>
  <c r="AG25" i="52"/>
  <c r="E7" i="51"/>
  <c r="E6" i="51"/>
  <c r="E4" i="51"/>
  <c r="M4" i="51" l="1"/>
  <c r="N4" i="51"/>
  <c r="O4" i="51"/>
  <c r="M7" i="51"/>
  <c r="O7" i="51"/>
  <c r="N7" i="51"/>
  <c r="C3" i="51"/>
  <c r="N13" i="51"/>
  <c r="D15" i="51"/>
  <c r="D16" i="51"/>
  <c r="D17" i="51"/>
  <c r="D18" i="51"/>
  <c r="D19" i="51"/>
  <c r="AG10" i="51"/>
  <c r="AG127" i="52"/>
  <c r="AG113" i="52"/>
  <c r="AG44" i="52"/>
  <c r="AG99" i="52"/>
  <c r="AG107" i="52"/>
  <c r="AG48" i="52"/>
  <c r="AG85" i="52"/>
  <c r="AG131" i="52"/>
  <c r="AG100" i="52"/>
  <c r="AG71" i="52"/>
  <c r="H5" i="51"/>
  <c r="AG83" i="52"/>
  <c r="AG123" i="52"/>
  <c r="AG35" i="52"/>
  <c r="AG34" i="52"/>
  <c r="AG88" i="52"/>
  <c r="AF18" i="53"/>
  <c r="AG116" i="52"/>
  <c r="AG26" i="52"/>
  <c r="AG37" i="52"/>
  <c r="AG33" i="52"/>
  <c r="AG9" i="51"/>
  <c r="K6" i="51"/>
  <c r="AG59" i="52"/>
  <c r="AG64" i="52"/>
  <c r="AG53" i="52"/>
  <c r="AG29" i="52"/>
  <c r="AG86" i="52"/>
  <c r="AG68" i="52"/>
  <c r="AG121" i="52"/>
  <c r="AG92" i="52"/>
  <c r="AG102" i="52"/>
  <c r="AG49" i="52"/>
  <c r="AG117" i="52"/>
  <c r="AG69" i="52"/>
  <c r="AG42" i="52"/>
  <c r="AG128" i="52"/>
  <c r="AG110" i="52"/>
  <c r="H7" i="51"/>
  <c r="AG8" i="51"/>
  <c r="AG55" i="52"/>
  <c r="AG105" i="52"/>
  <c r="E18" i="51"/>
  <c r="AG80" i="52"/>
  <c r="AG115" i="52"/>
  <c r="AG74" i="52"/>
  <c r="AG6" i="51"/>
  <c r="AG72" i="52"/>
  <c r="AG98" i="52"/>
  <c r="AG38" i="52"/>
  <c r="AG60" i="52"/>
  <c r="AG67" i="52"/>
  <c r="E16" i="51"/>
  <c r="AG77" i="52"/>
  <c r="AG39" i="52"/>
  <c r="AG51" i="52"/>
  <c r="AG120" i="52"/>
  <c r="AG103" i="52"/>
  <c r="AG130" i="52"/>
  <c r="AG45" i="52"/>
  <c r="AG111" i="52"/>
  <c r="AG36" i="52"/>
  <c r="AG112" i="52"/>
  <c r="AG89" i="52"/>
  <c r="E15" i="51"/>
  <c r="AG82" i="52"/>
  <c r="AG93" i="52"/>
  <c r="AG87" i="52"/>
  <c r="AG109" i="52"/>
  <c r="AG106" i="52"/>
  <c r="AG75" i="52"/>
  <c r="AG118" i="52"/>
  <c r="AG56" i="52"/>
  <c r="L6" i="51"/>
  <c r="AG76" i="52"/>
  <c r="AB19" i="54"/>
  <c r="AG66" i="52"/>
  <c r="AG126" i="52"/>
  <c r="AG129" i="52"/>
  <c r="AG84" i="52"/>
  <c r="AG50" i="52"/>
  <c r="AG94" i="52"/>
  <c r="AG114" i="52"/>
  <c r="AG40" i="52"/>
  <c r="AG122" i="52"/>
  <c r="AG96" i="52"/>
  <c r="AF5" i="51"/>
  <c r="AF6" i="51" s="1"/>
  <c r="AG91" i="52"/>
  <c r="AG28" i="52"/>
  <c r="AG62" i="52"/>
  <c r="AG119" i="52"/>
  <c r="AG108" i="52"/>
  <c r="AG101" i="52"/>
  <c r="AG73" i="52"/>
  <c r="AG57" i="52"/>
  <c r="AG58" i="52"/>
  <c r="AG90" i="52"/>
  <c r="AG65" i="52"/>
  <c r="AG124" i="52"/>
  <c r="AG70" i="52"/>
  <c r="AG95" i="52"/>
  <c r="H6" i="51"/>
  <c r="AG63" i="52"/>
  <c r="AG32" i="52"/>
  <c r="AG125" i="52"/>
  <c r="AG41" i="52"/>
  <c r="AG81" i="52"/>
  <c r="AG11" i="51"/>
  <c r="AG31" i="52"/>
  <c r="E17" i="51"/>
  <c r="AG27" i="52"/>
  <c r="AF14" i="52"/>
  <c r="AG54" i="52"/>
  <c r="AG78" i="52"/>
  <c r="E19" i="51"/>
  <c r="AG46" i="52"/>
  <c r="AG47" i="52"/>
  <c r="AG104" i="52"/>
  <c r="AG52" i="52"/>
  <c r="AG30" i="52"/>
  <c r="AG97" i="52"/>
  <c r="AG79" i="52"/>
  <c r="AG61" i="52"/>
  <c r="AG43" i="52"/>
  <c r="E5" i="51"/>
  <c r="M6" i="51" l="1"/>
  <c r="O6" i="51"/>
  <c r="N6" i="51"/>
  <c r="D20" i="51"/>
  <c r="D21" i="51"/>
  <c r="D22" i="51"/>
  <c r="D23" i="51"/>
  <c r="D24" i="51"/>
  <c r="D25" i="51"/>
  <c r="AF7" i="51"/>
  <c r="J15" i="51"/>
  <c r="J17" i="51"/>
  <c r="E23" i="51"/>
  <c r="AB20" i="54"/>
  <c r="E20" i="51"/>
  <c r="AF19" i="53"/>
  <c r="J18" i="51"/>
  <c r="AF15" i="52"/>
  <c r="E21" i="51"/>
  <c r="J23" i="51"/>
  <c r="J19" i="51"/>
  <c r="AG12" i="51"/>
  <c r="E25" i="51"/>
  <c r="E24" i="51"/>
  <c r="AG132" i="52"/>
  <c r="L5" i="51"/>
  <c r="J16" i="51"/>
  <c r="J24" i="51"/>
  <c r="E22" i="51"/>
  <c r="O5" i="51" l="1"/>
  <c r="M5" i="51"/>
  <c r="N5" i="51"/>
  <c r="D26" i="51"/>
  <c r="D27" i="51"/>
  <c r="D28" i="51"/>
  <c r="D29" i="51"/>
  <c r="D30" i="51"/>
  <c r="C2" i="49"/>
  <c r="D2" i="49"/>
  <c r="L3" i="49" a="1"/>
  <c r="L3" i="49" s="1"/>
  <c r="AF20" i="53"/>
  <c r="D11" i="50"/>
  <c r="D16" i="50"/>
  <c r="D13" i="50"/>
  <c r="AG14" i="51"/>
  <c r="D7" i="50"/>
  <c r="D20" i="50"/>
  <c r="D18" i="50"/>
  <c r="AG13" i="51"/>
  <c r="D19" i="50"/>
  <c r="E28" i="51"/>
  <c r="D14" i="50"/>
  <c r="AF8" i="51"/>
  <c r="J26" i="51"/>
  <c r="D6" i="50"/>
  <c r="D12" i="50"/>
  <c r="J22" i="51"/>
  <c r="E30" i="51"/>
  <c r="E26" i="51"/>
  <c r="AF16" i="52"/>
  <c r="D15" i="50"/>
  <c r="D4" i="50"/>
  <c r="D3" i="50"/>
  <c r="AB21" i="54"/>
  <c r="J21" i="51"/>
  <c r="J25" i="51"/>
  <c r="D8" i="50"/>
  <c r="E27" i="51"/>
  <c r="AF9" i="51"/>
  <c r="D2" i="50"/>
  <c r="D17" i="50"/>
  <c r="D5" i="50"/>
  <c r="D10" i="50"/>
  <c r="D9" i="50"/>
  <c r="J20" i="51"/>
  <c r="E29" i="51"/>
  <c r="E4" i="50"/>
  <c r="E6" i="50"/>
  <c r="A4" i="49"/>
  <c r="B7" i="50"/>
  <c r="B12" i="50"/>
  <c r="E3" i="50"/>
  <c r="E8" i="50"/>
  <c r="B20" i="50"/>
  <c r="B16" i="50"/>
  <c r="E9" i="50"/>
  <c r="E5" i="50"/>
  <c r="B14" i="50"/>
  <c r="B4" i="50"/>
  <c r="E10" i="50"/>
  <c r="B6" i="50"/>
  <c r="B5" i="50"/>
  <c r="B10" i="50"/>
  <c r="B2" i="50"/>
  <c r="E15" i="50"/>
  <c r="E16" i="50"/>
  <c r="B18" i="50"/>
  <c r="B9" i="50"/>
  <c r="E7" i="50"/>
  <c r="C8" i="50"/>
  <c r="C9" i="50"/>
  <c r="E18" i="50"/>
  <c r="E2" i="50"/>
  <c r="B8" i="50"/>
  <c r="E17" i="50"/>
  <c r="B13" i="50"/>
  <c r="E14" i="50"/>
  <c r="B15" i="50"/>
  <c r="C3" i="49" l="1"/>
  <c r="C4" i="49"/>
  <c r="L4" i="49"/>
  <c r="C5" i="49"/>
  <c r="L5" i="49"/>
  <c r="C6" i="49"/>
  <c r="L6" i="49"/>
  <c r="C7" i="49"/>
  <c r="L7" i="49"/>
  <c r="L8" i="49"/>
  <c r="AF21" i="53"/>
  <c r="AF22" i="53" s="1"/>
  <c r="AF17" i="52"/>
  <c r="AF10" i="51"/>
  <c r="AG15" i="51"/>
  <c r="AB22" i="54"/>
  <c r="J29" i="51"/>
  <c r="J30" i="51"/>
  <c r="J28" i="51"/>
  <c r="J27" i="51"/>
  <c r="B3" i="50"/>
  <c r="C18" i="50"/>
  <c r="C7" i="50"/>
  <c r="D4" i="49"/>
  <c r="D6" i="49"/>
  <c r="A9" i="49"/>
  <c r="E20" i="50"/>
  <c r="D7" i="49"/>
  <c r="C12" i="50"/>
  <c r="C4" i="50"/>
  <c r="B11" i="50"/>
  <c r="C15" i="50"/>
  <c r="C2" i="50"/>
  <c r="E19" i="50"/>
  <c r="C16" i="50"/>
  <c r="C20" i="50"/>
  <c r="C3" i="50"/>
  <c r="C14" i="50"/>
  <c r="C5" i="50"/>
  <c r="E13" i="50"/>
  <c r="C17" i="50"/>
  <c r="C6" i="50"/>
  <c r="D5" i="49"/>
  <c r="M5" i="49" s="1"/>
  <c r="B19" i="50"/>
  <c r="B17" i="50"/>
  <c r="C10" i="50"/>
  <c r="E11" i="50"/>
  <c r="E12" i="50"/>
  <c r="D3" i="49"/>
  <c r="M3" i="49" s="1"/>
  <c r="C8" i="49" l="1"/>
  <c r="C9" i="49"/>
  <c r="L9" i="49"/>
  <c r="C10" i="49"/>
  <c r="L10" i="49"/>
  <c r="C11" i="49"/>
  <c r="L11" i="49"/>
  <c r="C12" i="49"/>
  <c r="L12" i="49"/>
  <c r="C13" i="49"/>
  <c r="L13" i="49"/>
  <c r="C14" i="49"/>
  <c r="L14" i="49"/>
  <c r="L15" i="49"/>
  <c r="AF23" i="53"/>
  <c r="AF24" i="53" s="1"/>
  <c r="AG16" i="51"/>
  <c r="AF18" i="52"/>
  <c r="AG20" i="51"/>
  <c r="AG27" i="51"/>
  <c r="AG26" i="51"/>
  <c r="AG22" i="51"/>
  <c r="AG19" i="51"/>
  <c r="AG25" i="51"/>
  <c r="AG23" i="51"/>
  <c r="AF25" i="53"/>
  <c r="AG24" i="51"/>
  <c r="AG17" i="51"/>
  <c r="AG21" i="51"/>
  <c r="AG18" i="51"/>
  <c r="AF11" i="51"/>
  <c r="AB23" i="54"/>
  <c r="M6" i="49"/>
  <c r="A16" i="49"/>
  <c r="D13" i="49"/>
  <c r="D14" i="49"/>
  <c r="E3" i="49"/>
  <c r="D12" i="49"/>
  <c r="D11" i="49"/>
  <c r="D8" i="49"/>
  <c r="E7" i="49"/>
  <c r="D10" i="49"/>
  <c r="E4" i="49"/>
  <c r="M4" i="49"/>
  <c r="C11" i="50"/>
  <c r="M7" i="49"/>
  <c r="D9" i="49"/>
  <c r="C13" i="50"/>
  <c r="E6" i="49"/>
  <c r="C19" i="50"/>
  <c r="E5" i="49"/>
  <c r="C15" i="49" l="1"/>
  <c r="C16" i="49"/>
  <c r="L16" i="49"/>
  <c r="C17" i="49"/>
  <c r="L17" i="49"/>
  <c r="C18" i="49"/>
  <c r="L18" i="49"/>
  <c r="C19" i="49"/>
  <c r="L19" i="49"/>
  <c r="C20" i="49"/>
  <c r="L20" i="49"/>
  <c r="C21" i="49"/>
  <c r="L21" i="49"/>
  <c r="C22" i="49"/>
  <c r="L22" i="49"/>
  <c r="C23" i="49"/>
  <c r="L23" i="49"/>
  <c r="C24" i="49"/>
  <c r="L24" i="49"/>
  <c r="L25" i="49"/>
  <c r="AG151" i="51"/>
  <c r="AG251" i="51"/>
  <c r="AG127" i="51"/>
  <c r="AG118" i="51"/>
  <c r="AF26" i="53"/>
  <c r="AG68" i="51"/>
  <c r="AG108" i="51"/>
  <c r="AG53" i="51"/>
  <c r="AG182" i="51"/>
  <c r="AG230" i="51"/>
  <c r="AG117" i="51"/>
  <c r="AG238" i="51"/>
  <c r="AG199" i="51"/>
  <c r="AG85" i="51"/>
  <c r="AG188" i="51"/>
  <c r="AG54" i="51"/>
  <c r="AF19" i="52"/>
  <c r="AG207" i="51"/>
  <c r="AG28" i="51"/>
  <c r="AG90" i="51"/>
  <c r="AG50" i="51"/>
  <c r="AG56" i="51"/>
  <c r="AG135" i="51"/>
  <c r="AG83" i="51"/>
  <c r="AG49" i="51"/>
  <c r="AG255" i="51"/>
  <c r="AG97" i="51"/>
  <c r="AG61" i="51"/>
  <c r="AG143" i="51"/>
  <c r="AG38" i="51"/>
  <c r="AG184" i="51"/>
  <c r="AG205" i="51"/>
  <c r="AG145" i="51"/>
  <c r="AG241" i="51"/>
  <c r="AG45" i="51"/>
  <c r="AG180" i="51"/>
  <c r="AG174" i="51"/>
  <c r="AG147" i="51"/>
  <c r="AG256" i="51"/>
  <c r="AG201" i="51"/>
  <c r="AG115" i="51"/>
  <c r="AG62" i="51"/>
  <c r="AG95" i="51"/>
  <c r="AG73" i="51"/>
  <c r="AG215" i="51"/>
  <c r="AG246" i="51"/>
  <c r="AB24" i="54"/>
  <c r="AG202" i="51"/>
  <c r="AG240" i="51"/>
  <c r="AG239" i="51"/>
  <c r="AG237" i="51"/>
  <c r="AG64" i="51"/>
  <c r="AG58" i="51"/>
  <c r="AG191" i="51"/>
  <c r="AG253" i="51"/>
  <c r="AG60" i="51"/>
  <c r="AG235" i="51"/>
  <c r="AG59" i="51"/>
  <c r="AG206" i="51"/>
  <c r="AG43" i="51"/>
  <c r="AG154" i="51"/>
  <c r="AG162" i="51"/>
  <c r="AG66" i="51"/>
  <c r="AG212" i="51"/>
  <c r="AG161" i="51"/>
  <c r="AG103" i="51"/>
  <c r="AG81" i="51"/>
  <c r="AG149" i="51"/>
  <c r="AG245" i="51"/>
  <c r="AG67" i="51"/>
  <c r="AG176" i="51"/>
  <c r="AG31" i="51"/>
  <c r="AG220" i="51"/>
  <c r="AG216" i="51"/>
  <c r="AF12" i="51"/>
  <c r="AG217" i="51"/>
  <c r="AG79" i="51"/>
  <c r="AG106" i="51"/>
  <c r="AG89" i="51"/>
  <c r="AG130" i="51"/>
  <c r="AG204" i="51"/>
  <c r="AG222" i="51"/>
  <c r="AG93" i="51"/>
  <c r="AG209" i="51"/>
  <c r="AG80" i="51"/>
  <c r="AG138" i="51"/>
  <c r="AG100" i="51"/>
  <c r="AG110" i="51"/>
  <c r="AG78" i="51"/>
  <c r="AG224" i="51"/>
  <c r="AG177" i="51"/>
  <c r="AG65" i="51"/>
  <c r="AG218" i="51"/>
  <c r="AG187" i="51"/>
  <c r="AF27" i="53"/>
  <c r="AG29" i="51"/>
  <c r="AG52" i="51"/>
  <c r="AG32" i="51"/>
  <c r="AG168" i="51"/>
  <c r="AG63" i="51"/>
  <c r="AG40" i="51"/>
  <c r="AG116" i="51"/>
  <c r="AG47" i="51"/>
  <c r="AG84" i="51"/>
  <c r="AG137" i="51"/>
  <c r="AG193" i="51"/>
  <c r="AG51" i="51"/>
  <c r="AG157" i="51"/>
  <c r="AG243" i="51"/>
  <c r="AG225" i="51"/>
  <c r="AG234" i="51"/>
  <c r="AG186" i="51"/>
  <c r="AG227" i="51"/>
  <c r="AG164" i="51"/>
  <c r="AG247" i="51"/>
  <c r="AG150" i="51"/>
  <c r="AG125" i="51"/>
  <c r="AG155" i="51"/>
  <c r="AG254" i="51"/>
  <c r="AG228" i="51"/>
  <c r="AG250" i="51"/>
  <c r="AG30" i="51"/>
  <c r="AG195" i="51"/>
  <c r="AG144" i="51"/>
  <c r="AG72" i="51"/>
  <c r="AG173" i="51"/>
  <c r="AG123" i="51"/>
  <c r="AG141" i="51"/>
  <c r="AG196" i="51"/>
  <c r="AG172" i="51"/>
  <c r="AG35" i="51"/>
  <c r="AG142" i="51"/>
  <c r="AG36" i="51"/>
  <c r="AG113" i="51"/>
  <c r="AG41" i="51"/>
  <c r="AG74" i="51"/>
  <c r="AG203" i="51"/>
  <c r="AG198" i="51"/>
  <c r="AG96" i="51"/>
  <c r="AG236" i="51"/>
  <c r="AG252" i="51"/>
  <c r="AG133" i="51"/>
  <c r="AG152" i="51"/>
  <c r="AG57" i="51"/>
  <c r="AG189" i="51"/>
  <c r="AG226" i="51"/>
  <c r="AG134" i="51"/>
  <c r="AG167" i="51"/>
  <c r="AG160" i="51"/>
  <c r="AG122" i="51"/>
  <c r="AG109" i="51"/>
  <c r="AG98" i="51"/>
  <c r="AG232" i="51"/>
  <c r="AG163" i="51"/>
  <c r="AG166" i="51"/>
  <c r="AG170" i="51"/>
  <c r="AG92" i="51"/>
  <c r="AG48" i="51"/>
  <c r="AG70" i="51"/>
  <c r="AG140" i="51"/>
  <c r="AG197" i="51"/>
  <c r="AG46" i="51"/>
  <c r="AG210" i="51"/>
  <c r="AG105" i="51"/>
  <c r="AG190" i="51"/>
  <c r="AG136" i="51"/>
  <c r="AG175" i="51"/>
  <c r="AG211" i="51"/>
  <c r="AG120" i="51"/>
  <c r="AG33" i="51"/>
  <c r="AG231" i="51"/>
  <c r="AG129" i="51"/>
  <c r="AG44" i="51"/>
  <c r="AG131" i="51"/>
  <c r="AG183" i="51"/>
  <c r="AG158" i="51"/>
  <c r="AG124" i="51"/>
  <c r="AG233" i="51"/>
  <c r="AG42" i="51"/>
  <c r="AG128" i="51"/>
  <c r="AG37" i="51"/>
  <c r="AG165" i="51"/>
  <c r="AG126" i="51"/>
  <c r="AG229" i="51"/>
  <c r="AG121" i="51"/>
  <c r="AG148" i="51"/>
  <c r="AG94" i="51"/>
  <c r="AG244" i="51"/>
  <c r="AG91" i="51"/>
  <c r="AG214" i="51"/>
  <c r="AG221" i="51"/>
  <c r="AG88" i="51"/>
  <c r="AG208" i="51"/>
  <c r="AG39" i="51"/>
  <c r="AG171" i="51"/>
  <c r="AG99" i="51"/>
  <c r="AG82" i="51"/>
  <c r="AG75" i="51"/>
  <c r="AG179" i="51"/>
  <c r="AG156" i="51"/>
  <c r="AG107" i="51"/>
  <c r="AG192" i="51"/>
  <c r="AG200" i="51"/>
  <c r="AG194" i="51"/>
  <c r="AG249" i="51"/>
  <c r="AG139" i="51"/>
  <c r="AG104" i="51"/>
  <c r="AG86" i="51"/>
  <c r="AG185" i="51"/>
  <c r="AG111" i="51"/>
  <c r="AG181" i="51"/>
  <c r="AG248" i="51"/>
  <c r="AG146" i="51"/>
  <c r="AG87" i="51"/>
  <c r="AG178" i="51"/>
  <c r="AG101" i="51"/>
  <c r="AG153" i="51"/>
  <c r="AG55" i="51"/>
  <c r="AG159" i="51"/>
  <c r="AG69" i="51"/>
  <c r="AG119" i="51"/>
  <c r="AG213" i="51"/>
  <c r="AG242" i="51"/>
  <c r="AG71" i="51"/>
  <c r="AG114" i="51"/>
  <c r="AG76" i="51"/>
  <c r="AG34" i="51"/>
  <c r="AG169" i="51"/>
  <c r="AG112" i="51"/>
  <c r="AG219" i="51"/>
  <c r="AG102" i="51"/>
  <c r="AG223" i="51"/>
  <c r="AG132" i="51"/>
  <c r="AG77" i="51"/>
  <c r="M14" i="49"/>
  <c r="D24" i="49"/>
  <c r="M8" i="49"/>
  <c r="D22" i="49"/>
  <c r="M9" i="49"/>
  <c r="D17" i="49"/>
  <c r="M13" i="49"/>
  <c r="A26" i="49"/>
  <c r="D19" i="49"/>
  <c r="D18" i="49"/>
  <c r="D23" i="49"/>
  <c r="D21" i="49"/>
  <c r="E21" i="49" s="1"/>
  <c r="D15" i="49"/>
  <c r="E15" i="49" s="1"/>
  <c r="M10" i="49"/>
  <c r="M12" i="49"/>
  <c r="M24" i="49"/>
  <c r="D16" i="49"/>
  <c r="M11" i="49"/>
  <c r="D20" i="49"/>
  <c r="M20" i="49" s="1"/>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G257" i="51"/>
  <c r="D44" i="49"/>
  <c r="D56" i="49"/>
  <c r="D42" i="49"/>
  <c r="D41" i="49"/>
  <c r="AB25" i="54"/>
  <c r="AB26" i="54" s="1"/>
  <c r="D51" i="49"/>
  <c r="D53" i="49"/>
  <c r="D50" i="49"/>
  <c r="AF20" i="52"/>
  <c r="D43" i="49"/>
  <c r="D54" i="49"/>
  <c r="D47" i="49"/>
  <c r="D49" i="49"/>
  <c r="D48" i="49"/>
  <c r="D45" i="49"/>
  <c r="D46" i="49"/>
  <c r="D55" i="49"/>
  <c r="D52" i="49"/>
  <c r="D57" i="49"/>
  <c r="AF28" i="53"/>
  <c r="AF13" i="51"/>
  <c r="M18" i="49"/>
  <c r="D37" i="49"/>
  <c r="D40" i="49"/>
  <c r="D25" i="49"/>
  <c r="L9" i="48"/>
  <c r="T9" i="48"/>
  <c r="E24" i="49"/>
  <c r="E48" i="49"/>
  <c r="E19" i="49"/>
  <c r="M21" i="49"/>
  <c r="D39" i="49"/>
  <c r="E16" i="49"/>
  <c r="L6" i="48"/>
  <c r="E57" i="49"/>
  <c r="M19" i="49"/>
  <c r="M16" i="49"/>
  <c r="D26" i="49"/>
  <c r="D32" i="49"/>
  <c r="E44" i="49"/>
  <c r="L7" i="48"/>
  <c r="T7" i="48" s="1"/>
  <c r="E37" i="49"/>
  <c r="D33" i="49"/>
  <c r="U6" i="48"/>
  <c r="P9" i="48"/>
  <c r="D31" i="49"/>
  <c r="D38" i="49"/>
  <c r="M38" i="49" s="1"/>
  <c r="E17" i="49"/>
  <c r="D36" i="49"/>
  <c r="E45" i="49"/>
  <c r="L4" i="48"/>
  <c r="P7" i="48"/>
  <c r="E25" i="49"/>
  <c r="D27" i="49"/>
  <c r="E27" i="49" s="1"/>
  <c r="M25" i="49"/>
  <c r="M15" i="49"/>
  <c r="M9" i="48"/>
  <c r="M22" i="49"/>
  <c r="D30" i="49"/>
  <c r="E30" i="49" s="1"/>
  <c r="E43" i="49"/>
  <c r="L1" i="48"/>
  <c r="M17" i="49"/>
  <c r="D34" i="49"/>
  <c r="L8" i="48"/>
  <c r="D29" i="49"/>
  <c r="E22" i="49"/>
  <c r="D35" i="49"/>
  <c r="T8" i="48"/>
  <c r="U9" i="48"/>
  <c r="E20" i="49"/>
  <c r="M23" i="49"/>
  <c r="D28" i="49"/>
  <c r="E18" i="49"/>
  <c r="M34" i="49"/>
  <c r="U8" i="48"/>
  <c r="E23" i="49"/>
  <c r="E54" i="49"/>
  <c r="U4" i="48"/>
  <c r="M4" i="48"/>
  <c r="L5" i="48"/>
  <c r="E40" i="49"/>
  <c r="M6" i="48"/>
  <c r="T6" i="48"/>
  <c r="P6" i="48"/>
  <c r="P4" i="48"/>
  <c r="T4" i="48"/>
  <c r="P8" i="48"/>
  <c r="M8" i="48"/>
  <c r="M5" i="48"/>
  <c r="P5" i="48"/>
  <c r="T5" i="48"/>
  <c r="U5"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M57" i="49"/>
  <c r="M50" i="49"/>
  <c r="M55" i="49"/>
  <c r="M42" i="49"/>
  <c r="M52" i="49"/>
  <c r="D8" i="47"/>
  <c r="F4" i="46"/>
  <c r="M41" i="49"/>
  <c r="E6" i="46"/>
  <c r="M54" i="49"/>
  <c r="G4" i="47"/>
  <c r="AF14" i="51"/>
  <c r="F7" i="47"/>
  <c r="M49" i="49"/>
  <c r="F5" i="47"/>
  <c r="M56" i="49"/>
  <c r="F6" i="47"/>
  <c r="M45" i="49"/>
  <c r="AF21" i="52"/>
  <c r="S3" i="46"/>
  <c r="R4" i="46"/>
  <c r="S4" i="47"/>
  <c r="T4" i="47" s="1"/>
  <c r="M53" i="49"/>
  <c r="M51" i="49"/>
  <c r="E5" i="46"/>
  <c r="T3" i="47"/>
  <c r="M44" i="49"/>
  <c r="M46" i="49"/>
  <c r="AF29" i="53"/>
  <c r="M47" i="49"/>
  <c r="M48" i="49"/>
  <c r="M43" i="49"/>
  <c r="E39" i="49"/>
  <c r="E46" i="49"/>
  <c r="E42" i="49"/>
  <c r="M26" i="49"/>
  <c r="E35" i="49"/>
  <c r="E52" i="49"/>
  <c r="M31" i="49"/>
  <c r="E49" i="49"/>
  <c r="E28" i="49"/>
  <c r="E29" i="49"/>
  <c r="E53" i="49"/>
  <c r="E32" i="49"/>
  <c r="M36" i="49"/>
  <c r="E41" i="49"/>
  <c r="M40" i="49"/>
  <c r="E55" i="49"/>
  <c r="E26" i="49"/>
  <c r="E36" i="49"/>
  <c r="M1" i="48"/>
  <c r="M37" i="49"/>
  <c r="M33" i="49"/>
  <c r="U7" i="48"/>
  <c r="M39" i="49"/>
  <c r="M32" i="49"/>
  <c r="E56" i="49"/>
  <c r="E47" i="49"/>
  <c r="E51" i="49"/>
  <c r="E50" i="49"/>
  <c r="M35" i="49"/>
  <c r="E34" i="49"/>
  <c r="M29" i="49"/>
  <c r="L3" i="48"/>
  <c r="M27" i="49"/>
  <c r="E33" i="49"/>
  <c r="M28" i="49"/>
  <c r="U3" i="48"/>
  <c r="E38" i="49"/>
  <c r="M7" i="48"/>
  <c r="M30" i="49"/>
  <c r="E31" i="49"/>
  <c r="M3" i="48"/>
  <c r="T3" i="48"/>
  <c r="C7" i="46" l="1"/>
  <c r="D7" i="46"/>
  <c r="E8" i="47"/>
  <c r="D8" i="46"/>
  <c r="A9" i="46"/>
  <c r="AF15" i="51"/>
  <c r="U4" i="47"/>
  <c r="F8" i="47"/>
  <c r="F6" i="46"/>
  <c r="G7" i="47"/>
  <c r="AF22" i="52"/>
  <c r="D9" i="47"/>
  <c r="G5" i="47"/>
  <c r="H8" i="47"/>
  <c r="E7" i="46"/>
  <c r="T3" i="46"/>
  <c r="H4" i="47"/>
  <c r="R5" i="46"/>
  <c r="H5" i="47"/>
  <c r="AF30" i="53"/>
  <c r="G6" i="47"/>
  <c r="S5" i="46"/>
  <c r="S4" i="46"/>
  <c r="H6" i="47"/>
  <c r="G5" i="46"/>
  <c r="U3" i="47"/>
  <c r="G6" i="46"/>
  <c r="F5" i="46"/>
  <c r="S5" i="47"/>
  <c r="G4" i="46"/>
  <c r="H7" i="47"/>
  <c r="AF16" i="51"/>
  <c r="E8" i="46"/>
  <c r="N41" i="49"/>
  <c r="T5" i="46"/>
  <c r="R6" i="46"/>
  <c r="N5" i="47"/>
  <c r="P3" i="48"/>
  <c r="T5" i="47"/>
  <c r="U5" i="47"/>
  <c r="S6" i="47"/>
  <c r="T6" i="46"/>
  <c r="E9" i="47" l="1"/>
  <c r="C9" i="46"/>
  <c r="D9" i="46" s="1"/>
  <c r="A10" i="46"/>
  <c r="R7" i="46"/>
  <c r="U6" i="47"/>
  <c r="AF31" i="53"/>
  <c r="F9" i="47"/>
  <c r="G8" i="47"/>
  <c r="AF32" i="53"/>
  <c r="F8" i="46"/>
  <c r="T6" i="47"/>
  <c r="S6" i="46"/>
  <c r="F7" i="46"/>
  <c r="AF23" i="52"/>
  <c r="AF17" i="51"/>
  <c r="G9" i="47"/>
  <c r="T7" i="46"/>
  <c r="R8" i="46"/>
  <c r="H9" i="47"/>
  <c r="D10" i="47"/>
  <c r="R9" i="46"/>
  <c r="S8" i="46"/>
  <c r="T8" i="46"/>
  <c r="R10" i="46"/>
  <c r="S9" i="46"/>
  <c r="T9" i="46"/>
  <c r="S10" i="46"/>
  <c r="T10" i="46"/>
  <c r="R11" i="46"/>
  <c r="T11" i="46"/>
  <c r="R12" i="46"/>
  <c r="S11" i="46"/>
  <c r="E10" i="47" l="1"/>
  <c r="A11" i="46"/>
  <c r="C10" i="46"/>
  <c r="D10" i="46" s="1"/>
  <c r="D2" i="45"/>
  <c r="H2" i="45"/>
  <c r="C4" i="45"/>
  <c r="D4" i="45"/>
  <c r="E4" i="45"/>
  <c r="R3" i="45" s="1"/>
  <c r="C5" i="45"/>
  <c r="D5" i="45" s="1"/>
  <c r="C6" i="45"/>
  <c r="D6" i="45" s="1"/>
  <c r="A7" i="45"/>
  <c r="C7" i="45" s="1"/>
  <c r="D7" i="45" s="1"/>
  <c r="AF18" i="51"/>
  <c r="G8" i="46"/>
  <c r="T4" i="46"/>
  <c r="S12" i="46"/>
  <c r="AF19" i="51"/>
  <c r="R13" i="46"/>
  <c r="F4" i="45"/>
  <c r="S7" i="46"/>
  <c r="S7" i="47"/>
  <c r="R4" i="45"/>
  <c r="E6" i="45"/>
  <c r="AF33" i="53"/>
  <c r="G7" i="46"/>
  <c r="S3" i="45"/>
  <c r="E9" i="46"/>
  <c r="AF24" i="52"/>
  <c r="E5" i="45"/>
  <c r="F5" i="45"/>
  <c r="F10" i="47"/>
  <c r="G10" i="47" s="1"/>
  <c r="E10" i="46"/>
  <c r="F6" i="45"/>
  <c r="G6" i="45"/>
  <c r="A8" i="45" l="1"/>
  <c r="C11" i="46"/>
  <c r="D11" i="46" s="1"/>
  <c r="A12" i="46"/>
  <c r="K2" i="44"/>
  <c r="H3" i="44"/>
  <c r="J2" i="44" s="1"/>
  <c r="I3" i="44"/>
  <c r="H4" i="44"/>
  <c r="J4" i="44" s="1"/>
  <c r="I4" i="44"/>
  <c r="L3" i="44"/>
  <c r="G9" i="46"/>
  <c r="T12" i="46"/>
  <c r="T3" i="45"/>
  <c r="E7" i="45"/>
  <c r="T7" i="47"/>
  <c r="U7" i="47"/>
  <c r="AF25" i="52"/>
  <c r="G10" i="46"/>
  <c r="F9" i="46"/>
  <c r="L2" i="44"/>
  <c r="R5" i="45"/>
  <c r="T5" i="45" s="1"/>
  <c r="G5" i="45"/>
  <c r="G4" i="45"/>
  <c r="H10" i="47"/>
  <c r="T4" i="45"/>
  <c r="AF34" i="53"/>
  <c r="R14" i="46"/>
  <c r="K4" i="44"/>
  <c r="T14" i="46"/>
  <c r="AF20" i="51"/>
  <c r="E11" i="46"/>
  <c r="R15" i="46"/>
  <c r="R6" i="45"/>
  <c r="T6" i="45" s="1"/>
  <c r="F10" i="46"/>
  <c r="S4" i="45"/>
  <c r="S13" i="46"/>
  <c r="T15" i="46"/>
  <c r="D11" i="47"/>
  <c r="F11" i="47" s="1"/>
  <c r="R7" i="45"/>
  <c r="S8" i="47"/>
  <c r="U8" i="47"/>
  <c r="R16" i="46"/>
  <c r="S15" i="46"/>
  <c r="D12" i="47"/>
  <c r="G11" i="47"/>
  <c r="R8" i="45"/>
  <c r="S7" i="45"/>
  <c r="S9" i="47"/>
  <c r="T8" i="47"/>
  <c r="S16" i="46"/>
  <c r="R17" i="46"/>
  <c r="T16" i="46"/>
  <c r="U9" i="47"/>
  <c r="S10" i="47"/>
  <c r="T10" i="47"/>
  <c r="S11" i="47"/>
  <c r="U10" i="47"/>
  <c r="T11" i="47"/>
  <c r="U11" i="47"/>
  <c r="S12" i="47"/>
  <c r="S13" i="47"/>
  <c r="U12" i="47"/>
  <c r="T12" i="47"/>
  <c r="S14" i="47"/>
  <c r="T13" i="47"/>
  <c r="U13" i="47"/>
  <c r="U14" i="47"/>
  <c r="S15" i="47"/>
  <c r="T14" i="47"/>
  <c r="U15" i="47"/>
  <c r="T15" i="47"/>
  <c r="S16" i="47"/>
  <c r="T16" i="47"/>
  <c r="S17" i="47"/>
  <c r="U16" i="47"/>
  <c r="S18" i="47"/>
  <c r="U17" i="47"/>
  <c r="T17" i="47"/>
  <c r="S19" i="47"/>
  <c r="U18" i="47"/>
  <c r="T18" i="47"/>
  <c r="T19" i="47"/>
  <c r="U19" i="47"/>
  <c r="S20" i="47"/>
  <c r="T20" i="47"/>
  <c r="U20" i="47"/>
  <c r="S21" i="47"/>
  <c r="S22" i="47"/>
  <c r="U21" i="47"/>
  <c r="T21" i="47"/>
  <c r="U22" i="47"/>
  <c r="T22" i="47"/>
  <c r="S23" i="47"/>
  <c r="U23" i="47"/>
  <c r="S24" i="47"/>
  <c r="T23" i="47"/>
  <c r="S25" i="47"/>
  <c r="U24" i="47"/>
  <c r="T24" i="47"/>
  <c r="T25" i="47"/>
  <c r="S26" i="47"/>
  <c r="U25" i="47"/>
  <c r="T26" i="47"/>
  <c r="S27" i="47"/>
  <c r="U26" i="47"/>
  <c r="T27" i="47"/>
  <c r="U27" i="47"/>
  <c r="S28" i="47"/>
  <c r="T28" i="47"/>
  <c r="U28" i="47"/>
  <c r="S29" i="47"/>
  <c r="U29" i="47"/>
  <c r="T29" i="47"/>
  <c r="S30" i="47"/>
  <c r="S31" i="47"/>
  <c r="T30" i="47"/>
  <c r="U30" i="47"/>
  <c r="U31" i="47"/>
  <c r="S32" i="47"/>
  <c r="T31" i="47"/>
  <c r="S33" i="47"/>
  <c r="T32" i="47"/>
  <c r="U32" i="47"/>
  <c r="T33" i="47"/>
  <c r="S34" i="47"/>
  <c r="U33" i="47"/>
  <c r="T34" i="47"/>
  <c r="S35" i="47"/>
  <c r="U34" i="47"/>
  <c r="T35" i="47"/>
  <c r="U35" i="47"/>
  <c r="S36" i="47"/>
  <c r="S37" i="47"/>
  <c r="U36" i="47"/>
  <c r="T36" i="47"/>
  <c r="S38" i="47"/>
  <c r="T37" i="47"/>
  <c r="U37" i="47"/>
  <c r="T38" i="47"/>
  <c r="U38" i="47"/>
  <c r="S39" i="47"/>
  <c r="U39" i="47"/>
  <c r="T39" i="47"/>
  <c r="S40" i="47"/>
  <c r="U40" i="47"/>
  <c r="T40" i="47"/>
  <c r="S41" i="47"/>
  <c r="T41" i="47"/>
  <c r="S42" i="47"/>
  <c r="U41" i="47"/>
  <c r="S43" i="47"/>
  <c r="T42" i="47"/>
  <c r="U42" i="47"/>
  <c r="T43" i="47"/>
  <c r="U43" i="47"/>
  <c r="S44" i="47"/>
  <c r="T44" i="47"/>
  <c r="U44" i="47"/>
  <c r="S45" i="47"/>
  <c r="S46" i="47"/>
  <c r="T45" i="47"/>
  <c r="U45" i="47"/>
  <c r="T46" i="47"/>
  <c r="S47" i="47"/>
  <c r="U46" i="47"/>
  <c r="U47" i="47"/>
  <c r="S48" i="47"/>
  <c r="T47" i="47"/>
  <c r="T48" i="47"/>
  <c r="S49" i="47"/>
  <c r="U48" i="47"/>
  <c r="T49" i="47"/>
  <c r="S50" i="47"/>
  <c r="U49" i="47"/>
  <c r="S51" i="47"/>
  <c r="U50" i="47"/>
  <c r="T50" i="47"/>
  <c r="S52" i="47"/>
  <c r="U51" i="47"/>
  <c r="T51" i="47"/>
  <c r="U52" i="47"/>
  <c r="T52" i="47"/>
  <c r="S53" i="47"/>
  <c r="U53" i="47"/>
  <c r="T53" i="47"/>
  <c r="S54" i="47"/>
  <c r="U54" i="47"/>
  <c r="S55" i="47"/>
  <c r="T54" i="47"/>
  <c r="U55" i="47"/>
  <c r="S56" i="47"/>
  <c r="T55" i="47"/>
  <c r="U56" i="47"/>
  <c r="S57" i="47"/>
  <c r="T56" i="47"/>
  <c r="S58" i="47"/>
  <c r="T57" i="47"/>
  <c r="U57" i="47"/>
  <c r="U58" i="47"/>
  <c r="S59" i="47"/>
  <c r="T58" i="47"/>
  <c r="T59" i="47"/>
  <c r="U59" i="47"/>
  <c r="S60" i="47"/>
  <c r="S61" i="47"/>
  <c r="U60" i="47"/>
  <c r="T60" i="47"/>
  <c r="T61" i="47"/>
  <c r="U61" i="47"/>
  <c r="S62" i="47"/>
  <c r="S63" i="47"/>
  <c r="U62" i="47"/>
  <c r="T62" i="47"/>
  <c r="U63" i="47"/>
  <c r="T63" i="47"/>
  <c r="S64" i="47"/>
  <c r="U64" i="47"/>
  <c r="S65" i="47"/>
  <c r="T64" i="47"/>
  <c r="T65" i="47"/>
  <c r="U65" i="47"/>
  <c r="S66" i="47"/>
  <c r="S67" i="47"/>
  <c r="U66" i="47"/>
  <c r="T66" i="47"/>
  <c r="S68" i="47"/>
  <c r="U67" i="47"/>
  <c r="T67" i="47"/>
  <c r="S69" i="47"/>
  <c r="U68" i="47"/>
  <c r="T68" i="47"/>
  <c r="S70" i="47"/>
  <c r="U69" i="47"/>
  <c r="T69" i="47"/>
  <c r="T70" i="47"/>
  <c r="U70" i="47"/>
  <c r="S71" i="47"/>
  <c r="U71" i="47"/>
  <c r="T71" i="47"/>
  <c r="S72" i="47"/>
  <c r="U72" i="47"/>
  <c r="S73" i="47"/>
  <c r="T72" i="47"/>
  <c r="T73" i="47"/>
  <c r="S74" i="47"/>
  <c r="U73" i="47"/>
  <c r="T74" i="47"/>
  <c r="S75" i="47"/>
  <c r="U74" i="47"/>
  <c r="U75" i="47"/>
  <c r="S76" i="47"/>
  <c r="T75" i="47"/>
  <c r="T76" i="47"/>
  <c r="U76" i="47"/>
  <c r="S77" i="47"/>
  <c r="U77" i="47"/>
  <c r="T77" i="47"/>
  <c r="S78" i="47"/>
  <c r="S79" i="47"/>
  <c r="U78" i="47"/>
  <c r="T78" i="47"/>
  <c r="U79" i="47"/>
  <c r="S80" i="47"/>
  <c r="T79" i="47"/>
  <c r="S81" i="47"/>
  <c r="T80" i="47"/>
  <c r="U80" i="47"/>
  <c r="T81" i="47"/>
  <c r="U81" i="47"/>
  <c r="S82" i="47"/>
  <c r="T82" i="47"/>
  <c r="S83" i="47"/>
  <c r="U82" i="47"/>
  <c r="U83" i="47"/>
  <c r="S84" i="47"/>
  <c r="T83" i="47"/>
  <c r="S85" i="47"/>
  <c r="U84" i="47"/>
  <c r="T84" i="47"/>
  <c r="U85" i="47"/>
  <c r="T85" i="47"/>
  <c r="S86" i="47"/>
  <c r="U86" i="47"/>
  <c r="T86" i="47"/>
  <c r="S87" i="47"/>
  <c r="U87" i="47"/>
  <c r="S88" i="47"/>
  <c r="T87" i="47"/>
  <c r="S89" i="47"/>
  <c r="T88" i="47"/>
  <c r="U88" i="47"/>
  <c r="S90" i="47"/>
  <c r="T89" i="47"/>
  <c r="U89" i="47"/>
  <c r="S91" i="47"/>
  <c r="U90" i="47"/>
  <c r="T90" i="47"/>
  <c r="T91" i="47"/>
  <c r="U91" i="47"/>
  <c r="S92" i="47"/>
  <c r="S93" i="47"/>
  <c r="U92" i="47"/>
  <c r="T92" i="47"/>
  <c r="U93" i="47"/>
  <c r="T93" i="47"/>
  <c r="S94" i="47"/>
  <c r="T94" i="47"/>
  <c r="S95" i="47"/>
  <c r="U94" i="47"/>
  <c r="T95" i="47"/>
  <c r="S96" i="47"/>
  <c r="U95" i="47"/>
  <c r="T96" i="47"/>
  <c r="S97" i="47"/>
  <c r="U96" i="47"/>
  <c r="S98" i="47"/>
  <c r="T97" i="47"/>
  <c r="U97" i="47"/>
  <c r="S99" i="47"/>
  <c r="U98" i="47"/>
  <c r="T98" i="47"/>
  <c r="T99" i="47"/>
  <c r="U99" i="47"/>
  <c r="S100" i="47"/>
  <c r="T100" i="47"/>
  <c r="U100" i="47"/>
  <c r="S101" i="47"/>
  <c r="U101" i="47"/>
  <c r="S102" i="47"/>
  <c r="T101" i="47"/>
  <c r="U102" i="47"/>
  <c r="S103" i="47"/>
  <c r="T102" i="47"/>
  <c r="U103" i="47"/>
  <c r="T103" i="47"/>
  <c r="S104" i="47"/>
  <c r="T104" i="47"/>
  <c r="U104" i="47"/>
  <c r="S105" i="47"/>
  <c r="S106" i="47"/>
  <c r="U105" i="47"/>
  <c r="T105" i="47"/>
  <c r="U106" i="47"/>
  <c r="T106" i="47"/>
  <c r="S107" i="47"/>
  <c r="U107" i="47"/>
  <c r="T107" i="47"/>
  <c r="S108" i="47"/>
  <c r="S109" i="47"/>
  <c r="U108" i="47"/>
  <c r="T108" i="47"/>
  <c r="T109" i="47"/>
  <c r="U109" i="47"/>
  <c r="S110" i="47"/>
  <c r="T110" i="47"/>
  <c r="S111" i="47"/>
  <c r="U110" i="47"/>
  <c r="U111" i="47"/>
  <c r="S112" i="47"/>
  <c r="T111" i="47"/>
  <c r="U112" i="47"/>
  <c r="S113" i="47"/>
  <c r="T112" i="47"/>
  <c r="T113" i="47"/>
  <c r="S114" i="47"/>
  <c r="U113" i="47"/>
  <c r="S115" i="47"/>
  <c r="U114" i="47"/>
  <c r="T114" i="47"/>
  <c r="U115" i="47"/>
  <c r="S116" i="47"/>
  <c r="T115" i="47"/>
  <c r="T116" i="47"/>
  <c r="U116" i="47"/>
  <c r="S117" i="47"/>
  <c r="T117" i="47"/>
  <c r="U117" i="47"/>
  <c r="S118" i="47"/>
  <c r="U118" i="47"/>
  <c r="T118" i="47"/>
  <c r="S119" i="47"/>
  <c r="U119" i="47"/>
  <c r="T119" i="47"/>
  <c r="S120" i="47"/>
  <c r="U120" i="47"/>
  <c r="S121" i="47"/>
  <c r="T120" i="47"/>
  <c r="T121" i="47"/>
  <c r="S122" i="47"/>
  <c r="U121" i="47"/>
  <c r="S123" i="47"/>
  <c r="T122" i="47"/>
  <c r="U122" i="47"/>
  <c r="U123" i="47"/>
  <c r="S124" i="47"/>
  <c r="T123" i="47"/>
  <c r="S125" i="47"/>
  <c r="U124" i="47"/>
  <c r="T124" i="47"/>
  <c r="S126" i="47"/>
  <c r="T125" i="47"/>
  <c r="U125" i="47"/>
  <c r="U126" i="47"/>
  <c r="S127" i="47"/>
  <c r="T126" i="47"/>
  <c r="U127" i="47"/>
  <c r="S128" i="47"/>
  <c r="T127" i="47"/>
  <c r="U128" i="47"/>
  <c r="T128" i="47"/>
  <c r="S129" i="47"/>
  <c r="T129" i="47"/>
  <c r="S130" i="47"/>
  <c r="U129" i="47"/>
  <c r="U130" i="47"/>
  <c r="T130" i="47"/>
  <c r="S131" i="47"/>
  <c r="U131" i="47"/>
  <c r="T131" i="47"/>
  <c r="S132" i="47"/>
  <c r="T132" i="47"/>
  <c r="S133" i="47"/>
  <c r="U132" i="47"/>
  <c r="T133" i="47"/>
  <c r="U133" i="47"/>
  <c r="S134" i="47"/>
  <c r="U134" i="47"/>
  <c r="S135" i="47"/>
  <c r="T134" i="47"/>
  <c r="S136" i="47"/>
  <c r="U135" i="47"/>
  <c r="T135" i="47"/>
  <c r="T136" i="47"/>
  <c r="U136" i="47"/>
  <c r="S137" i="47"/>
  <c r="S138" i="47"/>
  <c r="U137" i="47"/>
  <c r="T137" i="47"/>
  <c r="S139" i="47"/>
  <c r="U138" i="47"/>
  <c r="T138" i="47"/>
  <c r="U139" i="47"/>
  <c r="S140" i="47"/>
  <c r="T139" i="47"/>
  <c r="T140" i="47"/>
  <c r="U140" i="47"/>
  <c r="S141" i="47"/>
  <c r="S142" i="47"/>
  <c r="T141" i="47"/>
  <c r="U141" i="47"/>
  <c r="T142" i="47"/>
  <c r="S143" i="47"/>
  <c r="U142" i="47"/>
  <c r="S144" i="47"/>
  <c r="T143" i="47"/>
  <c r="U143" i="47"/>
  <c r="S145" i="47"/>
  <c r="U144" i="47"/>
  <c r="T144" i="47"/>
  <c r="S146" i="47"/>
  <c r="U145" i="47"/>
  <c r="T145" i="47"/>
  <c r="S147" i="47"/>
  <c r="U146" i="47"/>
  <c r="T146" i="47"/>
  <c r="S148" i="47"/>
  <c r="U147" i="47"/>
  <c r="T147" i="47"/>
  <c r="S149" i="47"/>
  <c r="T148" i="47"/>
  <c r="U148" i="47"/>
  <c r="U149" i="47"/>
  <c r="T149" i="47"/>
  <c r="S150" i="47"/>
  <c r="T150" i="47"/>
  <c r="U150" i="47"/>
  <c r="S151" i="47"/>
  <c r="S152" i="47"/>
  <c r="T151" i="47"/>
  <c r="U151" i="47"/>
  <c r="S153" i="47"/>
  <c r="U152" i="47"/>
  <c r="T152" i="47"/>
  <c r="U153" i="47"/>
  <c r="T153" i="47"/>
  <c r="S154" i="47"/>
  <c r="S155" i="47"/>
  <c r="U154" i="47"/>
  <c r="T154" i="47"/>
  <c r="S156" i="47"/>
  <c r="T155" i="47"/>
  <c r="U155" i="47"/>
  <c r="S157" i="47"/>
  <c r="U156" i="47"/>
  <c r="T156" i="47"/>
  <c r="U157" i="47"/>
  <c r="S158" i="47"/>
  <c r="T157" i="47"/>
  <c r="U158" i="47"/>
  <c r="S159" i="47"/>
  <c r="T158" i="47"/>
  <c r="T159" i="47"/>
  <c r="U159" i="47"/>
  <c r="S160" i="47"/>
  <c r="S161" i="47"/>
  <c r="U160" i="47"/>
  <c r="T160" i="47"/>
  <c r="T161" i="47"/>
  <c r="U161" i="47"/>
  <c r="S162" i="47"/>
  <c r="S163" i="47"/>
  <c r="U162" i="47"/>
  <c r="T162" i="47"/>
  <c r="S164" i="47"/>
  <c r="T163" i="47"/>
  <c r="U163" i="47"/>
  <c r="U164" i="47"/>
  <c r="S165" i="47"/>
  <c r="T164" i="47"/>
  <c r="S166" i="47"/>
  <c r="T165" i="47"/>
  <c r="U165" i="47"/>
  <c r="U166" i="47"/>
  <c r="T166" i="47"/>
  <c r="S167" i="47"/>
  <c r="U167" i="47"/>
  <c r="S168" i="47"/>
  <c r="T167" i="47"/>
  <c r="U168" i="47"/>
  <c r="T168" i="47"/>
  <c r="S169" i="47"/>
  <c r="U169" i="47"/>
  <c r="T169" i="47"/>
  <c r="S170" i="47"/>
  <c r="T170" i="47"/>
  <c r="S171" i="47"/>
  <c r="U170" i="47"/>
  <c r="S172" i="47"/>
  <c r="U171" i="47"/>
  <c r="T171" i="47"/>
  <c r="S173" i="47"/>
  <c r="U172" i="47"/>
  <c r="T172" i="47"/>
  <c r="T173" i="47"/>
  <c r="U173" i="47"/>
  <c r="S174" i="47"/>
  <c r="S175" i="47"/>
  <c r="U174" i="47"/>
  <c r="T174" i="47"/>
  <c r="U175" i="47"/>
  <c r="T175" i="47"/>
  <c r="S176" i="47"/>
  <c r="U176" i="47"/>
  <c r="S177" i="47"/>
  <c r="T176" i="47"/>
  <c r="S178" i="47"/>
  <c r="T177" i="47"/>
  <c r="U177" i="47"/>
  <c r="T178" i="47"/>
  <c r="S179" i="47"/>
  <c r="U178" i="47"/>
  <c r="U179" i="47"/>
  <c r="T179" i="47"/>
  <c r="S180" i="47"/>
  <c r="U180" i="47"/>
  <c r="T180" i="47"/>
  <c r="S181" i="47"/>
  <c r="S182" i="47"/>
  <c r="T181" i="47"/>
  <c r="U181" i="47"/>
  <c r="U182" i="47"/>
  <c r="S183" i="47"/>
  <c r="T182" i="47"/>
  <c r="T183" i="47"/>
  <c r="U183" i="47"/>
  <c r="S184" i="47"/>
  <c r="U184" i="47"/>
  <c r="T184" i="47"/>
  <c r="S185" i="47"/>
  <c r="U185" i="47"/>
  <c r="T185" i="47"/>
  <c r="S186" i="47"/>
  <c r="T186" i="47"/>
  <c r="U186" i="47"/>
  <c r="S187" i="47"/>
  <c r="S188" i="47"/>
  <c r="U187" i="47"/>
  <c r="T187" i="47"/>
  <c r="U188" i="47"/>
  <c r="S189" i="47"/>
  <c r="T188" i="47"/>
  <c r="U189" i="47"/>
  <c r="T189" i="47"/>
  <c r="S190" i="47"/>
  <c r="U190" i="47"/>
  <c r="S191" i="47"/>
  <c r="T190" i="47"/>
  <c r="T191" i="47"/>
  <c r="U191" i="47"/>
  <c r="S192" i="47"/>
  <c r="S193" i="47"/>
  <c r="U192" i="47"/>
  <c r="T192" i="47"/>
  <c r="T193" i="47"/>
  <c r="U193" i="47"/>
  <c r="S194" i="47"/>
  <c r="S195" i="47"/>
  <c r="T194" i="47"/>
  <c r="U194" i="47"/>
  <c r="S196" i="47"/>
  <c r="T195" i="47"/>
  <c r="U195" i="47"/>
  <c r="S197" i="47"/>
  <c r="U196" i="47"/>
  <c r="T196" i="47"/>
  <c r="U197" i="47"/>
  <c r="T197" i="47"/>
  <c r="S198" i="47"/>
  <c r="S199" i="47"/>
  <c r="T198" i="47"/>
  <c r="U198" i="47"/>
  <c r="S200" i="47"/>
  <c r="T199" i="47"/>
  <c r="U199" i="47"/>
  <c r="S201" i="47"/>
  <c r="U200" i="47"/>
  <c r="T200" i="47"/>
  <c r="T201" i="47"/>
  <c r="U201" i="47"/>
  <c r="S202" i="47"/>
  <c r="S203" i="47"/>
  <c r="T202" i="47"/>
  <c r="U202" i="47"/>
  <c r="T203" i="47"/>
  <c r="U203" i="47"/>
  <c r="S204" i="47"/>
  <c r="U204" i="47"/>
  <c r="T204" i="47"/>
  <c r="S205" i="47"/>
  <c r="T205" i="47"/>
  <c r="S206" i="47"/>
  <c r="U205" i="47"/>
  <c r="S207" i="47"/>
  <c r="U206" i="47"/>
  <c r="T206" i="47"/>
  <c r="S208" i="47"/>
  <c r="U207" i="47"/>
  <c r="T207" i="47"/>
  <c r="U208" i="47"/>
  <c r="T208" i="47"/>
  <c r="S209" i="47"/>
  <c r="T209" i="47"/>
  <c r="U209" i="47"/>
  <c r="S210" i="47"/>
  <c r="T210" i="47"/>
  <c r="U210" i="47"/>
  <c r="S211" i="47"/>
  <c r="U211" i="47"/>
  <c r="T211" i="47"/>
  <c r="S212" i="47"/>
  <c r="T212" i="47"/>
  <c r="U212" i="47"/>
  <c r="S213" i="47"/>
  <c r="U213" i="47"/>
  <c r="S214" i="47"/>
  <c r="T213" i="47"/>
  <c r="T214" i="47"/>
  <c r="U214" i="47"/>
  <c r="S215" i="47"/>
  <c r="S216" i="47"/>
  <c r="T215" i="47"/>
  <c r="U215" i="47"/>
  <c r="T216" i="47"/>
  <c r="S217" i="47"/>
  <c r="U216" i="47"/>
  <c r="S218" i="47"/>
  <c r="T217" i="47"/>
  <c r="U217" i="47"/>
  <c r="T218" i="47"/>
  <c r="U218" i="47"/>
  <c r="S219" i="47"/>
  <c r="U219" i="47"/>
  <c r="T219" i="47"/>
  <c r="S220" i="47"/>
  <c r="U220" i="47"/>
  <c r="T220" i="47"/>
  <c r="S221" i="47"/>
  <c r="U221" i="47"/>
  <c r="S222" i="47"/>
  <c r="T221" i="47"/>
  <c r="T222" i="47"/>
  <c r="S223" i="47"/>
  <c r="U222" i="47"/>
  <c r="S224" i="47"/>
  <c r="T223" i="47"/>
  <c r="U223" i="47"/>
  <c r="S225" i="47"/>
  <c r="U224" i="47"/>
  <c r="T224" i="47"/>
  <c r="T225" i="47"/>
  <c r="U225" i="47"/>
  <c r="S226" i="47"/>
  <c r="T226" i="47"/>
  <c r="S227" i="47"/>
  <c r="U226" i="47"/>
  <c r="U227" i="47"/>
  <c r="T227" i="47"/>
  <c r="S228" i="47"/>
  <c r="U228" i="47"/>
  <c r="S229" i="47"/>
  <c r="T228" i="47"/>
  <c r="T229" i="47"/>
  <c r="S230" i="47"/>
  <c r="U229" i="47"/>
  <c r="U230" i="47"/>
  <c r="S231" i="47"/>
  <c r="T230" i="47"/>
  <c r="S232" i="47"/>
  <c r="U231" i="47"/>
  <c r="T231" i="47"/>
  <c r="T232" i="47"/>
  <c r="S233" i="47"/>
  <c r="U232" i="47"/>
  <c r="T233" i="47"/>
  <c r="U233" i="47"/>
  <c r="S234" i="47"/>
  <c r="S235" i="47"/>
  <c r="T234" i="47"/>
  <c r="U234" i="47"/>
  <c r="S236" i="47"/>
  <c r="U235" i="47"/>
  <c r="T235" i="47"/>
  <c r="T236" i="47"/>
  <c r="U236" i="47"/>
  <c r="S237" i="47"/>
  <c r="T237" i="47"/>
  <c r="S238" i="47"/>
  <c r="U237" i="47"/>
  <c r="U238" i="47"/>
  <c r="S239" i="47"/>
  <c r="T238" i="47"/>
  <c r="U239" i="47"/>
  <c r="T239" i="47"/>
  <c r="S240" i="47"/>
  <c r="S241" i="47"/>
  <c r="T240" i="47"/>
  <c r="U240" i="47"/>
  <c r="S242" i="47"/>
  <c r="T241" i="47"/>
  <c r="U241" i="47"/>
  <c r="U242" i="47"/>
  <c r="S243" i="47"/>
  <c r="T242" i="47"/>
  <c r="S244" i="47"/>
  <c r="U243" i="47"/>
  <c r="T243" i="47"/>
  <c r="S245" i="47"/>
  <c r="U244" i="47"/>
  <c r="T244" i="47"/>
  <c r="T245" i="47"/>
  <c r="S246" i="47"/>
  <c r="U245" i="47"/>
  <c r="U246" i="47"/>
  <c r="S247" i="47"/>
  <c r="T246" i="47"/>
  <c r="T247" i="47"/>
  <c r="S248" i="47"/>
  <c r="U247" i="47"/>
  <c r="S249" i="47"/>
  <c r="T248" i="47"/>
  <c r="U248" i="47"/>
  <c r="U249" i="47"/>
  <c r="T249" i="47"/>
  <c r="S250" i="47"/>
  <c r="U250" i="47"/>
  <c r="T250" i="47"/>
  <c r="S251" i="47"/>
  <c r="T251" i="47"/>
  <c r="S252" i="47"/>
  <c r="U251" i="47"/>
  <c r="T252" i="47"/>
  <c r="U252" i="47"/>
  <c r="S253" i="47"/>
  <c r="T253" i="47"/>
  <c r="S254" i="47"/>
  <c r="U253" i="47"/>
  <c r="U254" i="47"/>
  <c r="S255" i="47"/>
  <c r="T254" i="47"/>
  <c r="U255" i="47"/>
  <c r="S256" i="47"/>
  <c r="T255" i="47"/>
  <c r="U256" i="47"/>
  <c r="S257" i="47"/>
  <c r="T256" i="47"/>
  <c r="U257" i="47"/>
  <c r="S258" i="47"/>
  <c r="T257" i="47"/>
  <c r="T258" i="47"/>
  <c r="U258" i="47"/>
  <c r="S259" i="47"/>
  <c r="S260" i="47"/>
  <c r="T259" i="47"/>
  <c r="U259" i="47"/>
  <c r="T260" i="47"/>
  <c r="S261" i="47"/>
  <c r="U260" i="47"/>
  <c r="T261" i="47"/>
  <c r="U261" i="47"/>
  <c r="E11" i="47" l="1"/>
  <c r="E12" i="47"/>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AF26" i="52"/>
  <c r="AF27" i="52" s="1"/>
  <c r="K7" i="44"/>
  <c r="K19" i="44"/>
  <c r="T8" i="45"/>
  <c r="R18" i="46"/>
  <c r="K17" i="44"/>
  <c r="K34" i="44"/>
  <c r="G11" i="46"/>
  <c r="F11" i="46"/>
  <c r="K11" i="44"/>
  <c r="K5" i="44"/>
  <c r="K27" i="44"/>
  <c r="T9" i="47"/>
  <c r="S6" i="45"/>
  <c r="E12" i="46"/>
  <c r="K36" i="44"/>
  <c r="K6" i="44"/>
  <c r="T7" i="45"/>
  <c r="K32" i="44"/>
  <c r="K18" i="44"/>
  <c r="K21" i="44"/>
  <c r="H11" i="47"/>
  <c r="AF21" i="51"/>
  <c r="K15" i="44"/>
  <c r="K35" i="44"/>
  <c r="F7" i="45"/>
  <c r="E8" i="45"/>
  <c r="K14" i="44"/>
  <c r="AF28" i="52"/>
  <c r="K10" i="44"/>
  <c r="K12" i="44"/>
  <c r="K9" i="44"/>
  <c r="K24" i="44"/>
  <c r="K28" i="44"/>
  <c r="K23" i="44"/>
  <c r="S8" i="45"/>
  <c r="S14" i="46"/>
  <c r="K30" i="44"/>
  <c r="K20" i="44"/>
  <c r="F12" i="47"/>
  <c r="K8" i="44"/>
  <c r="T17" i="46"/>
  <c r="AF35" i="53"/>
  <c r="K26" i="44"/>
  <c r="S17" i="46"/>
  <c r="G7" i="45"/>
  <c r="S5" i="45"/>
  <c r="K22" i="44"/>
  <c r="K25" i="44"/>
  <c r="K33" i="44"/>
  <c r="T13" i="46"/>
  <c r="K13" i="44"/>
  <c r="R9" i="45"/>
  <c r="K29" i="44"/>
  <c r="K31" i="44"/>
  <c r="K16" i="44"/>
  <c r="I19" i="42"/>
  <c r="J19" i="42"/>
  <c r="J3" i="40"/>
  <c r="K2" i="40"/>
  <c r="D19" i="42"/>
  <c r="K3" i="40"/>
  <c r="L34" i="44"/>
  <c r="L30" i="44"/>
  <c r="B1" i="43"/>
  <c r="L12" i="44"/>
  <c r="D6" i="43"/>
  <c r="L14" i="44"/>
  <c r="L23" i="44"/>
  <c r="L26" i="44"/>
  <c r="L25" i="44"/>
  <c r="L29" i="44"/>
  <c r="L15" i="44"/>
  <c r="L28" i="44"/>
  <c r="L22" i="44"/>
  <c r="L4" i="44"/>
  <c r="F19" i="42" l="1"/>
  <c r="C13" i="46"/>
  <c r="D13" i="46" s="1"/>
  <c r="A14" i="46"/>
  <c r="A10" i="45"/>
  <c r="C9" i="45"/>
  <c r="D9" i="45" s="1"/>
  <c r="B2" i="42"/>
  <c r="D4" i="40"/>
  <c r="I4" i="40"/>
  <c r="R10" i="45"/>
  <c r="AF29" i="52"/>
  <c r="E13" i="46"/>
  <c r="G8" i="45"/>
  <c r="D13" i="47"/>
  <c r="F13" i="47"/>
  <c r="G13" i="47" s="1"/>
  <c r="F12" i="46"/>
  <c r="T18" i="46"/>
  <c r="S9" i="45"/>
  <c r="T10" i="45"/>
  <c r="D14" i="47"/>
  <c r="E9" i="45"/>
  <c r="S18" i="46"/>
  <c r="G12" i="47"/>
  <c r="R19" i="46"/>
  <c r="AF22" i="51"/>
  <c r="G12" i="46"/>
  <c r="H12" i="47"/>
  <c r="F8" i="45"/>
  <c r="AF36" i="53"/>
  <c r="I2" i="42"/>
  <c r="J2" i="42"/>
  <c r="D2" i="42"/>
  <c r="J4" i="40"/>
  <c r="C2" i="42"/>
  <c r="L6" i="44"/>
  <c r="L8" i="44"/>
  <c r="L21" i="44"/>
  <c r="L36" i="44"/>
  <c r="L18" i="44"/>
  <c r="L33" i="44"/>
  <c r="L16" i="44"/>
  <c r="L27" i="44"/>
  <c r="L9" i="44"/>
  <c r="L7" i="44"/>
  <c r="H4" i="40"/>
  <c r="L35" i="44"/>
  <c r="L20" i="44"/>
  <c r="L24" i="44"/>
  <c r="L31" i="44"/>
  <c r="L19" i="44"/>
  <c r="L32" i="44"/>
  <c r="L11" i="44"/>
  <c r="L5" i="44"/>
  <c r="L17" i="44"/>
  <c r="L13" i="44"/>
  <c r="L10" i="44"/>
  <c r="S10" i="45"/>
  <c r="R11" i="45"/>
  <c r="T11" i="45"/>
  <c r="S11" i="45"/>
  <c r="E13" i="47" l="1"/>
  <c r="E14" i="47"/>
  <c r="A11" i="45"/>
  <c r="C10" i="45"/>
  <c r="D10" i="45" s="1"/>
  <c r="C14" i="46"/>
  <c r="D14" i="46" s="1"/>
  <c r="A15" i="46"/>
  <c r="B3" i="42"/>
  <c r="D5" i="40"/>
  <c r="H5" i="40"/>
  <c r="I5" i="40"/>
  <c r="R12" i="45"/>
  <c r="F9" i="45"/>
  <c r="T19" i="46"/>
  <c r="S19" i="46"/>
  <c r="AF30" i="52"/>
  <c r="R20" i="46"/>
  <c r="E10" i="45"/>
  <c r="S20" i="46"/>
  <c r="E14" i="46"/>
  <c r="G9" i="45"/>
  <c r="F13" i="46"/>
  <c r="AF23" i="51"/>
  <c r="H13" i="47"/>
  <c r="F14" i="47"/>
  <c r="T9" i="45"/>
  <c r="G13" i="46"/>
  <c r="AF37" i="53"/>
  <c r="J5" i="40"/>
  <c r="C3" i="42"/>
  <c r="I3" i="42"/>
  <c r="J3" i="42"/>
  <c r="D3" i="42"/>
  <c r="K4" i="40"/>
  <c r="K5" i="40"/>
  <c r="T12" i="45"/>
  <c r="S12" i="45"/>
  <c r="R13" i="45"/>
  <c r="S13" i="45"/>
  <c r="T13" i="45"/>
  <c r="C11" i="45" l="1"/>
  <c r="D11" i="45" s="1"/>
  <c r="A12" i="45"/>
  <c r="C15" i="46"/>
  <c r="D15" i="46" s="1"/>
  <c r="A16" i="46"/>
  <c r="B4" i="42"/>
  <c r="F3" i="42"/>
  <c r="D6" i="40"/>
  <c r="I6" i="40"/>
  <c r="R14" i="45"/>
  <c r="AF38" i="53"/>
  <c r="G10" i="45"/>
  <c r="AF24" i="51"/>
  <c r="G14" i="47"/>
  <c r="G14" i="46"/>
  <c r="H14" i="47"/>
  <c r="T20" i="46"/>
  <c r="F10" i="45"/>
  <c r="D15" i="47"/>
  <c r="F15" i="47" s="1"/>
  <c r="G15" i="47" s="1"/>
  <c r="F14" i="46"/>
  <c r="R21" i="46"/>
  <c r="AF31" i="52"/>
  <c r="E15" i="46"/>
  <c r="E11" i="45"/>
  <c r="J4" i="42"/>
  <c r="C4" i="42"/>
  <c r="J6" i="40"/>
  <c r="I4" i="42"/>
  <c r="D4" i="42"/>
  <c r="H6" i="40"/>
  <c r="K6" i="40"/>
  <c r="T14" i="45"/>
  <c r="S14" i="45"/>
  <c r="R15" i="45"/>
  <c r="R22" i="46"/>
  <c r="T21" i="46"/>
  <c r="S21" i="46"/>
  <c r="T15" i="45"/>
  <c r="R16" i="45"/>
  <c r="S15" i="45"/>
  <c r="S22" i="46"/>
  <c r="T22" i="46"/>
  <c r="R23" i="46"/>
  <c r="T16" i="45"/>
  <c r="S16" i="45"/>
  <c r="R17" i="45"/>
  <c r="R24" i="46"/>
  <c r="S23" i="46"/>
  <c r="T23" i="46"/>
  <c r="T17" i="45"/>
  <c r="R18" i="45"/>
  <c r="S17" i="45"/>
  <c r="T24" i="46"/>
  <c r="R25" i="46"/>
  <c r="S24" i="46"/>
  <c r="T18" i="45"/>
  <c r="S18" i="45"/>
  <c r="R19" i="45"/>
  <c r="S25" i="46"/>
  <c r="T25" i="46"/>
  <c r="R26" i="46"/>
  <c r="T19" i="45"/>
  <c r="R20" i="45"/>
  <c r="S19" i="45"/>
  <c r="T26" i="46"/>
  <c r="R27" i="46"/>
  <c r="S26" i="46"/>
  <c r="T20" i="45"/>
  <c r="R21" i="45"/>
  <c r="S20" i="45"/>
  <c r="T27" i="46"/>
  <c r="S27" i="46"/>
  <c r="R28" i="46"/>
  <c r="T21" i="45"/>
  <c r="S21" i="45"/>
  <c r="R22" i="45"/>
  <c r="S28" i="46"/>
  <c r="R29" i="46"/>
  <c r="T28" i="46"/>
  <c r="T22" i="45"/>
  <c r="R23" i="45"/>
  <c r="S22" i="45"/>
  <c r="R30" i="46"/>
  <c r="T29" i="46"/>
  <c r="S29" i="46"/>
  <c r="T23" i="45"/>
  <c r="R24" i="45"/>
  <c r="S23" i="45"/>
  <c r="T30" i="46"/>
  <c r="S30" i="46"/>
  <c r="R31" i="46"/>
  <c r="T24" i="45"/>
  <c r="R25" i="45"/>
  <c r="S24" i="45"/>
  <c r="S31" i="46"/>
  <c r="R32" i="46"/>
  <c r="T31" i="46"/>
  <c r="T25" i="45"/>
  <c r="S25" i="45"/>
  <c r="R26" i="45"/>
  <c r="R33" i="46"/>
  <c r="S32" i="46"/>
  <c r="T32" i="46"/>
  <c r="T26" i="45"/>
  <c r="R27" i="45"/>
  <c r="S26" i="45"/>
  <c r="R34" i="46"/>
  <c r="T33" i="46"/>
  <c r="S33" i="46"/>
  <c r="T27" i="45"/>
  <c r="S27" i="45"/>
  <c r="R28" i="45"/>
  <c r="T34" i="46"/>
  <c r="R35" i="46"/>
  <c r="S34" i="46"/>
  <c r="T28" i="45"/>
  <c r="S28" i="45"/>
  <c r="R29" i="45"/>
  <c r="T35" i="46"/>
  <c r="R36" i="46"/>
  <c r="S35" i="46"/>
  <c r="T29" i="45"/>
  <c r="R30" i="45"/>
  <c r="S29" i="45"/>
  <c r="R37" i="46"/>
  <c r="S36" i="46"/>
  <c r="T36" i="46"/>
  <c r="T30" i="45"/>
  <c r="S30" i="45"/>
  <c r="R31" i="45"/>
  <c r="T37" i="46"/>
  <c r="S37" i="46"/>
  <c r="R38" i="46"/>
  <c r="T31" i="45"/>
  <c r="S31" i="45"/>
  <c r="R32" i="45"/>
  <c r="S38" i="46"/>
  <c r="R39" i="46"/>
  <c r="T38" i="46"/>
  <c r="T32" i="45"/>
  <c r="R33" i="45"/>
  <c r="S32" i="45"/>
  <c r="R40" i="46"/>
  <c r="S39" i="46"/>
  <c r="T39" i="46"/>
  <c r="T33" i="45"/>
  <c r="S33" i="45"/>
  <c r="R34" i="45"/>
  <c r="S40" i="46"/>
  <c r="R41" i="46"/>
  <c r="T40" i="46"/>
  <c r="T34" i="45"/>
  <c r="S34" i="45"/>
  <c r="R35" i="45"/>
  <c r="T41" i="46"/>
  <c r="R42" i="46"/>
  <c r="S41" i="46"/>
  <c r="T35" i="45"/>
  <c r="R36" i="45"/>
  <c r="S35" i="45"/>
  <c r="T42" i="46"/>
  <c r="S42" i="46"/>
  <c r="R43" i="46"/>
  <c r="T36" i="45"/>
  <c r="R37" i="45"/>
  <c r="S36" i="45"/>
  <c r="T43" i="46"/>
  <c r="S43" i="46"/>
  <c r="R44" i="46"/>
  <c r="T37" i="45"/>
  <c r="S37" i="45"/>
  <c r="R38" i="45"/>
  <c r="R45" i="46"/>
  <c r="S44" i="46"/>
  <c r="T44" i="46"/>
  <c r="T38" i="45"/>
  <c r="R39" i="45"/>
  <c r="S38" i="45"/>
  <c r="S45" i="46"/>
  <c r="T45" i="46"/>
  <c r="R46" i="46"/>
  <c r="T39" i="45"/>
  <c r="S39" i="45"/>
  <c r="R40" i="45"/>
  <c r="S46" i="46"/>
  <c r="T46" i="46"/>
  <c r="R47" i="46"/>
  <c r="T40" i="45"/>
  <c r="R41" i="45"/>
  <c r="S40" i="45"/>
  <c r="R48" i="46"/>
  <c r="S47" i="46"/>
  <c r="T47" i="46"/>
  <c r="T41" i="45"/>
  <c r="R42" i="45"/>
  <c r="S41" i="45"/>
  <c r="T48" i="46"/>
  <c r="R49" i="46"/>
  <c r="S48" i="46"/>
  <c r="T42" i="45"/>
  <c r="R43" i="45"/>
  <c r="S42" i="45"/>
  <c r="R50" i="46"/>
  <c r="T49" i="46"/>
  <c r="S49" i="46"/>
  <c r="T43" i="45"/>
  <c r="S43" i="45"/>
  <c r="R44" i="45"/>
  <c r="T50" i="46"/>
  <c r="R51" i="46"/>
  <c r="S50" i="46"/>
  <c r="T44" i="45"/>
  <c r="R45" i="45"/>
  <c r="S44" i="45"/>
  <c r="T51" i="46"/>
  <c r="S51" i="46"/>
  <c r="R52" i="46"/>
  <c r="T45" i="45"/>
  <c r="S45" i="45"/>
  <c r="R46" i="45"/>
  <c r="S52" i="46"/>
  <c r="R53" i="46"/>
  <c r="T52" i="46"/>
  <c r="T46" i="45"/>
  <c r="S46" i="45"/>
  <c r="R47" i="45"/>
  <c r="T53" i="46"/>
  <c r="S53" i="46"/>
  <c r="R54" i="46"/>
  <c r="T47" i="45"/>
  <c r="R48" i="45"/>
  <c r="S47" i="45"/>
  <c r="S54" i="46"/>
  <c r="T54" i="46"/>
  <c r="R55" i="46"/>
  <c r="T48" i="45"/>
  <c r="R49" i="45"/>
  <c r="S48" i="45"/>
  <c r="S55" i="46"/>
  <c r="R56" i="46"/>
  <c r="T55" i="46"/>
  <c r="T49" i="45"/>
  <c r="R50" i="45"/>
  <c r="S49" i="45"/>
  <c r="T56" i="46"/>
  <c r="S56" i="46"/>
  <c r="R57" i="46"/>
  <c r="T50" i="45"/>
  <c r="R51" i="45"/>
  <c r="S50" i="45"/>
  <c r="R58" i="46"/>
  <c r="T57" i="46"/>
  <c r="S57" i="46"/>
  <c r="T51" i="45"/>
  <c r="R52" i="45"/>
  <c r="S51" i="45"/>
  <c r="T58" i="46"/>
  <c r="S58" i="46"/>
  <c r="R59" i="46"/>
  <c r="T52" i="45"/>
  <c r="R53" i="45"/>
  <c r="S52" i="45"/>
  <c r="T59" i="46"/>
  <c r="R60" i="46"/>
  <c r="S59" i="46"/>
  <c r="T53" i="45"/>
  <c r="R54" i="45"/>
  <c r="S53" i="45"/>
  <c r="R61" i="46"/>
  <c r="S60" i="46"/>
  <c r="T60" i="46"/>
  <c r="T54" i="45"/>
  <c r="R55" i="45"/>
  <c r="S54" i="45"/>
  <c r="T61" i="46"/>
  <c r="S61" i="46"/>
  <c r="R62" i="46"/>
  <c r="T55" i="45"/>
  <c r="R56" i="45"/>
  <c r="S55" i="45"/>
  <c r="R63" i="46"/>
  <c r="S62" i="46"/>
  <c r="T62" i="46"/>
  <c r="T56" i="45"/>
  <c r="R57" i="45"/>
  <c r="S56" i="45"/>
  <c r="S63" i="46"/>
  <c r="R64" i="46"/>
  <c r="T63" i="46"/>
  <c r="T57" i="45"/>
  <c r="S57" i="45"/>
  <c r="R58" i="45"/>
  <c r="R65" i="46"/>
  <c r="S64" i="46"/>
  <c r="T64" i="46"/>
  <c r="T58" i="45"/>
  <c r="R59" i="45"/>
  <c r="S58" i="45"/>
  <c r="R66" i="46"/>
  <c r="T65" i="46"/>
  <c r="S65" i="46"/>
  <c r="T59" i="45"/>
  <c r="S59" i="45"/>
  <c r="R60" i="45"/>
  <c r="T66" i="46"/>
  <c r="S66" i="46"/>
  <c r="R67" i="46"/>
  <c r="T60" i="45"/>
  <c r="S60" i="45"/>
  <c r="R61" i="45"/>
  <c r="T67" i="46"/>
  <c r="S67" i="46"/>
  <c r="R68" i="46"/>
  <c r="T61" i="45"/>
  <c r="R62" i="45"/>
  <c r="S61" i="45"/>
  <c r="S68" i="46"/>
  <c r="R69" i="46"/>
  <c r="T68" i="46"/>
  <c r="T62" i="45"/>
  <c r="R63" i="45"/>
  <c r="S62" i="45"/>
  <c r="S69" i="46"/>
  <c r="T69" i="46"/>
  <c r="R70" i="46"/>
  <c r="T63" i="45"/>
  <c r="R64" i="45"/>
  <c r="S63" i="45"/>
  <c r="S70" i="46"/>
  <c r="R71" i="46"/>
  <c r="T70" i="46"/>
  <c r="T64" i="45"/>
  <c r="R65" i="45"/>
  <c r="S64" i="45"/>
  <c r="R72" i="46"/>
  <c r="S71" i="46"/>
  <c r="T71" i="46"/>
  <c r="T65" i="45"/>
  <c r="R66" i="45"/>
  <c r="S65" i="45"/>
  <c r="S72" i="46"/>
  <c r="R73" i="46"/>
  <c r="T72" i="46"/>
  <c r="T66" i="45"/>
  <c r="S66" i="45"/>
  <c r="R67" i="45"/>
  <c r="T73" i="46"/>
  <c r="R74" i="46"/>
  <c r="S73" i="46"/>
  <c r="T67" i="45"/>
  <c r="S67" i="45"/>
  <c r="R68" i="45"/>
  <c r="T74" i="46"/>
  <c r="R75" i="46"/>
  <c r="S74" i="46"/>
  <c r="T68" i="45"/>
  <c r="R69" i="45"/>
  <c r="S68" i="45"/>
  <c r="T75" i="46"/>
  <c r="R76" i="46"/>
  <c r="S75" i="46"/>
  <c r="T69" i="45"/>
  <c r="R70" i="45"/>
  <c r="S69" i="45"/>
  <c r="S76" i="46"/>
  <c r="R77" i="46"/>
  <c r="T76" i="46"/>
  <c r="T70" i="45"/>
  <c r="R71" i="45"/>
  <c r="S70" i="45"/>
  <c r="S77" i="46"/>
  <c r="T77" i="46"/>
  <c r="R78" i="46"/>
  <c r="R72" i="45"/>
  <c r="S71" i="45"/>
  <c r="T71" i="45"/>
  <c r="R79" i="46"/>
  <c r="S78" i="46"/>
  <c r="T78" i="46"/>
  <c r="T72" i="45"/>
  <c r="R73" i="45"/>
  <c r="S72" i="45"/>
  <c r="R80" i="46"/>
  <c r="S79" i="46"/>
  <c r="T79" i="46"/>
  <c r="T73" i="45"/>
  <c r="R74" i="45"/>
  <c r="S73" i="45"/>
  <c r="T80" i="46"/>
  <c r="R81" i="46"/>
  <c r="S80" i="46"/>
  <c r="T74" i="45"/>
  <c r="R75" i="45"/>
  <c r="S74" i="45"/>
  <c r="R82" i="46"/>
  <c r="T81" i="46"/>
  <c r="S81" i="46"/>
  <c r="T75" i="45"/>
  <c r="S75" i="45"/>
  <c r="R76" i="45"/>
  <c r="T82" i="46"/>
  <c r="R83" i="46"/>
  <c r="S82" i="46"/>
  <c r="T76" i="45"/>
  <c r="S76" i="45"/>
  <c r="R77" i="45"/>
  <c r="T83" i="46"/>
  <c r="R84" i="46"/>
  <c r="S83" i="46"/>
  <c r="T77" i="45"/>
  <c r="S77" i="45"/>
  <c r="R78" i="45"/>
  <c r="R85" i="46"/>
  <c r="S84" i="46"/>
  <c r="T84" i="46"/>
  <c r="T78" i="45"/>
  <c r="S78" i="45"/>
  <c r="R79" i="45"/>
  <c r="T85" i="46"/>
  <c r="R86" i="46"/>
  <c r="S85" i="46"/>
  <c r="T79" i="45"/>
  <c r="R80" i="45"/>
  <c r="S79" i="45"/>
  <c r="S86" i="46"/>
  <c r="T86" i="46"/>
  <c r="R87" i="46"/>
  <c r="T80" i="45"/>
  <c r="R81" i="45"/>
  <c r="S80" i="45"/>
  <c r="S87" i="46"/>
  <c r="R88" i="46"/>
  <c r="T87" i="46"/>
  <c r="T81" i="45"/>
  <c r="R82" i="45"/>
  <c r="S81" i="45"/>
  <c r="S88" i="46"/>
  <c r="R89" i="46"/>
  <c r="T88" i="46"/>
  <c r="T82" i="45"/>
  <c r="S82" i="45"/>
  <c r="R83" i="45"/>
  <c r="S89" i="46"/>
  <c r="T89" i="46"/>
  <c r="R90" i="46"/>
  <c r="T83" i="45"/>
  <c r="S83" i="45"/>
  <c r="R84" i="45"/>
  <c r="T90" i="46"/>
  <c r="S90" i="46"/>
  <c r="R91" i="46"/>
  <c r="T84" i="45"/>
  <c r="S84" i="45"/>
  <c r="R85" i="45"/>
  <c r="T91" i="46"/>
  <c r="R92" i="46"/>
  <c r="S91" i="46"/>
  <c r="T85" i="45"/>
  <c r="R86" i="45"/>
  <c r="S85" i="45"/>
  <c r="S92" i="46"/>
  <c r="R93" i="46"/>
  <c r="T92" i="46"/>
  <c r="R87" i="45"/>
  <c r="S86" i="45"/>
  <c r="T86" i="45"/>
  <c r="T93" i="46"/>
  <c r="R94" i="46"/>
  <c r="S93" i="46"/>
  <c r="T87" i="45"/>
  <c r="R88" i="45"/>
  <c r="S87" i="45"/>
  <c r="S94" i="46"/>
  <c r="R95" i="46"/>
  <c r="T94" i="46"/>
  <c r="T88" i="45"/>
  <c r="R89" i="45"/>
  <c r="S88" i="45"/>
  <c r="R96" i="46"/>
  <c r="S95" i="46"/>
  <c r="T95" i="46"/>
  <c r="T89" i="45"/>
  <c r="R90" i="45"/>
  <c r="S89" i="45"/>
  <c r="R97" i="46"/>
  <c r="T96" i="46"/>
  <c r="S96" i="46"/>
  <c r="T90" i="45"/>
  <c r="S90" i="45"/>
  <c r="R91" i="45"/>
  <c r="S97" i="46"/>
  <c r="T97" i="46"/>
  <c r="R98" i="46"/>
  <c r="T91" i="45"/>
  <c r="S91" i="45"/>
  <c r="R92" i="45"/>
  <c r="T98" i="46"/>
  <c r="R99" i="46"/>
  <c r="S98" i="46"/>
  <c r="T92" i="45"/>
  <c r="S92" i="45"/>
  <c r="R93" i="45"/>
  <c r="T99" i="46"/>
  <c r="S99" i="46"/>
  <c r="R100" i="46"/>
  <c r="T93" i="45"/>
  <c r="S93" i="45"/>
  <c r="R94" i="45"/>
  <c r="R101" i="46"/>
  <c r="S100" i="46"/>
  <c r="T100" i="46"/>
  <c r="T94" i="45"/>
  <c r="S94" i="45"/>
  <c r="R95" i="45"/>
  <c r="R102" i="46"/>
  <c r="T101" i="46"/>
  <c r="S101" i="46"/>
  <c r="T95" i="45"/>
  <c r="R96" i="45"/>
  <c r="S95" i="45"/>
  <c r="S102" i="46"/>
  <c r="R103" i="46"/>
  <c r="T102" i="46"/>
  <c r="T96" i="45"/>
  <c r="R97" i="45"/>
  <c r="S96" i="45"/>
  <c r="S103" i="46"/>
  <c r="R104" i="46"/>
  <c r="T103" i="46"/>
  <c r="T97" i="45"/>
  <c r="S97" i="45"/>
  <c r="R98" i="45"/>
  <c r="S104" i="46"/>
  <c r="T104" i="46"/>
  <c r="R105" i="46"/>
  <c r="T98" i="45"/>
  <c r="S98" i="45"/>
  <c r="R99" i="45"/>
  <c r="S105" i="46"/>
  <c r="T105" i="46"/>
  <c r="R106" i="46"/>
  <c r="T99" i="45"/>
  <c r="S99" i="45"/>
  <c r="R100" i="45"/>
  <c r="T106" i="46"/>
  <c r="R107" i="46"/>
  <c r="S106" i="46"/>
  <c r="T100" i="45"/>
  <c r="R101" i="45"/>
  <c r="S100" i="45"/>
  <c r="T107" i="46"/>
  <c r="S107" i="46"/>
  <c r="R108" i="46"/>
  <c r="T101" i="45"/>
  <c r="R102" i="45"/>
  <c r="S101" i="45"/>
  <c r="S108" i="46"/>
  <c r="R109" i="46"/>
  <c r="T108" i="46"/>
  <c r="T102" i="45"/>
  <c r="S102" i="45"/>
  <c r="R103" i="45"/>
  <c r="T109" i="46"/>
  <c r="S109" i="46"/>
  <c r="R110" i="46"/>
  <c r="T103" i="45"/>
  <c r="S103" i="45"/>
  <c r="R104" i="45"/>
  <c r="R111" i="46"/>
  <c r="T110" i="46"/>
  <c r="S110" i="46"/>
  <c r="T104" i="45"/>
  <c r="R105" i="45"/>
  <c r="S104" i="45"/>
  <c r="S111" i="46"/>
  <c r="R112" i="46"/>
  <c r="T111" i="46"/>
  <c r="T105" i="45"/>
  <c r="S105" i="45"/>
  <c r="R106" i="45"/>
  <c r="S112" i="46"/>
  <c r="R113" i="46"/>
  <c r="T112" i="46"/>
  <c r="T106" i="45"/>
  <c r="R107" i="45"/>
  <c r="S106" i="45"/>
  <c r="S113" i="46"/>
  <c r="T113" i="46"/>
  <c r="R114" i="46"/>
  <c r="T107" i="45"/>
  <c r="S107" i="45"/>
  <c r="R108" i="45"/>
  <c r="T114" i="46"/>
  <c r="S114" i="46"/>
  <c r="R115" i="46"/>
  <c r="T108" i="45"/>
  <c r="S108" i="45"/>
  <c r="R109" i="45"/>
  <c r="S115" i="46"/>
  <c r="T115" i="46"/>
  <c r="R116" i="46"/>
  <c r="T109" i="45"/>
  <c r="S109" i="45"/>
  <c r="R110" i="45"/>
  <c r="R117" i="46"/>
  <c r="S116" i="46"/>
  <c r="T116" i="46"/>
  <c r="T110" i="45"/>
  <c r="R111" i="45"/>
  <c r="S110" i="45"/>
  <c r="R118" i="46"/>
  <c r="S117" i="46"/>
  <c r="T117" i="46"/>
  <c r="T111" i="45"/>
  <c r="R112" i="45"/>
  <c r="S111" i="45"/>
  <c r="R119" i="46"/>
  <c r="S118" i="46"/>
  <c r="T118" i="46"/>
  <c r="T112" i="45"/>
  <c r="R113" i="45"/>
  <c r="S112" i="45"/>
  <c r="S119" i="46"/>
  <c r="R120" i="46"/>
  <c r="T119" i="46"/>
  <c r="S113" i="45"/>
  <c r="T113" i="45"/>
  <c r="R114" i="45"/>
  <c r="T120" i="46"/>
  <c r="S120" i="46"/>
  <c r="R121" i="46"/>
  <c r="T114" i="45"/>
  <c r="S114" i="45"/>
  <c r="R115" i="45"/>
  <c r="T121" i="46"/>
  <c r="S121" i="46"/>
  <c r="R122" i="46"/>
  <c r="T115" i="45"/>
  <c r="R116" i="45"/>
  <c r="S115" i="45"/>
  <c r="T122" i="46"/>
  <c r="R123" i="46"/>
  <c r="S122" i="46"/>
  <c r="T116" i="45"/>
  <c r="S116" i="45"/>
  <c r="R117" i="45"/>
  <c r="R124" i="46"/>
  <c r="T123" i="46"/>
  <c r="S123" i="46"/>
  <c r="T117" i="45"/>
  <c r="S117" i="45"/>
  <c r="R118" i="45"/>
  <c r="S124" i="46"/>
  <c r="R125" i="46"/>
  <c r="T124" i="46"/>
  <c r="T118" i="45"/>
  <c r="S118" i="45"/>
  <c r="R119" i="45"/>
  <c r="T125" i="46"/>
  <c r="R126" i="46"/>
  <c r="S125" i="46"/>
  <c r="T119" i="45"/>
  <c r="R120" i="45"/>
  <c r="S119" i="45"/>
  <c r="R127" i="46"/>
  <c r="S126" i="46"/>
  <c r="T126" i="46"/>
  <c r="T120" i="45"/>
  <c r="R121" i="45"/>
  <c r="S120" i="45"/>
  <c r="S127" i="46"/>
  <c r="R128" i="46"/>
  <c r="T127" i="46"/>
  <c r="T121" i="45"/>
  <c r="S121" i="45"/>
  <c r="R122" i="45"/>
  <c r="S128" i="46"/>
  <c r="T128" i="46"/>
  <c r="R129" i="46"/>
  <c r="T122" i="45"/>
  <c r="R123" i="45"/>
  <c r="S122" i="45"/>
  <c r="S129" i="46"/>
  <c r="T129" i="46"/>
  <c r="R130" i="46"/>
  <c r="T123" i="45"/>
  <c r="S123" i="45"/>
  <c r="R124" i="45"/>
  <c r="T130" i="46"/>
  <c r="S130" i="46"/>
  <c r="R131" i="46"/>
  <c r="T124" i="45"/>
  <c r="S124" i="45"/>
  <c r="R125" i="45"/>
  <c r="R132" i="46"/>
  <c r="T131" i="46"/>
  <c r="S131" i="46"/>
  <c r="T125" i="45"/>
  <c r="S125" i="45"/>
  <c r="R126" i="45"/>
  <c r="R133" i="46"/>
  <c r="S132" i="46"/>
  <c r="T132" i="46"/>
  <c r="T126" i="45"/>
  <c r="R127" i="45"/>
  <c r="S126" i="45"/>
  <c r="T133" i="46"/>
  <c r="S133" i="46"/>
  <c r="R134" i="46"/>
  <c r="S127" i="45"/>
  <c r="R128" i="45"/>
  <c r="T127" i="45"/>
  <c r="R135" i="46"/>
  <c r="T134" i="46"/>
  <c r="S134" i="46"/>
  <c r="T128" i="45"/>
  <c r="R129" i="45"/>
  <c r="S128" i="45"/>
  <c r="S135" i="46"/>
  <c r="R136" i="46"/>
  <c r="T135" i="46"/>
  <c r="T129" i="45"/>
  <c r="R130" i="45"/>
  <c r="S129" i="45"/>
  <c r="T136" i="46"/>
  <c r="S136" i="46"/>
  <c r="R137" i="46"/>
  <c r="T130" i="45"/>
  <c r="S130" i="45"/>
  <c r="R131" i="45"/>
  <c r="T137" i="46"/>
  <c r="S137" i="46"/>
  <c r="R138" i="46"/>
  <c r="T131" i="45"/>
  <c r="R132" i="45"/>
  <c r="S131" i="45"/>
  <c r="T138" i="46"/>
  <c r="R139" i="46"/>
  <c r="S138" i="46"/>
  <c r="T132" i="45"/>
  <c r="S132" i="45"/>
  <c r="R133" i="45"/>
  <c r="S139" i="46"/>
  <c r="T139" i="46"/>
  <c r="R140" i="46"/>
  <c r="T133" i="45"/>
  <c r="S133" i="45"/>
  <c r="R134" i="45"/>
  <c r="S140" i="46"/>
  <c r="R141" i="46"/>
  <c r="T140" i="46"/>
  <c r="T134" i="45"/>
  <c r="S134" i="45"/>
  <c r="R135" i="45"/>
  <c r="T141" i="46"/>
  <c r="S141" i="46"/>
  <c r="R142" i="46"/>
  <c r="T135" i="45"/>
  <c r="R136" i="45"/>
  <c r="S135" i="45"/>
  <c r="S142" i="46"/>
  <c r="R143" i="46"/>
  <c r="T142" i="46"/>
  <c r="T136" i="45"/>
  <c r="R137" i="45"/>
  <c r="S136" i="45"/>
  <c r="R144" i="46"/>
  <c r="S143" i="46"/>
  <c r="T143" i="46"/>
  <c r="T137" i="45"/>
  <c r="R138" i="45"/>
  <c r="S137" i="45"/>
  <c r="S144" i="46"/>
  <c r="R145" i="46"/>
  <c r="T144" i="46"/>
  <c r="T138" i="45"/>
  <c r="R139" i="45"/>
  <c r="S138" i="45"/>
  <c r="T145" i="46"/>
  <c r="R146" i="46"/>
  <c r="S145" i="46"/>
  <c r="T139" i="45"/>
  <c r="S139" i="45"/>
  <c r="R140" i="45"/>
  <c r="T146" i="46"/>
  <c r="S146" i="46"/>
  <c r="R147" i="46"/>
  <c r="T140" i="45"/>
  <c r="R141" i="45"/>
  <c r="S140" i="45"/>
  <c r="T147" i="46"/>
  <c r="S147" i="46"/>
  <c r="R148" i="46"/>
  <c r="T141" i="45"/>
  <c r="R142" i="45"/>
  <c r="S141" i="45"/>
  <c r="S148" i="46"/>
  <c r="R149" i="46"/>
  <c r="T148" i="46"/>
  <c r="R143" i="45"/>
  <c r="T142" i="45"/>
  <c r="S142" i="45"/>
  <c r="T149" i="46"/>
  <c r="R150" i="46"/>
  <c r="S149" i="46"/>
  <c r="T143" i="45"/>
  <c r="R144" i="45"/>
  <c r="S143" i="45"/>
  <c r="T150" i="46"/>
  <c r="R151" i="46"/>
  <c r="S150" i="46"/>
  <c r="T144" i="45"/>
  <c r="R145" i="45"/>
  <c r="S144" i="45"/>
  <c r="R152" i="46"/>
  <c r="S151" i="46"/>
  <c r="T151" i="46"/>
  <c r="T145" i="45"/>
  <c r="S145" i="45"/>
  <c r="R146" i="45"/>
  <c r="R153" i="46"/>
  <c r="S152" i="46"/>
  <c r="T152" i="46"/>
  <c r="T146" i="45"/>
  <c r="R147" i="45"/>
  <c r="S146" i="45"/>
  <c r="S153" i="46"/>
  <c r="T153" i="46"/>
  <c r="R154" i="46"/>
  <c r="T147" i="45"/>
  <c r="R148" i="45"/>
  <c r="S147" i="45"/>
  <c r="T154" i="46"/>
  <c r="S154" i="46"/>
  <c r="R155" i="46"/>
  <c r="T148" i="45"/>
  <c r="R149" i="45"/>
  <c r="S148" i="45"/>
  <c r="T155" i="46"/>
  <c r="S155" i="46"/>
  <c r="R156" i="46"/>
  <c r="T149" i="45"/>
  <c r="S149" i="45"/>
  <c r="R150" i="45"/>
  <c r="R157" i="46"/>
  <c r="S156" i="46"/>
  <c r="T156" i="46"/>
  <c r="T150" i="45"/>
  <c r="S150" i="45"/>
  <c r="R151" i="45"/>
  <c r="S157" i="46"/>
  <c r="T157" i="46"/>
  <c r="R158" i="46"/>
  <c r="T151" i="45"/>
  <c r="R152" i="45"/>
  <c r="S151" i="45"/>
  <c r="R159" i="46"/>
  <c r="S158" i="46"/>
  <c r="T158" i="46"/>
  <c r="T152" i="45"/>
  <c r="S152" i="45"/>
  <c r="R153" i="45"/>
  <c r="S159" i="46"/>
  <c r="R160" i="46"/>
  <c r="T159" i="46"/>
  <c r="T153" i="45"/>
  <c r="R154" i="45"/>
  <c r="S153" i="45"/>
  <c r="S160" i="46"/>
  <c r="R161" i="46"/>
  <c r="T160" i="46"/>
  <c r="T154" i="45"/>
  <c r="S154" i="45"/>
  <c r="R155" i="45"/>
  <c r="R162" i="46"/>
  <c r="T161" i="46"/>
  <c r="S161" i="46"/>
  <c r="T155" i="45"/>
  <c r="S155" i="45"/>
  <c r="R156" i="45"/>
  <c r="T162" i="46"/>
  <c r="R163" i="46"/>
  <c r="S162" i="46"/>
  <c r="T156" i="45"/>
  <c r="S156" i="45"/>
  <c r="R157" i="45"/>
  <c r="T163" i="46"/>
  <c r="S163" i="46"/>
  <c r="R164" i="46"/>
  <c r="T157" i="45"/>
  <c r="S157" i="45"/>
  <c r="R158" i="45"/>
  <c r="R165" i="46"/>
  <c r="S164" i="46"/>
  <c r="T164" i="46"/>
  <c r="T158" i="45"/>
  <c r="R159" i="45"/>
  <c r="S158" i="45"/>
  <c r="T165" i="46"/>
  <c r="R166" i="46"/>
  <c r="S165" i="46"/>
  <c r="T159" i="45"/>
  <c r="R160" i="45"/>
  <c r="S159" i="45"/>
  <c r="R167" i="46"/>
  <c r="S166" i="46"/>
  <c r="T166" i="46"/>
  <c r="T160" i="45"/>
  <c r="S160" i="45"/>
  <c r="R161" i="45"/>
  <c r="S167" i="46"/>
  <c r="R168" i="46"/>
  <c r="T167" i="46"/>
  <c r="T161" i="45"/>
  <c r="R162" i="45"/>
  <c r="S161" i="45"/>
  <c r="R169" i="46"/>
  <c r="S168" i="46"/>
  <c r="T168" i="46"/>
  <c r="T162" i="45"/>
  <c r="R163" i="45"/>
  <c r="S162" i="45"/>
  <c r="T169" i="46"/>
  <c r="S169" i="46"/>
  <c r="R170" i="46"/>
  <c r="T163" i="45"/>
  <c r="S163" i="45"/>
  <c r="R164" i="45"/>
  <c r="T170" i="46"/>
  <c r="S170" i="46"/>
  <c r="R171" i="46"/>
  <c r="T164" i="45"/>
  <c r="S164" i="45"/>
  <c r="R165" i="45"/>
  <c r="T171" i="46"/>
  <c r="R172" i="46"/>
  <c r="S171" i="46"/>
  <c r="T165" i="45"/>
  <c r="S165" i="45"/>
  <c r="R166" i="45"/>
  <c r="R173" i="46"/>
  <c r="S172" i="46"/>
  <c r="T172" i="46"/>
  <c r="T166" i="45"/>
  <c r="S166" i="45"/>
  <c r="R167" i="45"/>
  <c r="R174" i="46"/>
  <c r="S173" i="46"/>
  <c r="T173" i="46"/>
  <c r="T167" i="45"/>
  <c r="R168" i="45"/>
  <c r="S167" i="45"/>
  <c r="R175" i="46"/>
  <c r="T174" i="46"/>
  <c r="S174" i="46"/>
  <c r="T168" i="45"/>
  <c r="S168" i="45"/>
  <c r="R169" i="45"/>
  <c r="R176" i="46"/>
  <c r="S175" i="46"/>
  <c r="T175" i="46"/>
  <c r="T169" i="45"/>
  <c r="S169" i="45"/>
  <c r="R170" i="45"/>
  <c r="T176" i="46"/>
  <c r="R177" i="46"/>
  <c r="S176" i="46"/>
  <c r="T170" i="45"/>
  <c r="S170" i="45"/>
  <c r="R171" i="45"/>
  <c r="T177" i="46"/>
  <c r="S177" i="46"/>
  <c r="R178" i="46"/>
  <c r="T171" i="45"/>
  <c r="R172" i="45"/>
  <c r="S171" i="45"/>
  <c r="T178" i="46"/>
  <c r="R179" i="46"/>
  <c r="S178" i="46"/>
  <c r="T172" i="45"/>
  <c r="R173" i="45"/>
  <c r="S172" i="45"/>
  <c r="S179" i="46"/>
  <c r="T179" i="46"/>
  <c r="R180" i="46"/>
  <c r="T173" i="45"/>
  <c r="S173" i="45"/>
  <c r="R174" i="45"/>
  <c r="S180" i="46"/>
  <c r="R181" i="46"/>
  <c r="T180" i="46"/>
  <c r="T174" i="45"/>
  <c r="R175" i="45"/>
  <c r="S174" i="45"/>
  <c r="S181" i="46"/>
  <c r="R182" i="46"/>
  <c r="T181" i="46"/>
  <c r="T175" i="45"/>
  <c r="S175" i="45"/>
  <c r="R176" i="45"/>
  <c r="S182" i="46"/>
  <c r="R183" i="46"/>
  <c r="T182" i="46"/>
  <c r="T176" i="45"/>
  <c r="S176" i="45"/>
  <c r="R177" i="45"/>
  <c r="S183" i="46"/>
  <c r="R184" i="46"/>
  <c r="T183" i="46"/>
  <c r="T177" i="45"/>
  <c r="S177" i="45"/>
  <c r="R178" i="45"/>
  <c r="T184" i="46"/>
  <c r="S184" i="46"/>
  <c r="R185" i="46"/>
  <c r="T178" i="45"/>
  <c r="R179" i="45"/>
  <c r="S178" i="45"/>
  <c r="T185" i="46"/>
  <c r="R186" i="46"/>
  <c r="S185" i="46"/>
  <c r="T179" i="45"/>
  <c r="S179" i="45"/>
  <c r="R180" i="45"/>
  <c r="T186" i="46"/>
  <c r="R187" i="46"/>
  <c r="S186" i="46"/>
  <c r="T180" i="45"/>
  <c r="S180" i="45"/>
  <c r="R181" i="45"/>
  <c r="T187" i="46"/>
  <c r="S187" i="46"/>
  <c r="R188" i="46"/>
  <c r="S181" i="45"/>
  <c r="R182" i="45"/>
  <c r="T181" i="45"/>
  <c r="R189" i="46"/>
  <c r="S188" i="46"/>
  <c r="T188" i="46"/>
  <c r="T182" i="45"/>
  <c r="R183" i="45"/>
  <c r="S182" i="45"/>
  <c r="S189" i="46"/>
  <c r="T189" i="46"/>
  <c r="R190" i="46"/>
  <c r="T183" i="45"/>
  <c r="S183" i="45"/>
  <c r="R184" i="45"/>
  <c r="S190" i="46"/>
  <c r="T190" i="46"/>
  <c r="R191" i="46"/>
  <c r="T184" i="45"/>
  <c r="R185" i="45"/>
  <c r="S184" i="45"/>
  <c r="R192" i="46"/>
  <c r="S191" i="46"/>
  <c r="T191" i="46"/>
  <c r="T185" i="45"/>
  <c r="S185" i="45"/>
  <c r="R186" i="45"/>
  <c r="T192" i="46"/>
  <c r="R193" i="46"/>
  <c r="S192" i="46"/>
  <c r="T186" i="45"/>
  <c r="S186" i="45"/>
  <c r="R187" i="45"/>
  <c r="T193" i="46"/>
  <c r="R194" i="46"/>
  <c r="S193" i="46"/>
  <c r="T187" i="45"/>
  <c r="R188" i="45"/>
  <c r="S187" i="45"/>
  <c r="T194" i="46"/>
  <c r="S194" i="46"/>
  <c r="R195" i="46"/>
  <c r="T188" i="45"/>
  <c r="R189" i="45"/>
  <c r="S188" i="45"/>
  <c r="T195" i="46"/>
  <c r="R196" i="46"/>
  <c r="S195" i="46"/>
  <c r="T189" i="45"/>
  <c r="S189" i="45"/>
  <c r="R190" i="45"/>
  <c r="S196" i="46"/>
  <c r="R197" i="46"/>
  <c r="T196" i="46"/>
  <c r="T190" i="45"/>
  <c r="S190" i="45"/>
  <c r="R191" i="45"/>
  <c r="S197" i="46"/>
  <c r="T197" i="46"/>
  <c r="R198" i="46"/>
  <c r="T191" i="45"/>
  <c r="S191" i="45"/>
  <c r="R192" i="45"/>
  <c r="S198" i="46"/>
  <c r="T198" i="46"/>
  <c r="R199" i="46"/>
  <c r="T192" i="45"/>
  <c r="R193" i="45"/>
  <c r="S192" i="45"/>
  <c r="R200" i="46"/>
  <c r="S199" i="46"/>
  <c r="T199" i="46"/>
  <c r="S193" i="45"/>
  <c r="R194" i="45"/>
  <c r="T193" i="45"/>
  <c r="T200" i="46"/>
  <c r="S200" i="46"/>
  <c r="R201" i="46"/>
  <c r="T194" i="45"/>
  <c r="R195" i="45"/>
  <c r="S194" i="45"/>
  <c r="S201" i="46"/>
  <c r="T201" i="46"/>
  <c r="R202" i="46"/>
  <c r="T195" i="45"/>
  <c r="R196" i="45"/>
  <c r="S195" i="45"/>
  <c r="T202" i="46"/>
  <c r="R203" i="46"/>
  <c r="S202" i="46"/>
  <c r="T196" i="45"/>
  <c r="S196" i="45"/>
  <c r="R197" i="45"/>
  <c r="T203" i="46"/>
  <c r="S203" i="46"/>
  <c r="R204" i="46"/>
  <c r="T197" i="45"/>
  <c r="S197" i="45"/>
  <c r="R198" i="45"/>
  <c r="S204" i="46"/>
  <c r="R205" i="46"/>
  <c r="T204" i="46"/>
  <c r="R199" i="45"/>
  <c r="S198" i="45"/>
  <c r="T198" i="45"/>
  <c r="S205" i="46"/>
  <c r="R206" i="46"/>
  <c r="T205" i="46"/>
  <c r="T199" i="45"/>
  <c r="R200" i="45"/>
  <c r="S199" i="45"/>
  <c r="S206" i="46"/>
  <c r="R207" i="46"/>
  <c r="T206" i="46"/>
  <c r="T200" i="45"/>
  <c r="R201" i="45"/>
  <c r="S200" i="45"/>
  <c r="S207" i="46"/>
  <c r="R208" i="46"/>
  <c r="T207" i="46"/>
  <c r="T201" i="45"/>
  <c r="S201" i="45"/>
  <c r="R202" i="45"/>
  <c r="S208" i="46"/>
  <c r="R209" i="46"/>
  <c r="T208" i="46"/>
  <c r="T202" i="45"/>
  <c r="S202" i="45"/>
  <c r="R203" i="45"/>
  <c r="S209" i="46"/>
  <c r="T209" i="46"/>
  <c r="R210" i="46"/>
  <c r="T203" i="45"/>
  <c r="S203" i="45"/>
  <c r="R204" i="45"/>
  <c r="T210" i="46"/>
  <c r="R211" i="46"/>
  <c r="S210" i="46"/>
  <c r="T204" i="45"/>
  <c r="R205" i="45"/>
  <c r="S204" i="45"/>
  <c r="T211" i="46"/>
  <c r="R212" i="46"/>
  <c r="S211" i="46"/>
  <c r="T205" i="45"/>
  <c r="R206" i="45"/>
  <c r="S205" i="45"/>
  <c r="R213" i="46"/>
  <c r="S212" i="46"/>
  <c r="T212" i="46"/>
  <c r="T206" i="45"/>
  <c r="S206" i="45"/>
  <c r="R207" i="45"/>
  <c r="S213" i="46"/>
  <c r="T213" i="46"/>
  <c r="R214" i="46"/>
  <c r="S207" i="45"/>
  <c r="T207" i="45"/>
  <c r="R208" i="45"/>
  <c r="T214" i="46"/>
  <c r="R215" i="46"/>
  <c r="S214" i="46"/>
  <c r="T208" i="45"/>
  <c r="R209" i="45"/>
  <c r="S208" i="45"/>
  <c r="S215" i="46"/>
  <c r="R216" i="46"/>
  <c r="T215" i="46"/>
  <c r="T209" i="45"/>
  <c r="R210" i="45"/>
  <c r="S209" i="45"/>
  <c r="T216" i="46"/>
  <c r="S216" i="46"/>
  <c r="R217" i="46"/>
  <c r="T210" i="45"/>
  <c r="R211" i="45"/>
  <c r="S210" i="45"/>
  <c r="R218" i="46"/>
  <c r="T217" i="46"/>
  <c r="S217" i="46"/>
  <c r="T211" i="45"/>
  <c r="R212" i="45"/>
  <c r="S211" i="45"/>
  <c r="T218" i="46"/>
  <c r="R219" i="46"/>
  <c r="S218" i="46"/>
  <c r="T212" i="45"/>
  <c r="R213" i="45"/>
  <c r="S212" i="45"/>
  <c r="T219" i="46"/>
  <c r="R220" i="46"/>
  <c r="S219" i="46"/>
  <c r="T213" i="45"/>
  <c r="S213" i="45"/>
  <c r="R214" i="45"/>
  <c r="T220" i="46"/>
  <c r="R221" i="46"/>
  <c r="S220" i="46"/>
  <c r="S214" i="45"/>
  <c r="R215" i="45"/>
  <c r="T214" i="45"/>
  <c r="R222" i="46"/>
  <c r="S221" i="46"/>
  <c r="T221" i="46"/>
  <c r="T215" i="45"/>
  <c r="R216" i="45"/>
  <c r="S215" i="45"/>
  <c r="T222" i="46"/>
  <c r="R223" i="46"/>
  <c r="S222" i="46"/>
  <c r="T216" i="45"/>
  <c r="R217" i="45"/>
  <c r="S216" i="45"/>
  <c r="R224" i="46"/>
  <c r="S223" i="46"/>
  <c r="T223" i="46"/>
  <c r="T217" i="45"/>
  <c r="R218" i="45"/>
  <c r="S217" i="45"/>
  <c r="T224" i="46"/>
  <c r="R225" i="46"/>
  <c r="S224" i="46"/>
  <c r="T218" i="45"/>
  <c r="S218" i="45"/>
  <c r="R219" i="45"/>
  <c r="T225" i="46"/>
  <c r="S225" i="46"/>
  <c r="R226" i="46"/>
  <c r="T219" i="45"/>
  <c r="R220" i="45"/>
  <c r="S219" i="45"/>
  <c r="T226" i="46"/>
  <c r="R227" i="46"/>
  <c r="S226" i="46"/>
  <c r="T220" i="45"/>
  <c r="S220" i="45"/>
  <c r="R221" i="45"/>
  <c r="S227" i="46"/>
  <c r="R228" i="46"/>
  <c r="T227" i="46"/>
  <c r="T221" i="45"/>
  <c r="S221" i="45"/>
  <c r="R222" i="45"/>
  <c r="T228" i="46"/>
  <c r="S228" i="46"/>
  <c r="R229" i="46"/>
  <c r="T222" i="45"/>
  <c r="S222" i="45"/>
  <c r="R223" i="45"/>
  <c r="T229" i="46"/>
  <c r="S229" i="46"/>
  <c r="R230" i="46"/>
  <c r="T223" i="45"/>
  <c r="S223" i="45"/>
  <c r="R224" i="45"/>
  <c r="T230" i="46"/>
  <c r="R231" i="46"/>
  <c r="S230" i="46"/>
  <c r="T224" i="45"/>
  <c r="S224" i="45"/>
  <c r="R225" i="45"/>
  <c r="R232" i="46"/>
  <c r="S231" i="46"/>
  <c r="T231" i="46"/>
  <c r="T225" i="45"/>
  <c r="S225" i="45"/>
  <c r="R226" i="45"/>
  <c r="S232" i="46"/>
  <c r="T232" i="46"/>
  <c r="R233" i="46"/>
  <c r="T226" i="45"/>
  <c r="S226" i="45"/>
  <c r="R227" i="45"/>
  <c r="R234" i="46"/>
  <c r="T233" i="46"/>
  <c r="S233" i="46"/>
  <c r="T227" i="45"/>
  <c r="S227" i="45"/>
  <c r="R228" i="45"/>
  <c r="T234" i="46"/>
  <c r="S234" i="46"/>
  <c r="R235" i="46"/>
  <c r="T228" i="45"/>
  <c r="R229" i="45"/>
  <c r="S228" i="45"/>
  <c r="T235" i="46"/>
  <c r="R236" i="46"/>
  <c r="S235" i="46"/>
  <c r="T229" i="45"/>
  <c r="S229" i="45"/>
  <c r="R230" i="45"/>
  <c r="R237" i="46"/>
  <c r="S236" i="46"/>
  <c r="T236" i="46"/>
  <c r="T230" i="45"/>
  <c r="S230" i="45"/>
  <c r="R231" i="45"/>
  <c r="T237" i="46"/>
  <c r="R238" i="46"/>
  <c r="S237" i="46"/>
  <c r="T231" i="45"/>
  <c r="R232" i="45"/>
  <c r="S231" i="45"/>
  <c r="R239" i="46"/>
  <c r="T238" i="46"/>
  <c r="S238" i="46"/>
  <c r="T232" i="45"/>
  <c r="R233" i="45"/>
  <c r="S232" i="45"/>
  <c r="S239" i="46"/>
  <c r="R240" i="46"/>
  <c r="T239" i="46"/>
  <c r="S233" i="45"/>
  <c r="R234" i="45"/>
  <c r="T233" i="45"/>
  <c r="T240" i="46"/>
  <c r="S240" i="46"/>
  <c r="R241" i="46"/>
  <c r="T234" i="45"/>
  <c r="S234" i="45"/>
  <c r="R235" i="45"/>
  <c r="S241" i="46"/>
  <c r="T241" i="46"/>
  <c r="R242" i="46"/>
  <c r="T235" i="45"/>
  <c r="R236" i="45"/>
  <c r="S235" i="45"/>
  <c r="T242" i="46"/>
  <c r="R243" i="46"/>
  <c r="S242" i="46"/>
  <c r="T236" i="45"/>
  <c r="R237" i="45"/>
  <c r="S236" i="45"/>
  <c r="S243" i="46"/>
  <c r="T243" i="46"/>
  <c r="R244" i="46"/>
  <c r="T237" i="45"/>
  <c r="R238" i="45"/>
  <c r="S237" i="45"/>
  <c r="S244" i="46"/>
  <c r="T244" i="46"/>
  <c r="R245" i="46"/>
  <c r="T238" i="45"/>
  <c r="S238" i="45"/>
  <c r="R239" i="45"/>
  <c r="T245" i="46"/>
  <c r="S245" i="46"/>
  <c r="R246" i="46"/>
  <c r="S239" i="45"/>
  <c r="T239" i="45"/>
  <c r="R240" i="45"/>
  <c r="T246" i="46"/>
  <c r="S246" i="46"/>
  <c r="R247" i="46"/>
  <c r="T240" i="45"/>
  <c r="R241" i="45"/>
  <c r="S240" i="45"/>
  <c r="R248" i="46"/>
  <c r="S247" i="46"/>
  <c r="T247" i="46"/>
  <c r="T241" i="45"/>
  <c r="R242" i="45"/>
  <c r="S241" i="45"/>
  <c r="T248" i="46"/>
  <c r="R249" i="46"/>
  <c r="S248" i="46"/>
  <c r="T242" i="45"/>
  <c r="R243" i="45"/>
  <c r="S242" i="45"/>
  <c r="T249" i="46"/>
  <c r="S249" i="46"/>
  <c r="R250" i="46"/>
  <c r="T243" i="45"/>
  <c r="S243" i="45"/>
  <c r="R244" i="45"/>
  <c r="T250" i="46"/>
  <c r="S250" i="46"/>
  <c r="R251" i="46"/>
  <c r="T244" i="45"/>
  <c r="R245" i="45"/>
  <c r="S244" i="45"/>
  <c r="R252" i="46"/>
  <c r="S251" i="46"/>
  <c r="T251" i="46"/>
  <c r="T245" i="45"/>
  <c r="R246" i="45"/>
  <c r="S245" i="45"/>
  <c r="S252" i="46"/>
  <c r="R253" i="46"/>
  <c r="T252" i="46"/>
  <c r="T246" i="45"/>
  <c r="R247" i="45"/>
  <c r="S246" i="45"/>
  <c r="S253" i="46"/>
  <c r="R254" i="46"/>
  <c r="T253" i="46"/>
  <c r="T247" i="45"/>
  <c r="R248" i="45"/>
  <c r="S247" i="45"/>
  <c r="S254" i="46"/>
  <c r="T254" i="46"/>
  <c r="R255" i="46"/>
  <c r="T248" i="45"/>
  <c r="R249" i="45"/>
  <c r="S248" i="45"/>
  <c r="R256" i="46"/>
  <c r="S255" i="46"/>
  <c r="T255" i="46"/>
  <c r="T249" i="45"/>
  <c r="R250" i="45"/>
  <c r="S249" i="45"/>
  <c r="T256" i="46"/>
  <c r="S256" i="46"/>
  <c r="R257" i="46"/>
  <c r="T250" i="45"/>
  <c r="R251" i="45"/>
  <c r="S250" i="45"/>
  <c r="R258" i="46"/>
  <c r="T257" i="46"/>
  <c r="S257" i="46"/>
  <c r="T251" i="45"/>
  <c r="S251" i="45"/>
  <c r="R252" i="45"/>
  <c r="T258" i="46"/>
  <c r="R259" i="46"/>
  <c r="S258" i="46"/>
  <c r="T252" i="45"/>
  <c r="R253" i="45"/>
  <c r="S252" i="45"/>
  <c r="T259" i="46"/>
  <c r="S259" i="46"/>
  <c r="R260" i="46"/>
  <c r="T253" i="45"/>
  <c r="S253" i="45"/>
  <c r="R254" i="45"/>
  <c r="R261" i="46"/>
  <c r="S260" i="46"/>
  <c r="T260" i="46"/>
  <c r="T254" i="45"/>
  <c r="R255" i="45"/>
  <c r="S254" i="45"/>
  <c r="T261" i="46"/>
  <c r="R262" i="46"/>
  <c r="S261" i="46"/>
  <c r="T255" i="45"/>
  <c r="S255" i="45"/>
  <c r="R256" i="45"/>
  <c r="T262" i="46"/>
  <c r="S262" i="46"/>
  <c r="T256" i="45"/>
  <c r="S256" i="45"/>
  <c r="R257" i="45"/>
  <c r="T257" i="45"/>
  <c r="S257" i="45"/>
  <c r="R258" i="45"/>
  <c r="T258" i="45"/>
  <c r="R259" i="45"/>
  <c r="S258" i="45"/>
  <c r="T259" i="45"/>
  <c r="S259" i="45"/>
  <c r="R260" i="45"/>
  <c r="T260" i="45"/>
  <c r="S260" i="45"/>
  <c r="R261" i="45"/>
  <c r="T261" i="45"/>
  <c r="R262" i="45"/>
  <c r="S261" i="45"/>
  <c r="T262" i="45"/>
  <c r="S262" i="45"/>
  <c r="E15" i="47" l="1"/>
  <c r="C16" i="46"/>
  <c r="D16" i="46" s="1"/>
  <c r="A17" i="46"/>
  <c r="C12" i="45"/>
  <c r="D12" i="45" s="1"/>
  <c r="A13" i="45"/>
  <c r="B5" i="42"/>
  <c r="D7" i="40"/>
  <c r="AF25" i="51"/>
  <c r="F11" i="45"/>
  <c r="G15" i="46"/>
  <c r="AF32" i="52"/>
  <c r="F15" i="46"/>
  <c r="G11" i="45"/>
  <c r="E16" i="46"/>
  <c r="E12" i="45"/>
  <c r="D16" i="47"/>
  <c r="H15" i="47"/>
  <c r="AF39" i="53"/>
  <c r="C5" i="42"/>
  <c r="D5" i="42"/>
  <c r="J5" i="42"/>
  <c r="I5" i="42"/>
  <c r="H7" i="40"/>
  <c r="E16" i="47" l="1"/>
  <c r="C13" i="45"/>
  <c r="D13" i="45" s="1"/>
  <c r="A14" i="45"/>
  <c r="C17" i="46"/>
  <c r="D17" i="46" s="1"/>
  <c r="A18" i="46"/>
  <c r="F5" i="42"/>
  <c r="I7" i="40"/>
  <c r="AF26" i="51"/>
  <c r="F12" i="45"/>
  <c r="F16" i="47"/>
  <c r="H16" i="47" s="1"/>
  <c r="G16" i="46"/>
  <c r="E17" i="46"/>
  <c r="AF33" i="52"/>
  <c r="G12" i="45"/>
  <c r="AF40" i="53"/>
  <c r="E13" i="45"/>
  <c r="F16" i="46"/>
  <c r="G16" i="47"/>
  <c r="J7" i="40"/>
  <c r="K7" i="40"/>
  <c r="A19" i="46" l="1"/>
  <c r="C18" i="46"/>
  <c r="D18" i="46" s="1"/>
  <c r="C14" i="45"/>
  <c r="D14" i="45" s="1"/>
  <c r="A15" i="45"/>
  <c r="B6" i="42"/>
  <c r="D8" i="40"/>
  <c r="H8" i="40"/>
  <c r="I8" i="40"/>
  <c r="AF27" i="51"/>
  <c r="G17" i="46"/>
  <c r="F13" i="45"/>
  <c r="F17" i="46"/>
  <c r="E14" i="45"/>
  <c r="AF34" i="52"/>
  <c r="AF41" i="53"/>
  <c r="G13" i="45"/>
  <c r="E18" i="46"/>
  <c r="C6" i="42"/>
  <c r="I6" i="42"/>
  <c r="D6" i="42"/>
  <c r="J8" i="40"/>
  <c r="J6" i="42"/>
  <c r="K8" i="40"/>
  <c r="C15" i="45" l="1"/>
  <c r="D15" i="45" s="1"/>
  <c r="A16" i="45"/>
  <c r="C19" i="46"/>
  <c r="D19" i="46" s="1"/>
  <c r="A20" i="46"/>
  <c r="B7" i="42"/>
  <c r="D9" i="40"/>
  <c r="H9" i="40"/>
  <c r="I9" i="40"/>
  <c r="AF28" i="51"/>
  <c r="AF29" i="51" s="1"/>
  <c r="AF30" i="51" s="1"/>
  <c r="AF31" i="51" s="1"/>
  <c r="AF32" i="51" s="1"/>
  <c r="G14" i="45"/>
  <c r="AF42" i="53"/>
  <c r="F18" i="46"/>
  <c r="E19" i="46"/>
  <c r="AF35" i="52"/>
  <c r="F14" i="45"/>
  <c r="G18" i="46"/>
  <c r="E15" i="45"/>
  <c r="D7" i="42"/>
  <c r="J7" i="42"/>
  <c r="C7" i="42"/>
  <c r="J9" i="40"/>
  <c r="I7" i="42"/>
  <c r="K9" i="40"/>
  <c r="A21" i="46" l="1"/>
  <c r="C20" i="46"/>
  <c r="D20" i="46" s="1"/>
  <c r="A17" i="45"/>
  <c r="C16" i="45"/>
  <c r="D16" i="45" s="1"/>
  <c r="B8" i="42"/>
  <c r="D10" i="40"/>
  <c r="H10" i="40"/>
  <c r="I10" i="40"/>
  <c r="AF36" i="52"/>
  <c r="E16" i="45"/>
  <c r="F15" i="45"/>
  <c r="AF33" i="51"/>
  <c r="E20" i="46"/>
  <c r="G15" i="45"/>
  <c r="F19" i="46"/>
  <c r="G19" i="46"/>
  <c r="AF43" i="53"/>
  <c r="D8" i="42"/>
  <c r="I8" i="42"/>
  <c r="C8" i="42"/>
  <c r="J10" i="40"/>
  <c r="J8" i="42"/>
  <c r="K10" i="40"/>
  <c r="A18" i="45" l="1"/>
  <c r="C17" i="45"/>
  <c r="D17" i="45" s="1"/>
  <c r="C21" i="46"/>
  <c r="D21" i="46" s="1"/>
  <c r="A22" i="46"/>
  <c r="B9" i="42"/>
  <c r="D11" i="40"/>
  <c r="I11" i="40"/>
  <c r="AF44" i="53"/>
  <c r="F20" i="46"/>
  <c r="E17" i="45"/>
  <c r="F16" i="45"/>
  <c r="AF37" i="52"/>
  <c r="G20" i="46"/>
  <c r="G16" i="45"/>
  <c r="AF34" i="51"/>
  <c r="AF35" i="51" s="1"/>
  <c r="E21" i="46"/>
  <c r="I9" i="42"/>
  <c r="D9" i="42"/>
  <c r="J9" i="42"/>
  <c r="C9" i="42"/>
  <c r="J11" i="40"/>
  <c r="H11" i="40"/>
  <c r="K11" i="40"/>
  <c r="C22" i="46" l="1"/>
  <c r="D22" i="46" s="1"/>
  <c r="A19" i="45"/>
  <c r="C18" i="45"/>
  <c r="D18" i="45" s="1"/>
  <c r="B10" i="42"/>
  <c r="D12" i="40"/>
  <c r="E18" i="45"/>
  <c r="AF38" i="52"/>
  <c r="E22" i="46"/>
  <c r="F21" i="46"/>
  <c r="AF45" i="53"/>
  <c r="G21" i="46"/>
  <c r="G17" i="45"/>
  <c r="F17" i="45"/>
  <c r="AF36" i="51"/>
  <c r="AF37" i="51" s="1"/>
  <c r="AF38" i="51" s="1"/>
  <c r="AF39" i="51" s="1"/>
  <c r="AF40" i="51" s="1"/>
  <c r="I10" i="42"/>
  <c r="J10" i="42"/>
  <c r="C10" i="42"/>
  <c r="D10" i="42"/>
  <c r="H12" i="40"/>
  <c r="A20" i="45" l="1"/>
  <c r="C19" i="45"/>
  <c r="D19" i="45" s="1"/>
  <c r="F10" i="42"/>
  <c r="I12" i="40"/>
  <c r="F18" i="45"/>
  <c r="G18" i="45"/>
  <c r="AF41" i="51"/>
  <c r="AF46" i="53"/>
  <c r="AF39" i="52"/>
  <c r="G22" i="46"/>
  <c r="E19" i="45"/>
  <c r="AF47" i="53"/>
  <c r="F22" i="46"/>
  <c r="J12" i="40"/>
  <c r="K12" i="40"/>
  <c r="A21" i="45" l="1"/>
  <c r="C20" i="45"/>
  <c r="D20" i="45" s="1"/>
  <c r="B11" i="42"/>
  <c r="D13" i="40"/>
  <c r="H13" i="40"/>
  <c r="I13" i="40"/>
  <c r="E20" i="45"/>
  <c r="AF40" i="52"/>
  <c r="G19" i="45"/>
  <c r="F19" i="45"/>
  <c r="AF42" i="51"/>
  <c r="AF48" i="53"/>
  <c r="D11" i="42"/>
  <c r="J13" i="40"/>
  <c r="J11" i="42"/>
  <c r="C11" i="42"/>
  <c r="I11" i="42"/>
  <c r="K13" i="40"/>
  <c r="A22" i="45" l="1"/>
  <c r="C21" i="45"/>
  <c r="D21" i="45" s="1"/>
  <c r="B12" i="42"/>
  <c r="F11" i="42"/>
  <c r="D14" i="40"/>
  <c r="I14" i="40"/>
  <c r="E21" i="45"/>
  <c r="AF41" i="52"/>
  <c r="G20" i="45"/>
  <c r="AF49" i="53"/>
  <c r="F20" i="45"/>
  <c r="AF43" i="51"/>
  <c r="D12" i="42"/>
  <c r="J12" i="42"/>
  <c r="J14" i="40"/>
  <c r="C12" i="42"/>
  <c r="I12" i="42"/>
  <c r="K14" i="40"/>
  <c r="H14" i="40"/>
  <c r="C22" i="45" l="1"/>
  <c r="D22" i="45" s="1"/>
  <c r="B13" i="42"/>
  <c r="D15" i="40"/>
  <c r="I15" i="40"/>
  <c r="E22" i="45"/>
  <c r="F21" i="45"/>
  <c r="G21" i="45"/>
  <c r="AF44" i="51"/>
  <c r="AF42" i="52"/>
  <c r="AF50" i="53"/>
  <c r="D13" i="42"/>
  <c r="I13" i="42"/>
  <c r="J15" i="40"/>
  <c r="C13" i="42"/>
  <c r="J13" i="42"/>
  <c r="H15" i="40"/>
  <c r="K15" i="40"/>
  <c r="B14" i="42" l="1"/>
  <c r="D16" i="40"/>
  <c r="I16" i="40"/>
  <c r="AF45" i="51"/>
  <c r="F22" i="45"/>
  <c r="G22" i="45"/>
  <c r="AF51" i="53"/>
  <c r="AF43" i="52"/>
  <c r="J14" i="42"/>
  <c r="J16" i="40"/>
  <c r="I14" i="42"/>
  <c r="D14" i="42"/>
  <c r="C14" i="42"/>
  <c r="H16" i="40"/>
  <c r="K16" i="40"/>
  <c r="B15" i="42" l="1"/>
  <c r="D17" i="40"/>
  <c r="I17" i="40"/>
  <c r="AF44" i="52"/>
  <c r="AF46" i="51"/>
  <c r="AF52" i="53"/>
  <c r="AF53" i="53" s="1"/>
  <c r="C15" i="42"/>
  <c r="D15" i="42"/>
  <c r="J17" i="40"/>
  <c r="I15" i="42"/>
  <c r="J15" i="42"/>
  <c r="K17" i="40"/>
  <c r="H17" i="40"/>
  <c r="B16" i="42" l="1"/>
  <c r="D18" i="40"/>
  <c r="I18" i="40"/>
  <c r="AF45" i="52"/>
  <c r="AF47" i="51"/>
  <c r="AF54" i="53"/>
  <c r="C16" i="42"/>
  <c r="J16" i="42"/>
  <c r="I16" i="42"/>
  <c r="D16" i="42"/>
  <c r="J18" i="40"/>
  <c r="K18" i="40"/>
  <c r="H18" i="40"/>
  <c r="B17" i="42" l="1"/>
  <c r="D19" i="40"/>
  <c r="H19" i="40"/>
  <c r="I19" i="40"/>
  <c r="AF48" i="51"/>
  <c r="AF46" i="52"/>
  <c r="AF55" i="53"/>
  <c r="D17" i="42"/>
  <c r="J17" i="42"/>
  <c r="I17" i="42"/>
  <c r="C17" i="42"/>
  <c r="J19" i="40"/>
  <c r="K19" i="40"/>
  <c r="B18" i="42" l="1"/>
  <c r="I1" i="39"/>
  <c r="J1" i="39" s="1"/>
  <c r="J2" i="39"/>
  <c r="G3" i="39"/>
  <c r="AF56" i="53"/>
  <c r="AF47" i="52"/>
  <c r="AF49" i="51"/>
  <c r="K2" i="39"/>
  <c r="D18" i="42"/>
  <c r="I18" i="42"/>
  <c r="E3" i="39" a="1"/>
  <c r="J18" i="42"/>
  <c r="C18" i="42"/>
  <c r="E3" i="39" l="1"/>
  <c r="E4" i="39"/>
  <c r="I4" i="39" s="1"/>
  <c r="G4" i="39"/>
  <c r="AF57" i="53"/>
  <c r="AF50" i="51"/>
  <c r="AF51" i="51" s="1"/>
  <c r="AF52" i="51"/>
  <c r="AF48" i="52"/>
  <c r="F3" i="39"/>
  <c r="F4" i="39"/>
  <c r="H4" i="39" l="1"/>
  <c r="H3" i="39"/>
  <c r="I3" i="39"/>
  <c r="E5" i="39"/>
  <c r="I5" i="39" s="1"/>
  <c r="G5" i="39"/>
  <c r="AF58" i="53"/>
  <c r="AF49" i="52"/>
  <c r="AF53" i="51"/>
  <c r="J3" i="39"/>
  <c r="F5" i="39"/>
  <c r="J4" i="39"/>
  <c r="E21" i="42"/>
  <c r="K3" i="39"/>
  <c r="K4" i="39"/>
  <c r="B21" i="42" l="1"/>
  <c r="H5" i="39"/>
  <c r="B20" i="42"/>
  <c r="E6" i="39"/>
  <c r="I6" i="39" s="1"/>
  <c r="G6" i="39"/>
  <c r="AF59" i="53"/>
  <c r="AF54" i="51"/>
  <c r="AF50" i="52"/>
  <c r="AF51" i="52" s="1"/>
  <c r="AF52" i="52" s="1"/>
  <c r="AF53" i="52" s="1"/>
  <c r="AF54" i="52" s="1"/>
  <c r="AF55" i="52" s="1"/>
  <c r="AF56" i="52" s="1"/>
  <c r="AF57" i="52" s="1"/>
  <c r="AF58" i="52" s="1"/>
  <c r="AF59" i="52" s="1"/>
  <c r="AF60" i="52" s="1"/>
  <c r="AF61" i="52" s="1"/>
  <c r="D20" i="42"/>
  <c r="D21" i="42"/>
  <c r="F6" i="39"/>
  <c r="I20" i="42"/>
  <c r="C21" i="42"/>
  <c r="J21" i="42"/>
  <c r="C20" i="42"/>
  <c r="J5" i="39"/>
  <c r="I21" i="42"/>
  <c r="J20" i="42"/>
  <c r="K5" i="39"/>
  <c r="E20" i="42"/>
  <c r="H6" i="39" l="1"/>
  <c r="B22" i="42"/>
  <c r="E7" i="39"/>
  <c r="I7" i="39" s="1"/>
  <c r="G7" i="39"/>
  <c r="AF62" i="52"/>
  <c r="AF55" i="51"/>
  <c r="AF60" i="53"/>
  <c r="J6" i="39"/>
  <c r="F7" i="39"/>
  <c r="C22" i="42"/>
  <c r="I22" i="42"/>
  <c r="J22" i="42"/>
  <c r="D22" i="42"/>
  <c r="K6" i="39"/>
  <c r="E22" i="42"/>
  <c r="B23" i="42" l="1"/>
  <c r="H7" i="39"/>
  <c r="E8" i="39"/>
  <c r="H8" i="39" s="1"/>
  <c r="G8" i="39"/>
  <c r="AF63" i="52"/>
  <c r="AF61" i="53"/>
  <c r="AF56" i="51"/>
  <c r="C23" i="42"/>
  <c r="J23" i="42"/>
  <c r="F8" i="39"/>
  <c r="J7" i="39"/>
  <c r="D23" i="42"/>
  <c r="I23" i="42"/>
  <c r="K7" i="39"/>
  <c r="E23" i="42"/>
  <c r="B24" i="42" l="1"/>
  <c r="I8" i="39"/>
  <c r="E9" i="39"/>
  <c r="H9" i="39" s="1"/>
  <c r="G9" i="39"/>
  <c r="AF62" i="53"/>
  <c r="AF64" i="52"/>
  <c r="AF57" i="51"/>
  <c r="I24" i="42"/>
  <c r="F9" i="39"/>
  <c r="J24" i="42"/>
  <c r="C24" i="42"/>
  <c r="J8" i="39"/>
  <c r="D24" i="42"/>
  <c r="K8" i="39"/>
  <c r="E24" i="42"/>
  <c r="I9" i="39" l="1"/>
  <c r="B25" i="42"/>
  <c r="E10" i="39"/>
  <c r="I10" i="39" s="1"/>
  <c r="G10" i="39"/>
  <c r="AF63" i="53"/>
  <c r="AF65" i="52"/>
  <c r="AF58" i="51"/>
  <c r="J25" i="42"/>
  <c r="J9" i="39"/>
  <c r="D25" i="42"/>
  <c r="I25" i="42"/>
  <c r="F10" i="39"/>
  <c r="C25" i="42"/>
  <c r="K9" i="39"/>
  <c r="E25" i="42"/>
  <c r="B26" i="42" l="1"/>
  <c r="H10" i="39"/>
  <c r="E11" i="39"/>
  <c r="H11" i="39" s="1"/>
  <c r="G11" i="39"/>
  <c r="AF64" i="53"/>
  <c r="AF66" i="52"/>
  <c r="AF59" i="51"/>
  <c r="I26" i="42"/>
  <c r="D26" i="42"/>
  <c r="J26" i="42"/>
  <c r="F11" i="39"/>
  <c r="J10" i="39"/>
  <c r="C26" i="42"/>
  <c r="K10" i="39"/>
  <c r="E26" i="42"/>
  <c r="B27" i="42" l="1"/>
  <c r="I11" i="39"/>
  <c r="E12" i="39"/>
  <c r="H12" i="39" s="1"/>
  <c r="G12" i="39"/>
  <c r="AF65" i="53"/>
  <c r="AF67" i="52"/>
  <c r="AF60" i="51"/>
  <c r="AF61" i="51" s="1"/>
  <c r="D27" i="42"/>
  <c r="F12" i="39"/>
  <c r="J27" i="42"/>
  <c r="I27" i="42"/>
  <c r="J11" i="39"/>
  <c r="C27" i="42"/>
  <c r="E27" i="42"/>
  <c r="K11" i="39"/>
  <c r="B28" i="42" l="1"/>
  <c r="I12" i="39"/>
  <c r="E13" i="39"/>
  <c r="I13" i="39" s="1"/>
  <c r="G13" i="39"/>
  <c r="AF68" i="52"/>
  <c r="AF62" i="51"/>
  <c r="I28" i="42"/>
  <c r="F13" i="39"/>
  <c r="J12" i="39"/>
  <c r="C28" i="42"/>
  <c r="D28" i="42"/>
  <c r="J28" i="42"/>
  <c r="E28" i="42"/>
  <c r="K12" i="39"/>
  <c r="H13" i="39" l="1"/>
  <c r="B29" i="42"/>
  <c r="E14" i="39"/>
  <c r="I14" i="39" s="1"/>
  <c r="G14" i="39"/>
  <c r="AF69" i="52"/>
  <c r="AF63" i="51"/>
  <c r="C29" i="42"/>
  <c r="I29" i="42"/>
  <c r="J29" i="42"/>
  <c r="F14" i="39"/>
  <c r="D29" i="42"/>
  <c r="J13" i="39"/>
  <c r="E29" i="42"/>
  <c r="K13" i="39"/>
  <c r="B30" i="42" l="1"/>
  <c r="H14" i="39"/>
  <c r="E15" i="39"/>
  <c r="H15" i="39" s="1"/>
  <c r="G15" i="39"/>
  <c r="AF70" i="52"/>
  <c r="AF64" i="51"/>
  <c r="D30" i="42"/>
  <c r="F15" i="39"/>
  <c r="J30" i="42"/>
  <c r="J14" i="39"/>
  <c r="I30" i="42"/>
  <c r="C30" i="42"/>
  <c r="K14" i="39"/>
  <c r="E30" i="42"/>
  <c r="B31" i="42" l="1"/>
  <c r="I15" i="39"/>
  <c r="E16" i="39"/>
  <c r="I16" i="39" s="1"/>
  <c r="G16" i="39"/>
  <c r="AF65" i="51"/>
  <c r="AF71" i="52"/>
  <c r="C31" i="42"/>
  <c r="I31" i="42"/>
  <c r="F16" i="39"/>
  <c r="J31" i="42"/>
  <c r="D31" i="42"/>
  <c r="J15" i="39"/>
  <c r="K15" i="39"/>
  <c r="E31" i="42"/>
  <c r="H16" i="39" l="1"/>
  <c r="B32" i="42"/>
  <c r="E17" i="39"/>
  <c r="I17" i="39" s="1"/>
  <c r="G17" i="39"/>
  <c r="AF72" i="52"/>
  <c r="AF66" i="51"/>
  <c r="J16" i="39"/>
  <c r="J32" i="42"/>
  <c r="I32" i="42"/>
  <c r="C32" i="42"/>
  <c r="D32" i="42"/>
  <c r="F17" i="39"/>
  <c r="K16" i="39"/>
  <c r="E32" i="42"/>
  <c r="B33" i="42" l="1"/>
  <c r="H17" i="39"/>
  <c r="E18" i="39"/>
  <c r="H18" i="39" s="1"/>
  <c r="G18" i="39"/>
  <c r="AF73" i="52"/>
  <c r="AF67" i="51"/>
  <c r="F18" i="39"/>
  <c r="I33" i="42"/>
  <c r="J17" i="39"/>
  <c r="D33" i="42"/>
  <c r="J33" i="42"/>
  <c r="C33" i="42"/>
  <c r="K17" i="39"/>
  <c r="E33" i="42"/>
  <c r="B34" i="42" l="1"/>
  <c r="I18" i="39"/>
  <c r="E19" i="39"/>
  <c r="H19" i="39" s="1"/>
  <c r="G19" i="39"/>
  <c r="AF68" i="51"/>
  <c r="AF74" i="52"/>
  <c r="J18" i="39"/>
  <c r="C34" i="42"/>
  <c r="D34" i="42"/>
  <c r="J34" i="42"/>
  <c r="F19" i="39"/>
  <c r="I34" i="42"/>
  <c r="K18" i="39"/>
  <c r="E34" i="42"/>
  <c r="B35" i="42" l="1"/>
  <c r="I19" i="39"/>
  <c r="E20" i="39"/>
  <c r="H20" i="39" s="1"/>
  <c r="G20" i="39"/>
  <c r="AF75" i="52"/>
  <c r="AF69" i="51"/>
  <c r="C35" i="42"/>
  <c r="D35" i="42"/>
  <c r="J35" i="42"/>
  <c r="I35" i="42"/>
  <c r="J19" i="39"/>
  <c r="F20" i="39"/>
  <c r="K19" i="39"/>
  <c r="E35" i="42"/>
  <c r="B36" i="42" l="1"/>
  <c r="I20" i="39"/>
  <c r="E21" i="39"/>
  <c r="H21" i="39" s="1"/>
  <c r="G21" i="39"/>
  <c r="AF70" i="51"/>
  <c r="AF76" i="52"/>
  <c r="J20" i="39"/>
  <c r="C36" i="42"/>
  <c r="F21" i="39"/>
  <c r="D36" i="42"/>
  <c r="J36" i="42"/>
  <c r="I36" i="42"/>
  <c r="K20" i="39"/>
  <c r="E36" i="42"/>
  <c r="B37" i="42" l="1"/>
  <c r="I21" i="39"/>
  <c r="E22" i="39"/>
  <c r="H22" i="39" s="1"/>
  <c r="G22" i="39"/>
  <c r="AF77" i="52"/>
  <c r="AF71" i="51"/>
  <c r="J21" i="39"/>
  <c r="C37" i="42"/>
  <c r="D37" i="42"/>
  <c r="J37" i="42"/>
  <c r="F22" i="39"/>
  <c r="I37" i="42"/>
  <c r="K21" i="39"/>
  <c r="E37" i="42"/>
  <c r="B38" i="42" l="1"/>
  <c r="I22" i="39"/>
  <c r="E23" i="39"/>
  <c r="H23" i="39" s="1"/>
  <c r="G23" i="39"/>
  <c r="AF72" i="51"/>
  <c r="AF78" i="52"/>
  <c r="J22" i="39"/>
  <c r="F23" i="39"/>
  <c r="D38" i="42"/>
  <c r="J38" i="42"/>
  <c r="I38" i="42"/>
  <c r="C38" i="42"/>
  <c r="K22" i="39"/>
  <c r="E38" i="42"/>
  <c r="B39" i="42" l="1"/>
  <c r="I23" i="39"/>
  <c r="E24" i="39"/>
  <c r="H24" i="39" s="1"/>
  <c r="G24" i="39"/>
  <c r="AF73" i="51"/>
  <c r="AF74" i="51" s="1"/>
  <c r="AF79" i="52"/>
  <c r="D39" i="42"/>
  <c r="J39" i="42"/>
  <c r="I39" i="42"/>
  <c r="F24" i="39"/>
  <c r="C39" i="42"/>
  <c r="J23" i="39"/>
  <c r="K23" i="39"/>
  <c r="E39" i="42"/>
  <c r="I24" i="39" l="1"/>
  <c r="B40" i="42"/>
  <c r="E25" i="39"/>
  <c r="I25" i="39" s="1"/>
  <c r="G25" i="39"/>
  <c r="AF75" i="51"/>
  <c r="AF80" i="52"/>
  <c r="J24" i="39"/>
  <c r="D40" i="42"/>
  <c r="C40" i="42"/>
  <c r="J40" i="42"/>
  <c r="I40" i="42"/>
  <c r="F25" i="39"/>
  <c r="K24" i="39"/>
  <c r="E40" i="42"/>
  <c r="H25" i="39" l="1"/>
  <c r="B41" i="42"/>
  <c r="E26" i="39"/>
  <c r="I26" i="39" s="1"/>
  <c r="G26" i="39"/>
  <c r="AF81" i="52"/>
  <c r="AF76" i="51"/>
  <c r="D41" i="42"/>
  <c r="I41" i="42"/>
  <c r="F26" i="39"/>
  <c r="J25" i="39"/>
  <c r="C41" i="42"/>
  <c r="J41" i="42"/>
  <c r="E41" i="42"/>
  <c r="K25" i="39"/>
  <c r="B42" i="42" l="1"/>
  <c r="H26" i="39"/>
  <c r="E27" i="39"/>
  <c r="I27" i="39" s="1"/>
  <c r="G27" i="39"/>
  <c r="AF82" i="52"/>
  <c r="AF77" i="51"/>
  <c r="J42" i="42"/>
  <c r="J26" i="39"/>
  <c r="F27" i="39"/>
  <c r="C42" i="42"/>
  <c r="D42" i="42"/>
  <c r="I42" i="42"/>
  <c r="E42" i="42"/>
  <c r="K26" i="39"/>
  <c r="B43" i="42" l="1"/>
  <c r="H27" i="39"/>
  <c r="E28" i="39"/>
  <c r="I28" i="39" s="1"/>
  <c r="G28" i="39"/>
  <c r="AF83" i="52"/>
  <c r="AF78" i="51"/>
  <c r="C43" i="42"/>
  <c r="D43" i="42"/>
  <c r="I43" i="42"/>
  <c r="F28" i="39"/>
  <c r="J27" i="39"/>
  <c r="J43" i="42"/>
  <c r="K27" i="39"/>
  <c r="E43" i="42"/>
  <c r="H28" i="39" l="1"/>
  <c r="B44" i="42"/>
  <c r="E29" i="39"/>
  <c r="I29" i="39" s="1"/>
  <c r="G29" i="39"/>
  <c r="AF79" i="51"/>
  <c r="AF84" i="52"/>
  <c r="J28" i="39"/>
  <c r="F29" i="39"/>
  <c r="I44" i="42"/>
  <c r="D44" i="42"/>
  <c r="J44" i="42"/>
  <c r="C44" i="42"/>
  <c r="E44" i="42"/>
  <c r="E45" i="42"/>
  <c r="K28" i="39"/>
  <c r="B45" i="42" l="1"/>
  <c r="H29" i="39"/>
  <c r="E30" i="39"/>
  <c r="I30" i="39" s="1"/>
  <c r="G30" i="39"/>
  <c r="AF85" i="52"/>
  <c r="AF80" i="51"/>
  <c r="I45" i="42"/>
  <c r="C45" i="42"/>
  <c r="J45" i="42"/>
  <c r="J29" i="39"/>
  <c r="F30" i="39"/>
  <c r="D45" i="42"/>
  <c r="K29" i="39"/>
  <c r="B46" i="42" l="1"/>
  <c r="H30" i="39"/>
  <c r="E31" i="39"/>
  <c r="H31" i="39" s="1"/>
  <c r="G31" i="39"/>
  <c r="AF81" i="51"/>
  <c r="AF86" i="52"/>
  <c r="C46" i="42"/>
  <c r="J46" i="42"/>
  <c r="I46" i="42"/>
  <c r="F31" i="39"/>
  <c r="J30" i="39"/>
  <c r="D46" i="42"/>
  <c r="K30" i="39"/>
  <c r="E46" i="42"/>
  <c r="B47" i="42" l="1"/>
  <c r="I31" i="39"/>
  <c r="E32" i="39"/>
  <c r="I32" i="39" s="1"/>
  <c r="G32" i="39"/>
  <c r="AF87" i="52"/>
  <c r="AF82" i="51"/>
  <c r="J31" i="39"/>
  <c r="C47" i="42"/>
  <c r="F32" i="39"/>
  <c r="D47" i="42"/>
  <c r="J47" i="42"/>
  <c r="I47" i="42"/>
  <c r="E47" i="42"/>
  <c r="K31" i="39"/>
  <c r="H32" i="39" l="1"/>
  <c r="B48" i="42"/>
  <c r="E33" i="39"/>
  <c r="I33" i="39" s="1"/>
  <c r="G33" i="39"/>
  <c r="AF83" i="51"/>
  <c r="AF88" i="52"/>
  <c r="J48" i="42"/>
  <c r="D48" i="42"/>
  <c r="F33" i="39"/>
  <c r="C48" i="42"/>
  <c r="J32" i="39"/>
  <c r="I48" i="42"/>
  <c r="K32" i="39"/>
  <c r="E48" i="42"/>
  <c r="B49" i="42" l="1"/>
  <c r="H33" i="39"/>
  <c r="E34" i="39"/>
  <c r="H34" i="39" s="1"/>
  <c r="G34" i="39"/>
  <c r="AF89" i="52"/>
  <c r="AF84" i="51"/>
  <c r="J33" i="39"/>
  <c r="F34" i="39"/>
  <c r="D49" i="42"/>
  <c r="J49" i="42"/>
  <c r="I49" i="42"/>
  <c r="C49" i="42"/>
  <c r="K33" i="39"/>
  <c r="E49" i="42"/>
  <c r="B50" i="42" l="1"/>
  <c r="I34" i="39"/>
  <c r="E35" i="39"/>
  <c r="H35" i="39" s="1"/>
  <c r="G35" i="39"/>
  <c r="AF85" i="51"/>
  <c r="AF90" i="52"/>
  <c r="J34" i="39"/>
  <c r="F35" i="39"/>
  <c r="D50" i="42"/>
  <c r="I50" i="42"/>
  <c r="C50" i="42"/>
  <c r="J50" i="42"/>
  <c r="E50" i="42"/>
  <c r="K34" i="39"/>
  <c r="I35" i="39" l="1"/>
  <c r="B51" i="42"/>
  <c r="E36" i="39"/>
  <c r="I36" i="39" s="1"/>
  <c r="G36" i="39"/>
  <c r="AF91" i="52"/>
  <c r="AF86" i="51"/>
  <c r="F36" i="39"/>
  <c r="I51" i="42"/>
  <c r="J51" i="42"/>
  <c r="C51" i="42"/>
  <c r="J35" i="39"/>
  <c r="D51" i="42"/>
  <c r="K35" i="39"/>
  <c r="E51" i="42"/>
  <c r="B52" i="42" l="1"/>
  <c r="H36" i="39"/>
  <c r="E37" i="39"/>
  <c r="H37" i="39" s="1"/>
  <c r="G37" i="39"/>
  <c r="AF87" i="51"/>
  <c r="AF92" i="52"/>
  <c r="J52" i="42"/>
  <c r="D52" i="42"/>
  <c r="I52" i="42"/>
  <c r="J36" i="39"/>
  <c r="C52" i="42"/>
  <c r="F37" i="39"/>
  <c r="K36" i="39"/>
  <c r="E52" i="42"/>
  <c r="B53" i="42" l="1"/>
  <c r="I37" i="39"/>
  <c r="E38" i="39"/>
  <c r="H38" i="39" s="1"/>
  <c r="G38" i="39"/>
  <c r="AF93" i="52"/>
  <c r="AF88" i="51"/>
  <c r="J53" i="42"/>
  <c r="C53" i="42"/>
  <c r="F38" i="39"/>
  <c r="J37" i="39"/>
  <c r="I53" i="42"/>
  <c r="D53" i="42"/>
  <c r="K37" i="39"/>
  <c r="E53" i="42"/>
  <c r="B54" i="42" l="1"/>
  <c r="I38" i="39"/>
  <c r="E39" i="39"/>
  <c r="H39" i="39" s="1"/>
  <c r="G39" i="39"/>
  <c r="AF89" i="51"/>
  <c r="AF94" i="52"/>
  <c r="J54" i="42"/>
  <c r="I54" i="42"/>
  <c r="C54" i="42"/>
  <c r="J38" i="39"/>
  <c r="D54" i="42"/>
  <c r="F39" i="39"/>
  <c r="K38" i="39"/>
  <c r="E54" i="42"/>
  <c r="B55" i="42" l="1"/>
  <c r="I39" i="39"/>
  <c r="E40" i="39"/>
  <c r="H40" i="39" s="1"/>
  <c r="G40" i="39"/>
  <c r="AF90" i="51"/>
  <c r="AF95" i="52"/>
  <c r="J39" i="39"/>
  <c r="I55" i="42"/>
  <c r="C55" i="42"/>
  <c r="J55" i="42"/>
  <c r="D55" i="42"/>
  <c r="F40" i="39"/>
  <c r="E55" i="42"/>
  <c r="K39" i="39"/>
  <c r="B56" i="42" l="1"/>
  <c r="I40" i="39"/>
  <c r="E41" i="39"/>
  <c r="H41" i="39" s="1"/>
  <c r="G41" i="39"/>
  <c r="AF96" i="52"/>
  <c r="AF91" i="51"/>
  <c r="I56" i="42"/>
  <c r="C56" i="42"/>
  <c r="F41" i="39"/>
  <c r="J56" i="42"/>
  <c r="D56" i="42"/>
  <c r="J40" i="39"/>
  <c r="E56" i="42"/>
  <c r="K40" i="39"/>
  <c r="B57" i="42" l="1"/>
  <c r="I41" i="39"/>
  <c r="E42" i="39"/>
  <c r="H42" i="39" s="1"/>
  <c r="G42" i="39"/>
  <c r="AF97" i="52"/>
  <c r="AF92" i="51"/>
  <c r="I57" i="42"/>
  <c r="J41" i="39"/>
  <c r="D57" i="42"/>
  <c r="C57" i="42"/>
  <c r="J57" i="42"/>
  <c r="F42" i="39"/>
  <c r="E57" i="42"/>
  <c r="K41" i="39"/>
  <c r="B58" i="42" l="1"/>
  <c r="I42" i="39"/>
  <c r="E43" i="39"/>
  <c r="H43" i="39" s="1"/>
  <c r="G43" i="39"/>
  <c r="AF93" i="51"/>
  <c r="AF98" i="52"/>
  <c r="J58" i="42"/>
  <c r="J42" i="39"/>
  <c r="C58" i="42"/>
  <c r="F43" i="39"/>
  <c r="I58" i="42"/>
  <c r="D58" i="42"/>
  <c r="K42" i="39"/>
  <c r="E58" i="42"/>
  <c r="B59" i="42" l="1"/>
  <c r="I43" i="39"/>
  <c r="E44" i="39"/>
  <c r="H44" i="39" s="1"/>
  <c r="G44" i="39"/>
  <c r="AF99" i="52"/>
  <c r="AF94" i="51"/>
  <c r="J59" i="42"/>
  <c r="C59" i="42"/>
  <c r="J43" i="39"/>
  <c r="F44" i="39"/>
  <c r="I59" i="42"/>
  <c r="D59" i="42"/>
  <c r="E59" i="42"/>
  <c r="K43" i="39"/>
  <c r="B60" i="42" l="1"/>
  <c r="I44" i="39"/>
  <c r="H2" i="38"/>
  <c r="B3" i="38"/>
  <c r="D3" i="38"/>
  <c r="G3" i="38" s="1"/>
  <c r="E3" i="38"/>
  <c r="AF95" i="51"/>
  <c r="AF100" i="52"/>
  <c r="J60" i="42"/>
  <c r="J44" i="39"/>
  <c r="D60" i="42"/>
  <c r="C60" i="42"/>
  <c r="I60" i="42"/>
  <c r="H3" i="38"/>
  <c r="E1" i="38"/>
  <c r="K44" i="39"/>
  <c r="E60" i="42"/>
  <c r="I3" i="38"/>
  <c r="B61" i="42" l="1"/>
  <c r="B62" i="42"/>
  <c r="G1" i="38"/>
  <c r="H1" i="38" s="1"/>
  <c r="B4" i="38"/>
  <c r="D4" i="38"/>
  <c r="G4" i="38" s="1"/>
  <c r="E4" i="38"/>
  <c r="AF96" i="51"/>
  <c r="AF101" i="52"/>
  <c r="D62" i="42"/>
  <c r="C61" i="42"/>
  <c r="H4" i="38"/>
  <c r="J61" i="42"/>
  <c r="C62" i="42"/>
  <c r="I61" i="42"/>
  <c r="I62" i="42"/>
  <c r="D61" i="42"/>
  <c r="J62" i="42"/>
  <c r="E62" i="42"/>
  <c r="E61" i="42"/>
  <c r="I4" i="38"/>
  <c r="B63" i="42" l="1"/>
  <c r="B5" i="38"/>
  <c r="D5" i="38"/>
  <c r="G5" i="38" s="1"/>
  <c r="E5" i="38"/>
  <c r="AF97" i="51"/>
  <c r="AF102" i="52"/>
  <c r="D63" i="42"/>
  <c r="I63" i="42"/>
  <c r="C63" i="42"/>
  <c r="J63" i="42"/>
  <c r="H5" i="38"/>
  <c r="I5" i="38"/>
  <c r="E63" i="42"/>
  <c r="B64" i="42" l="1"/>
  <c r="B6" i="38"/>
  <c r="D6" i="38"/>
  <c r="G6" i="38" s="1"/>
  <c r="E6" i="38"/>
  <c r="AF103" i="52"/>
  <c r="AF98" i="51"/>
  <c r="H6" i="38"/>
  <c r="D64" i="42"/>
  <c r="C64" i="42"/>
  <c r="I64" i="42"/>
  <c r="J64" i="42"/>
  <c r="I6" i="38"/>
  <c r="E64" i="42"/>
  <c r="B65" i="42" l="1"/>
  <c r="B7" i="38"/>
  <c r="D7" i="38"/>
  <c r="G7" i="38" s="1"/>
  <c r="E7" i="38"/>
  <c r="AF99" i="51"/>
  <c r="AF104" i="52"/>
  <c r="I65" i="42"/>
  <c r="J65" i="42"/>
  <c r="C65" i="42"/>
  <c r="D65" i="42"/>
  <c r="H7" i="38"/>
  <c r="I7" i="38"/>
  <c r="E65" i="42"/>
  <c r="B66" i="42" l="1"/>
  <c r="B8" i="38"/>
  <c r="D8" i="38"/>
  <c r="G8" i="38" s="1"/>
  <c r="E8" i="38"/>
  <c r="AF100" i="51"/>
  <c r="AF105" i="52"/>
  <c r="D66" i="42"/>
  <c r="H8" i="38"/>
  <c r="C66" i="42"/>
  <c r="J66" i="42"/>
  <c r="I66" i="42"/>
  <c r="I8" i="38"/>
  <c r="E66" i="42"/>
  <c r="B67" i="42" l="1"/>
  <c r="B9" i="38"/>
  <c r="D9" i="38"/>
  <c r="G9" i="38" s="1"/>
  <c r="E9" i="38"/>
  <c r="AF101" i="51"/>
  <c r="AF106" i="52"/>
  <c r="C67" i="42"/>
  <c r="J67" i="42"/>
  <c r="H9" i="38"/>
  <c r="D67" i="42"/>
  <c r="I67" i="42"/>
  <c r="I9" i="38"/>
  <c r="E67" i="42"/>
  <c r="B68" i="42" l="1"/>
  <c r="B10" i="38"/>
  <c r="D10" i="38"/>
  <c r="G10" i="38" s="1"/>
  <c r="E10" i="38"/>
  <c r="AF107" i="52"/>
  <c r="AF102" i="51"/>
  <c r="C68" i="42"/>
  <c r="D68" i="42"/>
  <c r="I68" i="42"/>
  <c r="J68" i="42"/>
  <c r="H10" i="38"/>
  <c r="I10" i="38"/>
  <c r="E68" i="42"/>
  <c r="B69" i="42" l="1"/>
  <c r="B11" i="38"/>
  <c r="D11" i="38"/>
  <c r="G11" i="38" s="1"/>
  <c r="E11" i="38"/>
  <c r="AF103" i="51"/>
  <c r="AF108" i="52"/>
  <c r="D69" i="42"/>
  <c r="C69" i="42"/>
  <c r="I69" i="42"/>
  <c r="J69" i="42"/>
  <c r="H11" i="38"/>
  <c r="I11" i="38"/>
  <c r="E69" i="42"/>
  <c r="B70" i="42" l="1"/>
  <c r="B12" i="38"/>
  <c r="D12" i="38"/>
  <c r="G12" i="38" s="1"/>
  <c r="E12" i="38"/>
  <c r="AF109" i="52"/>
  <c r="AF104" i="51"/>
  <c r="D70" i="42"/>
  <c r="H12" i="38"/>
  <c r="C70" i="42"/>
  <c r="J70" i="42"/>
  <c r="I70" i="42"/>
  <c r="I12" i="38"/>
  <c r="E70" i="42"/>
  <c r="B71" i="42" l="1"/>
  <c r="B13" i="38"/>
  <c r="D13" i="38"/>
  <c r="G13" i="38" s="1"/>
  <c r="E13" i="38"/>
  <c r="AF105" i="51"/>
  <c r="AF110" i="52"/>
  <c r="D71" i="42"/>
  <c r="H13" i="38"/>
  <c r="C71" i="42"/>
  <c r="J71" i="42"/>
  <c r="I71" i="42"/>
  <c r="I13" i="38"/>
  <c r="E71" i="42"/>
  <c r="B72" i="42" l="1"/>
  <c r="B14" i="38"/>
  <c r="D14" i="38"/>
  <c r="G14" i="38" s="1"/>
  <c r="E14" i="38"/>
  <c r="AF111" i="52"/>
  <c r="AF106" i="51"/>
  <c r="J72" i="42"/>
  <c r="C72" i="42"/>
  <c r="H14" i="38"/>
  <c r="D72" i="42"/>
  <c r="I72" i="42"/>
  <c r="I14" i="38"/>
  <c r="E72" i="42"/>
  <c r="B73" i="42" l="1"/>
  <c r="B15" i="38"/>
  <c r="D15" i="38"/>
  <c r="G15" i="38" s="1"/>
  <c r="E15" i="38"/>
  <c r="AF107" i="51"/>
  <c r="AF112" i="52"/>
  <c r="C73" i="42"/>
  <c r="H15" i="38"/>
  <c r="I73" i="42"/>
  <c r="D73" i="42"/>
  <c r="J73" i="42"/>
  <c r="I15" i="38"/>
  <c r="E73" i="42"/>
  <c r="B74" i="42" l="1"/>
  <c r="B16" i="38"/>
  <c r="D16" i="38"/>
  <c r="G16" i="38" s="1"/>
  <c r="E16" i="38"/>
  <c r="AF113" i="52"/>
  <c r="AF108" i="51"/>
  <c r="C74" i="42"/>
  <c r="J74" i="42"/>
  <c r="I74" i="42"/>
  <c r="H16" i="38"/>
  <c r="D74" i="42"/>
  <c r="I16" i="38"/>
  <c r="E74" i="42"/>
  <c r="B75" i="42" l="1"/>
  <c r="B17" i="38"/>
  <c r="D17" i="38"/>
  <c r="G17" i="38" s="1"/>
  <c r="E17" i="38"/>
  <c r="AF109" i="51"/>
  <c r="AF114" i="52"/>
  <c r="H17" i="38"/>
  <c r="C75" i="42"/>
  <c r="J75" i="42"/>
  <c r="I75" i="42"/>
  <c r="D75" i="42"/>
  <c r="I17" i="38"/>
  <c r="E75" i="42"/>
  <c r="B76" i="42" l="1"/>
  <c r="B18" i="38"/>
  <c r="D18" i="38"/>
  <c r="G18" i="38" s="1"/>
  <c r="E18" i="38"/>
  <c r="AF115" i="52"/>
  <c r="AF110" i="51"/>
  <c r="J76" i="42"/>
  <c r="H18" i="38"/>
  <c r="C76" i="42"/>
  <c r="D76" i="42"/>
  <c r="I76" i="42"/>
  <c r="E76" i="42"/>
  <c r="I18" i="38"/>
  <c r="B77" i="42" l="1"/>
  <c r="B19" i="38"/>
  <c r="D19" i="38"/>
  <c r="G19" i="38" s="1"/>
  <c r="E19" i="38"/>
  <c r="AF116" i="52"/>
  <c r="AF111" i="51"/>
  <c r="H19" i="38"/>
  <c r="C77" i="42"/>
  <c r="I77" i="42"/>
  <c r="J77" i="42"/>
  <c r="D77" i="42"/>
  <c r="I19" i="38"/>
  <c r="E77" i="42"/>
  <c r="B78" i="42" l="1"/>
  <c r="B20" i="38"/>
  <c r="D20" i="38"/>
  <c r="G20" i="38" s="1"/>
  <c r="E20" i="38"/>
  <c r="AF112" i="51"/>
  <c r="AF117" i="52"/>
  <c r="C78" i="42"/>
  <c r="D78" i="42"/>
  <c r="I78" i="42"/>
  <c r="H20" i="38"/>
  <c r="J78" i="42"/>
  <c r="E78" i="42"/>
  <c r="I20" i="38"/>
  <c r="B79" i="42" l="1"/>
  <c r="K1" i="37"/>
  <c r="L1" i="37" s="1"/>
  <c r="L2" i="37"/>
  <c r="E5" i="37" a="1"/>
  <c r="E5" i="37" s="1"/>
  <c r="F5" i="37" a="1"/>
  <c r="F5" i="37" s="1"/>
  <c r="AF118" i="52"/>
  <c r="AF113" i="51"/>
  <c r="J79" i="42"/>
  <c r="C79" i="42"/>
  <c r="M2" i="37"/>
  <c r="D79" i="42"/>
  <c r="I79" i="42"/>
  <c r="E79" i="42"/>
  <c r="L3" i="37"/>
  <c r="G5" i="37" l="1"/>
  <c r="I5" i="37"/>
  <c r="K5" i="37"/>
  <c r="E6" i="37"/>
  <c r="I6" i="37" s="1"/>
  <c r="F6" i="37"/>
  <c r="AF114" i="51"/>
  <c r="AF119" i="52"/>
  <c r="L5" i="37"/>
  <c r="M3" i="37"/>
  <c r="G6" i="37" l="1"/>
  <c r="B80" i="42"/>
  <c r="K6" i="37"/>
  <c r="E7" i="37"/>
  <c r="G7" i="37" s="1"/>
  <c r="F7" i="37"/>
  <c r="AF120" i="52"/>
  <c r="AF115" i="51"/>
  <c r="L6" i="37"/>
  <c r="J80" i="42"/>
  <c r="C80" i="42"/>
  <c r="M5" i="37"/>
  <c r="E80" i="42"/>
  <c r="D80" i="42"/>
  <c r="I80" i="42"/>
  <c r="M6" i="37"/>
  <c r="K7" i="37" l="1"/>
  <c r="B81" i="42"/>
  <c r="I7" i="37"/>
  <c r="E8" i="37"/>
  <c r="G8" i="37" s="1"/>
  <c r="F8" i="37"/>
  <c r="AF121" i="52"/>
  <c r="AF116" i="51"/>
  <c r="E81" i="42"/>
  <c r="C81" i="42"/>
  <c r="L7" i="37"/>
  <c r="I81" i="42"/>
  <c r="D81" i="42"/>
  <c r="J81" i="42"/>
  <c r="K8" i="37" l="1"/>
  <c r="B82" i="42"/>
  <c r="I8" i="37"/>
  <c r="E9" i="37"/>
  <c r="G9" i="37" s="1"/>
  <c r="F9" i="37"/>
  <c r="AF117" i="51"/>
  <c r="AF122" i="52"/>
  <c r="D82" i="42"/>
  <c r="C82" i="42"/>
  <c r="E82" i="42"/>
  <c r="I82" i="42"/>
  <c r="J82" i="42"/>
  <c r="M7" i="37"/>
  <c r="L8" i="37"/>
  <c r="B83" i="42" l="1"/>
  <c r="K9" i="37"/>
  <c r="I9" i="37"/>
  <c r="E10" i="37"/>
  <c r="I10" i="37" s="1"/>
  <c r="F10" i="37"/>
  <c r="AF123" i="52"/>
  <c r="AF118" i="51"/>
  <c r="L9" i="37"/>
  <c r="C83" i="42"/>
  <c r="M8" i="37"/>
  <c r="D83" i="42"/>
  <c r="J83" i="42"/>
  <c r="E83" i="42"/>
  <c r="I83" i="42"/>
  <c r="G10" i="37" l="1"/>
  <c r="B84" i="42"/>
  <c r="K10" i="37"/>
  <c r="E11" i="37"/>
  <c r="G11" i="37" s="1"/>
  <c r="F11" i="37"/>
  <c r="AF119" i="51"/>
  <c r="AF124" i="52"/>
  <c r="L10" i="37"/>
  <c r="I84" i="42"/>
  <c r="E84" i="42"/>
  <c r="J84" i="42"/>
  <c r="M9" i="37"/>
  <c r="D84" i="42"/>
  <c r="C84" i="42"/>
  <c r="I11" i="37" l="1"/>
  <c r="K11" i="37"/>
  <c r="B85" i="42"/>
  <c r="E12" i="37"/>
  <c r="G12" i="37" s="1"/>
  <c r="F12" i="37"/>
  <c r="AF120" i="51"/>
  <c r="AF125" i="52"/>
  <c r="L11" i="37"/>
  <c r="C85" i="42"/>
  <c r="I85" i="42"/>
  <c r="J85" i="42"/>
  <c r="D85" i="42"/>
  <c r="E85" i="42"/>
  <c r="M10" i="37"/>
  <c r="B86" i="42" l="1"/>
  <c r="K12" i="37"/>
  <c r="I12" i="37"/>
  <c r="E13" i="37"/>
  <c r="I13" i="37" s="1"/>
  <c r="F13" i="37"/>
  <c r="AF126" i="52"/>
  <c r="AF121" i="51"/>
  <c r="D86" i="42"/>
  <c r="I86" i="42"/>
  <c r="C86" i="42"/>
  <c r="E86" i="42"/>
  <c r="J86" i="42"/>
  <c r="L12" i="37"/>
  <c r="M11" i="37"/>
  <c r="G13" i="37" l="1"/>
  <c r="K13" i="37"/>
  <c r="B87" i="42"/>
  <c r="E14" i="37"/>
  <c r="G14" i="37" s="1"/>
  <c r="F14" i="37"/>
  <c r="AF122" i="51"/>
  <c r="AF127" i="52"/>
  <c r="C87" i="42"/>
  <c r="M12" i="37"/>
  <c r="E87" i="42"/>
  <c r="J87" i="42"/>
  <c r="D87" i="42"/>
  <c r="L13" i="37"/>
  <c r="I87" i="42"/>
  <c r="I14" i="37" l="1"/>
  <c r="B88" i="42"/>
  <c r="K14" i="37"/>
  <c r="E15" i="37"/>
  <c r="I15" i="37" s="1"/>
  <c r="F15" i="37"/>
  <c r="AF128" i="52"/>
  <c r="AF123" i="51"/>
  <c r="D88" i="42"/>
  <c r="C88" i="42"/>
  <c r="I88" i="42"/>
  <c r="M13" i="37"/>
  <c r="L14" i="37"/>
  <c r="J88" i="42"/>
  <c r="E88" i="42"/>
  <c r="G15" i="37" l="1"/>
  <c r="B89" i="42"/>
  <c r="K15" i="37"/>
  <c r="E16" i="37"/>
  <c r="G16" i="37" s="1"/>
  <c r="F16" i="37"/>
  <c r="AF124" i="51"/>
  <c r="AF129" i="52"/>
  <c r="C89" i="42"/>
  <c r="L15" i="37"/>
  <c r="I89" i="42"/>
  <c r="D89" i="42"/>
  <c r="M14" i="37"/>
  <c r="J89" i="42"/>
  <c r="E89" i="42"/>
  <c r="K16" i="37" l="1"/>
  <c r="B90" i="42"/>
  <c r="I16" i="37"/>
  <c r="E17" i="37"/>
  <c r="I17" i="37" s="1"/>
  <c r="F17" i="37"/>
  <c r="AF130" i="52"/>
  <c r="AF125" i="51"/>
  <c r="E90" i="42"/>
  <c r="C90" i="42"/>
  <c r="J90" i="42"/>
  <c r="I90" i="42"/>
  <c r="M15" i="37"/>
  <c r="D90" i="42"/>
  <c r="L16" i="37"/>
  <c r="B91" i="42" l="1"/>
  <c r="G17" i="37"/>
  <c r="K17" i="37"/>
  <c r="E18" i="37"/>
  <c r="I18" i="37" s="1"/>
  <c r="F18" i="37"/>
  <c r="AF126" i="51"/>
  <c r="AF131" i="52"/>
  <c r="D91" i="42"/>
  <c r="J91" i="42"/>
  <c r="M16" i="37"/>
  <c r="E91" i="42"/>
  <c r="C91" i="42"/>
  <c r="L17" i="37"/>
  <c r="I91" i="42"/>
  <c r="G18" i="37" l="1"/>
  <c r="B92" i="42"/>
  <c r="K18" i="37"/>
  <c r="E19" i="37"/>
  <c r="G19" i="37" s="1"/>
  <c r="F19" i="37"/>
  <c r="AF132" i="52"/>
  <c r="AF127" i="51"/>
  <c r="L18" i="37"/>
  <c r="E92" i="42"/>
  <c r="I92" i="42"/>
  <c r="M17" i="37"/>
  <c r="J92" i="42"/>
  <c r="C92" i="42"/>
  <c r="D92" i="42"/>
  <c r="B93" i="42" l="1"/>
  <c r="K19" i="37"/>
  <c r="I19" i="37"/>
  <c r="E20" i="37"/>
  <c r="I20" i="37" s="1"/>
  <c r="F20" i="37"/>
  <c r="AF128" i="51"/>
  <c r="C93" i="42"/>
  <c r="L19" i="37"/>
  <c r="J93" i="42"/>
  <c r="M18" i="37"/>
  <c r="E93" i="42"/>
  <c r="D93" i="42"/>
  <c r="I93" i="42"/>
  <c r="G20" i="37" l="1"/>
  <c r="B94" i="42"/>
  <c r="K20" i="37"/>
  <c r="E21" i="37"/>
  <c r="G21" i="37" s="1"/>
  <c r="F21" i="37"/>
  <c r="AF129" i="51"/>
  <c r="I94" i="42"/>
  <c r="M19" i="37"/>
  <c r="J94" i="42"/>
  <c r="L20" i="37"/>
  <c r="D94" i="42"/>
  <c r="E94" i="42"/>
  <c r="C94" i="42"/>
  <c r="I21" i="37" l="1"/>
  <c r="K21" i="37"/>
  <c r="B95" i="42"/>
  <c r="E22" i="37"/>
  <c r="G22" i="37" s="1"/>
  <c r="F22" i="37"/>
  <c r="AF130" i="51"/>
  <c r="J95" i="42"/>
  <c r="D95" i="42"/>
  <c r="E95" i="42"/>
  <c r="C95" i="42"/>
  <c r="L21" i="37"/>
  <c r="M20" i="37"/>
  <c r="I95" i="42"/>
  <c r="K22" i="37" l="1"/>
  <c r="B96" i="42"/>
  <c r="I22" i="37"/>
  <c r="E23" i="37"/>
  <c r="G23" i="37" s="1"/>
  <c r="F23" i="37"/>
  <c r="AF131" i="51"/>
  <c r="M21" i="37"/>
  <c r="I96" i="42"/>
  <c r="C96" i="42"/>
  <c r="L22" i="37"/>
  <c r="D96" i="42"/>
  <c r="J96" i="42"/>
  <c r="E96" i="42"/>
  <c r="K23" i="37" l="1"/>
  <c r="B97" i="42"/>
  <c r="I23" i="37"/>
  <c r="E24" i="37"/>
  <c r="G24" i="37" s="1"/>
  <c r="F24" i="37"/>
  <c r="AF132" i="51"/>
  <c r="C97" i="42"/>
  <c r="M22" i="37"/>
  <c r="I97" i="42"/>
  <c r="J97" i="42"/>
  <c r="D97" i="42"/>
  <c r="E97" i="42"/>
  <c r="L23" i="37"/>
  <c r="B98" i="42" l="1"/>
  <c r="K24" i="37"/>
  <c r="I24" i="37"/>
  <c r="E25" i="37"/>
  <c r="G25" i="37" s="1"/>
  <c r="F25" i="37"/>
  <c r="AF133" i="51"/>
  <c r="I98" i="42"/>
  <c r="E98" i="42"/>
  <c r="D98" i="42"/>
  <c r="C98" i="42"/>
  <c r="L24" i="37"/>
  <c r="J98" i="42"/>
  <c r="M23" i="37"/>
  <c r="I25" i="37" l="1"/>
  <c r="B99" i="42"/>
  <c r="K25" i="37"/>
  <c r="E26" i="37"/>
  <c r="G26" i="37" s="1"/>
  <c r="F26" i="37"/>
  <c r="AF134" i="51"/>
  <c r="C99" i="42"/>
  <c r="L25" i="37"/>
  <c r="D99" i="42"/>
  <c r="M24" i="37"/>
  <c r="I99" i="42"/>
  <c r="E99" i="42"/>
  <c r="J99" i="42"/>
  <c r="I26" i="37" l="1"/>
  <c r="K26" i="37"/>
  <c r="B100" i="42"/>
  <c r="E27" i="37"/>
  <c r="G27" i="37" s="1"/>
  <c r="F27" i="37"/>
  <c r="AF135" i="51"/>
  <c r="M25" i="37"/>
  <c r="J100" i="42"/>
  <c r="D100" i="42"/>
  <c r="I100" i="42"/>
  <c r="C100" i="42"/>
  <c r="E100" i="42"/>
  <c r="L26" i="37"/>
  <c r="B101" i="42" l="1"/>
  <c r="K27" i="37"/>
  <c r="I27" i="37"/>
  <c r="E28" i="37"/>
  <c r="G28" i="37" s="1"/>
  <c r="F28" i="37"/>
  <c r="AF136" i="51"/>
  <c r="E101" i="42"/>
  <c r="J101" i="42"/>
  <c r="D101" i="42"/>
  <c r="C101" i="42"/>
  <c r="L27" i="37"/>
  <c r="I101" i="42"/>
  <c r="M26" i="37"/>
  <c r="B102" i="42" l="1"/>
  <c r="K28" i="37"/>
  <c r="I28" i="37"/>
  <c r="E29" i="37"/>
  <c r="G29" i="37" s="1"/>
  <c r="F29" i="37"/>
  <c r="AF137" i="51"/>
  <c r="E102" i="42"/>
  <c r="C102" i="42"/>
  <c r="L28" i="37"/>
  <c r="M27" i="37"/>
  <c r="I102" i="42"/>
  <c r="J102" i="42"/>
  <c r="D102" i="42"/>
  <c r="B103" i="42" l="1"/>
  <c r="I29" i="37"/>
  <c r="K29" i="37"/>
  <c r="E30" i="37"/>
  <c r="I30" i="37" s="1"/>
  <c r="F30" i="37"/>
  <c r="AF138" i="51"/>
  <c r="C103" i="42"/>
  <c r="E103" i="42"/>
  <c r="L29" i="37"/>
  <c r="I103" i="42"/>
  <c r="M28" i="37"/>
  <c r="D103" i="42"/>
  <c r="J103" i="42"/>
  <c r="G30" i="37" l="1"/>
  <c r="B104" i="42"/>
  <c r="K30" i="37"/>
  <c r="E31" i="37"/>
  <c r="G31" i="37" s="1"/>
  <c r="F31" i="37"/>
  <c r="AF139" i="51"/>
  <c r="D104" i="42"/>
  <c r="I104" i="42"/>
  <c r="E104" i="42"/>
  <c r="L30" i="37"/>
  <c r="M30" i="37"/>
  <c r="M29" i="37"/>
  <c r="J104" i="42"/>
  <c r="C104" i="42"/>
  <c r="I31" i="37" l="1"/>
  <c r="K31" i="37"/>
  <c r="B105" i="42"/>
  <c r="E32" i="37"/>
  <c r="I32" i="37" s="1"/>
  <c r="F32" i="37"/>
  <c r="AF140" i="51"/>
  <c r="I105" i="42"/>
  <c r="D105" i="42"/>
  <c r="E105" i="42"/>
  <c r="C105" i="42"/>
  <c r="L31" i="37"/>
  <c r="J105" i="42"/>
  <c r="G32" i="37" l="1"/>
  <c r="B106" i="42"/>
  <c r="K32" i="37"/>
  <c r="E33" i="37"/>
  <c r="G33" i="37" s="1"/>
  <c r="F33" i="37"/>
  <c r="AF141" i="51"/>
  <c r="I106" i="42"/>
  <c r="M31" i="37"/>
  <c r="D106" i="42"/>
  <c r="J106" i="42"/>
  <c r="C106" i="42"/>
  <c r="E106" i="42"/>
  <c r="L32" i="37"/>
  <c r="K33" i="37" l="1"/>
  <c r="B107" i="42"/>
  <c r="I33" i="37"/>
  <c r="E34" i="37"/>
  <c r="G34" i="37" s="1"/>
  <c r="F34" i="37"/>
  <c r="AF142" i="51"/>
  <c r="M32" i="37"/>
  <c r="C107" i="42"/>
  <c r="L33" i="37"/>
  <c r="I107" i="42"/>
  <c r="D107" i="42"/>
  <c r="J107" i="42"/>
  <c r="E107" i="42"/>
  <c r="K34" i="37" l="1"/>
  <c r="B108" i="42"/>
  <c r="I34" i="37"/>
  <c r="E35" i="37"/>
  <c r="I35" i="37" s="1"/>
  <c r="F35" i="37"/>
  <c r="AF143" i="51"/>
  <c r="E108" i="42"/>
  <c r="L34" i="37"/>
  <c r="M33" i="37"/>
  <c r="C108" i="42"/>
  <c r="D108" i="42"/>
  <c r="I108" i="42"/>
  <c r="J108" i="42"/>
  <c r="G35" i="37" l="1"/>
  <c r="K35" i="37"/>
  <c r="B109" i="42"/>
  <c r="E36" i="37"/>
  <c r="G36" i="37" s="1"/>
  <c r="F36" i="37"/>
  <c r="AF144" i="51"/>
  <c r="C109" i="42"/>
  <c r="L35" i="37"/>
  <c r="E109" i="42"/>
  <c r="D109" i="42"/>
  <c r="M34" i="37"/>
  <c r="J109" i="42"/>
  <c r="I109" i="42"/>
  <c r="B110" i="42" l="1"/>
  <c r="K36" i="37"/>
  <c r="I36" i="37"/>
  <c r="E37" i="37"/>
  <c r="I37" i="37" s="1"/>
  <c r="F37" i="37"/>
  <c r="AF145" i="51"/>
  <c r="I110" i="42"/>
  <c r="M35" i="37"/>
  <c r="L36" i="37"/>
  <c r="E110" i="42"/>
  <c r="C110" i="42"/>
  <c r="D110" i="42"/>
  <c r="J110" i="42"/>
  <c r="B111" i="42" l="1"/>
  <c r="K37" i="37"/>
  <c r="G37" i="37"/>
  <c r="E38" i="37"/>
  <c r="G38" i="37" s="1"/>
  <c r="F38" i="37"/>
  <c r="AF146" i="51"/>
  <c r="L37" i="37"/>
  <c r="D111" i="42"/>
  <c r="I111" i="42"/>
  <c r="C111" i="42"/>
  <c r="J111" i="42"/>
  <c r="M36" i="37"/>
  <c r="E111" i="42"/>
  <c r="B112" i="42" l="1"/>
  <c r="K38" i="37"/>
  <c r="I38" i="37"/>
  <c r="E39" i="37"/>
  <c r="G39" i="37" s="1"/>
  <c r="F39" i="37"/>
  <c r="AF147" i="51"/>
  <c r="E112" i="42"/>
  <c r="C112" i="42"/>
  <c r="I112" i="42"/>
  <c r="D112" i="42"/>
  <c r="M37" i="37"/>
  <c r="J112" i="42"/>
  <c r="L38" i="37"/>
  <c r="B113" i="42" l="1"/>
  <c r="K39" i="37"/>
  <c r="I39" i="37"/>
  <c r="E40" i="37"/>
  <c r="I40" i="37" s="1"/>
  <c r="F40" i="37"/>
  <c r="AF148" i="51"/>
  <c r="D113" i="42"/>
  <c r="I113" i="42"/>
  <c r="J113" i="42"/>
  <c r="E113" i="42"/>
  <c r="L39" i="37"/>
  <c r="M38" i="37"/>
  <c r="C113" i="42"/>
  <c r="G40" i="37" l="1"/>
  <c r="B114" i="42"/>
  <c r="K40" i="37"/>
  <c r="E41" i="37"/>
  <c r="G41" i="37" s="1"/>
  <c r="F41" i="37"/>
  <c r="AF149" i="51"/>
  <c r="L40" i="37"/>
  <c r="J114" i="42"/>
  <c r="D114" i="42"/>
  <c r="M39" i="37"/>
  <c r="C114" i="42"/>
  <c r="B1" i="36"/>
  <c r="I114" i="42"/>
  <c r="E114" i="42"/>
  <c r="I41" i="37" l="1"/>
  <c r="K41" i="37"/>
  <c r="B115" i="42"/>
  <c r="D9" i="36"/>
  <c r="M14" i="36"/>
  <c r="M15" i="36"/>
  <c r="D16" i="36"/>
  <c r="D20" i="36"/>
  <c r="E20" i="36"/>
  <c r="AF150" i="51"/>
  <c r="D21" i="36"/>
  <c r="I115" i="42"/>
  <c r="D115" i="42"/>
  <c r="J115" i="42"/>
  <c r="L41" i="37"/>
  <c r="E115" i="42"/>
  <c r="C115" i="42"/>
  <c r="M40" i="37"/>
  <c r="B116" i="42" l="1"/>
  <c r="E21" i="36"/>
  <c r="D22" i="36"/>
  <c r="E22" i="36"/>
  <c r="D23" i="36"/>
  <c r="D1" i="33"/>
  <c r="E1" i="33" s="1"/>
  <c r="E2" i="33"/>
  <c r="D3" i="33"/>
  <c r="AF151" i="51"/>
  <c r="E3" i="33"/>
  <c r="D116" i="42"/>
  <c r="M41" i="37"/>
  <c r="I116" i="42"/>
  <c r="E116" i="42"/>
  <c r="J116" i="42"/>
  <c r="C116" i="42"/>
  <c r="A2" i="35" l="1"/>
  <c r="E2" i="32"/>
  <c r="F2" i="32" s="1"/>
  <c r="F3" i="32"/>
  <c r="E6" i="32"/>
  <c r="AF152" i="51"/>
  <c r="H2" i="35"/>
  <c r="F6" i="32"/>
  <c r="G3" i="32"/>
  <c r="B2" i="35"/>
  <c r="C2" i="35"/>
  <c r="G2" i="35"/>
  <c r="F3" i="33"/>
  <c r="G6" i="32"/>
  <c r="F4" i="32"/>
  <c r="A3" i="35" l="1"/>
  <c r="E7" i="32"/>
  <c r="AF153" i="51"/>
  <c r="G3" i="35"/>
  <c r="C3" i="35"/>
  <c r="F7" i="32"/>
  <c r="B3" i="35"/>
  <c r="H3" i="35"/>
  <c r="G7" i="32"/>
  <c r="G4" i="32"/>
  <c r="A4" i="35" l="1"/>
  <c r="E8" i="32"/>
  <c r="AF154" i="51"/>
  <c r="G4" i="35"/>
  <c r="H4" i="35"/>
  <c r="F8" i="32"/>
  <c r="C4" i="35"/>
  <c r="B4" i="35"/>
  <c r="G8" i="32"/>
  <c r="A5" i="35" l="1"/>
  <c r="E9" i="32"/>
  <c r="AF155" i="51"/>
  <c r="C5" i="35"/>
  <c r="F9" i="32"/>
  <c r="B5" i="35"/>
  <c r="G5" i="35"/>
  <c r="H5" i="35"/>
  <c r="G9" i="32"/>
  <c r="A6" i="35" l="1"/>
  <c r="E10" i="32"/>
  <c r="AF156" i="51"/>
  <c r="C6" i="35"/>
  <c r="F10" i="32"/>
  <c r="B6" i="35"/>
  <c r="H6" i="35"/>
  <c r="G6" i="35"/>
  <c r="G10" i="32"/>
  <c r="A7" i="35" l="1"/>
  <c r="E11" i="32"/>
  <c r="AF157" i="51"/>
  <c r="C7" i="35"/>
  <c r="F11" i="32"/>
  <c r="H7" i="35"/>
  <c r="G7" i="35"/>
  <c r="B7" i="35"/>
  <c r="G11" i="32"/>
  <c r="A8" i="35" l="1"/>
  <c r="E12" i="32"/>
  <c r="AF158" i="51"/>
  <c r="H8" i="35"/>
  <c r="G8" i="35"/>
  <c r="B8" i="35"/>
  <c r="F12" i="32"/>
  <c r="C8" i="35"/>
  <c r="G12" i="32"/>
  <c r="A9" i="35" l="1"/>
  <c r="E13" i="32"/>
  <c r="AF159" i="51"/>
  <c r="B9" i="35"/>
  <c r="F13" i="32"/>
  <c r="G9" i="35"/>
  <c r="C9" i="35"/>
  <c r="H9" i="35"/>
  <c r="G13" i="32"/>
  <c r="A10" i="35" l="1"/>
  <c r="E14" i="32"/>
  <c r="AF160" i="51"/>
  <c r="H10" i="35"/>
  <c r="F14" i="32"/>
  <c r="C10" i="35"/>
  <c r="G10" i="35"/>
  <c r="B10" i="35"/>
  <c r="G14" i="32"/>
  <c r="A11" i="35" l="1"/>
  <c r="E15" i="32"/>
  <c r="AF161" i="51"/>
  <c r="C11" i="35"/>
  <c r="F15" i="32"/>
  <c r="G11" i="35"/>
  <c r="B11" i="35"/>
  <c r="H11" i="35"/>
  <c r="G15" i="32"/>
  <c r="A12" i="35" l="1"/>
  <c r="E16" i="32"/>
  <c r="AF162" i="51"/>
  <c r="B12" i="35"/>
  <c r="F16" i="32"/>
  <c r="G12" i="35"/>
  <c r="H12" i="35"/>
  <c r="C12" i="35"/>
  <c r="G16" i="32"/>
  <c r="A13" i="35" l="1"/>
  <c r="E17" i="32"/>
  <c r="AF163" i="51"/>
  <c r="F17" i="32"/>
  <c r="G13" i="35"/>
  <c r="C13" i="35"/>
  <c r="H13" i="35"/>
  <c r="B13" i="35"/>
  <c r="G17" i="32"/>
  <c r="A14" i="35" l="1"/>
  <c r="E18" i="32"/>
  <c r="AF164" i="51"/>
  <c r="G14" i="35"/>
  <c r="H14" i="35"/>
  <c r="F18" i="32"/>
  <c r="C14" i="35"/>
  <c r="B14" i="35"/>
  <c r="G18" i="32"/>
  <c r="A15" i="35" l="1"/>
  <c r="E19" i="32"/>
  <c r="AF165" i="51"/>
  <c r="G15" i="35"/>
  <c r="B15" i="35"/>
  <c r="F19" i="32"/>
  <c r="H15" i="35"/>
  <c r="C15" i="35"/>
  <c r="G19" i="32"/>
  <c r="A16" i="35" l="1"/>
  <c r="E20" i="32"/>
  <c r="AF166" i="51"/>
  <c r="C16" i="35"/>
  <c r="B16" i="35"/>
  <c r="H16" i="35"/>
  <c r="G16" i="35"/>
  <c r="F20" i="32"/>
  <c r="G20" i="32"/>
  <c r="A17" i="35" l="1"/>
  <c r="E21" i="32"/>
  <c r="AF167" i="51"/>
  <c r="C17" i="35"/>
  <c r="B17" i="35"/>
  <c r="H17" i="35"/>
  <c r="F21" i="32"/>
  <c r="G17" i="35"/>
  <c r="G21" i="32"/>
  <c r="A18" i="35" l="1"/>
  <c r="E22" i="32"/>
  <c r="AF168" i="51"/>
  <c r="B18" i="35"/>
  <c r="C18" i="35"/>
  <c r="H18" i="35"/>
  <c r="F22" i="32"/>
  <c r="G18" i="35"/>
  <c r="G22" i="32"/>
  <c r="A19" i="35" l="1"/>
  <c r="E23" i="32"/>
  <c r="AF169" i="51"/>
  <c r="F23" i="32"/>
  <c r="C19" i="35"/>
  <c r="H19" i="35"/>
  <c r="B19" i="35"/>
  <c r="G19" i="35"/>
  <c r="G23" i="32"/>
  <c r="A20" i="35" l="1"/>
  <c r="E24" i="32"/>
  <c r="AF170" i="51"/>
  <c r="B20" i="35"/>
  <c r="F24" i="32"/>
  <c r="C20" i="35"/>
  <c r="H20" i="35"/>
  <c r="G20" i="35"/>
  <c r="G24" i="32"/>
  <c r="A21" i="35" l="1"/>
  <c r="E25" i="32"/>
  <c r="AF171" i="51"/>
  <c r="F25" i="32"/>
  <c r="H21" i="35"/>
  <c r="B21" i="35"/>
  <c r="C21" i="35"/>
  <c r="G21" i="35"/>
  <c r="G25" i="32"/>
  <c r="A22" i="35" l="1"/>
  <c r="E26" i="32"/>
  <c r="AF172" i="51"/>
  <c r="F26" i="32"/>
  <c r="H22" i="35"/>
  <c r="B22" i="35"/>
  <c r="G22" i="35"/>
  <c r="C22" i="35"/>
  <c r="G26" i="32"/>
  <c r="A23" i="35" l="1"/>
  <c r="E27" i="32"/>
  <c r="AF173" i="51"/>
  <c r="G23" i="35"/>
  <c r="B23" i="35"/>
  <c r="C23" i="35"/>
  <c r="F27" i="32"/>
  <c r="H23" i="35"/>
  <c r="G27" i="32"/>
  <c r="A24" i="35" l="1"/>
  <c r="E28" i="32"/>
  <c r="AF174" i="51"/>
  <c r="C24" i="35"/>
  <c r="G24" i="35"/>
  <c r="H24" i="35"/>
  <c r="F28" i="32"/>
  <c r="B24" i="35"/>
  <c r="G28" i="32"/>
  <c r="A25" i="35" l="1"/>
  <c r="E29" i="32"/>
  <c r="AF175" i="51"/>
  <c r="F29" i="32"/>
  <c r="G25" i="35"/>
  <c r="H25" i="35"/>
  <c r="C25" i="35"/>
  <c r="B25" i="35"/>
  <c r="G29" i="32"/>
  <c r="A26" i="35" l="1"/>
  <c r="E30" i="32"/>
  <c r="AF176" i="51"/>
  <c r="F30" i="32"/>
  <c r="C26" i="35"/>
  <c r="B26" i="35"/>
  <c r="G26" i="35"/>
  <c r="H26" i="35"/>
  <c r="G30" i="32"/>
  <c r="A27" i="35" l="1"/>
  <c r="E31" i="32"/>
  <c r="AF177" i="51"/>
  <c r="F31" i="32"/>
  <c r="B27" i="35"/>
  <c r="H27" i="35"/>
  <c r="C27" i="35"/>
  <c r="G27" i="35"/>
  <c r="G31" i="32"/>
  <c r="A28" i="35" l="1"/>
  <c r="E32" i="32"/>
  <c r="AF178" i="51"/>
  <c r="C28" i="35"/>
  <c r="B28" i="35"/>
  <c r="F32" i="32"/>
  <c r="G28" i="35"/>
  <c r="H28" i="35"/>
  <c r="G32" i="32"/>
  <c r="A29" i="35" l="1"/>
  <c r="E33" i="32"/>
  <c r="AF179" i="51"/>
  <c r="H29" i="35"/>
  <c r="F33" i="32"/>
  <c r="G29" i="35"/>
  <c r="C29" i="35"/>
  <c r="B29" i="35"/>
  <c r="G33" i="32"/>
  <c r="A30" i="35" l="1"/>
  <c r="E34" i="32"/>
  <c r="AF180" i="51"/>
  <c r="H30" i="35"/>
  <c r="C30" i="35"/>
  <c r="B30" i="35"/>
  <c r="G30" i="35"/>
  <c r="F34" i="32"/>
  <c r="G34" i="32"/>
  <c r="A31" i="35" l="1"/>
  <c r="E35" i="32"/>
  <c r="AF181" i="51"/>
  <c r="B31" i="35"/>
  <c r="G31" i="35"/>
  <c r="C31" i="35"/>
  <c r="F35" i="32"/>
  <c r="H31" i="35"/>
  <c r="G35" i="32"/>
  <c r="A32" i="35" l="1"/>
  <c r="E36" i="32"/>
  <c r="AF182" i="51"/>
  <c r="C32" i="35"/>
  <c r="G32" i="35"/>
  <c r="H32" i="35"/>
  <c r="F36" i="32"/>
  <c r="B32" i="35"/>
  <c r="G36" i="32"/>
  <c r="A33" i="35" l="1"/>
  <c r="E37" i="32"/>
  <c r="AF183" i="51"/>
  <c r="G33" i="35"/>
  <c r="B33" i="35"/>
  <c r="C33" i="35"/>
  <c r="F37" i="32"/>
  <c r="H33" i="35"/>
  <c r="G37" i="32"/>
  <c r="A34" i="35" l="1"/>
  <c r="E38" i="32"/>
  <c r="AF184" i="51"/>
  <c r="F38" i="32"/>
  <c r="H34" i="35"/>
  <c r="C34" i="35"/>
  <c r="B34" i="35"/>
  <c r="G34" i="35"/>
  <c r="A35" i="35" l="1"/>
  <c r="E39" i="32"/>
  <c r="AF185" i="51"/>
  <c r="G35" i="35"/>
  <c r="H35" i="35"/>
  <c r="B35" i="35"/>
  <c r="F39" i="32"/>
  <c r="C35" i="35"/>
  <c r="A36" i="35" l="1"/>
  <c r="E40" i="32"/>
  <c r="AF186" i="51"/>
  <c r="F40" i="32"/>
  <c r="H36" i="35"/>
  <c r="G36" i="35"/>
  <c r="B36" i="35"/>
  <c r="C36" i="35"/>
  <c r="A37" i="35" l="1"/>
  <c r="E41" i="32"/>
  <c r="AF187" i="51"/>
  <c r="H37" i="35"/>
  <c r="B37" i="35"/>
  <c r="F41" i="32"/>
  <c r="G37" i="35"/>
  <c r="C37" i="35"/>
  <c r="B3" i="31"/>
  <c r="G41" i="32"/>
  <c r="C3" i="31"/>
  <c r="A38" i="35" l="1"/>
  <c r="F3" i="31"/>
  <c r="F4" i="31"/>
  <c r="F5" i="31"/>
  <c r="F6" i="31"/>
  <c r="F7" i="31"/>
  <c r="F8" i="31"/>
  <c r="F9" i="31"/>
  <c r="AF188" i="51"/>
  <c r="G38" i="35"/>
  <c r="X11" i="31"/>
  <c r="Y11" i="31"/>
  <c r="H38" i="35"/>
  <c r="C38" i="35"/>
  <c r="B38" i="35"/>
  <c r="B7" i="31"/>
  <c r="B9" i="31"/>
  <c r="C5" i="31"/>
  <c r="B6" i="31"/>
  <c r="C6" i="31"/>
  <c r="C4" i="31"/>
  <c r="B8" i="31"/>
  <c r="B4" i="31"/>
  <c r="B5"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X12" i="3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Y12" i="31"/>
  <c r="X13" i="31"/>
  <c r="Y13" i="31"/>
  <c r="X14" i="31"/>
  <c r="Y14" i="31"/>
  <c r="X15" i="31"/>
  <c r="I13" i="30"/>
  <c r="K6" i="29"/>
  <c r="B1" i="30"/>
  <c r="C30" i="36" l="1"/>
  <c r="K7" i="29"/>
  <c r="N7" i="29"/>
  <c r="K8" i="29"/>
  <c r="N8" i="29"/>
  <c r="G8" i="29"/>
  <c r="AF191" i="51"/>
  <c r="X16" i="31"/>
  <c r="Y15" i="31"/>
  <c r="G7" i="29"/>
  <c r="Q7" i="29"/>
  <c r="R8" i="29"/>
  <c r="C30" i="69" l="1"/>
  <c r="K9" i="29"/>
  <c r="N9" i="29"/>
  <c r="K10" i="29"/>
  <c r="N10" i="29"/>
  <c r="G10" i="29"/>
  <c r="AF192" i="51"/>
  <c r="X17" i="31"/>
  <c r="Y17" i="31"/>
  <c r="Y16" i="31"/>
  <c r="G9" i="29"/>
  <c r="R10" i="29"/>
  <c r="H7" i="29"/>
  <c r="H10" i="29"/>
  <c r="O7" i="29"/>
  <c r="R9" i="29"/>
  <c r="R7" i="29"/>
  <c r="I8" i="29"/>
  <c r="T8" i="29"/>
  <c r="H8" i="29"/>
  <c r="Q9" i="29"/>
  <c r="Q8" i="29"/>
  <c r="I7" i="29"/>
  <c r="H9" i="29"/>
  <c r="S7" i="29" l="1"/>
  <c r="U7" i="29" s="1"/>
  <c r="S8" i="29"/>
  <c r="U8" i="29" s="1"/>
  <c r="S9" i="29"/>
  <c r="U9" i="29" s="1"/>
  <c r="C30" i="78"/>
  <c r="K11" i="29"/>
  <c r="N11" i="29"/>
  <c r="AF193" i="51"/>
  <c r="X18" i="31"/>
  <c r="G12" i="29"/>
  <c r="G11" i="29"/>
  <c r="T7" i="29"/>
  <c r="O8" i="29"/>
  <c r="Q10" i="29"/>
  <c r="I10" i="29"/>
  <c r="Q11" i="29"/>
  <c r="T10" i="29"/>
  <c r="H11" i="29"/>
  <c r="I9" i="29"/>
  <c r="O9" i="29"/>
  <c r="T9" i="29"/>
  <c r="R11" i="29"/>
  <c r="S10" i="29" l="1"/>
  <c r="U10" i="29" s="1"/>
  <c r="S11" i="29"/>
  <c r="U11" i="29" s="1"/>
  <c r="C30" i="62"/>
  <c r="K12" i="29"/>
  <c r="N12" i="29"/>
  <c r="AF194" i="51"/>
  <c r="Y18" i="31"/>
  <c r="X19" i="31"/>
  <c r="G13" i="29"/>
  <c r="R12" i="29"/>
  <c r="O10" i="29"/>
  <c r="O11" i="29"/>
  <c r="Q12" i="29"/>
  <c r="I11" i="29"/>
  <c r="T11" i="29"/>
  <c r="H12" i="29"/>
  <c r="X20" i="31"/>
  <c r="Y19" i="31"/>
  <c r="X21" i="31"/>
  <c r="Y20" i="31"/>
  <c r="X22" i="31"/>
  <c r="Y21" i="31"/>
  <c r="Y22" i="31"/>
  <c r="X23" i="31"/>
  <c r="X24" i="31"/>
  <c r="Y23" i="31"/>
  <c r="Y24" i="31"/>
  <c r="X25" i="31"/>
  <c r="Y25" i="31"/>
  <c r="X26" i="31"/>
  <c r="X27" i="31"/>
  <c r="Y26" i="31"/>
  <c r="Y27" i="31"/>
  <c r="X28" i="31"/>
  <c r="Y28" i="31"/>
  <c r="X29" i="31"/>
  <c r="X30" i="31"/>
  <c r="Y29" i="31"/>
  <c r="Y30" i="31"/>
  <c r="X31" i="31"/>
  <c r="X32" i="31"/>
  <c r="Y31" i="31"/>
  <c r="Y32" i="31"/>
  <c r="X33" i="31"/>
  <c r="Y33" i="31"/>
  <c r="X34" i="31"/>
  <c r="X35" i="31"/>
  <c r="Y34" i="31"/>
  <c r="Y35" i="31"/>
  <c r="X36" i="31"/>
  <c r="Y36" i="31"/>
  <c r="X37" i="31"/>
  <c r="Y37" i="31"/>
  <c r="X38" i="31"/>
  <c r="X39" i="31"/>
  <c r="Y38" i="31"/>
  <c r="Y39" i="31"/>
  <c r="X40" i="31"/>
  <c r="Y40" i="31"/>
  <c r="X41" i="31"/>
  <c r="Y41" i="31"/>
  <c r="X42" i="31"/>
  <c r="X43" i="31"/>
  <c r="Y42" i="31"/>
  <c r="Y43" i="31"/>
  <c r="X44" i="31"/>
  <c r="X45" i="31"/>
  <c r="Y44" i="31"/>
  <c r="Y45" i="31"/>
  <c r="X46" i="31"/>
  <c r="X47" i="31"/>
  <c r="Y46" i="31"/>
  <c r="Y47" i="31"/>
  <c r="X48" i="31"/>
  <c r="X49" i="31"/>
  <c r="Y48" i="31"/>
  <c r="X50" i="31"/>
  <c r="Y49" i="31"/>
  <c r="Y50" i="31"/>
  <c r="X51" i="31"/>
  <c r="Y51" i="31"/>
  <c r="X52" i="31"/>
  <c r="Y52" i="31"/>
  <c r="X53" i="31"/>
  <c r="X54" i="31"/>
  <c r="Y53" i="31"/>
  <c r="X55" i="31"/>
  <c r="Y54" i="31"/>
  <c r="X56" i="31"/>
  <c r="Y55" i="31"/>
  <c r="X57" i="31"/>
  <c r="Y56" i="31"/>
  <c r="X58" i="31"/>
  <c r="Y57" i="31"/>
  <c r="X59" i="31"/>
  <c r="Y58" i="31"/>
  <c r="Y59" i="31"/>
  <c r="X60" i="31"/>
  <c r="X61" i="31"/>
  <c r="Y60" i="31"/>
  <c r="X62" i="31"/>
  <c r="Y61" i="31"/>
  <c r="Y62" i="31"/>
  <c r="X63" i="31"/>
  <c r="X64" i="31"/>
  <c r="Y63" i="31"/>
  <c r="Y64" i="31"/>
  <c r="X65" i="31"/>
  <c r="Y65" i="31"/>
  <c r="X66" i="31"/>
  <c r="Y66" i="31"/>
  <c r="X67" i="31"/>
  <c r="X68" i="31"/>
  <c r="Y67" i="31"/>
  <c r="X69" i="31"/>
  <c r="Y68" i="31"/>
  <c r="X70" i="31"/>
  <c r="Y69" i="31"/>
  <c r="Y70" i="31"/>
  <c r="X71" i="31"/>
  <c r="X72" i="31"/>
  <c r="Y71" i="31"/>
  <c r="Y72" i="31"/>
  <c r="X73" i="31"/>
  <c r="X74" i="31"/>
  <c r="Y73" i="31"/>
  <c r="Y74" i="31"/>
  <c r="X75" i="31"/>
  <c r="Y75" i="31"/>
  <c r="X76" i="31"/>
  <c r="Y76" i="31"/>
  <c r="X77" i="31"/>
  <c r="Y77" i="31"/>
  <c r="X78" i="31"/>
  <c r="Y78" i="31"/>
  <c r="X79" i="31"/>
  <c r="X80" i="31"/>
  <c r="Y79" i="31"/>
  <c r="Y80" i="31"/>
  <c r="X81" i="31"/>
  <c r="X82" i="31"/>
  <c r="Y81" i="31"/>
  <c r="Y82" i="31"/>
  <c r="X83" i="31"/>
  <c r="X84" i="31"/>
  <c r="Y83" i="31"/>
  <c r="X85" i="31"/>
  <c r="Y84" i="31"/>
  <c r="Y85" i="31"/>
  <c r="X86" i="31"/>
  <c r="Y86" i="31"/>
  <c r="X87" i="31"/>
  <c r="Y87" i="31"/>
  <c r="X88" i="31"/>
  <c r="Y88" i="31"/>
  <c r="X89" i="31"/>
  <c r="X90" i="31"/>
  <c r="Y89" i="31"/>
  <c r="Y90" i="31"/>
  <c r="X91" i="31"/>
  <c r="X92" i="31"/>
  <c r="Y91" i="31"/>
  <c r="Y92" i="31"/>
  <c r="X93" i="31"/>
  <c r="X94" i="31"/>
  <c r="Y93" i="31"/>
  <c r="X95" i="31"/>
  <c r="Y94" i="31"/>
  <c r="Y95" i="31"/>
  <c r="X96" i="31"/>
  <c r="Y96" i="31"/>
  <c r="X97" i="31"/>
  <c r="Y97" i="31"/>
  <c r="X98" i="31"/>
  <c r="Y98" i="31"/>
  <c r="X99" i="31"/>
  <c r="Y99" i="31"/>
  <c r="X100" i="31"/>
  <c r="Y100" i="31"/>
  <c r="X101" i="31"/>
  <c r="Y101" i="31"/>
  <c r="X102" i="31"/>
  <c r="Y102" i="31"/>
  <c r="X103" i="31"/>
  <c r="Y103" i="31"/>
  <c r="X104" i="31"/>
  <c r="X105" i="31"/>
  <c r="Y104" i="31"/>
  <c r="X106" i="31"/>
  <c r="Y105" i="31"/>
  <c r="Y106" i="31"/>
  <c r="X107" i="31"/>
  <c r="Y107" i="31"/>
  <c r="X108" i="31"/>
  <c r="X109" i="31"/>
  <c r="Y108" i="31"/>
  <c r="X110" i="31"/>
  <c r="Y109" i="31"/>
  <c r="X111" i="31"/>
  <c r="Y110" i="31"/>
  <c r="Y111" i="31"/>
  <c r="X112" i="31"/>
  <c r="X113" i="31"/>
  <c r="Y112" i="31"/>
  <c r="Y113" i="31"/>
  <c r="X114" i="31"/>
  <c r="X115" i="31"/>
  <c r="Y114" i="31"/>
  <c r="Y115" i="31"/>
  <c r="X116" i="31"/>
  <c r="Y116" i="31"/>
  <c r="X117" i="31"/>
  <c r="X118" i="31"/>
  <c r="Y117" i="31"/>
  <c r="Y118" i="31"/>
  <c r="X119" i="31"/>
  <c r="Y119" i="31"/>
  <c r="X120" i="31"/>
  <c r="Y120" i="31"/>
  <c r="X121" i="31"/>
  <c r="Y121" i="31"/>
  <c r="X122" i="31"/>
  <c r="X123" i="31"/>
  <c r="Y122" i="31"/>
  <c r="Y123" i="31"/>
  <c r="X124" i="31"/>
  <c r="Y124" i="31"/>
  <c r="X125" i="31"/>
  <c r="Y125" i="31"/>
  <c r="X126" i="31"/>
  <c r="Y126" i="31"/>
  <c r="X127" i="31"/>
  <c r="Y127" i="31"/>
  <c r="X128" i="31"/>
  <c r="X129" i="31"/>
  <c r="Y128" i="31"/>
  <c r="Y129" i="31"/>
  <c r="X130" i="31"/>
  <c r="Y130" i="31"/>
  <c r="X131" i="31"/>
  <c r="Y131" i="31"/>
  <c r="X132" i="31"/>
  <c r="Y132" i="31"/>
  <c r="X133" i="31"/>
  <c r="Y133" i="31"/>
  <c r="X134" i="31"/>
  <c r="X135" i="31"/>
  <c r="Y134" i="31"/>
  <c r="X136" i="31"/>
  <c r="Y135" i="31"/>
  <c r="X137" i="31"/>
  <c r="Y136" i="31"/>
  <c r="Y137" i="31"/>
  <c r="X138" i="31"/>
  <c r="X139" i="31"/>
  <c r="Y138" i="31"/>
  <c r="X140" i="31"/>
  <c r="Y139" i="31"/>
  <c r="Y140" i="31"/>
  <c r="X141" i="31"/>
  <c r="X142" i="31"/>
  <c r="Y141" i="31"/>
  <c r="X143" i="31"/>
  <c r="Y142" i="31"/>
  <c r="Y143" i="31"/>
  <c r="X144" i="31"/>
  <c r="Y144" i="31"/>
  <c r="X145" i="31"/>
  <c r="X146" i="31"/>
  <c r="Y145" i="31"/>
  <c r="X147" i="31"/>
  <c r="Y146" i="31"/>
  <c r="X148" i="31"/>
  <c r="Y147" i="31"/>
  <c r="Y148" i="31"/>
  <c r="X149" i="31"/>
  <c r="Y149" i="31"/>
  <c r="X150" i="31"/>
  <c r="Y150" i="31"/>
  <c r="X151" i="31"/>
  <c r="Y151" i="31"/>
  <c r="X152" i="31"/>
  <c r="Y152" i="31"/>
  <c r="X153" i="31"/>
  <c r="Y153" i="31"/>
  <c r="X154" i="31"/>
  <c r="Y154" i="31"/>
  <c r="X155" i="31"/>
  <c r="X156" i="31"/>
  <c r="Y155" i="31"/>
  <c r="X157" i="31"/>
  <c r="Y156" i="31"/>
  <c r="Y157" i="31"/>
  <c r="X158" i="31"/>
  <c r="X159" i="31"/>
  <c r="Y158" i="31"/>
  <c r="Y159" i="31"/>
  <c r="X160" i="31"/>
  <c r="X161" i="31"/>
  <c r="Y160" i="31"/>
  <c r="X162" i="31"/>
  <c r="Y161" i="31"/>
  <c r="X163" i="31"/>
  <c r="Y162" i="31"/>
  <c r="X164" i="31"/>
  <c r="Y163" i="31"/>
  <c r="Y164" i="31"/>
  <c r="X165" i="31"/>
  <c r="X166" i="31"/>
  <c r="Y165" i="31"/>
  <c r="X167" i="31"/>
  <c r="Y166" i="31"/>
  <c r="Y167" i="31"/>
  <c r="X168" i="31"/>
  <c r="Y168" i="31"/>
  <c r="X169" i="31"/>
  <c r="X170" i="31"/>
  <c r="Y169" i="31"/>
  <c r="Y170" i="31"/>
  <c r="X171" i="31"/>
  <c r="X172" i="31"/>
  <c r="Y171" i="31"/>
  <c r="X173" i="31"/>
  <c r="Y172" i="31"/>
  <c r="X174" i="31"/>
  <c r="Y173" i="31"/>
  <c r="Y174" i="31"/>
  <c r="X175" i="31"/>
  <c r="Y175" i="31"/>
  <c r="X176" i="31"/>
  <c r="Y176" i="31"/>
  <c r="X177" i="31"/>
  <c r="Y177" i="31"/>
  <c r="X178" i="31"/>
  <c r="X179" i="31"/>
  <c r="Y178" i="31"/>
  <c r="X180" i="31"/>
  <c r="Y179" i="31"/>
  <c r="X181" i="31"/>
  <c r="Y180" i="31"/>
  <c r="Y181" i="31"/>
  <c r="X182" i="31"/>
  <c r="Y182" i="31"/>
  <c r="X183" i="31"/>
  <c r="X184" i="31"/>
  <c r="Y183" i="31"/>
  <c r="Y184" i="31"/>
  <c r="X185" i="31"/>
  <c r="X186" i="31"/>
  <c r="Y185" i="31"/>
  <c r="Y186" i="31"/>
  <c r="X187" i="31"/>
  <c r="Y187" i="31"/>
  <c r="X188" i="31"/>
  <c r="X189" i="31"/>
  <c r="Y188" i="31"/>
  <c r="Y189" i="31"/>
  <c r="X190" i="31"/>
  <c r="Y190" i="31"/>
  <c r="X191" i="31"/>
  <c r="Y191" i="31"/>
  <c r="X192" i="31"/>
  <c r="X193" i="31"/>
  <c r="Y192" i="31"/>
  <c r="Y193" i="31"/>
  <c r="X194" i="31"/>
  <c r="Y194" i="31"/>
  <c r="X195" i="31"/>
  <c r="Y195" i="31"/>
  <c r="X196" i="31"/>
  <c r="Y196" i="31"/>
  <c r="X197" i="31"/>
  <c r="X198" i="31"/>
  <c r="Y197" i="31"/>
  <c r="X199" i="31"/>
  <c r="Y198" i="31"/>
  <c r="X200" i="31"/>
  <c r="Y199" i="31"/>
  <c r="Y200" i="31"/>
  <c r="X201" i="31"/>
  <c r="Y201" i="31"/>
  <c r="X202" i="31"/>
  <c r="Y202" i="31"/>
  <c r="X203" i="31"/>
  <c r="Y203" i="31"/>
  <c r="X204" i="31"/>
  <c r="Y204" i="31"/>
  <c r="X205" i="31"/>
  <c r="Y205" i="31"/>
  <c r="X206" i="31"/>
  <c r="Y206" i="31"/>
  <c r="X207" i="31"/>
  <c r="X208" i="31"/>
  <c r="Y207" i="31"/>
  <c r="Y208" i="31"/>
  <c r="X209" i="31"/>
  <c r="Y209" i="31"/>
  <c r="X210" i="31"/>
  <c r="X211" i="31"/>
  <c r="Y210" i="31"/>
  <c r="X212" i="31"/>
  <c r="Y211" i="31"/>
  <c r="X213" i="31"/>
  <c r="Y212" i="31"/>
  <c r="X214" i="31"/>
  <c r="Y213" i="31"/>
  <c r="X215" i="31"/>
  <c r="Y214" i="31"/>
  <c r="Y215" i="31"/>
  <c r="X216" i="31"/>
  <c r="Y216" i="31"/>
  <c r="X217" i="31"/>
  <c r="Y217" i="31"/>
  <c r="X218" i="31"/>
  <c r="X219" i="31"/>
  <c r="Y218" i="31"/>
  <c r="Y219" i="31"/>
  <c r="X220" i="31"/>
  <c r="X221" i="31"/>
  <c r="Y220" i="31"/>
  <c r="Y221" i="31"/>
  <c r="X222" i="31"/>
  <c r="Y222" i="31"/>
  <c r="X223" i="31"/>
  <c r="Y223" i="31"/>
  <c r="X224" i="31"/>
  <c r="X225" i="31"/>
  <c r="Y224" i="31"/>
  <c r="X226" i="31"/>
  <c r="Y225" i="31"/>
  <c r="Y226" i="31"/>
  <c r="X227" i="31"/>
  <c r="Y227" i="31"/>
  <c r="X228" i="31"/>
  <c r="Y228" i="31"/>
  <c r="X229" i="31"/>
  <c r="X230" i="31"/>
  <c r="Y229" i="31"/>
  <c r="X231" i="31"/>
  <c r="Y230" i="31"/>
  <c r="X232" i="31"/>
  <c r="Y231" i="31"/>
  <c r="X233" i="31"/>
  <c r="Y232" i="31"/>
  <c r="Y233" i="31"/>
  <c r="X234" i="31"/>
  <c r="Y234" i="31"/>
  <c r="X235" i="31"/>
  <c r="X236" i="31"/>
  <c r="Y235" i="31"/>
  <c r="Y236" i="31"/>
  <c r="X237" i="31"/>
  <c r="Y237" i="31"/>
  <c r="X238" i="31"/>
  <c r="Y238" i="31"/>
  <c r="X239" i="31"/>
  <c r="X240" i="31"/>
  <c r="Y239" i="31"/>
  <c r="Y240" i="31"/>
  <c r="X241" i="31"/>
  <c r="Y241" i="31"/>
  <c r="X242" i="31"/>
  <c r="X243" i="31"/>
  <c r="Y242" i="31"/>
  <c r="Y243" i="31"/>
  <c r="X244" i="31"/>
  <c r="X245" i="31"/>
  <c r="Y244" i="31"/>
  <c r="X246" i="31"/>
  <c r="Y245" i="31"/>
  <c r="Y246" i="31"/>
  <c r="X247" i="31"/>
  <c r="X248" i="31"/>
  <c r="Y247" i="31"/>
  <c r="Y248" i="31"/>
  <c r="X249" i="31"/>
  <c r="Y249" i="31"/>
  <c r="X250" i="31"/>
  <c r="Y250" i="31"/>
  <c r="X251" i="31"/>
  <c r="X252" i="31"/>
  <c r="Y251" i="31"/>
  <c r="X253" i="31"/>
  <c r="Y252" i="31"/>
  <c r="Y253" i="31"/>
  <c r="X254" i="31"/>
  <c r="X255" i="31"/>
  <c r="Y254" i="31"/>
  <c r="Y255" i="31"/>
  <c r="X256" i="31"/>
  <c r="Y256" i="31"/>
  <c r="X257" i="31"/>
  <c r="X258" i="31"/>
  <c r="Y257" i="31"/>
  <c r="X259" i="31"/>
  <c r="Y258" i="31"/>
  <c r="X260" i="31"/>
  <c r="Y259" i="31"/>
  <c r="Y260" i="31"/>
  <c r="X261" i="31"/>
  <c r="X262" i="31"/>
  <c r="Y261" i="31"/>
  <c r="X263" i="31"/>
  <c r="Y262" i="31"/>
  <c r="Y263" i="31"/>
  <c r="X264" i="31"/>
  <c r="Y264" i="31"/>
  <c r="X265" i="31"/>
  <c r="Y265" i="31"/>
  <c r="X266" i="31"/>
  <c r="X267" i="31"/>
  <c r="Y266" i="31"/>
  <c r="X268" i="31"/>
  <c r="Y267" i="31"/>
  <c r="X269" i="31"/>
  <c r="Y268" i="31"/>
  <c r="Y269" i="31"/>
  <c r="X270" i="31"/>
  <c r="X271" i="31"/>
  <c r="Y270" i="31"/>
  <c r="X272" i="31"/>
  <c r="Y271" i="31"/>
  <c r="X273" i="31"/>
  <c r="Y272" i="31"/>
  <c r="Y273" i="31"/>
  <c r="X274" i="31"/>
  <c r="X275" i="31"/>
  <c r="Y274" i="31"/>
  <c r="Y275" i="31"/>
  <c r="X276" i="31"/>
  <c r="X277" i="31"/>
  <c r="Y276" i="31"/>
  <c r="X278" i="31"/>
  <c r="Y277" i="31"/>
  <c r="Y278" i="31"/>
  <c r="X279" i="31"/>
  <c r="X280" i="31"/>
  <c r="Y279" i="31"/>
  <c r="Y280" i="31"/>
  <c r="X281" i="31"/>
  <c r="Y281" i="31"/>
  <c r="X282" i="31"/>
  <c r="Y282" i="31"/>
  <c r="X283" i="31"/>
  <c r="Y283" i="31"/>
  <c r="X284" i="31"/>
  <c r="Y284" i="31"/>
  <c r="X285" i="31"/>
  <c r="Y285" i="31"/>
  <c r="X286" i="31"/>
  <c r="Y286" i="31"/>
  <c r="X287" i="31"/>
  <c r="X288" i="31"/>
  <c r="Y287" i="31"/>
  <c r="Y288" i="31"/>
  <c r="X289" i="31"/>
  <c r="X290" i="31"/>
  <c r="Y289" i="31"/>
  <c r="Y290" i="31"/>
  <c r="X291" i="31"/>
  <c r="X292" i="31"/>
  <c r="Y291" i="31"/>
  <c r="X293" i="31"/>
  <c r="Y292" i="31"/>
  <c r="X294" i="31"/>
  <c r="Y293" i="31"/>
  <c r="X295" i="31"/>
  <c r="Y294" i="31"/>
  <c r="Y295" i="31"/>
  <c r="X296" i="31"/>
  <c r="Y296" i="31"/>
  <c r="X297" i="31"/>
  <c r="X298" i="31"/>
  <c r="Y297" i="31"/>
  <c r="Y298" i="31"/>
  <c r="X299" i="31"/>
  <c r="X300" i="31"/>
  <c r="Y299" i="31"/>
  <c r="Y300" i="31"/>
  <c r="X301" i="31"/>
  <c r="X302" i="31"/>
  <c r="Y301" i="31"/>
  <c r="X303" i="31"/>
  <c r="Y302" i="31"/>
  <c r="Y303" i="31"/>
  <c r="X304" i="31"/>
  <c r="X305" i="31"/>
  <c r="Y304" i="31"/>
  <c r="X306" i="31"/>
  <c r="Y305" i="31"/>
  <c r="Y306" i="31"/>
  <c r="X307" i="31"/>
  <c r="Y307" i="31"/>
  <c r="X308" i="31"/>
  <c r="X309" i="31"/>
  <c r="Y308" i="31"/>
  <c r="Y309" i="31"/>
  <c r="X310" i="31"/>
  <c r="Y310" i="31"/>
  <c r="X311" i="31"/>
  <c r="Y311" i="31"/>
  <c r="X312" i="31"/>
  <c r="X313" i="31"/>
  <c r="Y312" i="31"/>
  <c r="Y313" i="31"/>
  <c r="X314" i="31"/>
  <c r="Y314" i="31"/>
  <c r="X315" i="31"/>
  <c r="Y315" i="31"/>
  <c r="X316" i="31"/>
  <c r="Y316" i="31"/>
  <c r="X317" i="31"/>
  <c r="X318" i="31"/>
  <c r="Y317" i="31"/>
  <c r="X319" i="31"/>
  <c r="Y318" i="31"/>
  <c r="Y319" i="31"/>
  <c r="X320" i="31"/>
  <c r="Y320" i="31"/>
  <c r="X321" i="31"/>
  <c r="X322" i="31"/>
  <c r="Y321" i="31"/>
  <c r="Y322" i="31"/>
  <c r="X323" i="31"/>
  <c r="X324" i="31"/>
  <c r="Y323" i="31"/>
  <c r="Y324" i="31"/>
  <c r="X325" i="31"/>
  <c r="Y325" i="31"/>
  <c r="X326" i="31"/>
  <c r="Y326" i="31"/>
  <c r="X327" i="31"/>
  <c r="X328" i="31"/>
  <c r="Y327" i="31"/>
  <c r="Y328" i="31"/>
  <c r="X329" i="31"/>
  <c r="Y329" i="31"/>
  <c r="X330" i="31"/>
  <c r="X331" i="31"/>
  <c r="Y330" i="31"/>
  <c r="Y331" i="31"/>
  <c r="X332" i="31"/>
  <c r="Y332" i="31"/>
  <c r="X333" i="31"/>
  <c r="Y333" i="31"/>
  <c r="X334" i="31"/>
  <c r="Y334" i="31"/>
  <c r="X335" i="31"/>
  <c r="Y335" i="31"/>
  <c r="X336" i="31"/>
  <c r="Y336" i="31"/>
  <c r="X337" i="31"/>
  <c r="Y337" i="31"/>
  <c r="X338" i="31"/>
  <c r="Y338" i="31"/>
  <c r="X339" i="31"/>
  <c r="Y339" i="31"/>
  <c r="X340" i="31"/>
  <c r="X341" i="31"/>
  <c r="Y340" i="31"/>
  <c r="Y341" i="31"/>
  <c r="X342" i="31"/>
  <c r="X343" i="31"/>
  <c r="Y342" i="31"/>
  <c r="X344" i="31"/>
  <c r="Y343" i="31"/>
  <c r="Y344" i="31"/>
  <c r="X345" i="31"/>
  <c r="X346" i="31"/>
  <c r="Y345" i="31"/>
  <c r="X347" i="31"/>
  <c r="Y346" i="31"/>
  <c r="Y347" i="31"/>
  <c r="X348" i="31"/>
  <c r="Y348" i="31"/>
  <c r="X349" i="31"/>
  <c r="X350" i="31"/>
  <c r="Y349" i="31"/>
  <c r="X351" i="31"/>
  <c r="Y350" i="31"/>
  <c r="Y351" i="31"/>
  <c r="X352" i="31"/>
  <c r="X353" i="31"/>
  <c r="Y352" i="31"/>
  <c r="X354" i="31"/>
  <c r="Y353" i="31"/>
  <c r="X355" i="31"/>
  <c r="Y354" i="31"/>
  <c r="X356" i="31"/>
  <c r="Y355" i="31"/>
  <c r="Y356" i="31"/>
  <c r="X357" i="31"/>
  <c r="Y357" i="31"/>
  <c r="X358" i="31"/>
  <c r="X359" i="31"/>
  <c r="Y358" i="31"/>
  <c r="Y359" i="31"/>
  <c r="X360" i="31"/>
  <c r="Y360" i="31"/>
  <c r="X361" i="31"/>
  <c r="X362" i="31"/>
  <c r="Y361" i="31"/>
  <c r="Y362" i="31"/>
  <c r="X363" i="31"/>
  <c r="X364" i="31"/>
  <c r="Y363" i="31"/>
  <c r="X365" i="31"/>
  <c r="Y364" i="31"/>
  <c r="X366" i="31"/>
  <c r="Y365" i="31"/>
  <c r="X367" i="31"/>
  <c r="Y366" i="31"/>
  <c r="X368" i="31"/>
  <c r="Y367" i="31"/>
  <c r="X369" i="31"/>
  <c r="Y368" i="31"/>
  <c r="Y369" i="31"/>
  <c r="X370" i="31"/>
  <c r="Y370" i="31"/>
  <c r="X371" i="31"/>
  <c r="Y371" i="31"/>
  <c r="X372" i="31"/>
  <c r="X373" i="31"/>
  <c r="Y372" i="31"/>
  <c r="Y373" i="31"/>
  <c r="X374" i="31"/>
  <c r="X375" i="31"/>
  <c r="Y374" i="31"/>
  <c r="Y375" i="31"/>
  <c r="X376" i="31"/>
  <c r="X377" i="31"/>
  <c r="Y376" i="31"/>
  <c r="X378" i="31"/>
  <c r="Y377" i="31"/>
  <c r="Y378" i="31"/>
  <c r="X379" i="31"/>
  <c r="Y379" i="31"/>
  <c r="X380" i="31"/>
  <c r="Y380" i="31"/>
  <c r="X381" i="31"/>
  <c r="Y381" i="31"/>
  <c r="X382" i="31"/>
  <c r="Y382" i="31"/>
  <c r="X383" i="31"/>
  <c r="X384" i="31"/>
  <c r="Y383" i="31"/>
  <c r="Y384" i="31"/>
  <c r="X385" i="31"/>
  <c r="X386" i="31"/>
  <c r="Y385" i="31"/>
  <c r="X387" i="31"/>
  <c r="Y386" i="31"/>
  <c r="Y387" i="31"/>
  <c r="X388" i="31"/>
  <c r="Y388" i="31"/>
  <c r="X389" i="31"/>
  <c r="X390" i="31"/>
  <c r="Y389" i="31"/>
  <c r="X391" i="31"/>
  <c r="Y390" i="31"/>
  <c r="Y391" i="31"/>
  <c r="X392" i="31"/>
  <c r="X393" i="31"/>
  <c r="Y392" i="31"/>
  <c r="X394" i="31"/>
  <c r="Y393" i="31"/>
  <c r="Y394" i="31"/>
  <c r="X395" i="31"/>
  <c r="X396" i="31"/>
  <c r="Y395" i="31"/>
  <c r="Y396" i="31"/>
  <c r="X397" i="31"/>
  <c r="X398" i="31"/>
  <c r="Y397" i="31"/>
  <c r="X399" i="31"/>
  <c r="Y398" i="31"/>
  <c r="Y399" i="31"/>
  <c r="X400" i="31"/>
  <c r="Y400" i="31"/>
  <c r="X401" i="31"/>
  <c r="Y401" i="31"/>
  <c r="X402" i="31"/>
  <c r="X403" i="31"/>
  <c r="Y402" i="31"/>
  <c r="Y403" i="31"/>
  <c r="X404" i="31"/>
  <c r="Y404" i="31"/>
  <c r="X405" i="31"/>
  <c r="X406" i="31"/>
  <c r="Y405" i="31"/>
  <c r="X407" i="31"/>
  <c r="Y406" i="31"/>
  <c r="X408" i="31"/>
  <c r="Y407" i="31"/>
  <c r="X409" i="31"/>
  <c r="Y408" i="31"/>
  <c r="Y409" i="31"/>
  <c r="X410" i="31"/>
  <c r="X411" i="31"/>
  <c r="Y410" i="31"/>
  <c r="X412" i="31"/>
  <c r="Y411" i="31"/>
  <c r="X413" i="31"/>
  <c r="Y412" i="31"/>
  <c r="Y413" i="31"/>
  <c r="X414" i="31"/>
  <c r="X415" i="31"/>
  <c r="Y414" i="31"/>
  <c r="X416" i="31"/>
  <c r="Y415" i="31"/>
  <c r="X417" i="31"/>
  <c r="Y416" i="31"/>
  <c r="Y417" i="31"/>
  <c r="X418" i="31"/>
  <c r="X419" i="31"/>
  <c r="Y418" i="31"/>
  <c r="Y419" i="31"/>
  <c r="X420" i="31"/>
  <c r="X421" i="31"/>
  <c r="Y420" i="31"/>
  <c r="X422" i="31"/>
  <c r="Y421" i="31"/>
  <c r="Y422" i="31"/>
  <c r="X423" i="31"/>
  <c r="Y423" i="31"/>
  <c r="X424" i="31"/>
  <c r="X425" i="31"/>
  <c r="Y424" i="31"/>
  <c r="Y425" i="31"/>
  <c r="X426" i="31"/>
  <c r="Y426" i="31"/>
  <c r="X427" i="31"/>
  <c r="X428" i="31"/>
  <c r="Y427" i="31"/>
  <c r="Y428" i="31"/>
  <c r="X429" i="31"/>
  <c r="X430" i="31"/>
  <c r="Y429" i="31"/>
  <c r="X431" i="31"/>
  <c r="Y430" i="31"/>
  <c r="Y431" i="31"/>
  <c r="X432" i="31"/>
  <c r="X433" i="31"/>
  <c r="Y432" i="31"/>
  <c r="X434" i="31"/>
  <c r="Y433" i="31"/>
  <c r="X435" i="31"/>
  <c r="Y434" i="31"/>
  <c r="Y435" i="31"/>
  <c r="X436" i="31"/>
  <c r="X437" i="31"/>
  <c r="Y436" i="31"/>
  <c r="Y437" i="31"/>
  <c r="X438" i="31"/>
  <c r="X439" i="31"/>
  <c r="Y438" i="31"/>
  <c r="Y439" i="31"/>
  <c r="X440" i="31"/>
  <c r="Y440" i="31"/>
  <c r="X441" i="31"/>
  <c r="X442" i="31"/>
  <c r="Y441" i="31"/>
  <c r="Y442" i="31"/>
  <c r="X443" i="31"/>
  <c r="X444" i="31"/>
  <c r="Y443" i="31"/>
  <c r="Y444" i="31"/>
  <c r="X445" i="31"/>
  <c r="X446" i="31"/>
  <c r="Y445" i="31"/>
  <c r="X447" i="31"/>
  <c r="Y446" i="31"/>
  <c r="X448" i="31"/>
  <c r="Y447" i="31"/>
  <c r="Y448" i="31"/>
  <c r="X449" i="31"/>
  <c r="Y449" i="31"/>
  <c r="X450" i="31"/>
  <c r="Y450" i="31"/>
  <c r="X451" i="31"/>
  <c r="X452" i="31"/>
  <c r="Y451" i="31"/>
  <c r="Y452" i="31"/>
  <c r="X453" i="31"/>
  <c r="X454" i="31"/>
  <c r="Y453" i="31"/>
  <c r="X455" i="31"/>
  <c r="Y454" i="31"/>
  <c r="Y455" i="31"/>
  <c r="X456" i="31"/>
  <c r="Y456" i="31"/>
  <c r="X457" i="31"/>
  <c r="Y457" i="31"/>
  <c r="X458" i="31"/>
  <c r="X459" i="31"/>
  <c r="Y458" i="31"/>
  <c r="Y459" i="31"/>
  <c r="X460" i="31"/>
  <c r="Y460" i="31"/>
  <c r="X461" i="31"/>
  <c r="X462" i="31"/>
  <c r="Y461" i="31"/>
  <c r="Y462" i="31"/>
  <c r="X463" i="31"/>
  <c r="X464" i="31"/>
  <c r="Y463" i="31"/>
  <c r="X465" i="31"/>
  <c r="Y464" i="31"/>
  <c r="X466" i="31"/>
  <c r="Y465" i="31"/>
  <c r="Y466" i="31"/>
  <c r="X467" i="31"/>
  <c r="X468" i="31"/>
  <c r="Y467" i="31"/>
  <c r="Y468" i="31"/>
  <c r="X469" i="31"/>
  <c r="X470" i="31"/>
  <c r="Y469" i="31"/>
  <c r="X471" i="31"/>
  <c r="Y470" i="31"/>
  <c r="X472" i="31"/>
  <c r="Y471" i="31"/>
  <c r="Y472" i="31"/>
  <c r="X473" i="31"/>
  <c r="Y473" i="31"/>
  <c r="X474" i="31"/>
  <c r="X475" i="31"/>
  <c r="Y474" i="31"/>
  <c r="X476" i="31"/>
  <c r="Y475" i="31"/>
  <c r="Y476" i="31"/>
  <c r="X477" i="31"/>
  <c r="Y477" i="31"/>
  <c r="X478" i="31"/>
  <c r="Y478" i="31"/>
  <c r="X479" i="31"/>
  <c r="X480" i="31"/>
  <c r="Y479" i="31"/>
  <c r="Y480" i="31"/>
  <c r="X481" i="31"/>
  <c r="Y481" i="31"/>
  <c r="X482" i="31"/>
  <c r="X483" i="31"/>
  <c r="Y482" i="31"/>
  <c r="Y483" i="31"/>
  <c r="X484" i="31"/>
  <c r="X485" i="31"/>
  <c r="Y484" i="31"/>
  <c r="Y485" i="31"/>
  <c r="X486" i="31"/>
  <c r="X487" i="31"/>
  <c r="Y486" i="31"/>
  <c r="Y487" i="31"/>
  <c r="X488" i="31"/>
  <c r="X489" i="31"/>
  <c r="Y488" i="31"/>
  <c r="Y489" i="31"/>
  <c r="X490" i="31"/>
  <c r="X491" i="31"/>
  <c r="Y490" i="31"/>
  <c r="Y491" i="31"/>
  <c r="X492" i="31"/>
  <c r="X493" i="31"/>
  <c r="Y492" i="31"/>
  <c r="Y493" i="31"/>
  <c r="X494" i="31"/>
  <c r="Y494" i="31"/>
  <c r="X495" i="31"/>
  <c r="X496" i="31"/>
  <c r="Y495" i="31"/>
  <c r="X497" i="31"/>
  <c r="Y496" i="31"/>
  <c r="Y497" i="31"/>
  <c r="X498" i="31"/>
  <c r="Y498" i="31"/>
  <c r="X499" i="31"/>
  <c r="Y499" i="31"/>
  <c r="X500" i="31"/>
  <c r="X501" i="31"/>
  <c r="Y500" i="31"/>
  <c r="Y501" i="31"/>
  <c r="X502" i="31"/>
  <c r="X503" i="31"/>
  <c r="Y502" i="31"/>
  <c r="Y503" i="31"/>
  <c r="X504" i="31"/>
  <c r="X505" i="31"/>
  <c r="Y504" i="31"/>
  <c r="X506" i="31"/>
  <c r="Y505" i="31"/>
  <c r="Y506" i="31"/>
  <c r="X507" i="31"/>
  <c r="X508" i="31"/>
  <c r="Y507" i="31"/>
  <c r="X509" i="31"/>
  <c r="Y508" i="31"/>
  <c r="Y509" i="31"/>
  <c r="X510" i="31"/>
  <c r="X511" i="31"/>
  <c r="Y510" i="31"/>
  <c r="X512" i="31"/>
  <c r="Y511" i="31"/>
  <c r="X513" i="31"/>
  <c r="Y512" i="31"/>
  <c r="X514" i="31"/>
  <c r="Y513" i="31"/>
  <c r="Y514" i="31"/>
  <c r="X515" i="31"/>
  <c r="Y515" i="31"/>
  <c r="X516" i="31"/>
  <c r="Y516" i="31"/>
  <c r="X517" i="31"/>
  <c r="Y517" i="31"/>
  <c r="X518" i="31"/>
  <c r="Y518" i="31"/>
  <c r="X519" i="31"/>
  <c r="X520" i="31"/>
  <c r="Y519" i="31"/>
  <c r="X521" i="31"/>
  <c r="Y520" i="31"/>
  <c r="Y521" i="31"/>
  <c r="X522" i="31"/>
  <c r="Y522" i="31"/>
  <c r="X523" i="31"/>
  <c r="Y523" i="31"/>
  <c r="X524" i="31"/>
  <c r="Y524" i="31"/>
  <c r="X525" i="31"/>
  <c r="Y525" i="31"/>
  <c r="X526" i="31"/>
  <c r="Y526" i="31"/>
  <c r="X527" i="31"/>
  <c r="X528" i="31"/>
  <c r="Y527" i="31"/>
  <c r="X529" i="31"/>
  <c r="Y528" i="31"/>
  <c r="Y529" i="31"/>
  <c r="X530" i="31"/>
  <c r="X531" i="31"/>
  <c r="Y530" i="31"/>
  <c r="Y531" i="31"/>
  <c r="X532" i="31"/>
  <c r="Y532" i="31"/>
  <c r="X533" i="31"/>
  <c r="X534" i="31"/>
  <c r="Y533" i="31"/>
  <c r="X535" i="31"/>
  <c r="Y534" i="31"/>
  <c r="X536" i="31"/>
  <c r="Y535" i="31"/>
  <c r="X537" i="31"/>
  <c r="Y536" i="31"/>
  <c r="Y537" i="31"/>
  <c r="X538" i="31"/>
  <c r="Y538" i="31"/>
  <c r="X539" i="31"/>
  <c r="Y539" i="31"/>
  <c r="X540" i="31"/>
  <c r="Y540" i="31"/>
  <c r="X541" i="31"/>
  <c r="Y541" i="31"/>
  <c r="X542" i="31"/>
  <c r="Y542" i="31"/>
  <c r="X543" i="31"/>
  <c r="Y543" i="31"/>
  <c r="X544" i="31"/>
  <c r="X545" i="31"/>
  <c r="Y544" i="31"/>
  <c r="X546" i="31"/>
  <c r="Y545" i="31"/>
  <c r="Y546" i="31"/>
  <c r="X547" i="31"/>
  <c r="X548" i="31"/>
  <c r="Y547" i="31"/>
  <c r="X549" i="31"/>
  <c r="Y548" i="31"/>
  <c r="Y549" i="31"/>
  <c r="X550" i="31"/>
  <c r="Y550" i="31"/>
  <c r="X551" i="31"/>
  <c r="X552" i="31"/>
  <c r="Y551" i="31"/>
  <c r="X553" i="31"/>
  <c r="Y552" i="31"/>
  <c r="Y553" i="31"/>
  <c r="X554" i="31"/>
  <c r="X555" i="31"/>
  <c r="Y554" i="31"/>
  <c r="X556" i="31"/>
  <c r="Y555" i="31"/>
  <c r="X557" i="31"/>
  <c r="Y556" i="31"/>
  <c r="Y557" i="31"/>
  <c r="X558" i="31"/>
  <c r="Y558" i="31"/>
  <c r="X559" i="31"/>
  <c r="Y559" i="31"/>
  <c r="X560" i="31"/>
  <c r="X561" i="31"/>
  <c r="Y560" i="31"/>
  <c r="Y561" i="31"/>
  <c r="X562" i="31"/>
  <c r="Y562" i="31"/>
  <c r="X563" i="31"/>
  <c r="X564" i="31"/>
  <c r="Y563" i="31"/>
  <c r="Y564" i="31"/>
  <c r="X565" i="31"/>
  <c r="X566" i="31"/>
  <c r="Y565" i="31"/>
  <c r="Y566" i="31"/>
  <c r="X567" i="31"/>
  <c r="X568" i="31"/>
  <c r="Y567" i="31"/>
  <c r="Y568" i="31"/>
  <c r="X569" i="31"/>
  <c r="Y569" i="31"/>
  <c r="X570" i="31"/>
  <c r="X571" i="31"/>
  <c r="Y570" i="31"/>
  <c r="Y571" i="31"/>
  <c r="X572" i="31"/>
  <c r="X573" i="31"/>
  <c r="Y572" i="31"/>
  <c r="Y573" i="31"/>
  <c r="X574" i="31"/>
  <c r="X575" i="31"/>
  <c r="Y574" i="31"/>
  <c r="Y575" i="31"/>
  <c r="X576" i="31"/>
  <c r="Y576" i="31"/>
  <c r="X577" i="31"/>
  <c r="Y577" i="31"/>
  <c r="X578" i="31"/>
  <c r="Y578" i="31"/>
  <c r="X579" i="31"/>
  <c r="X580" i="31"/>
  <c r="Y579" i="31"/>
  <c r="Y580" i="31"/>
  <c r="X581" i="31"/>
  <c r="Y581" i="31"/>
  <c r="X582" i="31"/>
  <c r="Y582" i="31"/>
  <c r="X583" i="31"/>
  <c r="Y583" i="31"/>
  <c r="X584" i="31"/>
  <c r="Y584" i="31"/>
  <c r="X585" i="31"/>
  <c r="Y585" i="31"/>
  <c r="X586" i="31"/>
  <c r="X587" i="31"/>
  <c r="Y586" i="31"/>
  <c r="X588" i="31"/>
  <c r="Y587" i="31"/>
  <c r="Y588" i="31"/>
  <c r="X589" i="31"/>
  <c r="Y589" i="31"/>
  <c r="X590" i="31"/>
  <c r="X591" i="31"/>
  <c r="Y590" i="31"/>
  <c r="X592" i="31"/>
  <c r="Y591" i="31"/>
  <c r="Y592" i="31"/>
  <c r="X593" i="31"/>
  <c r="Y593" i="31"/>
  <c r="X594" i="31"/>
  <c r="X595" i="31"/>
  <c r="Y594" i="31"/>
  <c r="Y595" i="31"/>
  <c r="X596" i="31"/>
  <c r="X597" i="31"/>
  <c r="Y596" i="31"/>
  <c r="X598" i="31"/>
  <c r="Y597" i="31"/>
  <c r="Y598" i="31"/>
  <c r="X599" i="31"/>
  <c r="Y599" i="31"/>
  <c r="X600" i="31"/>
  <c r="X601" i="31"/>
  <c r="Y600" i="31"/>
  <c r="Y601" i="31"/>
  <c r="X602" i="31"/>
  <c r="Y602" i="31"/>
  <c r="X603" i="31"/>
  <c r="Y603" i="31"/>
  <c r="X604" i="31"/>
  <c r="X605" i="31"/>
  <c r="Y604" i="31"/>
  <c r="Y605" i="31"/>
  <c r="X606" i="31"/>
  <c r="Y606" i="31"/>
  <c r="X607" i="31"/>
  <c r="Y607" i="31"/>
  <c r="X608" i="31"/>
  <c r="X609" i="31"/>
  <c r="Y608" i="31"/>
  <c r="X610" i="31"/>
  <c r="Y609" i="31"/>
  <c r="X611" i="31"/>
  <c r="Y610" i="31"/>
  <c r="Y611" i="31"/>
  <c r="X612" i="31"/>
  <c r="Y612" i="31"/>
  <c r="X613" i="31"/>
  <c r="X614" i="31"/>
  <c r="Y613" i="31"/>
  <c r="Y614" i="31"/>
  <c r="X615" i="31"/>
  <c r="Y615" i="31"/>
  <c r="X616" i="31"/>
  <c r="X617" i="31"/>
  <c r="Y616" i="31"/>
  <c r="X618" i="31"/>
  <c r="Y617" i="31"/>
  <c r="Y618" i="31"/>
  <c r="X619" i="31"/>
  <c r="X620" i="31"/>
  <c r="Y619" i="31"/>
  <c r="X621" i="31"/>
  <c r="Y620" i="31"/>
  <c r="X622" i="31"/>
  <c r="Y621" i="31"/>
  <c r="X623" i="31"/>
  <c r="Y622" i="31"/>
  <c r="Y623" i="31"/>
  <c r="X624" i="31"/>
  <c r="Y624" i="31"/>
  <c r="X625" i="31"/>
  <c r="X626" i="31"/>
  <c r="Y625" i="31"/>
  <c r="Y626" i="31"/>
  <c r="X627" i="31"/>
  <c r="Y627" i="31"/>
  <c r="X628" i="31"/>
  <c r="X629" i="31"/>
  <c r="Y628" i="31"/>
  <c r="X630" i="31"/>
  <c r="Y629" i="31"/>
  <c r="Y630" i="31"/>
  <c r="X631" i="31"/>
  <c r="X632" i="31"/>
  <c r="Y631" i="31"/>
  <c r="Y632" i="31"/>
  <c r="X633" i="31"/>
  <c r="Y633" i="31"/>
  <c r="X634" i="31"/>
  <c r="X635" i="31"/>
  <c r="Y634" i="31"/>
  <c r="X636" i="31"/>
  <c r="Y635" i="31"/>
  <c r="Y636" i="31"/>
  <c r="X637" i="31"/>
  <c r="Y637" i="31"/>
  <c r="X638" i="31"/>
  <c r="X639" i="31"/>
  <c r="Y638" i="31"/>
  <c r="X640" i="31"/>
  <c r="Y639" i="31"/>
  <c r="X641" i="31"/>
  <c r="Y640" i="31"/>
  <c r="X642" i="31"/>
  <c r="Y641" i="31"/>
  <c r="Y642" i="31"/>
  <c r="X643" i="31"/>
  <c r="X644" i="31"/>
  <c r="Y643" i="31"/>
  <c r="Y644" i="31"/>
  <c r="X645" i="31"/>
  <c r="X646" i="31"/>
  <c r="Y645" i="31"/>
  <c r="X647" i="31"/>
  <c r="Y646" i="31"/>
  <c r="X648" i="31"/>
  <c r="Y647" i="31"/>
  <c r="Y648" i="31"/>
  <c r="X649" i="31"/>
  <c r="Y649" i="31"/>
  <c r="X650" i="31"/>
  <c r="Y650" i="31"/>
  <c r="X651" i="31"/>
  <c r="Y651" i="31"/>
  <c r="X652" i="31"/>
  <c r="X653" i="31"/>
  <c r="Y652" i="31"/>
  <c r="Y653" i="31"/>
  <c r="X654" i="31"/>
  <c r="X655" i="31"/>
  <c r="Y654" i="31"/>
  <c r="X656" i="31"/>
  <c r="Y655" i="31"/>
  <c r="X657" i="31"/>
  <c r="Y656" i="31"/>
  <c r="Y657" i="31"/>
  <c r="X658" i="31"/>
  <c r="Y658" i="31"/>
  <c r="X659" i="31"/>
  <c r="X660" i="31"/>
  <c r="Y659" i="31"/>
  <c r="X661" i="31"/>
  <c r="Y660" i="31"/>
  <c r="X662" i="31"/>
  <c r="Y661" i="31"/>
  <c r="X663" i="31"/>
  <c r="Y662" i="31"/>
  <c r="X664" i="31"/>
  <c r="Y663" i="31"/>
  <c r="Y664" i="31"/>
  <c r="X665" i="31"/>
  <c r="X666" i="31"/>
  <c r="Y665" i="31"/>
  <c r="Y666" i="31"/>
  <c r="X667" i="31"/>
  <c r="X668" i="31"/>
  <c r="Y667" i="31"/>
  <c r="X669" i="31"/>
  <c r="Y668" i="31"/>
  <c r="X670" i="31"/>
  <c r="Y669" i="31"/>
  <c r="X671" i="31"/>
  <c r="Y670" i="31"/>
  <c r="X672" i="31"/>
  <c r="Y671" i="31"/>
  <c r="Y672" i="31"/>
  <c r="X673" i="31"/>
  <c r="Y673" i="31"/>
  <c r="X674" i="31"/>
  <c r="Y674" i="31"/>
  <c r="X675" i="31"/>
  <c r="Y675" i="31"/>
  <c r="X676" i="31"/>
  <c r="X677" i="31"/>
  <c r="Y676" i="31"/>
  <c r="Y677" i="31"/>
  <c r="X678" i="31"/>
  <c r="Y678" i="31"/>
  <c r="X679" i="31"/>
  <c r="X680" i="31"/>
  <c r="Y679" i="31"/>
  <c r="Y680" i="31"/>
  <c r="X681" i="31"/>
  <c r="Y681" i="31"/>
  <c r="X682" i="31"/>
  <c r="X683" i="31"/>
  <c r="Y682" i="31"/>
  <c r="X684" i="31"/>
  <c r="Y683" i="31"/>
  <c r="X685" i="31"/>
  <c r="Y684" i="31"/>
  <c r="Y685" i="31"/>
  <c r="X686" i="31"/>
  <c r="X687" i="31"/>
  <c r="Y686" i="31"/>
  <c r="X688" i="31"/>
  <c r="Y687" i="31"/>
  <c r="X689" i="31"/>
  <c r="Y688" i="31"/>
  <c r="X690" i="31"/>
  <c r="Y689" i="31"/>
  <c r="Y690" i="31"/>
  <c r="X691" i="31"/>
  <c r="Y691" i="31"/>
  <c r="X692" i="31"/>
  <c r="X693" i="31"/>
  <c r="Y692" i="31"/>
  <c r="Y693" i="31"/>
  <c r="X694" i="31"/>
  <c r="Y694" i="31"/>
  <c r="X695" i="31"/>
  <c r="Y695" i="31"/>
  <c r="X696" i="31"/>
  <c r="X697" i="31"/>
  <c r="Y696" i="31"/>
  <c r="Y697" i="31"/>
  <c r="X698" i="31"/>
  <c r="X699" i="31"/>
  <c r="Y698" i="31"/>
  <c r="X700" i="31"/>
  <c r="Y699" i="31"/>
  <c r="Y700" i="31"/>
  <c r="X701" i="31"/>
  <c r="X702" i="31"/>
  <c r="Y701" i="31"/>
  <c r="X703" i="31"/>
  <c r="Y702" i="31"/>
  <c r="X704" i="31"/>
  <c r="Y703" i="31"/>
  <c r="Y704" i="31"/>
  <c r="X705" i="31"/>
  <c r="Y705" i="31"/>
  <c r="X706" i="31"/>
  <c r="Y706" i="31"/>
  <c r="X707" i="31"/>
  <c r="X708" i="31"/>
  <c r="Y707" i="31"/>
  <c r="Y708" i="31"/>
  <c r="X709" i="31"/>
  <c r="Y709" i="31"/>
  <c r="X710" i="31"/>
  <c r="Y710" i="31"/>
  <c r="X711" i="31"/>
  <c r="Y711" i="31"/>
  <c r="X712" i="31"/>
  <c r="X713" i="31"/>
  <c r="Y712" i="31"/>
  <c r="X714" i="31"/>
  <c r="Y713" i="31"/>
  <c r="Y714" i="31"/>
  <c r="X715" i="31"/>
  <c r="Y715" i="31"/>
  <c r="X716" i="31"/>
  <c r="X717" i="31"/>
  <c r="Y716" i="31"/>
  <c r="Y717" i="31"/>
  <c r="X718" i="31"/>
  <c r="X719" i="31"/>
  <c r="Y718" i="31"/>
  <c r="X720" i="31"/>
  <c r="Y719" i="31"/>
  <c r="Y720" i="31"/>
  <c r="X721" i="31"/>
  <c r="X722" i="31"/>
  <c r="Y721" i="31"/>
  <c r="X723" i="31"/>
  <c r="Y722" i="31"/>
  <c r="Y723" i="31"/>
  <c r="X724" i="31"/>
  <c r="X725" i="31"/>
  <c r="Y724" i="31"/>
  <c r="X726" i="31"/>
  <c r="Y725" i="31"/>
  <c r="Y726" i="31"/>
  <c r="X727" i="31"/>
  <c r="X728" i="31"/>
  <c r="Y727" i="31"/>
  <c r="Y728" i="31"/>
  <c r="X729" i="31"/>
  <c r="Y729" i="31"/>
  <c r="X730" i="31"/>
  <c r="Y730" i="31"/>
  <c r="X731" i="31"/>
  <c r="Y731" i="31"/>
  <c r="X732" i="31"/>
  <c r="X733" i="31"/>
  <c r="Y732" i="31"/>
  <c r="X734" i="31"/>
  <c r="Y733" i="31"/>
  <c r="Y734" i="31"/>
  <c r="X735" i="31"/>
  <c r="Y735" i="31"/>
  <c r="X736" i="31"/>
  <c r="X737" i="31"/>
  <c r="Y736" i="31"/>
  <c r="X738" i="31"/>
  <c r="Y737" i="31"/>
  <c r="Y738" i="31"/>
  <c r="X739" i="31"/>
  <c r="Y739" i="31"/>
  <c r="X740" i="31"/>
  <c r="X741" i="31"/>
  <c r="Y740" i="31"/>
  <c r="Y741" i="31"/>
  <c r="X742" i="31"/>
  <c r="X743" i="31"/>
  <c r="Y742" i="31"/>
  <c r="X744" i="31"/>
  <c r="Y743" i="31"/>
  <c r="X745" i="31"/>
  <c r="Y744" i="31"/>
  <c r="Y745" i="31"/>
  <c r="X746" i="31"/>
  <c r="X747" i="31"/>
  <c r="Y746" i="31"/>
  <c r="X748" i="31"/>
  <c r="Y747" i="31"/>
  <c r="Y748" i="31"/>
  <c r="X749" i="31"/>
  <c r="X750" i="31"/>
  <c r="Y749" i="31"/>
  <c r="X751" i="31"/>
  <c r="Y750" i="31"/>
  <c r="X752" i="31"/>
  <c r="Y751" i="31"/>
  <c r="X753" i="31"/>
  <c r="Y752" i="31"/>
  <c r="Y753" i="31"/>
  <c r="X754" i="31"/>
  <c r="X755" i="31"/>
  <c r="Y754" i="31"/>
  <c r="X756" i="31"/>
  <c r="Y755" i="31"/>
  <c r="X757" i="31"/>
  <c r="Y756" i="31"/>
  <c r="Y757" i="31"/>
  <c r="X758" i="31"/>
  <c r="Y758" i="31"/>
  <c r="X759" i="31"/>
  <c r="Y759" i="31"/>
  <c r="X760" i="31"/>
  <c r="X761" i="31"/>
  <c r="Y760" i="31"/>
  <c r="X762" i="31"/>
  <c r="Y761" i="31"/>
  <c r="Y762" i="31"/>
  <c r="X763" i="31"/>
  <c r="X764" i="31"/>
  <c r="Y763" i="31"/>
  <c r="Y764" i="31"/>
  <c r="X765" i="31"/>
  <c r="Y765" i="31"/>
  <c r="X766" i="31"/>
  <c r="X767" i="31"/>
  <c r="Y766" i="31"/>
  <c r="X768" i="31"/>
  <c r="Y767" i="31"/>
  <c r="X769" i="31"/>
  <c r="Y768" i="31"/>
  <c r="X770" i="31"/>
  <c r="Y769" i="31"/>
  <c r="Y770" i="31"/>
  <c r="X771" i="31"/>
  <c r="X772" i="31"/>
  <c r="Y771" i="31"/>
  <c r="X773" i="31"/>
  <c r="Y772" i="31"/>
  <c r="Y773" i="31"/>
  <c r="X774" i="31"/>
  <c r="Y774" i="31"/>
  <c r="X775" i="31"/>
  <c r="X776" i="31"/>
  <c r="Y775" i="31"/>
  <c r="Y776" i="31"/>
  <c r="X777" i="31"/>
  <c r="X778" i="31"/>
  <c r="Y777" i="31"/>
  <c r="Y778" i="31"/>
  <c r="X779" i="31"/>
  <c r="Y779" i="31"/>
  <c r="X780" i="31"/>
  <c r="X781" i="31"/>
  <c r="Y780" i="31"/>
  <c r="X782" i="31"/>
  <c r="Y781" i="31"/>
  <c r="Y782" i="31"/>
  <c r="X783" i="31"/>
  <c r="X784" i="31"/>
  <c r="Y783" i="31"/>
  <c r="Y784" i="31"/>
  <c r="X785" i="31"/>
  <c r="X786" i="31"/>
  <c r="Y785" i="31"/>
  <c r="Y786" i="31"/>
  <c r="X787" i="31"/>
  <c r="Y787" i="31"/>
  <c r="X788" i="31"/>
  <c r="X789" i="31"/>
  <c r="Y788" i="31"/>
  <c r="X790" i="31"/>
  <c r="Y789" i="31"/>
  <c r="Y790" i="31"/>
  <c r="X791" i="31"/>
  <c r="X792" i="31"/>
  <c r="Y791" i="31"/>
  <c r="Y792" i="31"/>
  <c r="X793" i="31"/>
  <c r="Y793" i="31"/>
  <c r="X794" i="31"/>
  <c r="Y794" i="31"/>
  <c r="X795" i="31"/>
  <c r="Y795" i="31"/>
  <c r="X796" i="31"/>
  <c r="Y796" i="31"/>
  <c r="X797" i="31"/>
  <c r="Y797" i="31"/>
  <c r="X798" i="31"/>
  <c r="Y798" i="31"/>
  <c r="X799" i="31"/>
  <c r="Y799" i="31"/>
  <c r="X800" i="31"/>
  <c r="Y800" i="31"/>
  <c r="X801" i="31"/>
  <c r="X802" i="31"/>
  <c r="Y801" i="31"/>
  <c r="Y802" i="31"/>
  <c r="X803" i="31"/>
  <c r="X804" i="31"/>
  <c r="Y803" i="31"/>
  <c r="Y804" i="31"/>
  <c r="X805" i="31"/>
  <c r="Y805" i="31"/>
  <c r="X806" i="31"/>
  <c r="Y806" i="31"/>
  <c r="X807" i="31"/>
  <c r="X808" i="31"/>
  <c r="Y807" i="31"/>
  <c r="Y808" i="31"/>
  <c r="X809" i="31"/>
  <c r="Y809" i="31"/>
  <c r="X810" i="31"/>
  <c r="Y810" i="31"/>
  <c r="X811" i="31"/>
  <c r="X812" i="31"/>
  <c r="Y811" i="31"/>
  <c r="Y812" i="31"/>
  <c r="X813" i="31"/>
  <c r="X814" i="31"/>
  <c r="Y813" i="31"/>
  <c r="X815" i="31"/>
  <c r="Y814" i="31"/>
  <c r="Y815" i="31"/>
  <c r="X816" i="31"/>
  <c r="Y816" i="31"/>
  <c r="X817" i="31"/>
  <c r="X818" i="31"/>
  <c r="Y817" i="31"/>
  <c r="X819" i="31"/>
  <c r="Y818" i="31"/>
  <c r="X820" i="31"/>
  <c r="Y819" i="31"/>
  <c r="X821" i="31"/>
  <c r="Y820" i="31"/>
  <c r="Y821" i="31"/>
  <c r="X822" i="31"/>
  <c r="X823" i="31"/>
  <c r="Y822" i="31"/>
  <c r="Y823" i="31"/>
  <c r="X824" i="31"/>
  <c r="Y824" i="31"/>
  <c r="X825" i="31"/>
  <c r="X826" i="31"/>
  <c r="Y825" i="31"/>
  <c r="X827" i="31"/>
  <c r="Y826" i="31"/>
  <c r="X828" i="31"/>
  <c r="Y827" i="31"/>
  <c r="X829" i="31"/>
  <c r="Y828" i="31"/>
  <c r="Y829" i="31"/>
  <c r="X830" i="31"/>
  <c r="Y830" i="31"/>
  <c r="X831" i="31"/>
  <c r="X832" i="31"/>
  <c r="Y831" i="31"/>
  <c r="Y832" i="31"/>
  <c r="X833" i="31"/>
  <c r="X834" i="31"/>
  <c r="Y833" i="31"/>
  <c r="X835" i="31"/>
  <c r="Y834" i="31"/>
  <c r="Y835" i="31"/>
  <c r="X836" i="31"/>
  <c r="Y836" i="31"/>
  <c r="X837" i="31"/>
  <c r="Y837" i="31"/>
  <c r="X838" i="31"/>
  <c r="Y838" i="31"/>
  <c r="X839" i="31"/>
  <c r="Y839" i="31"/>
  <c r="X840" i="31"/>
  <c r="X841" i="31"/>
  <c r="Y840" i="31"/>
  <c r="X842" i="31"/>
  <c r="Y841" i="31"/>
  <c r="X843" i="31"/>
  <c r="Y842" i="31"/>
  <c r="Y843" i="31"/>
  <c r="X844" i="31"/>
  <c r="Y844" i="31"/>
  <c r="X845" i="31"/>
  <c r="X846" i="31"/>
  <c r="Y845" i="31"/>
  <c r="Y846" i="31"/>
  <c r="X847" i="31"/>
  <c r="Y847" i="31"/>
  <c r="X848" i="31"/>
  <c r="Y848" i="31"/>
  <c r="X849" i="31"/>
  <c r="Y849" i="31"/>
  <c r="X850" i="31"/>
  <c r="X851" i="31"/>
  <c r="Y850" i="31"/>
  <c r="X852" i="31"/>
  <c r="Y851" i="31"/>
  <c r="X853" i="31"/>
  <c r="Y852" i="31"/>
  <c r="X854" i="31"/>
  <c r="Y853" i="31"/>
  <c r="Y854" i="31"/>
  <c r="X855" i="31"/>
  <c r="Y855" i="31"/>
  <c r="X856" i="31"/>
  <c r="Y856" i="31"/>
  <c r="X857" i="31"/>
  <c r="Y857" i="31"/>
  <c r="X858" i="31"/>
  <c r="X859" i="31"/>
  <c r="Y858" i="31"/>
  <c r="Y859" i="31"/>
  <c r="X860" i="31"/>
  <c r="X861" i="31"/>
  <c r="Y860" i="31"/>
  <c r="X862" i="31"/>
  <c r="Y861" i="31"/>
  <c r="Y862" i="31"/>
  <c r="X863" i="31"/>
  <c r="X864" i="31"/>
  <c r="Y863" i="31"/>
  <c r="X865" i="31"/>
  <c r="Y864" i="31"/>
  <c r="Y865" i="31"/>
  <c r="X866" i="31"/>
  <c r="Y866" i="31"/>
  <c r="X867" i="31"/>
  <c r="Y867" i="31"/>
  <c r="X868" i="31"/>
  <c r="Y868" i="31"/>
  <c r="X869" i="31"/>
  <c r="Y869" i="31"/>
  <c r="X870" i="31"/>
  <c r="X871" i="31"/>
  <c r="Y870" i="31"/>
  <c r="Y871" i="31"/>
  <c r="X872" i="31"/>
  <c r="X873" i="31"/>
  <c r="Y872" i="31"/>
  <c r="X874" i="31"/>
  <c r="Y873" i="31"/>
  <c r="Y874" i="31"/>
  <c r="X875" i="31"/>
  <c r="X876" i="31"/>
  <c r="Y875" i="31"/>
  <c r="X877" i="31"/>
  <c r="Y876" i="31"/>
  <c r="X878" i="31"/>
  <c r="Y877" i="31"/>
  <c r="X879" i="31"/>
  <c r="Y878" i="31"/>
  <c r="Y879" i="31"/>
  <c r="X880" i="31"/>
  <c r="X881" i="31"/>
  <c r="Y880" i="31"/>
  <c r="Y881" i="31"/>
  <c r="X882" i="31"/>
  <c r="X883" i="31"/>
  <c r="Y882" i="31"/>
  <c r="Y883" i="31"/>
  <c r="X884" i="31"/>
  <c r="X885" i="31"/>
  <c r="Y884" i="31"/>
  <c r="Y885" i="31"/>
  <c r="X886" i="31"/>
  <c r="Y886" i="31"/>
  <c r="X887" i="31"/>
  <c r="X888" i="31"/>
  <c r="Y887" i="31"/>
  <c r="X889" i="31"/>
  <c r="Y888" i="31"/>
  <c r="Y889" i="31"/>
  <c r="X890" i="31"/>
  <c r="Y890" i="31"/>
  <c r="X891" i="31"/>
  <c r="X892" i="31"/>
  <c r="Y891" i="31"/>
  <c r="X893" i="31"/>
  <c r="Y892" i="31"/>
  <c r="X894" i="31"/>
  <c r="Y893" i="31"/>
  <c r="Y894" i="31"/>
  <c r="X895" i="31"/>
  <c r="X896" i="31"/>
  <c r="Y895" i="31"/>
  <c r="X897" i="31"/>
  <c r="Y896" i="31"/>
  <c r="X898" i="31"/>
  <c r="Y897" i="31"/>
  <c r="X899" i="31"/>
  <c r="Y898" i="31"/>
  <c r="Y899" i="31"/>
  <c r="X900" i="31"/>
  <c r="X901" i="31"/>
  <c r="Y900" i="31"/>
  <c r="X902" i="31"/>
  <c r="Y901" i="31"/>
  <c r="Y902" i="31"/>
  <c r="X903" i="31"/>
  <c r="X904" i="31"/>
  <c r="Y903" i="31"/>
  <c r="X905" i="31"/>
  <c r="Y904" i="31"/>
  <c r="Y905" i="31"/>
  <c r="X906" i="31"/>
  <c r="X907" i="31"/>
  <c r="Y906" i="31"/>
  <c r="X908" i="31"/>
  <c r="Y907" i="31"/>
  <c r="Y908" i="31"/>
  <c r="X909" i="31"/>
  <c r="Y909" i="31"/>
  <c r="X910" i="31"/>
  <c r="Y910" i="31"/>
  <c r="X911" i="31"/>
  <c r="X912" i="31"/>
  <c r="Y911" i="31"/>
  <c r="X913" i="31"/>
  <c r="Y912" i="31"/>
  <c r="X914" i="31"/>
  <c r="Y913" i="31"/>
  <c r="Y914" i="31"/>
  <c r="X915" i="31"/>
  <c r="Y915" i="31"/>
  <c r="X916" i="31"/>
  <c r="X917" i="31"/>
  <c r="Y916" i="31"/>
  <c r="Y917" i="31"/>
  <c r="X918" i="31"/>
  <c r="Y918" i="31"/>
  <c r="X919" i="31"/>
  <c r="Y919" i="31"/>
  <c r="X920" i="31"/>
  <c r="X921" i="31"/>
  <c r="Y920" i="31"/>
  <c r="Y921" i="31"/>
  <c r="X922" i="31"/>
  <c r="X923" i="31"/>
  <c r="Y922" i="31"/>
  <c r="X924" i="31"/>
  <c r="Y923" i="31"/>
  <c r="Y924" i="31"/>
  <c r="X925" i="31"/>
  <c r="Y925" i="31"/>
  <c r="X926" i="31"/>
  <c r="Y926" i="31"/>
  <c r="X927" i="31"/>
  <c r="X928" i="31"/>
  <c r="Y927" i="31"/>
  <c r="X929" i="31"/>
  <c r="Y928" i="31"/>
  <c r="Y929" i="31"/>
  <c r="X930" i="31"/>
  <c r="X931" i="31"/>
  <c r="Y930" i="31"/>
  <c r="X932" i="31"/>
  <c r="Y931" i="31"/>
  <c r="X933" i="31"/>
  <c r="Y932" i="31"/>
  <c r="Y933" i="31"/>
  <c r="X934" i="31"/>
  <c r="Y934" i="31"/>
  <c r="X935" i="31"/>
  <c r="X936" i="31"/>
  <c r="Y935" i="31"/>
  <c r="X937" i="31"/>
  <c r="Y936" i="31"/>
  <c r="Y937" i="31"/>
  <c r="X938" i="31"/>
  <c r="X939" i="31"/>
  <c r="Y938" i="31"/>
  <c r="Y939" i="31"/>
  <c r="X940" i="31"/>
  <c r="X941" i="31"/>
  <c r="Y940" i="31"/>
  <c r="Y941" i="31"/>
  <c r="X942" i="31"/>
  <c r="X943" i="31"/>
  <c r="Y942" i="31"/>
  <c r="X944" i="31"/>
  <c r="Y943" i="31"/>
  <c r="Y944" i="31"/>
  <c r="X945" i="31"/>
  <c r="Y945" i="31"/>
  <c r="X946" i="31"/>
  <c r="Y946" i="31"/>
  <c r="X947" i="31"/>
  <c r="Y947" i="31"/>
  <c r="X948" i="31"/>
  <c r="Y948" i="31"/>
  <c r="X949" i="31"/>
  <c r="X950" i="31"/>
  <c r="Y949" i="31"/>
  <c r="X951" i="31"/>
  <c r="Y950" i="31"/>
  <c r="X952" i="31"/>
  <c r="Y951" i="31"/>
  <c r="Y952" i="31"/>
  <c r="X953" i="31"/>
  <c r="X954" i="31"/>
  <c r="Y953" i="31"/>
  <c r="Y954" i="31"/>
  <c r="X955" i="31"/>
  <c r="X956" i="31"/>
  <c r="Y955" i="31"/>
  <c r="X957" i="31"/>
  <c r="Y956" i="31"/>
  <c r="Y957" i="31"/>
  <c r="X958" i="31"/>
  <c r="X959" i="31"/>
  <c r="Y958" i="31"/>
  <c r="Y959" i="31"/>
  <c r="X960" i="31"/>
  <c r="Y960" i="31"/>
  <c r="X961" i="31"/>
  <c r="Y961" i="31"/>
  <c r="X962" i="31"/>
  <c r="X963" i="31"/>
  <c r="Y962" i="31"/>
  <c r="X964" i="31"/>
  <c r="Y963" i="31"/>
  <c r="Y964" i="31"/>
  <c r="X965" i="31"/>
  <c r="X966" i="31"/>
  <c r="Y965" i="31"/>
  <c r="Y966" i="31"/>
  <c r="X967" i="31"/>
  <c r="Y967" i="31"/>
  <c r="X968" i="31"/>
  <c r="Y968" i="31"/>
  <c r="X969" i="31"/>
  <c r="Y969" i="31"/>
  <c r="X970" i="31"/>
  <c r="X971" i="31"/>
  <c r="Y970" i="31"/>
  <c r="X972" i="31"/>
  <c r="Y971" i="31"/>
  <c r="X973" i="31"/>
  <c r="Y972" i="31"/>
  <c r="X974" i="31"/>
  <c r="Y973" i="31"/>
  <c r="X975" i="31"/>
  <c r="Y974" i="31"/>
  <c r="X976" i="31"/>
  <c r="Y975" i="31"/>
  <c r="Y976" i="31"/>
  <c r="X977" i="31"/>
  <c r="Y977" i="31"/>
  <c r="X978" i="31"/>
  <c r="X979" i="31"/>
  <c r="Y978" i="31"/>
  <c r="X980" i="31"/>
  <c r="Y979" i="31"/>
  <c r="Y980" i="31"/>
  <c r="X981" i="31"/>
  <c r="Y981" i="31"/>
  <c r="X982" i="31"/>
  <c r="X983" i="31"/>
  <c r="Y982" i="31"/>
  <c r="Y983" i="31"/>
  <c r="X984" i="31"/>
  <c r="Y984" i="31"/>
  <c r="X985" i="31"/>
  <c r="Y985" i="31"/>
  <c r="X986" i="31"/>
  <c r="X987" i="31"/>
  <c r="Y986" i="31"/>
  <c r="X988" i="31"/>
  <c r="Y987" i="31"/>
  <c r="X989" i="31"/>
  <c r="Y988" i="31"/>
  <c r="Y989" i="31"/>
  <c r="X990" i="31"/>
  <c r="Y990" i="31"/>
  <c r="X991" i="31"/>
  <c r="Y991" i="31"/>
  <c r="X992" i="31"/>
  <c r="Y992" i="31"/>
  <c r="X993" i="31"/>
  <c r="X994" i="31"/>
  <c r="Y993" i="31"/>
  <c r="X995" i="31"/>
  <c r="Y994" i="31"/>
  <c r="Y995" i="31"/>
  <c r="X996" i="31"/>
  <c r="Y996" i="31"/>
  <c r="X997" i="31"/>
  <c r="Y997" i="31"/>
  <c r="X998" i="31"/>
  <c r="X999" i="31"/>
  <c r="Y998" i="31"/>
  <c r="Y999" i="31"/>
  <c r="X1000" i="31"/>
  <c r="X1001" i="31"/>
  <c r="Y1000" i="31"/>
  <c r="Y1001" i="31"/>
  <c r="X1002" i="31"/>
  <c r="X1003" i="31"/>
  <c r="Y1002" i="31"/>
  <c r="X1004" i="31"/>
  <c r="Y1003" i="31"/>
  <c r="Y1004" i="31"/>
  <c r="X1005" i="31"/>
  <c r="X1006" i="31"/>
  <c r="Y1005" i="31"/>
  <c r="X1007" i="31"/>
  <c r="Y1006" i="31"/>
  <c r="Y1007" i="31"/>
  <c r="X1008" i="31"/>
  <c r="Y1008" i="31"/>
  <c r="X1009" i="31"/>
  <c r="X1010" i="31"/>
  <c r="Y1009" i="31"/>
  <c r="X1011" i="31"/>
  <c r="Y1010" i="31"/>
  <c r="X1012" i="31"/>
  <c r="Y1011" i="31"/>
  <c r="Y1012" i="31"/>
  <c r="X1013" i="31"/>
  <c r="Y1013" i="31"/>
  <c r="X1014" i="31"/>
  <c r="Y1014" i="31"/>
  <c r="X1015" i="31"/>
  <c r="Y1015" i="31"/>
  <c r="X1016" i="31"/>
  <c r="Y1016" i="31"/>
  <c r="X1017" i="31"/>
  <c r="X1018" i="31"/>
  <c r="Y1017" i="31"/>
  <c r="X1019" i="31"/>
  <c r="Y1018" i="31"/>
  <c r="X1020" i="31"/>
  <c r="Y1019" i="31"/>
  <c r="Y1020" i="31"/>
  <c r="X1021" i="31"/>
  <c r="X1022" i="31"/>
  <c r="Y1021" i="31"/>
  <c r="X1023" i="31"/>
  <c r="Y1022" i="31"/>
  <c r="Y1023" i="31"/>
  <c r="X1024" i="31"/>
  <c r="Y1024" i="31"/>
  <c r="X1025" i="31"/>
  <c r="X1026" i="31"/>
  <c r="Y1025" i="31"/>
  <c r="Y1026" i="31"/>
  <c r="X1027" i="31"/>
  <c r="Y1027" i="31"/>
  <c r="X1028" i="31"/>
  <c r="X1029" i="31"/>
  <c r="Y1028" i="31"/>
  <c r="X1030" i="31"/>
  <c r="Y1029" i="31"/>
  <c r="Y1030" i="31"/>
  <c r="X1031" i="31"/>
  <c r="Y1031" i="31"/>
  <c r="X1032" i="31"/>
  <c r="Y1032" i="31"/>
  <c r="X1033" i="31"/>
  <c r="Y1033" i="31"/>
  <c r="X1034" i="31"/>
  <c r="Y1034" i="31"/>
  <c r="X1035" i="31"/>
  <c r="X1036" i="31"/>
  <c r="Y1035" i="31"/>
  <c r="Y1036" i="31"/>
  <c r="X1037" i="31"/>
  <c r="Y1037" i="31"/>
  <c r="X1038" i="31"/>
  <c r="Y1038" i="31"/>
  <c r="X1039" i="31"/>
  <c r="Y1039" i="31"/>
  <c r="X1040" i="31"/>
  <c r="X1041" i="31"/>
  <c r="Y1040" i="31"/>
  <c r="Y1041" i="31"/>
  <c r="X1042" i="31"/>
  <c r="X1043" i="31"/>
  <c r="Y1042" i="31"/>
  <c r="Y1043" i="31"/>
  <c r="X1044" i="31"/>
  <c r="X1045" i="31"/>
  <c r="Y1044" i="31"/>
  <c r="Y1045" i="31"/>
  <c r="X1046" i="31"/>
  <c r="Y1046" i="31"/>
  <c r="X1047" i="31"/>
  <c r="X1048" i="31"/>
  <c r="Y1047" i="31"/>
  <c r="X1049" i="31"/>
  <c r="Y1048" i="31"/>
  <c r="X1050" i="31"/>
  <c r="Y1049" i="31"/>
  <c r="Y1050" i="31"/>
  <c r="X1051" i="31"/>
  <c r="Y1051" i="31"/>
  <c r="X1052" i="31"/>
  <c r="X1053" i="31"/>
  <c r="Y1052" i="31"/>
  <c r="X1054" i="31"/>
  <c r="Y1053" i="31"/>
  <c r="Y1054" i="31"/>
  <c r="X1055" i="31"/>
  <c r="Y1055" i="31"/>
  <c r="X1056" i="31"/>
  <c r="X1057" i="31"/>
  <c r="Y1056" i="31"/>
  <c r="Y1057" i="31"/>
  <c r="X1058" i="31"/>
  <c r="Y1058" i="31"/>
  <c r="X1059" i="31"/>
  <c r="Y1059" i="31"/>
  <c r="X1060" i="31"/>
  <c r="Y1060" i="31"/>
  <c r="X1061" i="31"/>
  <c r="X1062" i="31"/>
  <c r="Y1061" i="31"/>
  <c r="X1063" i="31"/>
  <c r="Y1062" i="31"/>
  <c r="Y1063" i="31"/>
  <c r="X1064" i="31"/>
  <c r="X1065" i="31"/>
  <c r="Y1064" i="31"/>
  <c r="Y1065" i="31"/>
  <c r="X1066" i="31"/>
  <c r="Y1066" i="31"/>
  <c r="X1067" i="31"/>
  <c r="X1068" i="31"/>
  <c r="Y1067" i="31"/>
  <c r="X1069" i="31"/>
  <c r="Y1068" i="31"/>
  <c r="Y1069" i="31"/>
  <c r="X1070" i="31"/>
  <c r="Y1070" i="31"/>
  <c r="X1071" i="31"/>
  <c r="X1072" i="31"/>
  <c r="Y1071" i="31"/>
  <c r="X1073" i="31"/>
  <c r="Y1072" i="31"/>
  <c r="X1074" i="31"/>
  <c r="Y1073" i="31"/>
  <c r="Y1074" i="31"/>
  <c r="X1075" i="31"/>
  <c r="X1076" i="31"/>
  <c r="Y1075" i="31"/>
  <c r="X1077" i="31"/>
  <c r="Y1076" i="31"/>
  <c r="Y1077" i="31"/>
  <c r="X1078" i="31"/>
  <c r="Y1078" i="31"/>
  <c r="X1079" i="31"/>
  <c r="Y1079" i="31"/>
  <c r="X1080" i="31"/>
  <c r="Y1080" i="31"/>
  <c r="X1081" i="31"/>
  <c r="Y1081" i="31"/>
  <c r="X1082" i="31"/>
  <c r="X1083" i="31"/>
  <c r="Y1082" i="31"/>
  <c r="X1084" i="31"/>
  <c r="Y1083" i="31"/>
  <c r="X1085" i="31"/>
  <c r="Y1084" i="31"/>
  <c r="X1086" i="31"/>
  <c r="Y1085" i="31"/>
  <c r="Y1086" i="31"/>
  <c r="X1087" i="31"/>
  <c r="X1088" i="31"/>
  <c r="Y1087" i="31"/>
  <c r="Y1088" i="31"/>
  <c r="X1089" i="31"/>
  <c r="X1090" i="31"/>
  <c r="Y1089" i="31"/>
  <c r="Y1090" i="31"/>
  <c r="X1091" i="31"/>
  <c r="Y1091" i="31"/>
  <c r="X1092" i="31"/>
  <c r="Y1092" i="31"/>
  <c r="X1093" i="31"/>
  <c r="X1094" i="31"/>
  <c r="Y1093" i="31"/>
  <c r="X1095" i="31"/>
  <c r="Y1094" i="31"/>
  <c r="X1096" i="31"/>
  <c r="Y1095" i="31"/>
  <c r="Y1096" i="31"/>
  <c r="X1097" i="31"/>
  <c r="X1098" i="31"/>
  <c r="Y1097" i="31"/>
  <c r="Y1098" i="31"/>
  <c r="X1099" i="31"/>
  <c r="X1100" i="31"/>
  <c r="Y1099" i="31"/>
  <c r="X1101" i="31"/>
  <c r="Y1100" i="31"/>
  <c r="Y1101" i="31"/>
  <c r="X1102" i="31"/>
  <c r="X1103" i="31"/>
  <c r="Y1102" i="31"/>
  <c r="X1104" i="31"/>
  <c r="Y1103" i="31"/>
  <c r="X1105" i="31"/>
  <c r="Y1104" i="31"/>
  <c r="Y1105" i="31"/>
  <c r="X1106" i="31"/>
  <c r="X1107" i="31"/>
  <c r="Y1106" i="31"/>
  <c r="X1108" i="31"/>
  <c r="Y1107" i="31"/>
  <c r="Y1108" i="31"/>
  <c r="X1109" i="31"/>
  <c r="X1110" i="31"/>
  <c r="Y1109" i="31"/>
  <c r="Y1110" i="31"/>
  <c r="X1111" i="31"/>
  <c r="X1112" i="31"/>
  <c r="Y1111" i="31"/>
  <c r="Y1112" i="31"/>
  <c r="X1113" i="31"/>
  <c r="X1114" i="31"/>
  <c r="Y1113" i="31"/>
  <c r="X1115" i="31"/>
  <c r="Y1114" i="31"/>
  <c r="Y1115" i="31"/>
  <c r="X1116" i="31"/>
  <c r="X1117" i="31"/>
  <c r="Y1116" i="31"/>
  <c r="X1118" i="31"/>
  <c r="Y1117" i="31"/>
  <c r="X1119" i="31"/>
  <c r="Y1118" i="31"/>
  <c r="X1120" i="31"/>
  <c r="Y1119" i="31"/>
  <c r="X1121" i="31"/>
  <c r="Y1120" i="31"/>
  <c r="X1122" i="31"/>
  <c r="Y1121" i="31"/>
  <c r="X1123" i="31"/>
  <c r="Y1122" i="31"/>
  <c r="X1124" i="31"/>
  <c r="Y1123" i="31"/>
  <c r="X1125" i="31"/>
  <c r="Y1124" i="31"/>
  <c r="Y1125" i="31"/>
  <c r="X1126" i="31"/>
  <c r="X1127" i="31"/>
  <c r="Y1126" i="31"/>
  <c r="Y1127" i="31"/>
  <c r="X1128" i="31"/>
  <c r="X1129" i="31"/>
  <c r="Y1128" i="31"/>
  <c r="X1130" i="31"/>
  <c r="Y1129" i="31"/>
  <c r="Y1130" i="31"/>
  <c r="X1131" i="31"/>
  <c r="X1132" i="31"/>
  <c r="Y1131" i="31"/>
  <c r="Y1132" i="31"/>
  <c r="X1133" i="31"/>
  <c r="Y1133" i="31"/>
  <c r="X1134" i="31"/>
  <c r="X1135" i="31"/>
  <c r="Y1134" i="31"/>
  <c r="Y1135" i="31"/>
  <c r="X1136" i="31"/>
  <c r="Y1136" i="31"/>
  <c r="X1137" i="31"/>
  <c r="X1138" i="31"/>
  <c r="Y1137" i="31"/>
  <c r="Y1138" i="31"/>
  <c r="X1139" i="31"/>
  <c r="Y1139" i="31"/>
  <c r="X1140" i="31"/>
  <c r="Y1140" i="31"/>
  <c r="X1141" i="31"/>
  <c r="X1142" i="31"/>
  <c r="Y1141" i="31"/>
  <c r="Y1142" i="31"/>
  <c r="X1143" i="31"/>
  <c r="Y1143" i="31"/>
  <c r="X1144" i="31"/>
  <c r="X1145" i="31"/>
  <c r="Y1144" i="31"/>
  <c r="Y1145" i="31"/>
  <c r="X1146" i="31"/>
  <c r="Y1146" i="31"/>
  <c r="X1147" i="31"/>
  <c r="X1148" i="31"/>
  <c r="Y1147" i="31"/>
  <c r="X1149" i="31"/>
  <c r="Y1148" i="31"/>
  <c r="X1150" i="31"/>
  <c r="Y1149" i="31"/>
  <c r="X1151" i="31"/>
  <c r="Y1150" i="31"/>
  <c r="Y1151" i="31"/>
  <c r="X1152" i="31"/>
  <c r="X1153" i="31"/>
  <c r="Y1152" i="31"/>
  <c r="Y1153" i="31"/>
  <c r="X1154" i="31"/>
  <c r="X1155" i="31"/>
  <c r="Y1154" i="31"/>
  <c r="X1156" i="31"/>
  <c r="Y1155" i="31"/>
  <c r="X1157" i="31"/>
  <c r="Y1156" i="31"/>
  <c r="X1158" i="31"/>
  <c r="Y1157" i="31"/>
  <c r="Y1158" i="31"/>
  <c r="X1159" i="31"/>
  <c r="Y1159" i="31"/>
  <c r="X1160" i="31"/>
  <c r="Y1160" i="31"/>
  <c r="X1161" i="31"/>
  <c r="Y1161" i="31"/>
  <c r="X1162" i="31"/>
  <c r="X1163" i="31"/>
  <c r="Y1162" i="31"/>
  <c r="X1164" i="31"/>
  <c r="Y1163" i="31"/>
  <c r="X1165" i="31"/>
  <c r="Y1164" i="31"/>
  <c r="Y1165" i="31"/>
  <c r="X1166" i="31"/>
  <c r="Y1166" i="31"/>
  <c r="X1167" i="31"/>
  <c r="Y1167" i="31"/>
  <c r="X1168" i="31"/>
  <c r="Y1168" i="31"/>
  <c r="X1169" i="31"/>
  <c r="Y1169" i="31"/>
  <c r="X1170" i="31"/>
  <c r="Y1170" i="31"/>
  <c r="X1171" i="31"/>
  <c r="Y1171" i="31"/>
  <c r="X1172" i="31"/>
  <c r="X1173" i="31"/>
  <c r="Y1172" i="31"/>
  <c r="X1174" i="31"/>
  <c r="Y1173" i="31"/>
  <c r="Y1174" i="31"/>
  <c r="X1175" i="31"/>
  <c r="X1176" i="31"/>
  <c r="Y1175" i="31"/>
  <c r="Y1176" i="31"/>
  <c r="X1177" i="31"/>
  <c r="Y1177" i="31"/>
  <c r="X1178" i="31"/>
  <c r="Y1178" i="31"/>
  <c r="X1179" i="31"/>
  <c r="Y1179" i="31"/>
  <c r="X1180" i="31"/>
  <c r="X1181" i="31"/>
  <c r="Y1180" i="31"/>
  <c r="X1182" i="31"/>
  <c r="Y1181" i="31"/>
  <c r="X1183" i="31"/>
  <c r="Y1182" i="31"/>
  <c r="Y1183" i="31"/>
  <c r="X1184" i="31"/>
  <c r="Y1184" i="31"/>
  <c r="X1185" i="31"/>
  <c r="X1186" i="31"/>
  <c r="Y1185" i="31"/>
  <c r="Y1186" i="31"/>
  <c r="X1187" i="31"/>
  <c r="X1188" i="31"/>
  <c r="Y1187" i="31"/>
  <c r="Y1188" i="31"/>
  <c r="X1189" i="31"/>
  <c r="Y1189" i="31"/>
  <c r="X1190" i="31"/>
  <c r="X1191" i="31"/>
  <c r="Y1190" i="31"/>
  <c r="Y1191" i="31"/>
  <c r="X1192" i="31"/>
  <c r="X1193" i="31"/>
  <c r="Y1192" i="31"/>
  <c r="Y1193" i="31"/>
  <c r="X1194" i="31"/>
  <c r="X1195" i="31"/>
  <c r="Y1194" i="31"/>
  <c r="Y1195" i="31"/>
  <c r="X1196" i="31"/>
  <c r="Y1196" i="31"/>
  <c r="X1197" i="31"/>
  <c r="X1198" i="31"/>
  <c r="Y1197" i="31"/>
  <c r="Y1198" i="31"/>
  <c r="X1199" i="31"/>
  <c r="Y1199" i="31"/>
  <c r="X1200" i="31"/>
  <c r="Y1200" i="31"/>
  <c r="X1201" i="31"/>
  <c r="X1202" i="31"/>
  <c r="Y1201" i="31"/>
  <c r="X1203" i="31"/>
  <c r="Y1202" i="31"/>
  <c r="X1204" i="31"/>
  <c r="Y1203" i="31"/>
  <c r="Y1204" i="31"/>
  <c r="X1205" i="31"/>
  <c r="Y1205" i="31"/>
  <c r="X1206" i="31"/>
  <c r="Y1206" i="31"/>
  <c r="X1207" i="31"/>
  <c r="X1208" i="31"/>
  <c r="Y1207" i="31"/>
  <c r="Y1208" i="31"/>
  <c r="X1209" i="31"/>
  <c r="X1210" i="31"/>
  <c r="Y1209" i="31"/>
  <c r="X1211" i="31"/>
  <c r="Y1210" i="31"/>
  <c r="Y1211" i="31"/>
  <c r="X1212" i="31"/>
  <c r="Y1212" i="31"/>
  <c r="X1213" i="31"/>
  <c r="X1214" i="31"/>
  <c r="Y1213" i="31"/>
  <c r="Y1214" i="31"/>
  <c r="X1215" i="31"/>
  <c r="Y1215" i="31"/>
  <c r="X1216" i="31"/>
  <c r="X1217" i="31"/>
  <c r="Y1216" i="31"/>
  <c r="Y1217" i="31"/>
  <c r="X1218" i="31"/>
  <c r="X1219" i="31"/>
  <c r="Y1218" i="31"/>
  <c r="X1220" i="31"/>
  <c r="Y1219" i="31"/>
  <c r="X1221" i="31"/>
  <c r="Y1220" i="31"/>
  <c r="Y1221" i="31"/>
  <c r="X1222" i="31"/>
  <c r="Y1222" i="31"/>
  <c r="X1223" i="31"/>
  <c r="Y1223" i="31"/>
  <c r="X1224" i="31"/>
  <c r="X1225" i="31"/>
  <c r="Y1224" i="31"/>
  <c r="X1226" i="31"/>
  <c r="Y1225" i="31"/>
  <c r="Y1226" i="31"/>
  <c r="X1227" i="31"/>
  <c r="X1228" i="31"/>
  <c r="Y1227" i="31"/>
  <c r="Y1228" i="31"/>
  <c r="X1229" i="31"/>
  <c r="X1230" i="31"/>
  <c r="Y1229" i="31"/>
  <c r="Y1230" i="31"/>
  <c r="X1231" i="31"/>
  <c r="Y1231" i="31"/>
  <c r="X1232" i="31"/>
  <c r="X1233" i="31"/>
  <c r="Y1232" i="31"/>
  <c r="X1234" i="31"/>
  <c r="Y1233" i="31"/>
  <c r="Y1234" i="31"/>
  <c r="X1235" i="31"/>
  <c r="X1236" i="31"/>
  <c r="Y1235" i="31"/>
  <c r="Y1236" i="31"/>
  <c r="X1237" i="31"/>
  <c r="Y1237" i="31"/>
  <c r="X1238" i="31"/>
  <c r="X1239" i="31"/>
  <c r="Y1238" i="31"/>
  <c r="Y1239" i="31"/>
  <c r="X1240" i="31"/>
  <c r="Y1240" i="31"/>
  <c r="X1241" i="31"/>
  <c r="Y1241" i="31"/>
  <c r="X1242" i="31"/>
  <c r="Y1242" i="31"/>
  <c r="X1243" i="31"/>
  <c r="Y1243" i="31"/>
  <c r="X1244" i="31"/>
  <c r="Y1244" i="31"/>
  <c r="X1245" i="31"/>
  <c r="X1246" i="31"/>
  <c r="Y1245" i="31"/>
  <c r="X1247" i="31"/>
  <c r="Y1246" i="31"/>
  <c r="Y1247" i="31"/>
  <c r="X1248" i="31"/>
  <c r="Y1248" i="31"/>
  <c r="X1249" i="31"/>
  <c r="Y1249" i="31"/>
  <c r="X1250" i="31"/>
  <c r="X1251" i="31"/>
  <c r="Y1250" i="31"/>
  <c r="X1252" i="31"/>
  <c r="Y1251" i="31"/>
  <c r="X1253" i="31"/>
  <c r="Y1252" i="31"/>
  <c r="Y1253" i="31"/>
  <c r="X1254" i="31"/>
  <c r="Y1254" i="31"/>
  <c r="X1255" i="31"/>
  <c r="Y1255" i="31"/>
  <c r="X1256" i="31"/>
  <c r="X1257" i="31"/>
  <c r="Y1256" i="31"/>
  <c r="X1258" i="31"/>
  <c r="Y1257" i="31"/>
  <c r="X1259" i="31"/>
  <c r="Y1258" i="31"/>
  <c r="Y1259" i="31"/>
  <c r="X1260" i="31"/>
  <c r="Y1260" i="31"/>
  <c r="X1261" i="31"/>
  <c r="Y1261" i="31"/>
  <c r="X1262" i="31"/>
  <c r="Y1262" i="31"/>
  <c r="X1263" i="31"/>
  <c r="X1264" i="31"/>
  <c r="Y1263" i="31"/>
  <c r="X1265" i="31"/>
  <c r="Y1264" i="31"/>
  <c r="Y1265" i="31"/>
  <c r="X1266" i="31"/>
  <c r="X1267" i="31"/>
  <c r="Y1266" i="31"/>
  <c r="X1268" i="31"/>
  <c r="Y1267" i="31"/>
  <c r="Y1268" i="31"/>
  <c r="X1269" i="31"/>
  <c r="X1270" i="31"/>
  <c r="Y1269" i="31"/>
  <c r="X1271" i="31"/>
  <c r="Y1270" i="31"/>
  <c r="Y1271" i="31"/>
  <c r="X1272" i="31"/>
  <c r="Y1272" i="31"/>
  <c r="X1273" i="31"/>
  <c r="Y1273" i="31"/>
  <c r="X1274" i="31"/>
  <c r="X1275" i="31"/>
  <c r="Y1274" i="31"/>
  <c r="Y1275" i="31"/>
  <c r="X1276" i="31"/>
  <c r="Y1276" i="31"/>
  <c r="X1277" i="31"/>
  <c r="Y1277" i="31"/>
  <c r="X1278" i="31"/>
  <c r="X1279" i="31"/>
  <c r="Y1278" i="31"/>
  <c r="Y1279" i="31"/>
  <c r="X1280" i="31"/>
  <c r="Y1280" i="31"/>
  <c r="X1281" i="31"/>
  <c r="Y1281" i="31"/>
  <c r="X1282" i="31"/>
  <c r="Y1282" i="31"/>
  <c r="X1283" i="31"/>
  <c r="X1284" i="31"/>
  <c r="Y1283" i="31"/>
  <c r="Y1284" i="31"/>
  <c r="X1285" i="31"/>
  <c r="Y1285" i="31"/>
  <c r="X1286" i="31"/>
  <c r="X1287" i="31"/>
  <c r="Y1286" i="31"/>
  <c r="Y1287" i="31"/>
  <c r="X1288" i="31"/>
  <c r="Y1288" i="31"/>
  <c r="X1289" i="31"/>
  <c r="Y1289" i="31"/>
  <c r="X1290" i="31"/>
  <c r="X1291" i="31"/>
  <c r="Y1290" i="31"/>
  <c r="X1292" i="31"/>
  <c r="Y1291" i="31"/>
  <c r="Y1292" i="31"/>
  <c r="X1293" i="31"/>
  <c r="X1294" i="31"/>
  <c r="Y1293" i="31"/>
  <c r="Y1294" i="31"/>
  <c r="X1295" i="31"/>
  <c r="X1296" i="31"/>
  <c r="Y1295" i="31"/>
  <c r="Y1296" i="31"/>
  <c r="X1297" i="31"/>
  <c r="Y1297" i="31"/>
  <c r="X1298" i="31"/>
  <c r="Y1298" i="31"/>
  <c r="X1299" i="31"/>
  <c r="Y1299" i="31"/>
  <c r="X1300" i="31"/>
  <c r="X1301" i="31"/>
  <c r="Y1300" i="31"/>
  <c r="Y1301" i="31"/>
  <c r="X1302" i="31"/>
  <c r="Y1302" i="31"/>
  <c r="X1303" i="31"/>
  <c r="X1304" i="31"/>
  <c r="Y1303" i="31"/>
  <c r="Y1304" i="31"/>
  <c r="X1305" i="31"/>
  <c r="X1306" i="31"/>
  <c r="Y1305" i="31"/>
  <c r="Y1306" i="31"/>
  <c r="X1307" i="31"/>
  <c r="X1308" i="31"/>
  <c r="Y1307" i="31"/>
  <c r="Y1308" i="31"/>
  <c r="X1309" i="31"/>
  <c r="X1310" i="31"/>
  <c r="Y1309" i="31"/>
  <c r="Y1310" i="31"/>
  <c r="X1311" i="31"/>
  <c r="X1312" i="31"/>
  <c r="Y1311" i="31"/>
  <c r="X1313" i="31"/>
  <c r="Y1312" i="31"/>
  <c r="X1314" i="31"/>
  <c r="Y1313" i="31"/>
  <c r="X1315" i="31"/>
  <c r="Y1314" i="31"/>
  <c r="Y1315" i="31"/>
  <c r="X1316" i="31"/>
  <c r="X1317" i="31"/>
  <c r="Y1316" i="31"/>
  <c r="Y1317" i="31"/>
  <c r="X1318" i="31"/>
  <c r="X1319" i="31"/>
  <c r="Y1318" i="31"/>
  <c r="Y1319" i="31"/>
  <c r="X1320" i="31"/>
  <c r="Y1320" i="31"/>
  <c r="X1321" i="31"/>
  <c r="X1322" i="31"/>
  <c r="Y1321" i="31"/>
  <c r="Y1322" i="31"/>
  <c r="X1323" i="31"/>
  <c r="X1324" i="31"/>
  <c r="Y1323" i="31"/>
  <c r="Y1324" i="31"/>
  <c r="X1325" i="31"/>
  <c r="Y1325" i="31"/>
  <c r="X1326" i="31"/>
  <c r="X1327" i="31"/>
  <c r="Y1326" i="31"/>
  <c r="X1328" i="31"/>
  <c r="Y1327" i="31"/>
  <c r="X1329" i="31"/>
  <c r="Y1328" i="31"/>
  <c r="X1330" i="31"/>
  <c r="Y1329" i="31"/>
  <c r="X1331" i="31"/>
  <c r="Y1330" i="31"/>
  <c r="Y1331" i="31"/>
  <c r="X1332" i="31"/>
  <c r="X1333" i="31"/>
  <c r="Y1332" i="31"/>
  <c r="X1334" i="31"/>
  <c r="Y1333" i="31"/>
  <c r="X1335" i="31"/>
  <c r="Y1334" i="31"/>
  <c r="X1336" i="31"/>
  <c r="Y1335" i="31"/>
  <c r="X1337" i="31"/>
  <c r="Y1336" i="31"/>
  <c r="Y1337" i="31"/>
  <c r="X1338" i="31"/>
  <c r="X1339" i="31"/>
  <c r="Y1338" i="31"/>
  <c r="X1340" i="31"/>
  <c r="Y1339" i="31"/>
  <c r="Y1340" i="31"/>
  <c r="X1341" i="31"/>
  <c r="Y1341" i="31"/>
  <c r="X1342" i="31"/>
  <c r="X1343" i="31"/>
  <c r="Y1342" i="31"/>
  <c r="Y1343" i="31"/>
  <c r="X1344" i="31"/>
  <c r="X1345" i="31"/>
  <c r="Y1344" i="31"/>
  <c r="Y1345" i="31"/>
  <c r="X1346" i="31"/>
  <c r="Y1346" i="31"/>
  <c r="X1347" i="31"/>
  <c r="Y1347" i="31"/>
  <c r="X1348" i="31"/>
  <c r="X1349" i="31"/>
  <c r="Y1348" i="31"/>
  <c r="Y1349" i="31"/>
  <c r="X1350" i="31"/>
  <c r="Y1350" i="31"/>
  <c r="X1351" i="31"/>
  <c r="X1352" i="31"/>
  <c r="Y1351" i="31"/>
  <c r="Y1352" i="31"/>
  <c r="X1353" i="31"/>
  <c r="Y1353" i="31"/>
  <c r="X1354" i="31"/>
  <c r="X1355" i="31"/>
  <c r="Y1354" i="31"/>
  <c r="X1356" i="31"/>
  <c r="Y1355" i="31"/>
  <c r="Y1356" i="31"/>
  <c r="X1357" i="31"/>
  <c r="Y1357" i="31"/>
  <c r="X1358" i="31"/>
  <c r="Y1358" i="31"/>
  <c r="X1359" i="31"/>
  <c r="Y1359" i="31"/>
  <c r="X1360" i="31"/>
  <c r="Y1360" i="31"/>
  <c r="X1361" i="31"/>
  <c r="Y1361" i="31"/>
  <c r="X1362" i="31"/>
  <c r="Y1362" i="31"/>
  <c r="X1363" i="31"/>
  <c r="X1364" i="31"/>
  <c r="Y1363" i="31"/>
  <c r="X1365" i="31"/>
  <c r="Y1364" i="31"/>
  <c r="X1366" i="31"/>
  <c r="Y1365" i="31"/>
  <c r="Y1366" i="31"/>
  <c r="X1367" i="31"/>
  <c r="Y1367" i="31"/>
  <c r="X1368" i="31"/>
  <c r="Y1368" i="31"/>
  <c r="X1369" i="31"/>
  <c r="Y1369" i="31"/>
  <c r="X1370" i="31"/>
  <c r="X1371" i="31"/>
  <c r="Y1370" i="31"/>
  <c r="Y1371" i="31"/>
  <c r="X1372" i="31"/>
  <c r="Y1372" i="31"/>
  <c r="X1373" i="31"/>
  <c r="Y1373" i="31"/>
  <c r="X1374" i="31"/>
  <c r="X1375" i="31"/>
  <c r="Y1374" i="31"/>
  <c r="Y1375" i="31"/>
  <c r="X1376" i="31"/>
  <c r="X1377" i="31"/>
  <c r="Y1376" i="31"/>
  <c r="X1378" i="31"/>
  <c r="Y1377" i="31"/>
  <c r="X1379" i="31"/>
  <c r="Y1378" i="31"/>
  <c r="Y1379" i="31"/>
  <c r="X1380" i="31"/>
  <c r="Y1380" i="31"/>
  <c r="X1381" i="31"/>
  <c r="X1382" i="31"/>
  <c r="Y1381" i="31"/>
  <c r="Y1382" i="31"/>
  <c r="X1383" i="31"/>
  <c r="X1384" i="31"/>
  <c r="Y1383" i="31"/>
  <c r="Y1384" i="31"/>
  <c r="X1385" i="31"/>
  <c r="Y1385" i="31"/>
  <c r="X1386" i="31"/>
  <c r="X1387" i="31"/>
  <c r="Y1386" i="31"/>
  <c r="Y1387" i="31"/>
  <c r="X1388" i="31"/>
  <c r="Y1388" i="31"/>
  <c r="X1389" i="31"/>
  <c r="X1390" i="31"/>
  <c r="Y1389" i="31"/>
  <c r="X1391" i="31"/>
  <c r="Y1390" i="31"/>
  <c r="Y1391" i="31"/>
  <c r="X1392" i="31"/>
  <c r="X1393" i="31"/>
  <c r="Y1392" i="31"/>
  <c r="Y1393" i="31"/>
  <c r="X1394" i="31"/>
  <c r="Y1394" i="31"/>
  <c r="X1395" i="31"/>
  <c r="X1396" i="31"/>
  <c r="Y1395" i="31"/>
  <c r="X1397" i="31"/>
  <c r="Y1396" i="31"/>
  <c r="Y1397" i="31"/>
  <c r="X1398" i="31"/>
  <c r="X1399" i="31"/>
  <c r="Y1398" i="31"/>
  <c r="Y1399" i="31"/>
  <c r="X1400" i="31"/>
  <c r="Y1400" i="31"/>
  <c r="X1401" i="31"/>
  <c r="Y1401" i="31"/>
  <c r="X1402" i="31"/>
  <c r="Y1402" i="31"/>
  <c r="X1403" i="31"/>
  <c r="X1404" i="31"/>
  <c r="Y1403" i="31"/>
  <c r="X1405" i="31"/>
  <c r="Y1404" i="31"/>
  <c r="X1406" i="31"/>
  <c r="Y1405" i="31"/>
  <c r="X1407" i="31"/>
  <c r="Y1406" i="31"/>
  <c r="X1408" i="31"/>
  <c r="Y1407" i="31"/>
  <c r="Y1408" i="31"/>
  <c r="X1409" i="31"/>
  <c r="Y1409" i="31"/>
  <c r="X1410" i="31"/>
  <c r="Y1410" i="31"/>
  <c r="X1411" i="31"/>
  <c r="Y1411" i="31"/>
  <c r="X1412" i="31"/>
  <c r="X1413" i="31"/>
  <c r="Y1412" i="31"/>
  <c r="Y1413" i="31"/>
  <c r="X1414" i="31"/>
  <c r="Y1414" i="31"/>
  <c r="X1415" i="31"/>
  <c r="Y1415" i="31"/>
  <c r="X1416" i="31"/>
  <c r="X1417" i="31"/>
  <c r="Y1416" i="31"/>
  <c r="X1418" i="31"/>
  <c r="Y1417" i="31"/>
  <c r="X1419" i="31"/>
  <c r="Y1418" i="31"/>
  <c r="Y1419" i="31"/>
  <c r="X1420" i="31"/>
  <c r="Y1420" i="31"/>
  <c r="X1421" i="31"/>
  <c r="X1422" i="31"/>
  <c r="Y1421" i="31"/>
  <c r="Y1422" i="31"/>
  <c r="X1423" i="31"/>
  <c r="X1424" i="31"/>
  <c r="Y1423" i="31"/>
  <c r="X1425" i="31"/>
  <c r="Y1424" i="31"/>
  <c r="X1426" i="31"/>
  <c r="Y1425" i="31"/>
  <c r="X1427" i="31"/>
  <c r="Y1426" i="31"/>
  <c r="Y1427" i="31"/>
  <c r="X1428" i="31"/>
  <c r="X1429" i="31"/>
  <c r="Y1428" i="31"/>
  <c r="X1430" i="31"/>
  <c r="Y1429" i="31"/>
  <c r="Y1430" i="31"/>
  <c r="X1431" i="31"/>
  <c r="Y1431" i="31"/>
  <c r="X1432" i="31"/>
  <c r="X1433" i="31"/>
  <c r="Y1432" i="31"/>
  <c r="X1434" i="31"/>
  <c r="Y1433" i="31"/>
  <c r="Y1434" i="31"/>
  <c r="X1435" i="31"/>
  <c r="X1436" i="31"/>
  <c r="Y1435" i="31"/>
  <c r="Y1436" i="31"/>
  <c r="X1437" i="31"/>
  <c r="Y1437" i="31"/>
  <c r="X1438" i="31"/>
  <c r="Y1438" i="31"/>
  <c r="X1439" i="31"/>
  <c r="X1440" i="31"/>
  <c r="Y1439" i="31"/>
  <c r="Y1440" i="31"/>
  <c r="X1441" i="31"/>
  <c r="Y1441" i="31"/>
  <c r="X1442" i="31"/>
  <c r="X1443" i="31"/>
  <c r="Y1442" i="31"/>
  <c r="Y1443" i="31"/>
  <c r="X1444" i="31"/>
  <c r="X1445" i="31"/>
  <c r="Y1444" i="31"/>
  <c r="X1446" i="31"/>
  <c r="Y1445" i="31"/>
  <c r="Y1446" i="31"/>
  <c r="X1447" i="31"/>
  <c r="X1448" i="31"/>
  <c r="Y1447" i="31"/>
  <c r="Y1448" i="31"/>
  <c r="X1449" i="31"/>
  <c r="Y1449" i="31"/>
  <c r="X1450" i="31"/>
  <c r="X1451" i="31"/>
  <c r="Y1450" i="31"/>
  <c r="X1452" i="31"/>
  <c r="Y1451" i="31"/>
  <c r="X1453" i="31"/>
  <c r="Y1452" i="31"/>
  <c r="Y1453" i="31"/>
  <c r="X1454" i="31"/>
  <c r="Y1454" i="31"/>
  <c r="X1455" i="31"/>
  <c r="X1456" i="31"/>
  <c r="Y1455" i="31"/>
  <c r="X1457" i="31"/>
  <c r="Y1456" i="31"/>
  <c r="X1458" i="31"/>
  <c r="Y1457" i="31"/>
  <c r="Y1458" i="31"/>
  <c r="X1459" i="31"/>
  <c r="Y1459" i="31"/>
  <c r="X1460" i="31"/>
  <c r="Y1460" i="31"/>
  <c r="X1461" i="31"/>
  <c r="Y1461" i="31"/>
  <c r="X1462" i="31"/>
  <c r="X1463" i="31"/>
  <c r="Y1462" i="31"/>
  <c r="Y1463" i="31"/>
  <c r="X1464" i="31"/>
  <c r="Y1464" i="31"/>
  <c r="X1465" i="31"/>
  <c r="X1466" i="31"/>
  <c r="Y1465" i="31"/>
  <c r="X1467" i="31"/>
  <c r="Y1466" i="31"/>
  <c r="Y1467" i="31"/>
  <c r="X1468" i="31"/>
  <c r="X1469" i="31"/>
  <c r="Y1468" i="31"/>
  <c r="Y1469" i="31"/>
  <c r="X1470" i="31"/>
  <c r="X1471" i="31"/>
  <c r="Y1470" i="31"/>
  <c r="Y1471" i="31"/>
  <c r="X1472" i="31"/>
  <c r="Y1472" i="31"/>
  <c r="X1473" i="31"/>
  <c r="Y1473" i="31"/>
  <c r="X1474" i="31"/>
  <c r="X1475" i="31"/>
  <c r="Y1474" i="31"/>
  <c r="X1476" i="31"/>
  <c r="Y1475" i="31"/>
  <c r="Y1476" i="31"/>
  <c r="X1477" i="31"/>
  <c r="X1478" i="31"/>
  <c r="Y1477" i="31"/>
  <c r="Y1478" i="31"/>
  <c r="X1479" i="31"/>
  <c r="Y1479" i="31"/>
  <c r="X1480" i="31"/>
  <c r="X1481" i="31"/>
  <c r="Y1480" i="31"/>
  <c r="Y1481" i="31"/>
  <c r="X1482" i="31"/>
  <c r="X1483" i="31"/>
  <c r="Y1482" i="31"/>
  <c r="X1484" i="31"/>
  <c r="Y1483" i="31"/>
  <c r="Y1484" i="31"/>
  <c r="X1485" i="31"/>
  <c r="Y1485" i="31"/>
  <c r="X1486" i="31"/>
  <c r="X1487" i="31"/>
  <c r="Y1486" i="31"/>
  <c r="X1488" i="31"/>
  <c r="Y1487" i="31"/>
  <c r="Y1488" i="31"/>
  <c r="X1489" i="31"/>
  <c r="Y1489" i="31"/>
  <c r="X1490" i="31"/>
  <c r="X1491" i="31"/>
  <c r="Y1490" i="31"/>
  <c r="X1492" i="31"/>
  <c r="Y1491" i="31"/>
  <c r="Y1492" i="31"/>
  <c r="X1493" i="31"/>
  <c r="X1494" i="31"/>
  <c r="Y1493" i="31"/>
  <c r="X1495" i="31"/>
  <c r="Y1494" i="31"/>
  <c r="Y1495" i="31"/>
  <c r="X1496" i="31"/>
  <c r="Y1496" i="31"/>
  <c r="X1497" i="31"/>
  <c r="X1498" i="31"/>
  <c r="Y1497" i="31"/>
  <c r="X1499" i="31"/>
  <c r="Y1498" i="31"/>
  <c r="Y1499" i="31"/>
  <c r="X1500" i="31"/>
  <c r="X1501" i="31"/>
  <c r="Y1500" i="31"/>
  <c r="Y1501" i="31"/>
  <c r="X1502" i="31"/>
  <c r="X1503" i="31"/>
  <c r="Y1502" i="31"/>
  <c r="Y1503" i="31"/>
  <c r="X1504" i="31"/>
  <c r="X1505" i="31"/>
  <c r="Y1504" i="31"/>
  <c r="X1506" i="31"/>
  <c r="Y1505" i="31"/>
  <c r="X1507" i="31"/>
  <c r="Y1506" i="31"/>
  <c r="X1508" i="31"/>
  <c r="Y1507" i="31"/>
  <c r="X1509" i="31"/>
  <c r="Y1508" i="31"/>
  <c r="Y1509" i="31"/>
  <c r="X1510" i="31"/>
  <c r="Y1510" i="31"/>
  <c r="X1511" i="31"/>
  <c r="X1512" i="31"/>
  <c r="Y1511" i="31"/>
  <c r="Y1512" i="31"/>
  <c r="X1513" i="31"/>
  <c r="Y1513" i="31"/>
  <c r="X1514" i="31"/>
  <c r="Y1514" i="31"/>
  <c r="X1515" i="31"/>
  <c r="X1516" i="31"/>
  <c r="Y1515" i="31"/>
  <c r="X1517" i="31"/>
  <c r="Y1516" i="31"/>
  <c r="Y1517" i="31"/>
  <c r="X1518" i="31"/>
  <c r="X1519" i="31"/>
  <c r="Y1518" i="31"/>
  <c r="X1520" i="31"/>
  <c r="Y1519" i="31"/>
  <c r="X1521" i="31"/>
  <c r="Y1520" i="31"/>
  <c r="X1522" i="31"/>
  <c r="Y1521" i="31"/>
  <c r="X1523" i="31"/>
  <c r="Y1522" i="31"/>
  <c r="X1524" i="31"/>
  <c r="Y1523" i="31"/>
  <c r="X1525" i="31"/>
  <c r="Y1524" i="31"/>
  <c r="X1526" i="31"/>
  <c r="Y1525" i="31"/>
  <c r="Y1526" i="31"/>
  <c r="X1527" i="31"/>
  <c r="X1528" i="31"/>
  <c r="Y1527" i="31"/>
  <c r="X1529" i="31"/>
  <c r="Y1528" i="31"/>
  <c r="X1530" i="31"/>
  <c r="Y1529" i="31"/>
  <c r="X1531" i="31"/>
  <c r="Y1530" i="31"/>
  <c r="X1532" i="31"/>
  <c r="Y1531" i="31"/>
  <c r="Y1532" i="31"/>
  <c r="X1533" i="31"/>
  <c r="Y1533" i="31"/>
  <c r="X1534" i="31"/>
  <c r="X1535" i="31"/>
  <c r="Y1534" i="31"/>
  <c r="X1536" i="31"/>
  <c r="Y1535" i="31"/>
  <c r="X1537" i="31"/>
  <c r="Y1536" i="31"/>
  <c r="X1538" i="31"/>
  <c r="Y1537" i="31"/>
  <c r="X1539" i="31"/>
  <c r="Y1538" i="31"/>
  <c r="X1540" i="31"/>
  <c r="Y1539" i="31"/>
  <c r="X1541" i="31"/>
  <c r="Y1540" i="31"/>
  <c r="Y1541" i="31"/>
  <c r="X1542" i="31"/>
  <c r="Y1542" i="31"/>
  <c r="X1543" i="31"/>
  <c r="Y1543" i="31"/>
  <c r="X1544" i="31"/>
  <c r="X1545" i="31"/>
  <c r="Y1544" i="31"/>
  <c r="X1546" i="31"/>
  <c r="Y1545" i="31"/>
  <c r="X1547" i="31"/>
  <c r="Y1546" i="31"/>
  <c r="Y1547" i="31"/>
  <c r="X1548" i="31"/>
  <c r="Y1548" i="31"/>
  <c r="X1549" i="31"/>
  <c r="Y1549" i="31"/>
  <c r="X1550" i="31"/>
  <c r="X1551" i="31"/>
  <c r="Y1550" i="31"/>
  <c r="X1552" i="31"/>
  <c r="Y1551" i="31"/>
  <c r="X1553" i="31"/>
  <c r="Y1552" i="31"/>
  <c r="X1554" i="31"/>
  <c r="Y1553" i="31"/>
  <c r="X1555" i="31"/>
  <c r="Y1554" i="31"/>
  <c r="Y1555" i="31"/>
  <c r="X1556" i="31"/>
  <c r="X1557" i="31"/>
  <c r="Y1556" i="31"/>
  <c r="Y1557" i="31"/>
  <c r="X1558" i="31"/>
  <c r="X1559" i="31"/>
  <c r="Y1558" i="31"/>
  <c r="X1560" i="31"/>
  <c r="Y1559" i="31"/>
  <c r="X1561" i="31"/>
  <c r="Y1560" i="31"/>
  <c r="Y1561" i="31"/>
  <c r="X1562" i="31"/>
  <c r="X1563" i="31"/>
  <c r="Y1562" i="31"/>
  <c r="Y1563" i="31"/>
  <c r="X1564" i="31"/>
  <c r="Y1564" i="31"/>
  <c r="X1565" i="31"/>
  <c r="Y1565" i="31"/>
  <c r="X1566" i="31"/>
  <c r="Y1566" i="31"/>
  <c r="X1567" i="31"/>
  <c r="X1568" i="31"/>
  <c r="Y1567" i="31"/>
  <c r="Y1568" i="31"/>
  <c r="X1569" i="31"/>
  <c r="X1570" i="31"/>
  <c r="Y1569" i="31"/>
  <c r="X1571" i="31"/>
  <c r="Y1570" i="31"/>
  <c r="Y1571" i="31"/>
  <c r="X1572" i="31"/>
  <c r="Y1572" i="31"/>
  <c r="X1573" i="31"/>
  <c r="Y1573" i="31"/>
  <c r="X1574" i="31"/>
  <c r="Y1574" i="31"/>
  <c r="X1575" i="31"/>
  <c r="X1576" i="31"/>
  <c r="Y1575" i="31"/>
  <c r="X1577" i="31"/>
  <c r="Y1576" i="31"/>
  <c r="Y1577" i="31"/>
  <c r="X1578" i="31"/>
  <c r="X1579" i="31"/>
  <c r="Y1578" i="31"/>
  <c r="Y1579" i="31"/>
  <c r="X1580" i="31"/>
  <c r="X1581" i="31"/>
  <c r="Y1580" i="31"/>
  <c r="X1582" i="31"/>
  <c r="Y1581" i="31"/>
  <c r="Y1582" i="31"/>
  <c r="X1583" i="31"/>
  <c r="X1584" i="31"/>
  <c r="Y1583" i="31"/>
  <c r="Y1584" i="31"/>
  <c r="X1585" i="31"/>
  <c r="Y1585" i="31"/>
  <c r="X1586" i="31"/>
  <c r="X1587" i="31"/>
  <c r="Y1586" i="31"/>
  <c r="Y1587" i="31"/>
  <c r="X1588" i="31"/>
  <c r="Y1588" i="31"/>
  <c r="X1589" i="31"/>
  <c r="Y1589" i="31"/>
  <c r="X1590" i="31"/>
  <c r="Y1590" i="31"/>
  <c r="X1591" i="31"/>
  <c r="Y1591" i="31"/>
  <c r="X1592" i="31"/>
  <c r="X1593" i="31"/>
  <c r="Y1592" i="31"/>
  <c r="Y1593" i="31"/>
  <c r="X1594" i="31"/>
  <c r="X1595" i="31"/>
  <c r="Y1594" i="31"/>
  <c r="Y1595" i="31"/>
  <c r="X1596" i="31"/>
  <c r="Y1596" i="31"/>
  <c r="X1597" i="31"/>
  <c r="Y1597" i="31"/>
  <c r="X1598" i="31"/>
  <c r="Y1598" i="31"/>
  <c r="X1599" i="31"/>
  <c r="X1600" i="31"/>
  <c r="Y1599" i="31"/>
  <c r="Y1600" i="31"/>
  <c r="X1601" i="31"/>
  <c r="X1602" i="31"/>
  <c r="Y1601" i="31"/>
  <c r="Y1602" i="31"/>
  <c r="X1603" i="31"/>
  <c r="X1604" i="31"/>
  <c r="Y1603" i="31"/>
  <c r="Y1604" i="31"/>
  <c r="X1605" i="31"/>
  <c r="X1606" i="31"/>
  <c r="Y1605" i="31"/>
  <c r="Y1606" i="31"/>
  <c r="X1607" i="31"/>
  <c r="Y1607" i="31"/>
  <c r="X1608" i="31"/>
  <c r="X1609" i="31"/>
  <c r="Y1608" i="31"/>
  <c r="X1610" i="31"/>
  <c r="Y1609" i="31"/>
  <c r="X1611" i="31"/>
  <c r="Y1610" i="31"/>
  <c r="Y1611" i="31"/>
  <c r="X1612" i="31"/>
  <c r="X1613" i="31"/>
  <c r="Y1612" i="31"/>
  <c r="X1614" i="31"/>
  <c r="Y1613" i="31"/>
  <c r="X1615" i="31"/>
  <c r="Y1614" i="31"/>
  <c r="Y1615" i="31"/>
  <c r="X1616" i="31"/>
  <c r="X1617" i="31"/>
  <c r="Y1616" i="31"/>
  <c r="Y1617" i="31"/>
  <c r="X1618" i="31"/>
  <c r="X1619" i="31"/>
  <c r="Y1618" i="31"/>
  <c r="X1620" i="31"/>
  <c r="Y1619" i="31"/>
  <c r="X1621" i="31"/>
  <c r="Y1620" i="31"/>
  <c r="Y1621" i="31"/>
  <c r="X1622" i="31"/>
  <c r="X1623" i="31"/>
  <c r="Y1622" i="31"/>
  <c r="X1624" i="31"/>
  <c r="Y1623" i="31"/>
  <c r="X1625" i="31"/>
  <c r="Y1624" i="31"/>
  <c r="X1626" i="31"/>
  <c r="Y1625" i="31"/>
  <c r="X1627" i="31"/>
  <c r="Y1626" i="31"/>
  <c r="Y1627" i="31"/>
  <c r="X1628" i="31"/>
  <c r="X1629" i="31"/>
  <c r="Y1628" i="31"/>
  <c r="X1630" i="31"/>
  <c r="Y1629" i="31"/>
  <c r="Y1630" i="31"/>
  <c r="X1631" i="31"/>
  <c r="Y1631" i="31"/>
  <c r="X1632" i="31"/>
  <c r="X1633" i="31"/>
  <c r="Y1632" i="31"/>
  <c r="Y1633" i="31"/>
  <c r="X1634" i="31"/>
  <c r="X1635" i="31"/>
  <c r="Y1634" i="31"/>
  <c r="X1636" i="31"/>
  <c r="Y1635" i="31"/>
  <c r="X1637" i="31"/>
  <c r="Y1636" i="31"/>
  <c r="Y1637" i="31"/>
  <c r="X1638" i="31"/>
  <c r="X1639" i="31"/>
  <c r="Y1638" i="31"/>
  <c r="Y1639" i="31"/>
  <c r="X1640" i="31"/>
  <c r="Y1640" i="31"/>
  <c r="X1641" i="31"/>
  <c r="X1642" i="31"/>
  <c r="Y1641" i="31"/>
  <c r="Y1642" i="31"/>
  <c r="X1643" i="31"/>
  <c r="Y1643" i="31"/>
  <c r="X1644" i="31"/>
  <c r="X1645" i="31"/>
  <c r="Y1644" i="31"/>
  <c r="Y1645" i="31"/>
  <c r="X1646" i="31"/>
  <c r="Y1646" i="31"/>
  <c r="X1647" i="31"/>
  <c r="X1648" i="31"/>
  <c r="Y1647" i="31"/>
  <c r="Y1648" i="31"/>
  <c r="X1649" i="31"/>
  <c r="X1650" i="31"/>
  <c r="Y1649" i="31"/>
  <c r="Y1650" i="31"/>
  <c r="X1651" i="31"/>
  <c r="Y1651" i="31"/>
  <c r="X1652" i="31"/>
  <c r="Y1652" i="31"/>
  <c r="X1653" i="31"/>
  <c r="X1654" i="31"/>
  <c r="Y1653" i="31"/>
  <c r="Y1654" i="31"/>
  <c r="X1655" i="31"/>
  <c r="Y1655" i="31"/>
  <c r="X1656" i="31"/>
  <c r="Y1656" i="31"/>
  <c r="X1657" i="31"/>
  <c r="Y1657" i="31"/>
  <c r="X1658" i="31"/>
  <c r="Y1658" i="31"/>
  <c r="X1659" i="31"/>
  <c r="Y1659" i="31"/>
  <c r="X1660" i="31"/>
  <c r="Y1660" i="31"/>
  <c r="X1661" i="31"/>
  <c r="X1662" i="31"/>
  <c r="Y1661" i="31"/>
  <c r="X1663" i="31"/>
  <c r="Y1662" i="31"/>
  <c r="X1664" i="31"/>
  <c r="Y1663" i="31"/>
  <c r="X1665" i="31"/>
  <c r="Y1664" i="31"/>
  <c r="X1666" i="31"/>
  <c r="Y1665" i="31"/>
  <c r="X1667" i="31"/>
  <c r="Y1666" i="31"/>
  <c r="X1668" i="31"/>
  <c r="Y1667" i="31"/>
  <c r="Y1668" i="31"/>
  <c r="X1669" i="31"/>
  <c r="Y1669" i="31"/>
  <c r="X1670" i="31"/>
  <c r="X1671" i="31"/>
  <c r="Y1670" i="31"/>
  <c r="X1672" i="31"/>
  <c r="Y1671" i="31"/>
  <c r="X1673" i="31"/>
  <c r="Y1672" i="31"/>
  <c r="X1674" i="31"/>
  <c r="Y1673" i="31"/>
  <c r="Y1674" i="31"/>
  <c r="X1675" i="31"/>
  <c r="X1676" i="31"/>
  <c r="Y1675" i="31"/>
  <c r="Y1676" i="31"/>
  <c r="X1677" i="31"/>
  <c r="Y1677" i="31"/>
  <c r="X1678" i="31"/>
  <c r="X1679" i="31"/>
  <c r="Y1678" i="31"/>
  <c r="Y1679" i="31"/>
  <c r="X1680" i="31"/>
  <c r="Y1680" i="31"/>
  <c r="X1681" i="31"/>
  <c r="Y1681" i="31"/>
  <c r="X1682" i="31"/>
  <c r="X1683" i="31"/>
  <c r="Y1682" i="31"/>
  <c r="Y1683" i="31"/>
  <c r="X1684" i="31"/>
  <c r="X1685" i="31"/>
  <c r="Y1684" i="31"/>
  <c r="Y1685" i="31"/>
  <c r="X1686" i="31"/>
  <c r="X1687" i="31"/>
  <c r="Y1686" i="31"/>
  <c r="Y1687" i="31"/>
  <c r="X1688" i="31"/>
  <c r="X1689" i="31"/>
  <c r="Y1688" i="31"/>
  <c r="Y1689" i="31"/>
  <c r="X1690" i="31"/>
  <c r="X1691" i="31"/>
  <c r="Y1690" i="31"/>
  <c r="Y1691" i="31"/>
  <c r="X1692" i="31"/>
  <c r="X1693" i="31"/>
  <c r="Y1692" i="31"/>
  <c r="X1694" i="31"/>
  <c r="Y1693" i="31"/>
  <c r="Y1694" i="31"/>
  <c r="X1695" i="31"/>
  <c r="Y1695" i="31"/>
  <c r="X1696" i="31"/>
  <c r="X1697" i="31"/>
  <c r="Y1696" i="31"/>
  <c r="Y1697" i="31"/>
  <c r="X1698" i="31"/>
  <c r="X1699" i="31"/>
  <c r="Y1698" i="31"/>
  <c r="X1700" i="31"/>
  <c r="Y1699" i="31"/>
  <c r="Y1700" i="31"/>
  <c r="X1701" i="31"/>
  <c r="Y1701" i="31"/>
  <c r="X1702" i="31"/>
  <c r="Y1702" i="31"/>
  <c r="X1703" i="31"/>
  <c r="X1704" i="31"/>
  <c r="Y1703" i="31"/>
  <c r="Y1704" i="31"/>
  <c r="X1705" i="31"/>
  <c r="X1706" i="31"/>
  <c r="Y1705" i="31"/>
  <c r="Y1706" i="31"/>
  <c r="X1707" i="31"/>
  <c r="Y1707" i="31"/>
  <c r="X1708" i="31"/>
  <c r="X1709" i="31"/>
  <c r="Y1708" i="31"/>
  <c r="X1710" i="31"/>
  <c r="Y1709" i="31"/>
  <c r="X1711" i="31"/>
  <c r="Y1710" i="31"/>
  <c r="X1712" i="31"/>
  <c r="Y1711" i="31"/>
  <c r="X1713" i="31"/>
  <c r="Y1712" i="31"/>
  <c r="Y1713" i="31"/>
  <c r="X1714" i="31"/>
  <c r="Y1714" i="31"/>
  <c r="X1715" i="31"/>
  <c r="X1716" i="31"/>
  <c r="Y1715" i="31"/>
  <c r="X1717" i="31"/>
  <c r="Y1716" i="31"/>
  <c r="X1718" i="31"/>
  <c r="Y1717" i="31"/>
  <c r="X1719" i="31"/>
  <c r="Y1718" i="31"/>
  <c r="Y1719" i="31"/>
  <c r="X1720" i="31"/>
  <c r="Y1720" i="31"/>
  <c r="X1721" i="31"/>
  <c r="X1722" i="31"/>
  <c r="Y1721" i="31"/>
  <c r="X1723" i="31"/>
  <c r="Y1722" i="31"/>
  <c r="Y1723" i="31"/>
  <c r="X1724" i="31"/>
  <c r="Y1724" i="31"/>
  <c r="X1725" i="31"/>
  <c r="Y1725" i="31"/>
  <c r="X1726" i="31"/>
  <c r="Y1726" i="31"/>
  <c r="X1727" i="31"/>
  <c r="Y1727" i="31"/>
  <c r="X1728" i="31"/>
  <c r="X1729" i="31"/>
  <c r="Y1728" i="31"/>
  <c r="X1730" i="31"/>
  <c r="Y1729" i="31"/>
  <c r="X1731" i="31"/>
  <c r="Y1730" i="31"/>
  <c r="X1732" i="31"/>
  <c r="Y1731" i="31"/>
  <c r="Y1732" i="31"/>
  <c r="X1733" i="31"/>
  <c r="X1734" i="31"/>
  <c r="Y1733" i="31"/>
  <c r="Y1734" i="31"/>
  <c r="X1735" i="31"/>
  <c r="Y1735" i="31"/>
  <c r="X1736" i="31"/>
  <c r="X1737" i="31"/>
  <c r="Y1736" i="31"/>
  <c r="X1738" i="31"/>
  <c r="Y1737" i="31"/>
  <c r="X1739" i="31"/>
  <c r="Y1738" i="31"/>
  <c r="Y1739" i="31"/>
  <c r="X1740" i="31"/>
  <c r="X1741" i="31"/>
  <c r="Y1740" i="31"/>
  <c r="Y1741" i="31"/>
  <c r="X1742" i="31"/>
  <c r="Y1742" i="31"/>
  <c r="X1743" i="31"/>
  <c r="Y1743" i="31"/>
  <c r="X1744" i="31"/>
  <c r="Y1744" i="31"/>
  <c r="X1745" i="31"/>
  <c r="Y1745" i="31"/>
  <c r="X1746" i="31"/>
  <c r="X1747" i="31"/>
  <c r="Y1746" i="31"/>
  <c r="X1748" i="31"/>
  <c r="Y1747" i="31"/>
  <c r="X1749" i="31"/>
  <c r="Y1748" i="31"/>
  <c r="Y1749" i="31"/>
  <c r="X1750" i="31"/>
  <c r="Y1750" i="31"/>
  <c r="X1751" i="31"/>
  <c r="Y1751" i="31"/>
  <c r="X1752" i="31"/>
  <c r="Y1752" i="31"/>
  <c r="X1753" i="31"/>
  <c r="X1754" i="31"/>
  <c r="Y1753" i="31"/>
  <c r="Y1754" i="31"/>
  <c r="X1755" i="31"/>
  <c r="X1756" i="31"/>
  <c r="Y1755" i="31"/>
  <c r="Y1756" i="31"/>
  <c r="X1757" i="31"/>
  <c r="Y1757" i="31"/>
  <c r="X1758" i="31"/>
  <c r="Y1758" i="31"/>
  <c r="X1759" i="31"/>
  <c r="X1760" i="31"/>
  <c r="Y1759" i="31"/>
  <c r="X1761" i="31"/>
  <c r="Y1760" i="31"/>
  <c r="X1762" i="31"/>
  <c r="Y1761" i="31"/>
  <c r="X1763" i="31"/>
  <c r="Y1762" i="31"/>
  <c r="X1764" i="31"/>
  <c r="Y1763" i="31"/>
  <c r="Y1764" i="31"/>
  <c r="X1765" i="31"/>
  <c r="X1766" i="31"/>
  <c r="Y1765" i="31"/>
  <c r="Y1766" i="31"/>
  <c r="X1767" i="31"/>
  <c r="Y1767" i="31"/>
  <c r="X1768" i="31"/>
  <c r="X1769" i="31"/>
  <c r="Y1768" i="31"/>
  <c r="Y1769" i="31"/>
  <c r="X1770" i="31"/>
  <c r="X1771" i="31"/>
  <c r="Y1770" i="31"/>
  <c r="X1772" i="31"/>
  <c r="Y1771" i="31"/>
  <c r="X1773" i="31"/>
  <c r="Y1772" i="31"/>
  <c r="X1774" i="31"/>
  <c r="Y1773" i="31"/>
  <c r="Y1774" i="31"/>
  <c r="X1775" i="31"/>
  <c r="X1776" i="31"/>
  <c r="Y1775" i="31"/>
  <c r="Y1776" i="31"/>
  <c r="X1777" i="31"/>
  <c r="X1778" i="31"/>
  <c r="Y1777" i="31"/>
  <c r="X1779" i="31"/>
  <c r="Y1778" i="31"/>
  <c r="X1780" i="31"/>
  <c r="Y1779" i="31"/>
  <c r="Y1780" i="31"/>
  <c r="X1781" i="31"/>
  <c r="X1782" i="31"/>
  <c r="Y1781" i="31"/>
  <c r="Y1782" i="31"/>
  <c r="X1783" i="31"/>
  <c r="Y1783" i="31"/>
  <c r="X1784" i="31"/>
  <c r="Y1784" i="31"/>
  <c r="X1785" i="31"/>
  <c r="X1786" i="31"/>
  <c r="Y1785" i="31"/>
  <c r="X1787" i="31"/>
  <c r="Y1786" i="31"/>
  <c r="Y1787" i="31"/>
  <c r="X1788" i="31"/>
  <c r="Y1788" i="31"/>
  <c r="X1789" i="31"/>
  <c r="Y1789" i="31"/>
  <c r="X1790" i="31"/>
  <c r="X1791" i="31"/>
  <c r="Y1790" i="31"/>
  <c r="Y1791" i="31"/>
  <c r="X1792" i="31"/>
  <c r="Y1792" i="31"/>
  <c r="X1793" i="31"/>
  <c r="X1794" i="31"/>
  <c r="Y1793" i="31"/>
  <c r="X1795" i="31"/>
  <c r="Y1794" i="31"/>
  <c r="X1796" i="31"/>
  <c r="Y1795" i="31"/>
  <c r="X1797" i="31"/>
  <c r="Y1796" i="31"/>
  <c r="X1798" i="31"/>
  <c r="Y1797" i="31"/>
  <c r="X1799" i="31"/>
  <c r="Y1798" i="31"/>
  <c r="Y1799" i="31"/>
  <c r="X1800" i="31"/>
  <c r="X1801" i="31"/>
  <c r="Y1800" i="31"/>
  <c r="Y1801" i="31"/>
  <c r="X1802" i="31"/>
  <c r="X1803" i="31"/>
  <c r="Y1802" i="31"/>
  <c r="X1804" i="31"/>
  <c r="Y1803" i="31"/>
  <c r="Y1804" i="31"/>
  <c r="X1805" i="31"/>
  <c r="Y1805" i="31"/>
  <c r="X1806" i="31"/>
  <c r="X1807" i="31"/>
  <c r="Y1806" i="31"/>
  <c r="X1808" i="31"/>
  <c r="Y1807" i="31"/>
  <c r="X1809" i="31"/>
  <c r="Y1808" i="31"/>
  <c r="Y1809" i="31"/>
  <c r="X1810" i="31"/>
  <c r="Y1810" i="31"/>
  <c r="X1811" i="31"/>
  <c r="X1812" i="31"/>
  <c r="Y1811" i="31"/>
  <c r="X1813" i="31"/>
  <c r="Y1812" i="31"/>
  <c r="X1814" i="31"/>
  <c r="Y1813" i="31"/>
  <c r="Y1814" i="31"/>
  <c r="X1815" i="31"/>
  <c r="Y1815" i="31"/>
  <c r="X1816" i="31"/>
  <c r="Y1816" i="31"/>
  <c r="X1817" i="31"/>
  <c r="X1818" i="31"/>
  <c r="Y1817" i="31"/>
  <c r="Y1818" i="31"/>
  <c r="X1819" i="31"/>
  <c r="Y1819" i="31"/>
  <c r="X1820" i="31"/>
  <c r="Y1820" i="31"/>
  <c r="X1821" i="31"/>
  <c r="Y1821" i="31"/>
  <c r="X1822" i="31"/>
  <c r="X1823" i="31"/>
  <c r="Y1822" i="31"/>
  <c r="Y1823" i="31"/>
  <c r="X1824" i="31"/>
  <c r="Y1824" i="31"/>
  <c r="X1825" i="31"/>
  <c r="Y1825" i="31"/>
  <c r="X1826" i="31"/>
  <c r="Y1826" i="31"/>
  <c r="X1827" i="31"/>
  <c r="Y1827" i="31"/>
  <c r="X1828" i="31"/>
  <c r="Y1828" i="31"/>
  <c r="X1829" i="31"/>
  <c r="X1830" i="31"/>
  <c r="Y1829" i="31"/>
  <c r="X1831" i="31"/>
  <c r="Y1830" i="31"/>
  <c r="X1832" i="31"/>
  <c r="Y1831" i="31"/>
  <c r="X1833" i="31"/>
  <c r="Y1832" i="31"/>
  <c r="Y1833" i="31"/>
  <c r="X1834" i="31"/>
  <c r="Y1834" i="31"/>
  <c r="X1835" i="31"/>
  <c r="Y1835" i="31"/>
  <c r="X1836" i="31"/>
  <c r="Y1836" i="31"/>
  <c r="X1837" i="31"/>
  <c r="Y1837" i="31"/>
  <c r="X1838" i="31"/>
  <c r="Y1838" i="31"/>
  <c r="X1839" i="31"/>
  <c r="X1840" i="31"/>
  <c r="Y1839" i="31"/>
  <c r="X1841" i="31"/>
  <c r="Y1840" i="31"/>
  <c r="X1842" i="31"/>
  <c r="Y1841" i="31"/>
  <c r="X1843" i="31"/>
  <c r="Y1842" i="31"/>
  <c r="Y1843" i="31"/>
  <c r="X1844" i="31"/>
  <c r="Y1844" i="31"/>
  <c r="X1845" i="31"/>
  <c r="X1846" i="31"/>
  <c r="Y1845" i="31"/>
  <c r="X1847" i="31"/>
  <c r="Y1846" i="31"/>
  <c r="X1848" i="31"/>
  <c r="Y1847" i="31"/>
  <c r="X1849" i="31"/>
  <c r="Y1848" i="31"/>
  <c r="X1850" i="31"/>
  <c r="Y1849" i="31"/>
  <c r="X1851" i="31"/>
  <c r="Y1850" i="31"/>
  <c r="X1852" i="31"/>
  <c r="Y1851" i="31"/>
  <c r="Y1852" i="31"/>
  <c r="X1853" i="31"/>
  <c r="Y1853" i="31"/>
  <c r="X1854" i="31"/>
  <c r="Y1854" i="31"/>
  <c r="X1855" i="31"/>
  <c r="X1856" i="31"/>
  <c r="Y1855" i="31"/>
  <c r="X1857" i="31"/>
  <c r="Y1856" i="31"/>
  <c r="X1858" i="31"/>
  <c r="Y1857" i="31"/>
  <c r="Y1858" i="31"/>
  <c r="X1859" i="31"/>
  <c r="X1860" i="31"/>
  <c r="Y1859" i="31"/>
  <c r="X1861" i="31"/>
  <c r="Y1860" i="31"/>
  <c r="Y1861" i="31"/>
  <c r="X1862" i="31"/>
  <c r="Y1862" i="31"/>
  <c r="X1863" i="31"/>
  <c r="Y1863" i="31"/>
  <c r="X1864" i="31"/>
  <c r="Y1864" i="31"/>
  <c r="X1865" i="31"/>
  <c r="Y1865" i="31"/>
  <c r="X1866" i="31"/>
  <c r="Y1866" i="31"/>
  <c r="X1867" i="31"/>
  <c r="Y1867" i="31"/>
  <c r="X1868" i="31"/>
  <c r="X1869" i="31"/>
  <c r="Y1868" i="31"/>
  <c r="X1870" i="31"/>
  <c r="Y1869" i="31"/>
  <c r="Y1870" i="31"/>
  <c r="X1871" i="31"/>
  <c r="Y1871" i="31"/>
  <c r="X1872" i="31"/>
  <c r="Y1872" i="31"/>
  <c r="X1873" i="31"/>
  <c r="Y1873" i="31"/>
  <c r="X1874" i="31"/>
  <c r="Y1874" i="31"/>
  <c r="X1875" i="31"/>
  <c r="X1876" i="31"/>
  <c r="Y1875" i="31"/>
  <c r="X1877" i="31"/>
  <c r="Y1876" i="31"/>
  <c r="Y1877" i="31"/>
  <c r="X1878" i="31"/>
  <c r="X1879" i="31"/>
  <c r="Y1878" i="31"/>
  <c r="Y1879" i="31"/>
  <c r="X1880" i="31"/>
  <c r="X1881" i="31"/>
  <c r="Y1880" i="31"/>
  <c r="X1882" i="31"/>
  <c r="Y1881" i="31"/>
  <c r="Y1882" i="31"/>
  <c r="X1883" i="31"/>
  <c r="X1884" i="31"/>
  <c r="Y1883" i="31"/>
  <c r="Y1884" i="31"/>
  <c r="X1885" i="31"/>
  <c r="X1886" i="31"/>
  <c r="Y1885" i="31"/>
  <c r="X1887" i="31"/>
  <c r="Y1886" i="31"/>
  <c r="Y1887" i="31"/>
  <c r="X1888" i="31"/>
  <c r="Y1888" i="31"/>
  <c r="X1889" i="31"/>
  <c r="X1890" i="31"/>
  <c r="Y1889" i="31"/>
  <c r="X1891" i="31"/>
  <c r="Y1890" i="31"/>
  <c r="Y1891" i="31"/>
  <c r="X1892" i="31"/>
  <c r="X1893" i="31"/>
  <c r="Y1892" i="31"/>
  <c r="X1894" i="31"/>
  <c r="Y1893" i="31"/>
  <c r="X1895" i="31"/>
  <c r="Y1894" i="31"/>
  <c r="X1896" i="31"/>
  <c r="Y1895" i="31"/>
  <c r="X1897" i="31"/>
  <c r="Y1896" i="31"/>
  <c r="X1898" i="31"/>
  <c r="Y1897" i="31"/>
  <c r="Y1898" i="31"/>
  <c r="X1899" i="31"/>
  <c r="Y1899" i="31"/>
  <c r="X1900" i="31"/>
  <c r="Y1900" i="31"/>
  <c r="X1901" i="31"/>
  <c r="Y1901" i="31"/>
  <c r="X1902" i="31"/>
  <c r="X1903" i="31"/>
  <c r="Y1902" i="31"/>
  <c r="Y1903" i="31"/>
  <c r="X1904" i="31"/>
  <c r="Y1904" i="31"/>
  <c r="X1905" i="31"/>
  <c r="Y1905" i="31"/>
  <c r="X1906" i="31"/>
  <c r="Y1906" i="31"/>
  <c r="X1907" i="31"/>
  <c r="Y1907" i="31"/>
  <c r="X1908" i="31"/>
  <c r="Y1908" i="31"/>
  <c r="X1909" i="31"/>
  <c r="X1910" i="31"/>
  <c r="Y1909" i="31"/>
  <c r="X1911" i="31"/>
  <c r="Y1910" i="31"/>
  <c r="X1912" i="31"/>
  <c r="Y1911" i="31"/>
  <c r="X1913" i="31"/>
  <c r="Y1912" i="31"/>
  <c r="Y1913" i="31"/>
  <c r="X1914" i="31"/>
  <c r="X1915" i="31"/>
  <c r="Y1914" i="31"/>
  <c r="Y1915" i="31"/>
  <c r="X1916" i="31"/>
  <c r="X1917" i="31"/>
  <c r="Y1916" i="31"/>
  <c r="Y1917" i="31"/>
  <c r="X1918" i="31"/>
  <c r="Y1918" i="31"/>
  <c r="X1919" i="31"/>
  <c r="X1920" i="31"/>
  <c r="Y1919" i="31"/>
  <c r="X1921" i="31"/>
  <c r="Y1920" i="31"/>
  <c r="Y1921" i="31"/>
  <c r="X1922" i="31"/>
  <c r="X1923" i="31"/>
  <c r="Y1922" i="31"/>
  <c r="X1924" i="31"/>
  <c r="Y1923" i="31"/>
  <c r="Y1924" i="31"/>
  <c r="X1925" i="31"/>
  <c r="X1926" i="31"/>
  <c r="Y1925" i="31"/>
  <c r="X1927" i="31"/>
  <c r="Y1926" i="31"/>
  <c r="Y1927" i="31"/>
  <c r="X1928" i="31"/>
  <c r="Y1928" i="31"/>
  <c r="X1929" i="31"/>
  <c r="X1930" i="31"/>
  <c r="Y1929" i="31"/>
  <c r="X1931" i="31"/>
  <c r="Y1930" i="31"/>
  <c r="Y1931" i="31"/>
  <c r="X1932" i="31"/>
  <c r="Y1932" i="31"/>
  <c r="X1933" i="31"/>
  <c r="Y1933" i="31"/>
  <c r="X1934" i="31"/>
  <c r="Y1934" i="31"/>
  <c r="X1935" i="31"/>
  <c r="X1936" i="31"/>
  <c r="Y1935" i="31"/>
  <c r="Y1936" i="31"/>
  <c r="X1937" i="31"/>
  <c r="X1938" i="31"/>
  <c r="Y1937" i="31"/>
  <c r="Y1938" i="31"/>
  <c r="X1939" i="31"/>
  <c r="Y1939" i="31"/>
  <c r="X1940" i="31"/>
  <c r="Y1940" i="31"/>
  <c r="X1941" i="31"/>
  <c r="X1942" i="31"/>
  <c r="Y1941" i="31"/>
  <c r="Y1942" i="31"/>
  <c r="X1943" i="31"/>
  <c r="Y1943" i="31"/>
  <c r="X1944" i="31"/>
  <c r="Y1944" i="31"/>
  <c r="X1945" i="31"/>
  <c r="Y1945" i="31"/>
  <c r="X1946" i="31"/>
  <c r="X1947" i="31"/>
  <c r="Y1946" i="31"/>
  <c r="Y1947" i="31"/>
  <c r="X1948" i="31"/>
  <c r="X1949" i="31"/>
  <c r="Y1948" i="31"/>
  <c r="X1950" i="31"/>
  <c r="Y1949" i="31"/>
  <c r="Y1950" i="31"/>
  <c r="X1951" i="31"/>
  <c r="Y1951" i="31"/>
  <c r="X1952" i="31"/>
  <c r="X1953" i="31"/>
  <c r="Y1952" i="31"/>
  <c r="X1954" i="31"/>
  <c r="Y1953" i="31"/>
  <c r="Y1954" i="31"/>
  <c r="X1955" i="31"/>
  <c r="Y1955" i="31"/>
  <c r="X1956" i="31"/>
  <c r="X1957" i="31"/>
  <c r="Y1956" i="31"/>
  <c r="X1958" i="31"/>
  <c r="Y1957" i="31"/>
  <c r="X1959" i="31"/>
  <c r="Y1958" i="31"/>
  <c r="Y1959" i="31"/>
  <c r="X1960" i="31"/>
  <c r="X1961" i="31"/>
  <c r="Y1960" i="31"/>
  <c r="X1962" i="31"/>
  <c r="Y1961" i="31"/>
  <c r="X1963" i="31"/>
  <c r="Y1962" i="31"/>
  <c r="X1964" i="31"/>
  <c r="Y1963" i="31"/>
  <c r="Y1964" i="31"/>
  <c r="X1965" i="31"/>
  <c r="Y1965" i="31"/>
  <c r="X1966" i="31"/>
  <c r="Y1966" i="31"/>
  <c r="X1967" i="31"/>
  <c r="X1968" i="31"/>
  <c r="Y1967" i="31"/>
  <c r="Y1968" i="31"/>
  <c r="X1969" i="31"/>
  <c r="Y1969" i="31"/>
  <c r="X1970" i="31"/>
  <c r="X1971" i="31"/>
  <c r="Y1970" i="31"/>
  <c r="Y1971" i="31"/>
  <c r="X1972" i="31"/>
  <c r="X1973" i="31"/>
  <c r="Y1972" i="31"/>
  <c r="Y1973" i="31"/>
  <c r="X1974" i="31"/>
  <c r="Y1974" i="31"/>
  <c r="X1975" i="31"/>
  <c r="X1976" i="31"/>
  <c r="Y1975" i="31"/>
  <c r="X1977" i="31"/>
  <c r="Y1976" i="31"/>
  <c r="X1978" i="31"/>
  <c r="Y1977" i="31"/>
  <c r="Y1978" i="31"/>
  <c r="X1979" i="31"/>
  <c r="X1980" i="31"/>
  <c r="Y1979" i="31"/>
  <c r="X1981" i="31"/>
  <c r="Y1980" i="31"/>
  <c r="X1982" i="31"/>
  <c r="Y1981" i="31"/>
  <c r="Y1982" i="31"/>
  <c r="X1983" i="31"/>
  <c r="X1984" i="31"/>
  <c r="Y1983" i="31"/>
  <c r="X1985" i="31"/>
  <c r="Y1984" i="31"/>
  <c r="Y1985" i="31"/>
  <c r="X1986" i="31"/>
  <c r="Y1986" i="31"/>
  <c r="X1987" i="31"/>
  <c r="X1988" i="31"/>
  <c r="Y1987" i="31"/>
  <c r="Y1988" i="31"/>
  <c r="X1989" i="31"/>
  <c r="X1990" i="31"/>
  <c r="Y1989" i="31"/>
  <c r="Y1990" i="31"/>
  <c r="X1991" i="31"/>
  <c r="X1992" i="31"/>
  <c r="Y1991" i="31"/>
  <c r="X1993" i="31"/>
  <c r="Y1992" i="31"/>
  <c r="Y1993" i="31"/>
  <c r="X1994" i="31"/>
  <c r="Y1994" i="31"/>
  <c r="X1995" i="31"/>
  <c r="X1996" i="31"/>
  <c r="Y1995" i="31"/>
  <c r="Y1996" i="31"/>
  <c r="X1997" i="31"/>
  <c r="Y1997" i="31"/>
  <c r="X1998" i="31"/>
  <c r="Y1998" i="31"/>
  <c r="X1999" i="31"/>
  <c r="Y1999" i="31"/>
  <c r="X2000" i="31"/>
  <c r="Y2000" i="31"/>
  <c r="X2001" i="31"/>
  <c r="X2002" i="31"/>
  <c r="Y2001" i="31"/>
  <c r="Y2002" i="31"/>
  <c r="X2003" i="31"/>
  <c r="X2004" i="31"/>
  <c r="Y2003" i="31"/>
  <c r="X2005" i="31"/>
  <c r="Y2004" i="31"/>
  <c r="Y2005" i="31"/>
  <c r="X2006" i="31"/>
  <c r="X2007" i="31"/>
  <c r="Y2006" i="31"/>
  <c r="Y2007" i="31"/>
  <c r="X2008" i="31"/>
  <c r="X2009" i="31"/>
  <c r="Y2008" i="31"/>
  <c r="X2010" i="31"/>
  <c r="Y2009" i="31"/>
  <c r="X2011" i="31"/>
  <c r="Y2010" i="31"/>
  <c r="X2012" i="31"/>
  <c r="Y2011" i="31"/>
  <c r="Y2012" i="31"/>
  <c r="X2013" i="31"/>
  <c r="Y2013" i="31"/>
  <c r="X2014" i="31"/>
  <c r="X2015" i="31"/>
  <c r="Y2014" i="31"/>
  <c r="X2016" i="31"/>
  <c r="Y2015" i="31"/>
  <c r="X2017" i="31"/>
  <c r="Y2016" i="31"/>
  <c r="Y2017" i="31"/>
  <c r="X2018" i="31"/>
  <c r="X2019" i="31"/>
  <c r="Y2018" i="31"/>
  <c r="Y2019" i="31"/>
  <c r="X2020" i="31"/>
  <c r="X2021" i="31"/>
  <c r="Y2020" i="31"/>
  <c r="Y2021" i="31"/>
  <c r="X2022" i="31"/>
  <c r="X2023" i="31"/>
  <c r="Y2022" i="31"/>
  <c r="X2024" i="31"/>
  <c r="Y2023" i="31"/>
  <c r="Y2024" i="31"/>
  <c r="X2025" i="31"/>
  <c r="Y2025" i="31"/>
  <c r="X2026" i="31"/>
  <c r="Y2026" i="31"/>
  <c r="X2027" i="31"/>
  <c r="Y2027" i="31"/>
  <c r="X2028" i="31"/>
  <c r="Y2028" i="31"/>
  <c r="X2029" i="31"/>
  <c r="Y2029" i="31"/>
  <c r="X2030" i="31"/>
  <c r="Y2030" i="31"/>
  <c r="X2031" i="31"/>
  <c r="Y2031" i="31"/>
  <c r="X2032" i="31"/>
  <c r="Y2032" i="31"/>
  <c r="X2033" i="31"/>
  <c r="Y2033" i="31"/>
  <c r="X2034" i="31"/>
  <c r="X2035" i="31"/>
  <c r="Y2034" i="31"/>
  <c r="X2036" i="31"/>
  <c r="Y2035" i="31"/>
  <c r="X2037" i="31"/>
  <c r="Y2036" i="31"/>
  <c r="X2038" i="31"/>
  <c r="Y2037" i="31"/>
  <c r="Y2038" i="31"/>
  <c r="X2039" i="31"/>
  <c r="X2040" i="31"/>
  <c r="Y2039" i="31"/>
  <c r="Y2040" i="31"/>
  <c r="X2041" i="31"/>
  <c r="Y2041" i="31"/>
  <c r="X2042" i="31"/>
  <c r="Y2042" i="31"/>
  <c r="X2043" i="31"/>
  <c r="Y2043" i="31"/>
  <c r="X2044" i="31"/>
  <c r="X2045" i="31"/>
  <c r="Y2044" i="31"/>
  <c r="Y2045" i="31"/>
  <c r="X2046" i="31"/>
  <c r="X2047" i="31"/>
  <c r="Y2046" i="31"/>
  <c r="Y2047" i="31"/>
  <c r="X2048" i="31"/>
  <c r="X2049" i="31"/>
  <c r="Y2048" i="31"/>
  <c r="X2050" i="31"/>
  <c r="Y2049" i="31"/>
  <c r="X2051" i="31"/>
  <c r="Y2050" i="31"/>
  <c r="X2052" i="31"/>
  <c r="Y2051" i="31"/>
  <c r="X2053" i="31"/>
  <c r="Y2052" i="31"/>
  <c r="Y2053" i="31"/>
  <c r="X2054" i="31"/>
  <c r="X2055" i="31"/>
  <c r="Y2054" i="31"/>
  <c r="Y2055" i="31"/>
  <c r="X2056" i="31"/>
  <c r="Y2056" i="31"/>
  <c r="X2057" i="31"/>
  <c r="X2058" i="31"/>
  <c r="Y2057" i="31"/>
  <c r="X2059" i="31"/>
  <c r="Y2058" i="31"/>
  <c r="Y2059" i="31"/>
  <c r="X2060" i="31"/>
  <c r="X2061" i="31"/>
  <c r="Y2060" i="31"/>
  <c r="X2062" i="31"/>
  <c r="Y2061" i="31"/>
  <c r="Y2062" i="31"/>
  <c r="X2063" i="31"/>
  <c r="X2064" i="31"/>
  <c r="Y2063" i="31"/>
  <c r="X2065" i="31"/>
  <c r="Y2064" i="31"/>
  <c r="X2066" i="31"/>
  <c r="Y2065" i="31"/>
  <c r="Y2066" i="31"/>
  <c r="X2067" i="31"/>
  <c r="Y2067" i="31"/>
  <c r="X2068" i="31"/>
  <c r="Y2068" i="31"/>
  <c r="X2069" i="31"/>
  <c r="Y2069" i="31"/>
  <c r="X2070" i="31"/>
  <c r="Y2070" i="31"/>
  <c r="X2071" i="31"/>
  <c r="Y2071" i="31"/>
  <c r="X2072" i="31"/>
  <c r="X2073" i="31"/>
  <c r="Y2072" i="31"/>
  <c r="Y2073" i="31"/>
  <c r="X2074" i="31"/>
  <c r="X2075" i="31"/>
  <c r="Y2074" i="31"/>
  <c r="X2076" i="31"/>
  <c r="Y2075" i="31"/>
  <c r="X2077" i="31"/>
  <c r="Y2076" i="31"/>
  <c r="X2078" i="31"/>
  <c r="Y2077" i="31"/>
  <c r="X2079" i="31"/>
  <c r="Y2078" i="31"/>
  <c r="Y2079" i="31"/>
  <c r="X2080" i="31"/>
  <c r="Y2080" i="31"/>
  <c r="X2081" i="31"/>
  <c r="X2082" i="31"/>
  <c r="Y2081" i="31"/>
  <c r="Y2082" i="31"/>
  <c r="X2083" i="31"/>
  <c r="X2084" i="31"/>
  <c r="Y2083" i="31"/>
  <c r="X2085" i="31"/>
  <c r="Y2084" i="31"/>
  <c r="X2086" i="31"/>
  <c r="Y2085" i="31"/>
  <c r="X2087" i="31"/>
  <c r="Y2086" i="31"/>
  <c r="X2088" i="31"/>
  <c r="Y2087" i="31"/>
  <c r="X2089" i="31"/>
  <c r="Y2088" i="31"/>
  <c r="Y2089" i="31"/>
  <c r="X2090" i="31"/>
  <c r="Y2090" i="31"/>
  <c r="X2091" i="31"/>
  <c r="Y2091" i="31"/>
  <c r="X2092" i="31"/>
  <c r="Y2092" i="31"/>
  <c r="X2093" i="31"/>
  <c r="X2094" i="31"/>
  <c r="Y2093" i="31"/>
  <c r="Y2094" i="31"/>
  <c r="X2095" i="31"/>
  <c r="X2096" i="31"/>
  <c r="Y2095" i="31"/>
  <c r="X2097" i="31"/>
  <c r="Y2096" i="31"/>
  <c r="Y2097" i="31"/>
  <c r="X2098" i="31"/>
  <c r="Y2098" i="31"/>
  <c r="X2099" i="31"/>
  <c r="Y2099" i="31"/>
  <c r="X2100" i="31"/>
  <c r="X2101" i="31"/>
  <c r="Y2100" i="31"/>
  <c r="Y2101" i="31"/>
  <c r="X2102" i="31"/>
  <c r="Y2102" i="31"/>
  <c r="X2103" i="31"/>
  <c r="Y2103" i="31"/>
  <c r="X2104" i="31"/>
  <c r="X2105" i="31"/>
  <c r="Y2104" i="31"/>
  <c r="X2106" i="31"/>
  <c r="Y2105" i="31"/>
  <c r="Y2106" i="31"/>
  <c r="X2107" i="31"/>
  <c r="X2108" i="31"/>
  <c r="Y2107" i="31"/>
  <c r="Y2108" i="31"/>
  <c r="X2109" i="31"/>
  <c r="Y2109" i="31"/>
  <c r="X2110" i="31"/>
  <c r="Y2110" i="31"/>
  <c r="X2111" i="31"/>
  <c r="Y2111" i="31"/>
  <c r="X2112" i="31"/>
  <c r="Y2112" i="31"/>
  <c r="X2113" i="31"/>
  <c r="X2114" i="31"/>
  <c r="Y2113" i="31"/>
  <c r="Y2114" i="31"/>
  <c r="X2115" i="31"/>
  <c r="Y2115" i="31"/>
  <c r="X2116" i="31"/>
  <c r="X2117" i="31"/>
  <c r="Y2116" i="31"/>
  <c r="Y2117" i="31"/>
  <c r="X2118" i="31"/>
  <c r="X2119" i="31"/>
  <c r="Y2118" i="31"/>
  <c r="X2120" i="31"/>
  <c r="Y2119" i="31"/>
  <c r="Y2120" i="31"/>
  <c r="X2121" i="31"/>
  <c r="X2122" i="31"/>
  <c r="Y2121" i="31"/>
  <c r="Y2122" i="31"/>
  <c r="X2123" i="31"/>
  <c r="Y2123" i="31"/>
  <c r="X2124" i="31"/>
  <c r="Y2124" i="31"/>
  <c r="X2125" i="31"/>
  <c r="Y2125" i="31"/>
  <c r="X2126" i="31"/>
  <c r="X2127" i="31"/>
  <c r="Y2126" i="31"/>
  <c r="X2128" i="31"/>
  <c r="Y2127" i="31"/>
  <c r="X2129" i="31"/>
  <c r="Y2128" i="31"/>
  <c r="Y2129" i="31"/>
  <c r="X2130" i="31"/>
  <c r="X2131" i="31"/>
  <c r="Y2130" i="31"/>
  <c r="X2132" i="31"/>
  <c r="Y2131" i="31"/>
  <c r="Y2132" i="31"/>
  <c r="X2133" i="31"/>
  <c r="Y2133" i="31"/>
  <c r="X2134" i="31"/>
  <c r="Y2134" i="31"/>
  <c r="X2135" i="31"/>
  <c r="Y2135" i="31"/>
  <c r="X2136" i="31"/>
  <c r="Y2136" i="31"/>
  <c r="X2137" i="31"/>
  <c r="X2138" i="31"/>
  <c r="Y2137" i="31"/>
  <c r="Y2138" i="31"/>
  <c r="X2139" i="31"/>
  <c r="X2140" i="31"/>
  <c r="Y2139" i="31"/>
  <c r="X2141" i="31"/>
  <c r="Y2140" i="31"/>
  <c r="X2142" i="31"/>
  <c r="Y2141" i="31"/>
  <c r="Y2142" i="31"/>
  <c r="X2143" i="31"/>
  <c r="Y2143" i="31"/>
  <c r="X2144" i="31"/>
  <c r="X2145" i="31"/>
  <c r="Y2144" i="31"/>
  <c r="X2146" i="31"/>
  <c r="Y2145" i="31"/>
  <c r="X2147" i="31"/>
  <c r="Y2146" i="31"/>
  <c r="X2148" i="31"/>
  <c r="Y2147" i="31"/>
  <c r="X2149" i="31"/>
  <c r="Y2148" i="31"/>
  <c r="Y2149" i="31"/>
  <c r="X2150" i="31"/>
  <c r="Y2150" i="31"/>
  <c r="X2151" i="31"/>
  <c r="X2152" i="31"/>
  <c r="Y2151" i="31"/>
  <c r="X2153" i="31"/>
  <c r="Y2152" i="31"/>
  <c r="Y2153" i="31"/>
  <c r="X2154" i="31"/>
  <c r="X2155" i="31"/>
  <c r="Y2154" i="31"/>
  <c r="Y2155" i="31"/>
  <c r="X2156" i="31"/>
  <c r="Y2156" i="31"/>
  <c r="X2157" i="31"/>
  <c r="Y2157" i="31"/>
  <c r="X2158" i="31"/>
  <c r="Y2158" i="31"/>
  <c r="X2159" i="31"/>
  <c r="Y2159" i="31"/>
  <c r="X2160" i="31"/>
  <c r="Y2160" i="31"/>
  <c r="X2161" i="31"/>
  <c r="Y2161" i="31"/>
  <c r="X2162" i="31"/>
  <c r="Y2162" i="31"/>
  <c r="X2163" i="31"/>
  <c r="Y2163" i="31"/>
  <c r="X2164" i="31"/>
  <c r="Y2164" i="31"/>
  <c r="X2165" i="31"/>
  <c r="Y2165" i="31"/>
  <c r="X2166" i="31"/>
  <c r="X2167" i="31"/>
  <c r="Y2166" i="31"/>
  <c r="X2168" i="31"/>
  <c r="Y2167" i="31"/>
  <c r="Y2168" i="31"/>
  <c r="X2169" i="31"/>
  <c r="X2170" i="31"/>
  <c r="Y2169" i="31"/>
  <c r="Y2170" i="31"/>
  <c r="X2171" i="31"/>
  <c r="X2172" i="31"/>
  <c r="Y2171" i="31"/>
  <c r="X2173" i="31"/>
  <c r="Y2172" i="31"/>
  <c r="Y2173" i="31"/>
  <c r="X2174" i="31"/>
  <c r="Y2174" i="31"/>
  <c r="X2175" i="31"/>
  <c r="X2176" i="31"/>
  <c r="Y2175" i="31"/>
  <c r="X2177" i="31"/>
  <c r="Y2176" i="31"/>
  <c r="Y2177" i="31"/>
  <c r="X2178" i="31"/>
  <c r="Y2178" i="31"/>
  <c r="X2179" i="31"/>
  <c r="Y2179" i="31"/>
  <c r="X2180" i="31"/>
  <c r="X2181" i="31"/>
  <c r="Y2180" i="31"/>
  <c r="X2182" i="31"/>
  <c r="Y2181" i="31"/>
  <c r="Y2182" i="31"/>
  <c r="X2183" i="31"/>
  <c r="X2184" i="31"/>
  <c r="Y2183" i="31"/>
  <c r="X2185" i="31"/>
  <c r="Y2184" i="31"/>
  <c r="Y2185" i="31"/>
  <c r="X2186" i="31"/>
  <c r="Y2186" i="31"/>
  <c r="X2187" i="31"/>
  <c r="Y2187" i="31"/>
  <c r="X2188" i="31"/>
  <c r="X2189" i="31"/>
  <c r="Y2188" i="31"/>
  <c r="Y2189" i="31"/>
  <c r="X2190" i="31"/>
  <c r="Y2190" i="31"/>
  <c r="X2191" i="31"/>
  <c r="Y2191" i="31"/>
  <c r="X2192" i="31"/>
  <c r="X2193" i="31"/>
  <c r="Y2192" i="31"/>
  <c r="X2194" i="31"/>
  <c r="Y2193" i="31"/>
  <c r="Y2194" i="31"/>
  <c r="X2195" i="31"/>
  <c r="X2196" i="31"/>
  <c r="Y2195" i="31"/>
  <c r="Y2196" i="31"/>
  <c r="X2197" i="31"/>
  <c r="Y2197" i="31"/>
  <c r="X2198" i="31"/>
  <c r="Y2198" i="31"/>
  <c r="X2199" i="31"/>
  <c r="X2200" i="31"/>
  <c r="Y2199" i="31"/>
  <c r="Y2200" i="31"/>
  <c r="X2201" i="31"/>
  <c r="Y2201" i="31"/>
  <c r="X2202" i="31"/>
  <c r="Y2202" i="31"/>
  <c r="X2203" i="31"/>
  <c r="X2204" i="31"/>
  <c r="Y2203" i="31"/>
  <c r="X2205" i="31"/>
  <c r="Y2204" i="31"/>
  <c r="Y2205" i="31"/>
  <c r="X2206" i="31"/>
  <c r="Y2206" i="31"/>
  <c r="X2207" i="31"/>
  <c r="Y2207" i="31"/>
  <c r="X2208" i="31"/>
  <c r="X2209" i="31"/>
  <c r="Y2208" i="31"/>
  <c r="Y2209" i="31"/>
  <c r="X2210" i="31"/>
  <c r="Y2210" i="31"/>
  <c r="X2211" i="31"/>
  <c r="X2212" i="31"/>
  <c r="Y2211" i="31"/>
  <c r="X2213" i="31"/>
  <c r="Y2212" i="31"/>
  <c r="X2214" i="31"/>
  <c r="Y2213" i="31"/>
  <c r="Y2214" i="31"/>
  <c r="X2215" i="31"/>
  <c r="Y2215" i="31"/>
  <c r="X2216" i="31"/>
  <c r="X2217" i="31"/>
  <c r="Y2216" i="31"/>
  <c r="X2218" i="31"/>
  <c r="Y2217" i="31"/>
  <c r="Y2218" i="31"/>
  <c r="X2219" i="31"/>
  <c r="X2220" i="31"/>
  <c r="Y2219" i="31"/>
  <c r="Y2220" i="31"/>
  <c r="X2221" i="31"/>
  <c r="X2222" i="31"/>
  <c r="Y2221" i="31"/>
  <c r="Y2222" i="31"/>
  <c r="X2223" i="31"/>
  <c r="X2224" i="31"/>
  <c r="Y2223" i="31"/>
  <c r="X2225" i="31"/>
  <c r="Y2224" i="31"/>
  <c r="Y2225" i="31"/>
  <c r="X2226" i="31"/>
  <c r="X2227" i="31"/>
  <c r="Y2226" i="31"/>
  <c r="X2228" i="31"/>
  <c r="Y2227" i="31"/>
  <c r="Y2228" i="31"/>
  <c r="X2229" i="31"/>
  <c r="X2230" i="31"/>
  <c r="Y2229" i="31"/>
  <c r="Y2230" i="31"/>
  <c r="X2231" i="31"/>
  <c r="X2232" i="31"/>
  <c r="Y2231" i="31"/>
  <c r="X2233" i="31"/>
  <c r="Y2232" i="31"/>
  <c r="X2234" i="31"/>
  <c r="Y2233" i="31"/>
  <c r="Y2234" i="31"/>
  <c r="X2235" i="31"/>
  <c r="Y2235" i="31"/>
  <c r="X2236" i="31"/>
  <c r="X2237" i="31"/>
  <c r="Y2236" i="31"/>
  <c r="X2238" i="31"/>
  <c r="Y2237" i="31"/>
  <c r="Y2238" i="31"/>
  <c r="X2239" i="31"/>
  <c r="X2240" i="31"/>
  <c r="Y2239" i="31"/>
  <c r="X2241" i="31"/>
  <c r="Y2240" i="31"/>
  <c r="Y2241" i="31"/>
  <c r="X2242" i="31"/>
  <c r="Y2242" i="31"/>
  <c r="X2243" i="31"/>
  <c r="Y2243" i="31"/>
  <c r="X2244" i="31"/>
  <c r="X2245" i="31"/>
  <c r="Y2244" i="31"/>
  <c r="X2246" i="31"/>
  <c r="Y2245" i="31"/>
  <c r="X2247" i="31"/>
  <c r="Y2246" i="31"/>
  <c r="Y2247" i="31"/>
  <c r="X2248" i="31"/>
  <c r="X2249" i="31"/>
  <c r="Y2248" i="31"/>
  <c r="Y2249" i="31"/>
  <c r="X2250" i="31"/>
  <c r="Y2250" i="31"/>
  <c r="X2251" i="31"/>
  <c r="X2252" i="31"/>
  <c r="Y2251" i="31"/>
  <c r="X2253" i="31"/>
  <c r="Y2252" i="31"/>
  <c r="X2254" i="31"/>
  <c r="Y2253" i="31"/>
  <c r="Y2254" i="31"/>
  <c r="X2255" i="31"/>
  <c r="X2256" i="31"/>
  <c r="Y2255" i="31"/>
  <c r="Y2256" i="31"/>
  <c r="X2257" i="31"/>
  <c r="Y2257" i="31"/>
  <c r="X2258" i="31"/>
  <c r="Y2258" i="31"/>
  <c r="X2259" i="31"/>
  <c r="X2260" i="31"/>
  <c r="Y2259" i="31"/>
  <c r="Y2260" i="31"/>
  <c r="X2261" i="31"/>
  <c r="Y2261" i="31"/>
  <c r="X2262" i="31"/>
  <c r="X2263" i="31"/>
  <c r="Y2262" i="31"/>
  <c r="X2264" i="31"/>
  <c r="Y2263" i="31"/>
  <c r="Y2264" i="31"/>
  <c r="X2265" i="31"/>
  <c r="X2266" i="31"/>
  <c r="Y2265" i="31"/>
  <c r="Y2266" i="31"/>
  <c r="X2267" i="31"/>
  <c r="Y2267" i="31"/>
  <c r="X2268" i="31"/>
  <c r="X2269" i="31"/>
  <c r="Y2268" i="31"/>
  <c r="Y2269" i="31"/>
  <c r="X2270" i="31"/>
  <c r="X2271" i="31"/>
  <c r="Y2270" i="31"/>
  <c r="Y2271" i="31"/>
  <c r="X2272" i="31"/>
  <c r="X2273" i="31"/>
  <c r="Y2272" i="31"/>
  <c r="X2274" i="31"/>
  <c r="Y2273" i="31"/>
  <c r="X2275" i="31"/>
  <c r="Y2274" i="31"/>
  <c r="Y2275" i="31"/>
  <c r="X2276" i="31"/>
  <c r="X2277" i="31"/>
  <c r="Y2276" i="31"/>
  <c r="Y2277" i="31"/>
  <c r="X2278" i="31"/>
  <c r="X2279" i="31"/>
  <c r="Y2278" i="31"/>
  <c r="X2280" i="31"/>
  <c r="Y2279" i="31"/>
  <c r="X2281" i="31"/>
  <c r="Y2280" i="31"/>
  <c r="X2282" i="31"/>
  <c r="Y2281" i="31"/>
  <c r="X2283" i="31"/>
  <c r="Y2282" i="31"/>
  <c r="X2284" i="31"/>
  <c r="Y2283" i="31"/>
  <c r="X2285" i="31"/>
  <c r="Y2284" i="31"/>
  <c r="Y2285" i="31"/>
  <c r="X2286" i="31"/>
  <c r="Y2286" i="31"/>
  <c r="X2287" i="31"/>
  <c r="X2288" i="31"/>
  <c r="Y2287" i="31"/>
  <c r="X2289" i="31"/>
  <c r="Y2288" i="31"/>
  <c r="Y2289" i="31"/>
  <c r="X2290" i="31"/>
  <c r="Y2290" i="31"/>
  <c r="X2291" i="31"/>
  <c r="X2292" i="31"/>
  <c r="Y2291" i="31"/>
  <c r="X2293" i="31"/>
  <c r="Y2292" i="31"/>
  <c r="X2294" i="31"/>
  <c r="Y2293" i="31"/>
  <c r="Y2294" i="31"/>
  <c r="X2295" i="31"/>
  <c r="X2296" i="31"/>
  <c r="Y2295" i="31"/>
  <c r="X2297" i="31"/>
  <c r="Y2296" i="31"/>
  <c r="X2298" i="31"/>
  <c r="Y2297" i="31"/>
  <c r="Y2298" i="31"/>
  <c r="X2299" i="31"/>
  <c r="Y2299" i="31"/>
  <c r="X2300" i="31"/>
  <c r="X2301" i="31"/>
  <c r="Y2300" i="31"/>
  <c r="Y2301" i="31"/>
  <c r="X2302" i="31"/>
  <c r="Y2302" i="31"/>
  <c r="X2303" i="31"/>
  <c r="X2304" i="31"/>
  <c r="Y2303" i="31"/>
  <c r="X2305" i="31"/>
  <c r="Y2304" i="31"/>
  <c r="Y2305" i="31"/>
  <c r="X2306" i="31"/>
  <c r="Y2306" i="31"/>
  <c r="X2307" i="31"/>
  <c r="X2308" i="31"/>
  <c r="Y2307" i="31"/>
  <c r="X2309" i="31"/>
  <c r="Y2308" i="31"/>
  <c r="Y2309" i="31"/>
  <c r="X2310" i="31"/>
  <c r="X2311" i="31"/>
  <c r="Y2310" i="31"/>
  <c r="X2312" i="31"/>
  <c r="Y2311" i="31"/>
  <c r="X2313" i="31"/>
  <c r="Y2312" i="31"/>
  <c r="X2314" i="31"/>
  <c r="Y2313" i="31"/>
  <c r="X2315" i="31"/>
  <c r="Y2314" i="31"/>
  <c r="X2316" i="31"/>
  <c r="Y2315" i="31"/>
  <c r="X2317" i="31"/>
  <c r="Y2316" i="31"/>
  <c r="Y2317" i="31"/>
  <c r="X2318" i="31"/>
  <c r="X2319" i="31"/>
  <c r="Y2318" i="31"/>
  <c r="Y2319" i="31"/>
  <c r="X2320" i="31"/>
  <c r="Y2320" i="31"/>
  <c r="X2321" i="31"/>
  <c r="X2322" i="31"/>
  <c r="Y2321" i="31"/>
  <c r="Y2322" i="31"/>
  <c r="X2323" i="31"/>
  <c r="X2324" i="31"/>
  <c r="Y2323" i="31"/>
  <c r="Y2324" i="31"/>
  <c r="X2325" i="31"/>
  <c r="Y2325" i="31"/>
  <c r="X2326" i="31"/>
  <c r="X2327" i="31"/>
  <c r="Y2326" i="31"/>
  <c r="X2328" i="31"/>
  <c r="Y2327" i="31"/>
  <c r="Y2328" i="31"/>
  <c r="X2329" i="31"/>
  <c r="Y2329" i="31"/>
  <c r="X2330" i="31"/>
  <c r="Y2330" i="31"/>
  <c r="X2331" i="31"/>
  <c r="X2332" i="31"/>
  <c r="Y2331" i="31"/>
  <c r="Y2332" i="31"/>
  <c r="X2333" i="31"/>
  <c r="Y2333" i="31"/>
  <c r="X2334" i="31"/>
  <c r="X2335" i="31"/>
  <c r="Y2334" i="31"/>
  <c r="X2336" i="31"/>
  <c r="Y2335" i="31"/>
  <c r="Y2336" i="31"/>
  <c r="X2337" i="31"/>
  <c r="X2338" i="31"/>
  <c r="Y2337" i="31"/>
  <c r="Y2338" i="31"/>
  <c r="X2339" i="31"/>
  <c r="Y2339" i="31"/>
  <c r="X2340" i="31"/>
  <c r="Y2340" i="31"/>
  <c r="X2341" i="31"/>
  <c r="X2342" i="31"/>
  <c r="Y2341" i="31"/>
  <c r="X2343" i="31"/>
  <c r="Y2342" i="31"/>
  <c r="Y2343" i="31"/>
  <c r="X2344" i="31"/>
  <c r="X2345" i="31"/>
  <c r="Y2344" i="31"/>
  <c r="Y2345" i="31"/>
  <c r="X2346" i="31"/>
  <c r="Y2346" i="31"/>
  <c r="X2347" i="31"/>
  <c r="Y2347" i="31"/>
  <c r="X2348" i="31"/>
  <c r="X2349" i="31"/>
  <c r="Y2348" i="31"/>
  <c r="Y2349" i="31"/>
  <c r="X2350" i="31"/>
  <c r="X2351" i="31"/>
  <c r="Y2350" i="31"/>
  <c r="X2352" i="31"/>
  <c r="Y2351" i="31"/>
  <c r="Y2352" i="31"/>
  <c r="X2353" i="31"/>
  <c r="Y2353" i="31"/>
  <c r="X2354" i="31"/>
  <c r="Y2354" i="31"/>
  <c r="X2355" i="31"/>
  <c r="X2356" i="31"/>
  <c r="Y2355" i="31"/>
  <c r="Y2356" i="31"/>
  <c r="X2357" i="31"/>
  <c r="X2358" i="31"/>
  <c r="Y2357" i="31"/>
  <c r="Y2358" i="31"/>
  <c r="X2359" i="31"/>
  <c r="X2360" i="31"/>
  <c r="Y2359" i="31"/>
  <c r="X2361" i="31"/>
  <c r="Y2360" i="31"/>
  <c r="Y2361" i="31"/>
  <c r="X2362" i="31"/>
  <c r="Y2362" i="31"/>
  <c r="X2363" i="31"/>
  <c r="X2364" i="31"/>
  <c r="Y2363" i="31"/>
  <c r="X2365" i="31"/>
  <c r="Y2364" i="31"/>
  <c r="Y2365" i="31"/>
  <c r="X2366" i="31"/>
  <c r="X2367" i="31"/>
  <c r="Y2366" i="31"/>
  <c r="X2368" i="31"/>
  <c r="Y2367" i="31"/>
  <c r="Y2368" i="31"/>
  <c r="X2369" i="31"/>
  <c r="Y2369" i="31"/>
  <c r="X2370" i="31"/>
  <c r="Y2370" i="31"/>
  <c r="X2371" i="31"/>
  <c r="Y2371" i="31"/>
  <c r="X2372" i="31"/>
  <c r="Y2372" i="31"/>
  <c r="X2373" i="31"/>
  <c r="Y2373" i="31"/>
  <c r="X2374" i="31"/>
  <c r="Y2374" i="31"/>
  <c r="X2375" i="31"/>
  <c r="X2376" i="31"/>
  <c r="Y2375" i="31"/>
  <c r="X2377" i="31"/>
  <c r="Y2376" i="31"/>
  <c r="X2378" i="31"/>
  <c r="Y2377" i="31"/>
  <c r="Y2378" i="31"/>
  <c r="X2379" i="31"/>
  <c r="X2380" i="31"/>
  <c r="Y2379" i="31"/>
  <c r="X2381" i="31"/>
  <c r="Y2380" i="31"/>
  <c r="X2382" i="31"/>
  <c r="Y2381" i="31"/>
  <c r="X2383" i="31"/>
  <c r="Y2382" i="31"/>
  <c r="Y2383" i="31"/>
  <c r="X2384" i="31"/>
  <c r="Y2384" i="31"/>
  <c r="X2385" i="31"/>
  <c r="Y2385" i="31"/>
  <c r="X2386" i="31"/>
  <c r="Y2386" i="31"/>
  <c r="X2387" i="31"/>
  <c r="Y2387" i="31"/>
  <c r="X2388" i="31"/>
  <c r="Y2388" i="31"/>
  <c r="X2389" i="31"/>
  <c r="X2390" i="31"/>
  <c r="Y2389" i="31"/>
  <c r="X2391" i="31"/>
  <c r="Y2390" i="31"/>
  <c r="X2392" i="31"/>
  <c r="Y2391" i="31"/>
  <c r="X2393" i="31"/>
  <c r="Y2392" i="31"/>
  <c r="X2394" i="31"/>
  <c r="Y2393" i="31"/>
  <c r="Y2394" i="31"/>
  <c r="X2395" i="31"/>
  <c r="Y2395" i="31"/>
  <c r="X2396" i="31"/>
  <c r="Y2396" i="31"/>
  <c r="X2397" i="31"/>
  <c r="X2398" i="31"/>
  <c r="Y2397" i="31"/>
  <c r="Y2398" i="31"/>
  <c r="X2399" i="31"/>
  <c r="X2400" i="31"/>
  <c r="Y2399" i="31"/>
  <c r="Y2400" i="31"/>
  <c r="X2401" i="31"/>
  <c r="Y2401" i="31"/>
  <c r="X2402" i="31"/>
  <c r="X2403" i="31"/>
  <c r="Y2402" i="31"/>
  <c r="X2404" i="31"/>
  <c r="Y2403" i="31"/>
  <c r="X2405" i="31"/>
  <c r="Y2404" i="31"/>
  <c r="X2406" i="31"/>
  <c r="Y2405" i="31"/>
  <c r="X2407" i="31"/>
  <c r="Y2406" i="31"/>
  <c r="X2408" i="31"/>
  <c r="Y2407" i="31"/>
  <c r="Y2408" i="31"/>
  <c r="X2409" i="31"/>
  <c r="X2410" i="31"/>
  <c r="Y2409" i="31"/>
  <c r="X2411" i="31"/>
  <c r="Y2410" i="31"/>
  <c r="X2412" i="31"/>
  <c r="Y2411" i="31"/>
  <c r="Y2412" i="31"/>
  <c r="X2413" i="31"/>
  <c r="Y2413" i="31"/>
  <c r="X2414" i="31"/>
  <c r="X2415" i="31"/>
  <c r="Y2414" i="31"/>
  <c r="Y2415" i="31"/>
  <c r="X2416" i="31"/>
  <c r="Y2416" i="31"/>
  <c r="X2417" i="31"/>
  <c r="Y2417" i="31"/>
  <c r="X2418" i="31"/>
  <c r="X2419" i="31"/>
  <c r="Y2418" i="31"/>
  <c r="X2420" i="31"/>
  <c r="Y2419" i="31"/>
  <c r="X2421" i="31"/>
  <c r="Y2420" i="31"/>
  <c r="Y2421" i="31"/>
  <c r="X2422" i="31"/>
  <c r="X2423" i="31"/>
  <c r="Y2422" i="31"/>
  <c r="Y2423" i="31"/>
  <c r="X2424" i="31"/>
  <c r="Y2424" i="31"/>
  <c r="X2425" i="31"/>
  <c r="Y2425" i="31"/>
  <c r="X2426" i="31"/>
  <c r="Y2426" i="31"/>
  <c r="X2427" i="31"/>
  <c r="Y2427" i="31"/>
  <c r="X2428" i="31"/>
  <c r="X2429" i="31"/>
  <c r="Y2428" i="31"/>
  <c r="X2430" i="31"/>
  <c r="Y2429" i="31"/>
  <c r="Y2430" i="31"/>
  <c r="X2431" i="31"/>
  <c r="Y2431" i="31"/>
  <c r="X2432" i="31"/>
  <c r="X2433" i="31"/>
  <c r="Y2432" i="31"/>
  <c r="Y2433" i="31"/>
  <c r="X2434" i="31"/>
  <c r="Y2434" i="31"/>
  <c r="X2435" i="31"/>
  <c r="Y2435" i="31"/>
  <c r="X2436" i="31"/>
  <c r="X2437" i="31"/>
  <c r="Y2436" i="31"/>
  <c r="X2438" i="31"/>
  <c r="Y2437" i="31"/>
  <c r="X2439" i="31"/>
  <c r="Y2438" i="31"/>
  <c r="Y2439" i="31"/>
  <c r="X2440" i="31"/>
  <c r="X2441" i="31"/>
  <c r="Y2440" i="31"/>
  <c r="X2442" i="31"/>
  <c r="Y2441" i="31"/>
  <c r="Y2442" i="31"/>
  <c r="X2443" i="31"/>
  <c r="X2444" i="31"/>
  <c r="Y2443" i="31"/>
  <c r="X2445" i="31"/>
  <c r="Y2444" i="31"/>
  <c r="Y2445" i="31"/>
  <c r="X2446" i="31"/>
  <c r="X2447" i="31"/>
  <c r="Y2446" i="31"/>
  <c r="Y2447" i="31"/>
  <c r="X2448" i="31"/>
  <c r="X2449" i="31"/>
  <c r="Y2448" i="31"/>
  <c r="Y2449" i="31"/>
  <c r="X2450" i="31"/>
  <c r="X2451" i="31"/>
  <c r="Y2450" i="31"/>
  <c r="X2452" i="31"/>
  <c r="Y2451" i="31"/>
  <c r="Y2452" i="31"/>
  <c r="X2453" i="31"/>
  <c r="Y2453" i="31"/>
  <c r="X2454" i="31"/>
  <c r="X2455" i="31"/>
  <c r="Y2454" i="31"/>
  <c r="X2456" i="31"/>
  <c r="Y2455" i="31"/>
  <c r="X2457" i="31"/>
  <c r="Y2456" i="31"/>
  <c r="X2458" i="31"/>
  <c r="Y2457" i="31"/>
  <c r="X2459" i="31"/>
  <c r="Y2458" i="31"/>
  <c r="X2460" i="31"/>
  <c r="Y2459" i="31"/>
  <c r="X2461" i="31"/>
  <c r="Y2460" i="31"/>
  <c r="X2462" i="31"/>
  <c r="Y2461" i="31"/>
  <c r="Y2462" i="31"/>
  <c r="X2463" i="31"/>
  <c r="Y2463" i="31"/>
  <c r="X2464" i="31"/>
  <c r="Y2464" i="31"/>
  <c r="X2465" i="31"/>
  <c r="X2466" i="31"/>
  <c r="Y2465" i="31"/>
  <c r="Y2466" i="31"/>
  <c r="X2467" i="31"/>
  <c r="Y2467" i="31"/>
  <c r="X2468" i="31"/>
  <c r="Y2468" i="31"/>
  <c r="X2469" i="31"/>
  <c r="Y2469" i="31"/>
  <c r="X2470" i="31"/>
  <c r="X2471" i="31"/>
  <c r="Y2470" i="31"/>
  <c r="Y2471" i="31"/>
  <c r="X2472" i="31"/>
  <c r="X2473" i="31"/>
  <c r="Y2472" i="31"/>
  <c r="Y2473" i="31"/>
  <c r="X2474" i="31"/>
  <c r="X2475" i="31"/>
  <c r="Y2474" i="31"/>
  <c r="X2476" i="31"/>
  <c r="Y2475" i="31"/>
  <c r="X2477" i="31"/>
  <c r="Y2476" i="31"/>
  <c r="Y2477" i="31"/>
  <c r="X2478" i="31"/>
  <c r="X2479" i="31"/>
  <c r="Y2478" i="31"/>
  <c r="Y2479" i="31"/>
  <c r="X2480" i="31"/>
  <c r="X2481" i="31"/>
  <c r="Y2480" i="31"/>
  <c r="X2482" i="31"/>
  <c r="Y2481" i="31"/>
  <c r="X2483" i="31"/>
  <c r="Y2482" i="31"/>
  <c r="X2484" i="31"/>
  <c r="Y2483" i="31"/>
  <c r="Y2484" i="31"/>
  <c r="X2485" i="31"/>
  <c r="Y2485" i="31"/>
  <c r="X2486" i="31"/>
  <c r="Y2486" i="31"/>
  <c r="X2487" i="31"/>
  <c r="Y2487" i="31"/>
  <c r="X2488" i="31"/>
  <c r="X2489" i="31"/>
  <c r="Y2488" i="31"/>
  <c r="Y2489" i="31"/>
  <c r="X2490" i="31"/>
  <c r="X2491" i="31"/>
  <c r="Y2490" i="31"/>
  <c r="Y2491" i="31"/>
  <c r="X2492" i="31"/>
  <c r="Y2492" i="31"/>
  <c r="X2493" i="31"/>
  <c r="Y2493" i="31"/>
  <c r="X2494" i="31"/>
  <c r="X2495" i="31"/>
  <c r="Y2494" i="31"/>
  <c r="X2496" i="31"/>
  <c r="Y2495" i="31"/>
  <c r="Y2496" i="31"/>
  <c r="X2497" i="31"/>
  <c r="Y2497" i="31"/>
  <c r="X2498" i="31"/>
  <c r="X2499" i="31"/>
  <c r="Y2498" i="31"/>
  <c r="Y2499" i="31"/>
  <c r="X2500" i="31"/>
  <c r="X2501" i="31"/>
  <c r="Y2500" i="31"/>
  <c r="X2502" i="31"/>
  <c r="Y2501" i="31"/>
  <c r="X2503" i="31"/>
  <c r="Y2502" i="31"/>
  <c r="Y2503" i="31"/>
  <c r="X2504" i="31"/>
  <c r="Y2504" i="31"/>
  <c r="X2505" i="31"/>
  <c r="X2506" i="31"/>
  <c r="Y2505" i="31"/>
  <c r="Y2506" i="31"/>
  <c r="X2507" i="31"/>
  <c r="Y2507" i="31"/>
  <c r="X2508" i="31"/>
  <c r="X2509" i="31"/>
  <c r="Y2508" i="31"/>
  <c r="X2510" i="31"/>
  <c r="Y2509" i="31"/>
  <c r="Y2510" i="31"/>
  <c r="X2511" i="31"/>
  <c r="X2512" i="31"/>
  <c r="Y2511" i="31"/>
  <c r="Y2512" i="31"/>
  <c r="X2513" i="31"/>
  <c r="X2514" i="31"/>
  <c r="Y2513" i="31"/>
  <c r="Y2514" i="31"/>
  <c r="X2515" i="31"/>
  <c r="X2516" i="31"/>
  <c r="Y2515" i="31"/>
  <c r="Y2516" i="31"/>
  <c r="X2517" i="31"/>
  <c r="Y2517" i="31"/>
  <c r="X2518" i="31"/>
  <c r="Y2518" i="31"/>
  <c r="X2519" i="31"/>
  <c r="X2520" i="31"/>
  <c r="Y2519" i="31"/>
  <c r="Y2520" i="31"/>
  <c r="X2521" i="31"/>
  <c r="X2522" i="31"/>
  <c r="Y2521" i="31"/>
  <c r="X2523" i="31"/>
  <c r="Y2522" i="31"/>
  <c r="Y2523" i="31"/>
  <c r="X2524" i="31"/>
  <c r="Y2524" i="31"/>
  <c r="X2525" i="31"/>
  <c r="Y2525" i="31"/>
  <c r="X2526" i="31"/>
  <c r="Y2526" i="31"/>
  <c r="X2527" i="31"/>
  <c r="X2528" i="31"/>
  <c r="Y2527" i="31"/>
  <c r="Y2528" i="31"/>
  <c r="X2529" i="31"/>
  <c r="X2530" i="31"/>
  <c r="Y2529" i="31"/>
  <c r="Y2530" i="31"/>
  <c r="X2531" i="31"/>
  <c r="X2532" i="31"/>
  <c r="Y2531" i="31"/>
  <c r="X2533" i="31"/>
  <c r="Y2532" i="31"/>
  <c r="X2534" i="31"/>
  <c r="Y2533" i="31"/>
  <c r="X2535" i="31"/>
  <c r="Y2534" i="31"/>
  <c r="X2536" i="31"/>
  <c r="Y2535" i="31"/>
  <c r="Y2536" i="31"/>
  <c r="X2537" i="31"/>
  <c r="X2538" i="31"/>
  <c r="Y2537" i="31"/>
  <c r="X2539" i="31"/>
  <c r="Y2538" i="31"/>
  <c r="X2540" i="31"/>
  <c r="Y2539" i="31"/>
  <c r="X2541" i="31"/>
  <c r="Y2540" i="31"/>
  <c r="X2542" i="31"/>
  <c r="Y2541" i="31"/>
  <c r="X2543" i="31"/>
  <c r="Y2542" i="31"/>
  <c r="Y2543" i="31"/>
  <c r="X2544" i="31"/>
  <c r="X2545" i="31"/>
  <c r="Y2544" i="31"/>
  <c r="X2546" i="31"/>
  <c r="Y2545" i="31"/>
  <c r="X2547" i="31"/>
  <c r="Y2546" i="31"/>
  <c r="X2548" i="31"/>
  <c r="Y2547" i="31"/>
  <c r="X2549" i="31"/>
  <c r="Y2548" i="31"/>
  <c r="Y2549" i="31"/>
  <c r="X2550" i="31"/>
  <c r="Y2550" i="31"/>
  <c r="X2551" i="31"/>
  <c r="Y2551" i="31"/>
  <c r="X2552" i="31"/>
  <c r="Y2552" i="31"/>
  <c r="X2553" i="31"/>
  <c r="X2554" i="31"/>
  <c r="Y2553" i="31"/>
  <c r="Y2554" i="31"/>
  <c r="X2555" i="31"/>
  <c r="Y2555" i="31"/>
  <c r="X2556" i="31"/>
  <c r="Y2556" i="31"/>
  <c r="X2557" i="31"/>
  <c r="Y2557" i="31"/>
  <c r="X2558" i="31"/>
  <c r="Y2558" i="31"/>
  <c r="X2559" i="31"/>
  <c r="X2560" i="31"/>
  <c r="Y2559" i="31"/>
  <c r="X2561" i="31"/>
  <c r="Y2560" i="31"/>
  <c r="Y2561" i="31"/>
  <c r="X2562" i="31"/>
  <c r="X2563" i="31"/>
  <c r="Y2562" i="31"/>
  <c r="Y2563" i="31"/>
  <c r="X2564" i="31"/>
  <c r="Y2564" i="31"/>
  <c r="X2565" i="31"/>
  <c r="X2566" i="31"/>
  <c r="Y2565" i="31"/>
  <c r="Y2566" i="31"/>
  <c r="X2567" i="31"/>
  <c r="X2568" i="31"/>
  <c r="Y2567" i="31"/>
  <c r="X2569" i="31"/>
  <c r="Y2568" i="31"/>
  <c r="Y2569" i="31"/>
  <c r="X2570" i="31"/>
  <c r="X2571" i="31"/>
  <c r="Y2570" i="31"/>
  <c r="X2572" i="31"/>
  <c r="Y2571" i="31"/>
  <c r="Y2572" i="31"/>
  <c r="X2573" i="31"/>
  <c r="Y2573" i="31"/>
  <c r="X2574" i="31"/>
  <c r="Y2574" i="31"/>
  <c r="X2575" i="31"/>
  <c r="X2576" i="31"/>
  <c r="Y2575" i="31"/>
  <c r="Y2576" i="31"/>
  <c r="X2577" i="31"/>
  <c r="Y2577" i="31"/>
  <c r="X2578" i="31"/>
  <c r="X2579" i="31"/>
  <c r="Y2578" i="31"/>
  <c r="X2580" i="31"/>
  <c r="Y2579" i="31"/>
  <c r="Y2580" i="31"/>
  <c r="X2581" i="31"/>
  <c r="Y2581" i="31"/>
  <c r="X2582" i="31"/>
  <c r="X2583" i="31"/>
  <c r="Y2582" i="31"/>
  <c r="Y2583" i="31"/>
  <c r="X2584" i="31"/>
  <c r="Y2584" i="31"/>
  <c r="X2585" i="31"/>
  <c r="X2586" i="31"/>
  <c r="Y2585" i="31"/>
  <c r="X2587" i="31"/>
  <c r="Y2586" i="31"/>
  <c r="Y2587" i="31"/>
  <c r="X2588" i="31"/>
  <c r="Y2588" i="31"/>
  <c r="X2589" i="31"/>
  <c r="Y2589" i="31"/>
  <c r="X2590" i="31"/>
  <c r="X2591" i="31"/>
  <c r="Y2590" i="31"/>
  <c r="Y2591" i="31"/>
  <c r="X2592" i="31"/>
  <c r="Y2592" i="31"/>
  <c r="X2593" i="31"/>
  <c r="X2594" i="31"/>
  <c r="Y2593" i="31"/>
  <c r="X2595" i="31"/>
  <c r="Y2594" i="31"/>
  <c r="X2596" i="31"/>
  <c r="Y2595" i="31"/>
  <c r="X2597" i="31"/>
  <c r="Y2596" i="31"/>
  <c r="X2598" i="31"/>
  <c r="Y2597" i="31"/>
  <c r="Y2598" i="31"/>
  <c r="X2599" i="31"/>
  <c r="Y2599" i="31"/>
  <c r="X2600" i="31"/>
  <c r="X2601" i="31"/>
  <c r="Y2600" i="31"/>
  <c r="X2602" i="31"/>
  <c r="Y2601" i="31"/>
  <c r="Y2602" i="31"/>
  <c r="X2603" i="31"/>
  <c r="Y2603" i="31"/>
  <c r="X2604" i="31"/>
  <c r="Y2604" i="31"/>
  <c r="X2605" i="31"/>
  <c r="X2606" i="31"/>
  <c r="Y2605" i="31"/>
  <c r="X2607" i="31"/>
  <c r="Y2606" i="31"/>
  <c r="Y2607" i="31"/>
  <c r="X2608" i="31"/>
  <c r="Y2608" i="31"/>
  <c r="X2609" i="31"/>
  <c r="Y2609" i="31"/>
  <c r="X2610" i="31"/>
  <c r="X2611" i="31"/>
  <c r="Y2610" i="31"/>
  <c r="X2612" i="31"/>
  <c r="Y2611" i="31"/>
  <c r="Y2612" i="31"/>
  <c r="X2613" i="31"/>
  <c r="Y2613" i="31"/>
  <c r="X2614" i="31"/>
  <c r="Y2614" i="31"/>
  <c r="X2615" i="31"/>
  <c r="Y2615" i="31"/>
  <c r="X2616" i="31"/>
  <c r="Y2616" i="31"/>
  <c r="X2617" i="31"/>
  <c r="X2618" i="31"/>
  <c r="Y2617" i="31"/>
  <c r="X2619" i="31"/>
  <c r="Y2618" i="31"/>
  <c r="Y2619" i="31"/>
  <c r="X2620" i="31"/>
  <c r="Y2620" i="31"/>
  <c r="X2621" i="31"/>
  <c r="Y2621" i="31"/>
  <c r="X2622" i="31"/>
  <c r="X2623" i="31"/>
  <c r="Y2622" i="31"/>
  <c r="Y2623" i="31"/>
  <c r="X2624" i="31"/>
  <c r="Y2624" i="31"/>
  <c r="X2625" i="31"/>
  <c r="X2626" i="31"/>
  <c r="Y2625" i="31"/>
  <c r="Y2626" i="31"/>
  <c r="X2627" i="31"/>
  <c r="X2628" i="31"/>
  <c r="Y2627" i="31"/>
  <c r="X2629" i="31"/>
  <c r="Y2628" i="31"/>
  <c r="Y2629" i="31"/>
  <c r="X2630" i="31"/>
  <c r="X2631" i="31"/>
  <c r="Y2630" i="31"/>
  <c r="X2632" i="31"/>
  <c r="Y2631" i="31"/>
  <c r="X2633" i="31"/>
  <c r="Y2632" i="31"/>
  <c r="X2634" i="31"/>
  <c r="Y2633" i="31"/>
  <c r="X2635" i="31"/>
  <c r="Y2634" i="31"/>
  <c r="X2636" i="31"/>
  <c r="Y2635" i="31"/>
  <c r="Y2636" i="31"/>
  <c r="X2637" i="31"/>
  <c r="Y2637" i="31"/>
  <c r="X2638" i="31"/>
  <c r="Y2638" i="31"/>
  <c r="X2639" i="31"/>
  <c r="X2640" i="31"/>
  <c r="Y2639" i="31"/>
  <c r="X2641" i="31"/>
  <c r="Y2640" i="31"/>
  <c r="X2642" i="31"/>
  <c r="Y2641" i="31"/>
  <c r="Y2642" i="31"/>
  <c r="X2643" i="31"/>
  <c r="X2644" i="31"/>
  <c r="Y2643" i="31"/>
  <c r="Y2644" i="31"/>
  <c r="X2645" i="31"/>
  <c r="Y2645" i="31"/>
  <c r="X2646" i="31"/>
  <c r="Y2646" i="31"/>
  <c r="X2647" i="31"/>
  <c r="X2648" i="31"/>
  <c r="Y2647" i="31"/>
  <c r="Y2648" i="31"/>
  <c r="X2649" i="31"/>
  <c r="X2650" i="31"/>
  <c r="Y2649" i="31"/>
  <c r="Y2650" i="31"/>
  <c r="X2651" i="31"/>
  <c r="Y2651" i="31"/>
  <c r="X2652" i="31"/>
  <c r="Y2652" i="31"/>
  <c r="X2653" i="31"/>
  <c r="X2654" i="31"/>
  <c r="Y2653" i="31"/>
  <c r="X2655" i="31"/>
  <c r="Y2654" i="31"/>
  <c r="Y2655" i="31"/>
  <c r="X2656" i="31"/>
  <c r="Y2656" i="31"/>
  <c r="X2657" i="31"/>
  <c r="X2658" i="31"/>
  <c r="Y2657" i="31"/>
  <c r="X2659" i="31"/>
  <c r="Y2658" i="31"/>
  <c r="X2660" i="31"/>
  <c r="Y2659" i="31"/>
  <c r="X2661" i="31"/>
  <c r="Y2660" i="31"/>
  <c r="Y2661" i="31"/>
  <c r="X2662" i="31"/>
  <c r="Y2662" i="31"/>
  <c r="X2663" i="31"/>
  <c r="Y2663" i="31"/>
  <c r="X2664" i="31"/>
  <c r="Y2664" i="31"/>
  <c r="X2665" i="31"/>
  <c r="Y2665" i="31"/>
  <c r="X2666" i="31"/>
  <c r="X2667" i="31"/>
  <c r="Y2666" i="31"/>
  <c r="X2668" i="31"/>
  <c r="Y2667" i="31"/>
  <c r="Y2668" i="31"/>
  <c r="X2669" i="31"/>
  <c r="X2670" i="31"/>
  <c r="Y2669" i="31"/>
  <c r="Y2670" i="31"/>
  <c r="X2671" i="31"/>
  <c r="Y2671" i="31"/>
  <c r="X2672" i="31"/>
  <c r="X2673" i="31"/>
  <c r="Y2672" i="31"/>
  <c r="X2674" i="31"/>
  <c r="Y2673" i="31"/>
  <c r="X2675" i="31"/>
  <c r="Y2674" i="31"/>
  <c r="Y2675" i="31"/>
  <c r="X2676" i="31"/>
  <c r="Y2676" i="31"/>
  <c r="X2677" i="31"/>
  <c r="X2678" i="31"/>
  <c r="Y2677" i="31"/>
  <c r="Y2678" i="31"/>
  <c r="X2679" i="31"/>
  <c r="X2680" i="31"/>
  <c r="Y2679" i="31"/>
  <c r="Y2680" i="31"/>
  <c r="X2681" i="31"/>
  <c r="X2682" i="31"/>
  <c r="Y2681" i="31"/>
  <c r="X2683" i="31"/>
  <c r="Y2682" i="31"/>
  <c r="X2684" i="31"/>
  <c r="Y2683" i="31"/>
  <c r="Y2684" i="31"/>
  <c r="X2685" i="31"/>
  <c r="X2686" i="31"/>
  <c r="Y2685" i="31"/>
  <c r="Y2686" i="31"/>
  <c r="X2687" i="31"/>
  <c r="Y2687" i="31"/>
  <c r="X2688" i="31"/>
  <c r="Y2688" i="31"/>
  <c r="X2689" i="31"/>
  <c r="X2690" i="31"/>
  <c r="Y2689" i="31"/>
  <c r="X2691" i="31"/>
  <c r="Y2690" i="31"/>
  <c r="X2692" i="31"/>
  <c r="Y2691" i="31"/>
  <c r="Y2692" i="31"/>
  <c r="X2693" i="31"/>
  <c r="X2694" i="31"/>
  <c r="Y2693" i="31"/>
  <c r="X2695" i="31"/>
  <c r="Y2694" i="31"/>
  <c r="Y2695" i="31"/>
  <c r="X2696" i="31"/>
  <c r="X2697" i="31"/>
  <c r="Y2696" i="31"/>
  <c r="Y2697" i="31"/>
  <c r="X2698" i="31"/>
  <c r="X2699" i="31"/>
  <c r="Y2698" i="31"/>
  <c r="X2700" i="31"/>
  <c r="Y2699" i="31"/>
  <c r="X2701" i="31"/>
  <c r="Y2700" i="31"/>
  <c r="X2702" i="31"/>
  <c r="Y2701" i="31"/>
  <c r="X2703" i="31"/>
  <c r="Y2702" i="31"/>
  <c r="X2704" i="31"/>
  <c r="Y2703" i="31"/>
  <c r="X2705" i="31"/>
  <c r="Y2704" i="31"/>
  <c r="Y2705" i="31"/>
  <c r="X2706" i="31"/>
  <c r="X2707" i="31"/>
  <c r="Y2706" i="31"/>
  <c r="Y2707" i="31"/>
  <c r="X2708" i="31"/>
  <c r="Y2708" i="31"/>
  <c r="X2709" i="31"/>
  <c r="Y2709" i="31"/>
  <c r="X2710" i="31"/>
  <c r="Y2710" i="31"/>
  <c r="X2711" i="31"/>
  <c r="X2712" i="31"/>
  <c r="Y2711" i="31"/>
  <c r="Y2712" i="31"/>
  <c r="X2713" i="31"/>
  <c r="X2714" i="31"/>
  <c r="Y2713" i="31"/>
  <c r="X2715" i="31"/>
  <c r="Y2714" i="31"/>
  <c r="Y2715" i="31"/>
  <c r="X2716" i="31"/>
  <c r="X2717" i="31"/>
  <c r="Y2716" i="31"/>
  <c r="Y2717" i="31"/>
  <c r="X2718" i="31"/>
  <c r="X2719" i="31"/>
  <c r="Y2718" i="31"/>
  <c r="Y2719" i="31"/>
  <c r="X2720" i="31"/>
  <c r="X2721" i="31"/>
  <c r="Y2720" i="31"/>
  <c r="X2722" i="31"/>
  <c r="Y2721" i="31"/>
  <c r="X2723" i="31"/>
  <c r="Y2722" i="31"/>
  <c r="Y2723" i="31"/>
  <c r="X2724" i="31"/>
  <c r="X2725" i="31"/>
  <c r="Y2724" i="31"/>
  <c r="X2726" i="31"/>
  <c r="Y2725" i="31"/>
  <c r="Y2726" i="31"/>
  <c r="X2727" i="31"/>
  <c r="Y2727" i="31"/>
  <c r="X2728" i="31"/>
  <c r="Y2728" i="31"/>
  <c r="X2729" i="31"/>
  <c r="Y2729" i="31"/>
  <c r="X2730" i="31"/>
  <c r="X2731" i="31"/>
  <c r="Y2730" i="31"/>
  <c r="Y2731" i="31"/>
  <c r="X2732" i="31"/>
  <c r="Y2732" i="31"/>
  <c r="X2733" i="31"/>
  <c r="X2734" i="31"/>
  <c r="Y2733" i="31"/>
  <c r="X2735" i="31"/>
  <c r="Y2734" i="31"/>
  <c r="X2736" i="31"/>
  <c r="Y2735" i="31"/>
  <c r="Y2736" i="31"/>
  <c r="X2737" i="31"/>
  <c r="Y2737" i="31"/>
  <c r="X2738" i="31"/>
  <c r="Y2738" i="31"/>
  <c r="X2739" i="31"/>
  <c r="Y2739" i="31"/>
  <c r="X2740" i="31"/>
  <c r="X2741" i="31"/>
  <c r="Y2740" i="31"/>
  <c r="X2742" i="31"/>
  <c r="Y2741" i="31"/>
  <c r="Y2742" i="31"/>
  <c r="X2743" i="31"/>
  <c r="X2744" i="31"/>
  <c r="Y2743" i="31"/>
  <c r="Y2744" i="31"/>
  <c r="X2745" i="31"/>
  <c r="Y2745" i="31"/>
  <c r="X2746" i="31"/>
  <c r="X2747" i="31"/>
  <c r="Y2746" i="31"/>
  <c r="X2748" i="31"/>
  <c r="Y2747" i="31"/>
  <c r="X2749" i="31"/>
  <c r="Y2748" i="31"/>
  <c r="Y2749" i="31"/>
  <c r="X2750" i="31"/>
  <c r="Y2750" i="31"/>
  <c r="X2751" i="31"/>
  <c r="X2752" i="31"/>
  <c r="Y2751" i="31"/>
  <c r="Y2752" i="31"/>
  <c r="X2753" i="31"/>
  <c r="X2754" i="31"/>
  <c r="Y2753" i="31"/>
  <c r="X2755" i="31"/>
  <c r="Y2754" i="31"/>
  <c r="X2756" i="31"/>
  <c r="Y2755" i="31"/>
  <c r="Y2756" i="31"/>
  <c r="X2757" i="31"/>
  <c r="Y2757" i="31"/>
  <c r="X2758" i="31"/>
  <c r="Y2758" i="31"/>
  <c r="X2759" i="31"/>
  <c r="X2760" i="31"/>
  <c r="Y2759" i="31"/>
  <c r="Y2760" i="31"/>
  <c r="X2761" i="31"/>
  <c r="Y2761" i="31"/>
  <c r="X2762" i="31"/>
  <c r="Y2762" i="31"/>
  <c r="X2763" i="31"/>
  <c r="Y2763" i="31"/>
  <c r="X2764" i="31"/>
  <c r="Y2764" i="31"/>
  <c r="X2765" i="31"/>
  <c r="X2766" i="31"/>
  <c r="Y2765" i="31"/>
  <c r="X2767" i="31"/>
  <c r="Y2766" i="31"/>
  <c r="Y2767" i="31"/>
  <c r="X2768" i="31"/>
  <c r="Y2768" i="31"/>
  <c r="X2769" i="31"/>
  <c r="X2770" i="31"/>
  <c r="Y2769" i="31"/>
  <c r="Y2770" i="31"/>
  <c r="X2771" i="31"/>
  <c r="Y2771" i="31"/>
  <c r="X2772" i="31"/>
  <c r="X2773" i="31"/>
  <c r="Y2772" i="31"/>
  <c r="Y2773" i="31"/>
  <c r="X2774" i="31"/>
  <c r="Y2774" i="31"/>
  <c r="X2775" i="31"/>
  <c r="X2776" i="31"/>
  <c r="Y2775" i="31"/>
  <c r="Y2776" i="31"/>
  <c r="X2777" i="31"/>
  <c r="X2778" i="31"/>
  <c r="Y2777" i="31"/>
  <c r="X2779" i="31"/>
  <c r="Y2778" i="31"/>
  <c r="X2780" i="31"/>
  <c r="Y2779" i="31"/>
  <c r="X2781" i="31"/>
  <c r="Y2780" i="31"/>
  <c r="Y2781" i="31"/>
  <c r="X2782" i="31"/>
  <c r="Y2782" i="31"/>
  <c r="X2783" i="31"/>
  <c r="Y2783" i="31"/>
  <c r="X2784" i="31"/>
  <c r="X2785" i="31"/>
  <c r="Y2784" i="31"/>
  <c r="X2786" i="31"/>
  <c r="Y2785" i="31"/>
  <c r="Y2786" i="31"/>
  <c r="X2787" i="31"/>
  <c r="Y2787" i="31"/>
  <c r="X2788" i="31"/>
  <c r="X2789" i="31"/>
  <c r="Y2788" i="31"/>
  <c r="Y2789" i="31"/>
  <c r="X2790" i="31"/>
  <c r="X2791" i="31"/>
  <c r="Y2790" i="31"/>
  <c r="X2792" i="31"/>
  <c r="Y2791" i="31"/>
  <c r="Y2792" i="31"/>
  <c r="X2793" i="31"/>
  <c r="Y2793" i="31"/>
  <c r="X2794" i="31"/>
  <c r="Y2794" i="31"/>
  <c r="X2795" i="31"/>
  <c r="Y2795" i="31"/>
  <c r="X2796" i="31"/>
  <c r="Y2796" i="31"/>
  <c r="X2797" i="31"/>
  <c r="X2798" i="31"/>
  <c r="Y2797" i="31"/>
  <c r="Y2798" i="31"/>
  <c r="X2799" i="31"/>
  <c r="X2800" i="31"/>
  <c r="Y2799" i="31"/>
  <c r="X2801" i="31"/>
  <c r="Y2800" i="31"/>
  <c r="Y2801" i="31"/>
  <c r="X2802" i="31"/>
  <c r="Y2802" i="31"/>
  <c r="X2803" i="31"/>
  <c r="X2804" i="31"/>
  <c r="Y2803" i="31"/>
  <c r="X2805" i="31"/>
  <c r="Y2804" i="31"/>
  <c r="Y2805" i="31"/>
  <c r="X2806" i="31"/>
  <c r="X2807" i="31"/>
  <c r="Y2806" i="31"/>
  <c r="Y2807" i="31"/>
  <c r="X2808" i="31"/>
  <c r="X2809" i="31"/>
  <c r="Y2808" i="31"/>
  <c r="Y2809" i="31"/>
  <c r="X2810" i="31"/>
  <c r="X2811" i="31"/>
  <c r="Y2810" i="31"/>
  <c r="Y2811" i="31"/>
  <c r="X2812" i="31"/>
  <c r="X2813" i="31"/>
  <c r="Y2812" i="31"/>
  <c r="Y2813" i="31"/>
  <c r="X2814" i="31"/>
  <c r="X2815" i="31"/>
  <c r="Y2814" i="31"/>
  <c r="X2816" i="31"/>
  <c r="Y2815" i="31"/>
  <c r="X2817" i="31"/>
  <c r="Y2816" i="31"/>
  <c r="X2818" i="31"/>
  <c r="Y2817" i="31"/>
  <c r="Y2818" i="31"/>
  <c r="X2819" i="31"/>
  <c r="Y2819" i="31"/>
  <c r="X2820" i="31"/>
  <c r="Y2820" i="31"/>
  <c r="X2821" i="31"/>
  <c r="X2822" i="31"/>
  <c r="Y2821" i="31"/>
  <c r="X2823" i="31"/>
  <c r="Y2822" i="31"/>
  <c r="X2824" i="31"/>
  <c r="Y2823" i="31"/>
  <c r="X2825" i="31"/>
  <c r="Y2824" i="31"/>
  <c r="X2826" i="31"/>
  <c r="Y2825" i="31"/>
  <c r="Y2826" i="31"/>
  <c r="X2827" i="31"/>
  <c r="X2828" i="31"/>
  <c r="Y2827" i="31"/>
  <c r="Y2828" i="31"/>
  <c r="X2829" i="31"/>
  <c r="X2830" i="31"/>
  <c r="Y2829" i="31"/>
  <c r="X2831" i="31"/>
  <c r="Y2830" i="31"/>
  <c r="Y2831" i="31"/>
  <c r="X2832" i="31"/>
  <c r="Y2832" i="31"/>
  <c r="X2833" i="31"/>
  <c r="X2834" i="31"/>
  <c r="Y2833" i="31"/>
  <c r="X2835" i="31"/>
  <c r="Y2834" i="31"/>
  <c r="Y2835" i="31"/>
  <c r="X2836" i="31"/>
  <c r="Y2836" i="31"/>
  <c r="X2837" i="31"/>
  <c r="Y2837" i="31"/>
  <c r="X2838" i="31"/>
  <c r="Y2838" i="31"/>
  <c r="X2839" i="31"/>
  <c r="Y2839" i="31"/>
  <c r="X2840" i="31"/>
  <c r="X2841" i="31"/>
  <c r="Y2840" i="31"/>
  <c r="Y2841" i="31"/>
  <c r="X2842" i="31"/>
  <c r="X2843" i="31"/>
  <c r="Y2842" i="31"/>
  <c r="Y2843" i="31"/>
  <c r="X2844" i="31"/>
  <c r="Y2844" i="31"/>
  <c r="X2845" i="31"/>
  <c r="Y2845" i="31"/>
  <c r="X2846" i="31"/>
  <c r="Y2846" i="31"/>
  <c r="X2847" i="31"/>
  <c r="X2848" i="31"/>
  <c r="Y2847" i="31"/>
  <c r="Y2848" i="31"/>
  <c r="X2849" i="31"/>
  <c r="Y2849" i="31"/>
  <c r="X2850" i="31"/>
  <c r="Y2850" i="31"/>
  <c r="X2851" i="31"/>
  <c r="X2852" i="31"/>
  <c r="Y2851" i="31"/>
  <c r="Y2852" i="31"/>
  <c r="X2853" i="31"/>
  <c r="Y2853" i="31"/>
  <c r="X2854" i="31"/>
  <c r="Y2854" i="31"/>
  <c r="X2855" i="31"/>
  <c r="Y2855" i="31"/>
  <c r="X2856" i="31"/>
  <c r="Y2856" i="31"/>
  <c r="X2857" i="31"/>
  <c r="X2858" i="31"/>
  <c r="Y2857" i="31"/>
  <c r="X2859" i="31"/>
  <c r="Y2858" i="31"/>
  <c r="Y2859" i="31"/>
  <c r="X2860" i="31"/>
  <c r="Y2860" i="31"/>
  <c r="X2861" i="31"/>
  <c r="Y2861" i="31"/>
  <c r="X2862" i="31"/>
  <c r="Y2862" i="31"/>
  <c r="X2863" i="31"/>
  <c r="X2864" i="31"/>
  <c r="Y2863" i="31"/>
  <c r="Y2864" i="31"/>
  <c r="X2865" i="31"/>
  <c r="X2866" i="31"/>
  <c r="Y2865" i="31"/>
  <c r="Y2866" i="31"/>
  <c r="X2867" i="31"/>
  <c r="Y2867" i="31"/>
  <c r="X2868" i="31"/>
  <c r="Y2868" i="31"/>
  <c r="X2869" i="31"/>
  <c r="Y2869" i="31"/>
  <c r="X2870" i="31"/>
  <c r="X2871" i="31"/>
  <c r="Y2870" i="31"/>
  <c r="X2872" i="31"/>
  <c r="Y2871" i="31"/>
  <c r="Y2872" i="31"/>
  <c r="X2873" i="31"/>
  <c r="X2874" i="31"/>
  <c r="Y2873" i="31"/>
  <c r="X2875" i="31"/>
  <c r="Y2874" i="31"/>
  <c r="Y2875" i="31"/>
  <c r="X2876" i="31"/>
  <c r="X2877" i="31"/>
  <c r="Y2876" i="31"/>
  <c r="Y2877" i="31"/>
  <c r="X2878" i="31"/>
  <c r="X2879" i="31"/>
  <c r="Y2878" i="31"/>
  <c r="Y2879" i="31"/>
  <c r="X2880" i="31"/>
  <c r="Y2880" i="31"/>
  <c r="X2881" i="31"/>
  <c r="Y2881" i="31"/>
  <c r="X2882" i="31"/>
  <c r="Y2882" i="31"/>
  <c r="X2883" i="31"/>
  <c r="X2884" i="31"/>
  <c r="Y2883" i="31"/>
  <c r="X2885" i="31"/>
  <c r="Y2884" i="31"/>
  <c r="Y2885" i="31"/>
  <c r="X2886" i="31"/>
  <c r="X2887" i="31"/>
  <c r="Y2886" i="31"/>
  <c r="X2888" i="31"/>
  <c r="Y2887" i="31"/>
  <c r="X2889" i="31"/>
  <c r="Y2888" i="31"/>
  <c r="X2890" i="31"/>
  <c r="Y2889" i="31"/>
  <c r="X2891" i="31"/>
  <c r="Y2890" i="31"/>
  <c r="Y2891" i="31"/>
  <c r="X2892" i="31"/>
  <c r="Y2892" i="31"/>
  <c r="X2893" i="31"/>
  <c r="X2894" i="31"/>
  <c r="Y2893" i="31"/>
  <c r="X2895" i="31"/>
  <c r="Y2894" i="31"/>
  <c r="X2896" i="31"/>
  <c r="Y2895" i="31"/>
  <c r="X2897" i="31"/>
  <c r="Y2896" i="31"/>
  <c r="Y2897" i="31"/>
  <c r="X2898" i="31"/>
  <c r="Y2898" i="31"/>
  <c r="X2899" i="31"/>
  <c r="X2900" i="31"/>
  <c r="Y2899" i="31"/>
  <c r="Y2900" i="31"/>
  <c r="X2901" i="31"/>
  <c r="Y2901" i="31"/>
  <c r="X2902" i="31"/>
  <c r="X2903" i="31"/>
  <c r="Y2902" i="31"/>
  <c r="X2904" i="31"/>
  <c r="Y2903" i="31"/>
  <c r="X2905" i="31"/>
  <c r="Y2904" i="31"/>
  <c r="Y2905" i="31"/>
  <c r="X2906" i="31"/>
  <c r="Y2906" i="31"/>
  <c r="X2907" i="31"/>
  <c r="Y2907" i="31"/>
  <c r="X2908" i="31"/>
  <c r="X2909" i="31"/>
  <c r="Y2908" i="31"/>
  <c r="Y2909" i="31"/>
  <c r="X2910" i="31"/>
  <c r="X2911" i="31"/>
  <c r="Y2910" i="31"/>
  <c r="X2912" i="31"/>
  <c r="Y2911" i="31"/>
  <c r="Y2912" i="31"/>
  <c r="X2913" i="31"/>
  <c r="X2914" i="31"/>
  <c r="Y2913" i="31"/>
  <c r="Y2914" i="31"/>
  <c r="X2915" i="31"/>
  <c r="Y2915" i="31"/>
  <c r="X2916" i="31"/>
  <c r="Y2916" i="31"/>
  <c r="X2917" i="31"/>
  <c r="X2918" i="31"/>
  <c r="Y2917" i="31"/>
  <c r="X2919" i="31"/>
  <c r="Y2918" i="31"/>
  <c r="X2920" i="31"/>
  <c r="Y2919" i="31"/>
  <c r="Y2920" i="31"/>
  <c r="X2921" i="31"/>
  <c r="X2922" i="31"/>
  <c r="Y2921" i="31"/>
  <c r="X2923" i="31"/>
  <c r="Y2922" i="31"/>
  <c r="X2924" i="31"/>
  <c r="Y2923" i="31"/>
  <c r="X2925" i="31"/>
  <c r="Y2924" i="31"/>
  <c r="X2926" i="31"/>
  <c r="Y2925" i="31"/>
  <c r="X2927" i="31"/>
  <c r="Y2926" i="31"/>
  <c r="Y2927" i="31"/>
  <c r="X2928" i="31"/>
  <c r="X2929" i="31"/>
  <c r="Y2928" i="31"/>
  <c r="X2930" i="31"/>
  <c r="Y2929" i="31"/>
  <c r="Y2930" i="31"/>
  <c r="X2931" i="31"/>
  <c r="X2932" i="31"/>
  <c r="Y2931" i="31"/>
  <c r="X2933" i="31"/>
  <c r="Y2932" i="31"/>
  <c r="X2934" i="31"/>
  <c r="Y2933" i="31"/>
  <c r="X2935" i="31"/>
  <c r="Y2934" i="31"/>
  <c r="X2936" i="31"/>
  <c r="Y2935" i="31"/>
  <c r="Y2936" i="31"/>
  <c r="X2937" i="31"/>
  <c r="Y2937" i="31"/>
  <c r="X2938" i="31"/>
  <c r="Y2938" i="31"/>
  <c r="X2939" i="31"/>
  <c r="Y2939" i="31"/>
  <c r="X2940" i="31"/>
  <c r="X2941" i="31"/>
  <c r="Y2940" i="31"/>
  <c r="X2942" i="31"/>
  <c r="Y2941" i="31"/>
  <c r="Y2942" i="31"/>
  <c r="X2943" i="31"/>
  <c r="X2944" i="31"/>
  <c r="Y2943" i="31"/>
  <c r="X2945" i="31"/>
  <c r="Y2944" i="31"/>
  <c r="Y2945" i="31"/>
  <c r="X2946" i="31"/>
  <c r="X2947" i="31"/>
  <c r="Y2946" i="31"/>
  <c r="Y2947" i="31"/>
  <c r="X2948" i="31"/>
  <c r="X2949" i="31"/>
  <c r="Y2948" i="31"/>
  <c r="X2950" i="31"/>
  <c r="Y2949" i="31"/>
  <c r="Y2950" i="31"/>
  <c r="X2951" i="31"/>
  <c r="Y2951" i="31"/>
  <c r="X2952" i="31"/>
  <c r="Y2952" i="31"/>
  <c r="X2953" i="31"/>
  <c r="X2954" i="31"/>
  <c r="Y2953" i="31"/>
  <c r="X2955" i="31"/>
  <c r="Y2954" i="31"/>
  <c r="Y2955" i="31"/>
  <c r="X2956" i="31"/>
  <c r="X2957" i="31"/>
  <c r="Y2956" i="31"/>
  <c r="X2958" i="31"/>
  <c r="Y2957" i="31"/>
  <c r="X2959" i="31"/>
  <c r="Y2958" i="31"/>
  <c r="Y2959" i="31"/>
  <c r="X2960" i="31"/>
  <c r="Y2960" i="31"/>
  <c r="X2961" i="31"/>
  <c r="X2962" i="31"/>
  <c r="Y2961" i="31"/>
  <c r="X2963" i="31"/>
  <c r="Y2962" i="31"/>
  <c r="X2964" i="31"/>
  <c r="Y2963" i="31"/>
  <c r="X2965" i="31"/>
  <c r="Y2964" i="31"/>
  <c r="X2966" i="31"/>
  <c r="Y2965" i="31"/>
  <c r="X2967" i="31"/>
  <c r="Y2966" i="31"/>
  <c r="X2968" i="31"/>
  <c r="Y2967" i="31"/>
  <c r="Y2968" i="31"/>
  <c r="X2969" i="31"/>
  <c r="Y2969" i="31"/>
  <c r="X2970" i="31"/>
  <c r="X2971" i="31"/>
  <c r="Y2970" i="31"/>
  <c r="Y2971" i="31"/>
  <c r="X2972" i="31"/>
  <c r="X2973" i="31"/>
  <c r="Y2972" i="31"/>
  <c r="Y2973" i="31"/>
  <c r="X2974" i="31"/>
  <c r="X2975" i="31"/>
  <c r="Y2974" i="31"/>
  <c r="Y2975" i="31"/>
  <c r="X2976" i="31"/>
  <c r="Y2976" i="31"/>
  <c r="X2977" i="31"/>
  <c r="Y2977" i="31"/>
  <c r="X2978" i="31"/>
  <c r="X2979" i="31"/>
  <c r="Y2978" i="31"/>
  <c r="Y2979" i="31"/>
  <c r="X2980" i="31"/>
  <c r="X2981" i="31"/>
  <c r="Y2980" i="31"/>
  <c r="X2982" i="31"/>
  <c r="Y2981" i="31"/>
  <c r="Y2982" i="31"/>
  <c r="X2983" i="31"/>
  <c r="X2984" i="31"/>
  <c r="Y2983" i="31"/>
  <c r="Y2984" i="31"/>
  <c r="X2985" i="31"/>
  <c r="X2986" i="31"/>
  <c r="Y2985" i="31"/>
  <c r="Y2986" i="31"/>
  <c r="X2987" i="31"/>
  <c r="Y2987" i="31"/>
  <c r="X2988" i="31"/>
  <c r="X2989" i="31"/>
  <c r="Y2988" i="31"/>
  <c r="X2990" i="31"/>
  <c r="Y2989" i="31"/>
  <c r="X2991" i="31"/>
  <c r="Y2990" i="31"/>
  <c r="Y2991" i="31"/>
  <c r="X2992" i="31"/>
  <c r="X2993" i="31"/>
  <c r="Y2992" i="31"/>
  <c r="X2994" i="31"/>
  <c r="Y2993" i="31"/>
  <c r="Y2994" i="31"/>
  <c r="X2995" i="31"/>
  <c r="Y2995" i="31"/>
  <c r="X2996" i="31"/>
  <c r="Y2996" i="31"/>
  <c r="X2997" i="31"/>
  <c r="X2998" i="31"/>
  <c r="Y2997" i="31"/>
  <c r="Y2998" i="31"/>
  <c r="X2999" i="31"/>
  <c r="Y2999" i="31"/>
  <c r="X3000" i="31"/>
  <c r="X3001" i="31"/>
  <c r="Y3000" i="31"/>
  <c r="Y3001" i="31"/>
  <c r="X3002" i="31"/>
  <c r="X3003" i="31"/>
  <c r="Y3002" i="31"/>
  <c r="Y3003" i="31"/>
  <c r="X3004" i="31"/>
  <c r="Y3004" i="31"/>
  <c r="X3005" i="31"/>
  <c r="X3006" i="31"/>
  <c r="Y3005" i="31"/>
  <c r="X3007" i="31"/>
  <c r="Y3006" i="31"/>
  <c r="X3008" i="31"/>
  <c r="Y3007" i="31"/>
  <c r="Y3008" i="31"/>
  <c r="X3009" i="31"/>
  <c r="X3010" i="31"/>
  <c r="Y3009" i="31"/>
  <c r="X3011" i="31"/>
  <c r="Y3010" i="31"/>
  <c r="Y3011" i="31"/>
  <c r="X3012" i="31"/>
  <c r="X3013" i="31"/>
  <c r="Y3012" i="31"/>
  <c r="Y3013" i="31"/>
  <c r="X3014" i="31"/>
  <c r="X3015" i="31"/>
  <c r="Y3014" i="31"/>
  <c r="Y3015" i="31"/>
  <c r="X3016" i="31"/>
  <c r="X3017" i="31"/>
  <c r="Y3016" i="31"/>
  <c r="Y3017" i="31"/>
  <c r="X3018" i="31"/>
  <c r="Y3018" i="31"/>
  <c r="X3019" i="31"/>
  <c r="Y3019" i="31"/>
  <c r="X3020" i="31"/>
  <c r="Y3020" i="31"/>
  <c r="X3021" i="31"/>
  <c r="Y3021" i="31"/>
  <c r="X3022" i="31"/>
  <c r="Y3022" i="31"/>
  <c r="X3023" i="31"/>
  <c r="Y3023" i="31"/>
  <c r="X3024" i="31"/>
  <c r="X3025" i="31"/>
  <c r="Y3024" i="31"/>
  <c r="X3026" i="31"/>
  <c r="Y3025" i="31"/>
  <c r="Y3026" i="31"/>
  <c r="X3027" i="31"/>
  <c r="Y3027" i="31"/>
  <c r="X3028" i="31"/>
  <c r="Y3028" i="31"/>
  <c r="X3029" i="31"/>
  <c r="X3030" i="31"/>
  <c r="Y3029" i="31"/>
  <c r="X3031" i="31"/>
  <c r="Y3030" i="31"/>
  <c r="Y3031" i="31"/>
  <c r="X3032" i="31"/>
  <c r="Y3032" i="31"/>
  <c r="X3033" i="31"/>
  <c r="Y3033" i="31"/>
  <c r="X3034" i="31"/>
  <c r="Y3034" i="31"/>
  <c r="X3035" i="31"/>
  <c r="X3036" i="31"/>
  <c r="Y3035" i="31"/>
  <c r="X3037" i="31"/>
  <c r="Y3036" i="31"/>
  <c r="X3038" i="31"/>
  <c r="Y3037" i="31"/>
  <c r="Y3038" i="31"/>
  <c r="X3039" i="31"/>
  <c r="X3040" i="31"/>
  <c r="Y3039" i="31"/>
  <c r="Y3040" i="31"/>
  <c r="X3041" i="31"/>
  <c r="X3042" i="31"/>
  <c r="Y3041" i="31"/>
  <c r="Y3042" i="31"/>
  <c r="X3043" i="31"/>
  <c r="X3044" i="31"/>
  <c r="Y3043" i="31"/>
  <c r="X3045" i="31"/>
  <c r="Y3044" i="31"/>
  <c r="X3046" i="31"/>
  <c r="Y3045" i="31"/>
  <c r="X3047" i="31"/>
  <c r="Y3046" i="31"/>
  <c r="X3048" i="31"/>
  <c r="Y3047" i="31"/>
  <c r="X3049" i="31"/>
  <c r="Y3048" i="31"/>
  <c r="Y3049" i="31"/>
  <c r="X3050" i="31"/>
  <c r="X3051" i="31"/>
  <c r="Y3050" i="31"/>
  <c r="Y3051" i="31"/>
  <c r="X3052" i="31"/>
  <c r="X3053" i="31"/>
  <c r="Y3052" i="31"/>
  <c r="X3054" i="31"/>
  <c r="Y3053" i="31"/>
  <c r="X3055" i="31"/>
  <c r="Y3054" i="31"/>
  <c r="X3056" i="31"/>
  <c r="Y3055" i="31"/>
  <c r="X3057" i="31"/>
  <c r="Y3056" i="31"/>
  <c r="X3058" i="31"/>
  <c r="Y3057" i="31"/>
  <c r="Y3058" i="31"/>
  <c r="X3059" i="31"/>
  <c r="Y3059" i="31"/>
  <c r="X3060" i="31"/>
  <c r="X3061" i="31"/>
  <c r="Y3060" i="31"/>
  <c r="X3062" i="31"/>
  <c r="Y3061" i="31"/>
  <c r="Y3062" i="31"/>
  <c r="X3063" i="31"/>
  <c r="X3064" i="31"/>
  <c r="Y3063" i="31"/>
  <c r="X3065" i="31"/>
  <c r="Y3064" i="31"/>
  <c r="Y3065" i="31"/>
  <c r="X3066" i="31"/>
  <c r="Y3066" i="31"/>
  <c r="X3067" i="31"/>
  <c r="Y3067" i="31"/>
  <c r="X3068" i="31"/>
  <c r="Y3068" i="31"/>
  <c r="X3069" i="31"/>
  <c r="X3070" i="31"/>
  <c r="Y3069" i="31"/>
  <c r="Y3070" i="31"/>
  <c r="X3071" i="31"/>
  <c r="Y3071" i="31"/>
  <c r="X3072" i="31"/>
  <c r="X3073" i="31"/>
  <c r="Y3072" i="31"/>
  <c r="X3074" i="31"/>
  <c r="Y3073" i="31"/>
  <c r="Y3074" i="31"/>
  <c r="X3075" i="31"/>
  <c r="X3076" i="31"/>
  <c r="Y3075" i="31"/>
  <c r="X3077" i="31"/>
  <c r="Y3076" i="31"/>
  <c r="Y3077" i="31"/>
  <c r="X3078" i="31"/>
  <c r="X3079" i="31"/>
  <c r="Y3078" i="31"/>
  <c r="X3080" i="31"/>
  <c r="Y3079" i="31"/>
  <c r="Y3080" i="31"/>
  <c r="X3081" i="31"/>
  <c r="X3082" i="31"/>
  <c r="Y3081" i="31"/>
  <c r="Y3082" i="31"/>
  <c r="X3083" i="31"/>
  <c r="X3084" i="31"/>
  <c r="Y3083" i="31"/>
  <c r="Y3084" i="31"/>
  <c r="X3085" i="31"/>
  <c r="Y3085" i="31"/>
  <c r="X3086" i="31"/>
  <c r="Y3086" i="31"/>
  <c r="X3087" i="31"/>
  <c r="X3088" i="31"/>
  <c r="Y3087" i="31"/>
  <c r="X3089" i="31"/>
  <c r="Y3088" i="31"/>
  <c r="X3090" i="31"/>
  <c r="Y3089" i="31"/>
  <c r="Y3090" i="31"/>
  <c r="X3091" i="31"/>
  <c r="Y3091" i="31"/>
  <c r="X3092" i="31"/>
  <c r="Y3092" i="31"/>
  <c r="X3093" i="31"/>
  <c r="Y3093" i="31"/>
  <c r="X3094" i="31"/>
  <c r="X3095" i="31"/>
  <c r="Y3094" i="31"/>
  <c r="X3096" i="31"/>
  <c r="Y3095" i="31"/>
  <c r="Y3096" i="31"/>
  <c r="X3097" i="31"/>
  <c r="Y3097" i="31"/>
  <c r="X3098" i="31"/>
  <c r="Y3098" i="31"/>
  <c r="X3099" i="31"/>
  <c r="X3100" i="31"/>
  <c r="Y3099" i="31"/>
  <c r="Y3100" i="31"/>
  <c r="X3101" i="31"/>
  <c r="Y3101" i="31"/>
  <c r="X3102" i="31"/>
  <c r="X3103" i="31"/>
  <c r="Y3102" i="31"/>
  <c r="X3104" i="31"/>
  <c r="Y3103" i="31"/>
  <c r="X3105" i="31"/>
  <c r="Y3104" i="31"/>
  <c r="X3106" i="31"/>
  <c r="Y3105" i="31"/>
  <c r="X3107" i="31"/>
  <c r="Y3106" i="31"/>
  <c r="Y3107" i="31"/>
  <c r="X3108" i="31"/>
  <c r="X3109" i="31"/>
  <c r="Y3108" i="31"/>
  <c r="X3110" i="31"/>
  <c r="Y3109" i="31"/>
  <c r="X3111" i="31"/>
  <c r="Y3110" i="31"/>
  <c r="X3112" i="31"/>
  <c r="Y3111" i="31"/>
  <c r="X3113" i="31"/>
  <c r="Y3112" i="31"/>
  <c r="Y3113" i="31"/>
  <c r="X3114" i="31"/>
  <c r="Y3114" i="31"/>
  <c r="X3115" i="31"/>
  <c r="X3116" i="31"/>
  <c r="Y3115" i="31"/>
  <c r="X3117" i="31"/>
  <c r="Y3116" i="31"/>
  <c r="Y3117" i="31"/>
  <c r="X3118" i="31"/>
  <c r="X3119" i="31"/>
  <c r="Y3118" i="31"/>
  <c r="X3120" i="31"/>
  <c r="Y3119" i="31"/>
  <c r="Y3120" i="31"/>
  <c r="X3121" i="31"/>
  <c r="X3122" i="31"/>
  <c r="Y3121" i="31"/>
  <c r="X3123" i="31"/>
  <c r="Y3122" i="31"/>
  <c r="Y3123" i="31"/>
  <c r="X3124" i="31"/>
  <c r="Y3124" i="31"/>
  <c r="X3125" i="31"/>
  <c r="Y3125" i="31"/>
  <c r="X3126" i="31"/>
  <c r="Y3126" i="31"/>
  <c r="X3127" i="31"/>
  <c r="X3128" i="31"/>
  <c r="Y3127" i="31"/>
  <c r="X3129" i="31"/>
  <c r="Y3128" i="31"/>
  <c r="Y3129" i="31"/>
  <c r="X3130" i="31"/>
  <c r="X3131" i="31"/>
  <c r="Y3130" i="31"/>
  <c r="X3132" i="31"/>
  <c r="Y3131" i="31"/>
  <c r="Y3132" i="31"/>
  <c r="X3133" i="31"/>
  <c r="Y3133" i="31"/>
  <c r="X3134" i="31"/>
  <c r="X3135" i="31"/>
  <c r="Y3134" i="31"/>
  <c r="X3136" i="31"/>
  <c r="Y3135" i="31"/>
  <c r="X3137" i="31"/>
  <c r="Y3136" i="31"/>
  <c r="Y3137" i="31"/>
  <c r="X3138" i="31"/>
  <c r="Y3138" i="31"/>
  <c r="X3139" i="31"/>
  <c r="Y3139" i="31"/>
  <c r="X3140" i="31"/>
  <c r="Y3140" i="31"/>
  <c r="X3141" i="31"/>
  <c r="X3142" i="31"/>
  <c r="Y3141" i="31"/>
  <c r="Y3142" i="31"/>
  <c r="X3143" i="31"/>
  <c r="Y3143" i="31"/>
  <c r="X3144" i="31"/>
  <c r="X3145" i="31"/>
  <c r="Y3144" i="31"/>
  <c r="Y3145" i="31"/>
  <c r="X3146" i="31"/>
  <c r="Y3146" i="31"/>
  <c r="X3147" i="31"/>
  <c r="X3148" i="31"/>
  <c r="Y3147" i="31"/>
  <c r="Y3148" i="31"/>
  <c r="X3149" i="31"/>
  <c r="X3150" i="31"/>
  <c r="Y3149" i="31"/>
  <c r="X3151" i="31"/>
  <c r="Y3150" i="31"/>
  <c r="X3152" i="31"/>
  <c r="Y3151" i="31"/>
  <c r="X3153" i="31"/>
  <c r="Y3152" i="31"/>
  <c r="X3154" i="31"/>
  <c r="Y3153" i="31"/>
  <c r="Y3154" i="31"/>
  <c r="X3155" i="31"/>
  <c r="Y3155" i="31"/>
  <c r="X3156" i="31"/>
  <c r="Y3156" i="31"/>
  <c r="X3157" i="31"/>
  <c r="X3158" i="31"/>
  <c r="Y3157" i="31"/>
  <c r="Y3158" i="31"/>
  <c r="X3159" i="31"/>
  <c r="X3160" i="31"/>
  <c r="Y3159" i="31"/>
  <c r="X3161" i="31"/>
  <c r="Y3160" i="31"/>
  <c r="X3162" i="31"/>
  <c r="Y3161" i="31"/>
  <c r="X3163" i="31"/>
  <c r="Y3162" i="31"/>
  <c r="Y3163" i="31"/>
  <c r="X3164" i="31"/>
  <c r="Y3164" i="31"/>
  <c r="X3165" i="31"/>
  <c r="X3166" i="31"/>
  <c r="Y3165" i="31"/>
  <c r="X3167" i="31"/>
  <c r="Y3166" i="31"/>
  <c r="X3168" i="31"/>
  <c r="Y3167" i="31"/>
  <c r="X3169" i="31"/>
  <c r="Y3168" i="31"/>
  <c r="Y3169" i="31"/>
  <c r="X3170" i="31"/>
  <c r="Y3170" i="31"/>
  <c r="X3171" i="31"/>
  <c r="Y3171" i="31"/>
  <c r="X3172" i="31"/>
  <c r="X3173" i="31"/>
  <c r="Y3172" i="31"/>
  <c r="X3174" i="31"/>
  <c r="Y3173" i="31"/>
  <c r="Y3174" i="31"/>
  <c r="X3175" i="31"/>
  <c r="Y3175" i="31"/>
  <c r="X3176" i="31"/>
  <c r="Y3176" i="31"/>
  <c r="X3177" i="31"/>
  <c r="Y3177" i="31"/>
  <c r="X3178" i="31"/>
  <c r="X3179" i="31"/>
  <c r="Y3178" i="31"/>
  <c r="Y3179" i="31"/>
  <c r="X3180" i="31"/>
  <c r="X3181" i="31"/>
  <c r="Y3180" i="31"/>
  <c r="Y3181" i="31"/>
  <c r="X3182" i="31"/>
  <c r="X3183" i="31"/>
  <c r="Y3182" i="31"/>
  <c r="Y3183" i="31"/>
  <c r="X3184" i="31"/>
  <c r="Y3184" i="31"/>
  <c r="X3185" i="31"/>
  <c r="X3186" i="31"/>
  <c r="Y3185" i="31"/>
  <c r="Y3186" i="31"/>
  <c r="X3187" i="31"/>
  <c r="X3188" i="31"/>
  <c r="Y3187" i="31"/>
  <c r="Y3188" i="31"/>
  <c r="X3189" i="31"/>
  <c r="Y3189" i="31"/>
  <c r="X3190" i="31"/>
  <c r="X3191" i="31"/>
  <c r="Y3190" i="31"/>
  <c r="X3192" i="31"/>
  <c r="Y3191" i="31"/>
  <c r="Y3192" i="31"/>
  <c r="X3193" i="31"/>
  <c r="Y3193" i="31"/>
  <c r="X3194" i="31"/>
  <c r="X3195" i="31"/>
  <c r="Y3194" i="31"/>
  <c r="Y3195" i="31"/>
  <c r="X3196" i="31"/>
  <c r="X3197" i="31"/>
  <c r="Y3196" i="31"/>
  <c r="X3198" i="31"/>
  <c r="Y3197" i="31"/>
  <c r="X3199" i="31"/>
  <c r="Y3198" i="31"/>
  <c r="Y3199" i="31"/>
  <c r="X3200" i="31"/>
  <c r="Y3200" i="31"/>
  <c r="X3201" i="31"/>
  <c r="Y3201" i="31"/>
  <c r="X3202" i="31"/>
  <c r="X3203" i="31"/>
  <c r="Y3202" i="31"/>
  <c r="X3204" i="31"/>
  <c r="Y3203" i="31"/>
  <c r="Y3204" i="31"/>
  <c r="X3205" i="31"/>
  <c r="X3206" i="31"/>
  <c r="Y3205" i="31"/>
  <c r="Y3206" i="31"/>
  <c r="X3207" i="31"/>
  <c r="X3208" i="31"/>
  <c r="Y3207" i="31"/>
  <c r="X3209" i="31"/>
  <c r="Y3208" i="31"/>
  <c r="Y3209" i="31"/>
  <c r="X3210" i="31"/>
  <c r="X3211" i="31"/>
  <c r="Y3210" i="31"/>
  <c r="Y3211" i="31"/>
  <c r="X3212" i="31"/>
  <c r="X3213" i="31"/>
  <c r="Y3212" i="31"/>
  <c r="X3214" i="31"/>
  <c r="Y3213" i="31"/>
  <c r="Y3214" i="31"/>
  <c r="X3215" i="31"/>
  <c r="X3216" i="31"/>
  <c r="Y3215" i="31"/>
  <c r="X3217" i="31"/>
  <c r="Y3216" i="31"/>
  <c r="X3218" i="31"/>
  <c r="Y3217" i="31"/>
  <c r="Y3218" i="31"/>
  <c r="X3219" i="31"/>
  <c r="Y3219" i="31"/>
  <c r="X3220" i="31"/>
  <c r="X3221" i="31"/>
  <c r="Y3220" i="31"/>
  <c r="Y3221" i="31"/>
  <c r="X3222" i="31"/>
  <c r="Y3222" i="31"/>
  <c r="X3223" i="31"/>
  <c r="X3224" i="31"/>
  <c r="Y3223" i="31"/>
  <c r="X3225" i="31"/>
  <c r="Y3224" i="31"/>
  <c r="Y3225" i="31"/>
  <c r="X3226" i="31"/>
  <c r="X3227" i="31"/>
  <c r="Y3226" i="31"/>
  <c r="Y3227" i="31"/>
  <c r="X3228" i="31"/>
  <c r="X3229" i="31"/>
  <c r="Y3228" i="31"/>
  <c r="Y3229" i="31"/>
  <c r="X3230" i="31"/>
  <c r="X3231" i="31"/>
  <c r="Y3230" i="31"/>
  <c r="Y3231" i="31"/>
  <c r="X3232" i="31"/>
  <c r="Y3232" i="31"/>
  <c r="X3233" i="31"/>
  <c r="Y3233" i="31"/>
  <c r="X3234" i="31"/>
  <c r="X3235" i="31"/>
  <c r="Y3234" i="31"/>
  <c r="X3236" i="31"/>
  <c r="Y3235" i="31"/>
  <c r="Y3236" i="31"/>
  <c r="X3237" i="31"/>
  <c r="X3238" i="31"/>
  <c r="Y3237" i="31"/>
  <c r="Y3238" i="31"/>
  <c r="X3239" i="31"/>
  <c r="X3240" i="31"/>
  <c r="Y3239" i="31"/>
  <c r="Y3240" i="31"/>
  <c r="X3241" i="31"/>
  <c r="Y3241" i="31"/>
  <c r="X3242" i="31"/>
  <c r="X3243" i="31"/>
  <c r="Y3242" i="31"/>
  <c r="Y3243" i="31"/>
  <c r="X3244" i="31"/>
  <c r="Y3244" i="31"/>
  <c r="X3245" i="31"/>
  <c r="Y3245" i="31"/>
  <c r="X3246" i="31"/>
  <c r="X3247" i="31"/>
  <c r="Y3246" i="31"/>
  <c r="Y3247" i="31"/>
  <c r="X3248" i="31"/>
  <c r="X3249" i="31"/>
  <c r="Y3248" i="31"/>
  <c r="X3250" i="31"/>
  <c r="Y3249" i="31"/>
  <c r="X3251" i="31"/>
  <c r="Y3250" i="31"/>
  <c r="X3252" i="31"/>
  <c r="Y3251" i="31"/>
  <c r="Y3252" i="31"/>
  <c r="X3253" i="31"/>
  <c r="Y3253" i="31"/>
  <c r="X3254" i="31"/>
  <c r="X3255" i="31"/>
  <c r="Y3254" i="31"/>
  <c r="X3256" i="31"/>
  <c r="Y3255" i="31"/>
  <c r="Y3256" i="31"/>
  <c r="X3257" i="31"/>
  <c r="Y3257" i="31"/>
  <c r="X3258" i="31"/>
  <c r="X3259" i="31"/>
  <c r="Y3258" i="31"/>
  <c r="X3260" i="31"/>
  <c r="Y3259" i="31"/>
  <c r="Y3260" i="31"/>
  <c r="X3261" i="31"/>
  <c r="X3262" i="31"/>
  <c r="Y3261" i="31"/>
  <c r="X3263" i="31"/>
  <c r="Y3262" i="31"/>
  <c r="X3264" i="31"/>
  <c r="Y3263" i="31"/>
  <c r="X3265" i="31"/>
  <c r="Y3264" i="31"/>
  <c r="Y3265" i="31"/>
  <c r="X3266" i="31"/>
  <c r="X3267" i="31"/>
  <c r="Y3266" i="31"/>
  <c r="Y3267" i="31"/>
  <c r="X3268" i="31"/>
  <c r="Y3268" i="31"/>
  <c r="X3269" i="31"/>
  <c r="X3270" i="31"/>
  <c r="Y3269" i="31"/>
  <c r="Y3270" i="31"/>
  <c r="X3271" i="31"/>
  <c r="Y3271" i="31"/>
  <c r="X3272" i="31"/>
  <c r="Y3272" i="31"/>
  <c r="X3273" i="31"/>
  <c r="X3274" i="31"/>
  <c r="Y3273" i="31"/>
  <c r="Y3274" i="31"/>
  <c r="X3275" i="31"/>
  <c r="Y3275" i="31"/>
  <c r="X3276" i="31"/>
  <c r="X3277" i="31"/>
  <c r="Y3276" i="31"/>
  <c r="X3278" i="31"/>
  <c r="Y3277" i="31"/>
  <c r="X3279" i="31"/>
  <c r="Y3278" i="31"/>
  <c r="X3280" i="31"/>
  <c r="Y3279" i="31"/>
  <c r="Y3280" i="31"/>
  <c r="X3281" i="31"/>
  <c r="X3282" i="31"/>
  <c r="Y3281" i="31"/>
  <c r="Y3282" i="31"/>
  <c r="X3283" i="31"/>
  <c r="X3284" i="31"/>
  <c r="Y3283" i="31"/>
  <c r="Y3284" i="31"/>
  <c r="X3285" i="31"/>
  <c r="Y3285" i="31"/>
  <c r="X3286" i="31"/>
  <c r="Y3286" i="31"/>
  <c r="X3287" i="31"/>
  <c r="Y3287" i="31"/>
  <c r="X3288" i="31"/>
  <c r="Y3288" i="31"/>
  <c r="X3289" i="31"/>
  <c r="Y3289" i="31"/>
  <c r="X3290" i="31"/>
  <c r="X3291" i="31"/>
  <c r="Y3290" i="31"/>
  <c r="X3292" i="31"/>
  <c r="Y3291" i="31"/>
  <c r="X3293" i="31"/>
  <c r="Y3292" i="31"/>
  <c r="Y3293" i="31"/>
  <c r="X3294" i="31"/>
  <c r="X3295" i="31"/>
  <c r="Y3294" i="31"/>
  <c r="X3296" i="31"/>
  <c r="Y3295" i="31"/>
  <c r="X3297" i="31"/>
  <c r="Y3296" i="31"/>
  <c r="Y3297" i="31"/>
  <c r="X3298" i="31"/>
  <c r="Y3298" i="31"/>
  <c r="X3299" i="31"/>
  <c r="Y3299" i="31"/>
  <c r="X3300" i="31"/>
  <c r="X3301" i="31"/>
  <c r="Y3300" i="31"/>
  <c r="X3302" i="31"/>
  <c r="Y3301" i="31"/>
  <c r="X3303" i="31"/>
  <c r="Y3302" i="31"/>
  <c r="X3304" i="31"/>
  <c r="Y3303" i="31"/>
  <c r="X3305" i="31"/>
  <c r="Y3304" i="31"/>
  <c r="X3306" i="31"/>
  <c r="Y3305" i="31"/>
  <c r="Y3306" i="31"/>
  <c r="X3307" i="31"/>
  <c r="Y3307" i="31"/>
  <c r="X3308" i="31"/>
  <c r="X3309" i="31"/>
  <c r="Y3308" i="31"/>
  <c r="Y3309" i="31"/>
  <c r="X3310" i="31"/>
  <c r="Y3310" i="31"/>
  <c r="X3311" i="31"/>
  <c r="X3312" i="31"/>
  <c r="Y3311" i="31"/>
  <c r="Y3312" i="31"/>
  <c r="X3313" i="31"/>
  <c r="Y3313" i="31"/>
  <c r="X3314" i="31"/>
  <c r="Y3314" i="31"/>
  <c r="X3315" i="31"/>
  <c r="X3316" i="31"/>
  <c r="Y3315" i="31"/>
  <c r="X3317" i="31"/>
  <c r="Y3316" i="31"/>
  <c r="X3318" i="31"/>
  <c r="Y3317" i="31"/>
  <c r="Y3318" i="31"/>
  <c r="X3319" i="31"/>
  <c r="Y3319" i="31"/>
  <c r="X3320" i="31"/>
  <c r="X3321" i="31"/>
  <c r="Y3320" i="31"/>
  <c r="Y3321" i="31"/>
  <c r="X3322" i="31"/>
  <c r="X3323" i="31"/>
  <c r="Y3322" i="31"/>
  <c r="X3324" i="31"/>
  <c r="Y3323" i="31"/>
  <c r="Y3324" i="31"/>
  <c r="X3325" i="31"/>
  <c r="Y3325" i="31"/>
  <c r="X3326" i="31"/>
  <c r="X3327" i="31"/>
  <c r="Y3326" i="31"/>
  <c r="Y3327" i="31"/>
  <c r="X3328" i="31"/>
  <c r="X3329" i="31"/>
  <c r="Y3328" i="31"/>
  <c r="Y3329" i="31"/>
  <c r="X3330" i="31"/>
  <c r="Y3330" i="31"/>
  <c r="X3331" i="31"/>
  <c r="X3332" i="31"/>
  <c r="Y3331" i="31"/>
  <c r="X3333" i="31"/>
  <c r="Y3332" i="31"/>
  <c r="Y3333" i="31"/>
  <c r="X3334" i="31"/>
  <c r="Y3334" i="31"/>
  <c r="X3335" i="31"/>
  <c r="X3336" i="31"/>
  <c r="Y3335" i="31"/>
  <c r="X3337" i="31"/>
  <c r="Y3336" i="31"/>
  <c r="X3338" i="31"/>
  <c r="Y3337" i="31"/>
  <c r="X3339" i="31"/>
  <c r="Y3338" i="31"/>
  <c r="X3340" i="31"/>
  <c r="Y3339" i="31"/>
  <c r="Y3340" i="31"/>
  <c r="X3341" i="31"/>
  <c r="Y3341" i="31"/>
  <c r="X3342" i="31"/>
  <c r="Y3342" i="31"/>
  <c r="X3343" i="31"/>
  <c r="Y3343" i="31"/>
  <c r="X3344" i="31"/>
  <c r="Y3344" i="31"/>
  <c r="X3345" i="31"/>
  <c r="Y3345" i="31"/>
  <c r="X3346" i="31"/>
  <c r="Y3346" i="31"/>
  <c r="X3347" i="31"/>
  <c r="X3348" i="31"/>
  <c r="Y3347" i="31"/>
  <c r="X3349" i="31"/>
  <c r="Y3348" i="31"/>
  <c r="Y3349" i="31"/>
  <c r="X3350" i="31"/>
  <c r="Y3350" i="31"/>
  <c r="X3351" i="31"/>
  <c r="Y3351" i="31"/>
  <c r="X3352" i="31"/>
  <c r="X3353" i="31"/>
  <c r="Y3352" i="31"/>
  <c r="Y3353" i="31"/>
  <c r="X3354" i="31"/>
  <c r="X3355" i="31"/>
  <c r="Y3354" i="31"/>
  <c r="Y3355" i="31"/>
  <c r="X3356" i="31"/>
  <c r="X3357" i="31"/>
  <c r="Y3356" i="31"/>
  <c r="X3358" i="31"/>
  <c r="Y3357" i="31"/>
  <c r="X3359" i="31"/>
  <c r="Y3358" i="31"/>
  <c r="Y3359" i="31"/>
  <c r="X3360" i="31"/>
  <c r="Y3360" i="31"/>
  <c r="X3361" i="31"/>
  <c r="X3362" i="31"/>
  <c r="Y3361" i="31"/>
  <c r="X3363" i="31"/>
  <c r="Y3362" i="31"/>
  <c r="Y3363" i="31"/>
  <c r="X3364" i="31"/>
  <c r="X3365" i="31"/>
  <c r="Y3364" i="31"/>
  <c r="Y3365" i="31"/>
  <c r="X3366" i="31"/>
  <c r="X3367" i="31"/>
  <c r="Y3366" i="31"/>
  <c r="Y3367" i="31"/>
  <c r="X3368" i="31"/>
  <c r="X3369" i="31"/>
  <c r="Y3368" i="31"/>
  <c r="Y3369" i="31"/>
  <c r="X3370" i="31"/>
  <c r="Y3370" i="31"/>
  <c r="X3371" i="31"/>
  <c r="Y3371" i="31"/>
  <c r="X3372" i="31"/>
  <c r="Y3372" i="31"/>
  <c r="X3373" i="31"/>
  <c r="Y3373" i="31"/>
  <c r="X3374" i="31"/>
  <c r="X3375" i="31"/>
  <c r="Y3374" i="31"/>
  <c r="X3376" i="31"/>
  <c r="Y3375" i="31"/>
  <c r="Y3376" i="31"/>
  <c r="X3377" i="31"/>
  <c r="Y3377" i="31"/>
  <c r="X3378" i="31"/>
  <c r="X3379" i="31"/>
  <c r="Y3378" i="31"/>
  <c r="X3380" i="31"/>
  <c r="Y3379" i="31"/>
  <c r="Y3380" i="31"/>
  <c r="X3381" i="31"/>
  <c r="X3382" i="31"/>
  <c r="Y3381" i="31"/>
  <c r="X3383" i="31"/>
  <c r="Y3382" i="31"/>
  <c r="Y3383" i="31"/>
  <c r="X3384" i="31"/>
  <c r="X3385" i="31"/>
  <c r="Y3384" i="31"/>
  <c r="Y3385" i="31"/>
  <c r="X3386" i="31"/>
  <c r="X3387" i="31"/>
  <c r="Y3386" i="31"/>
  <c r="Y3387" i="31"/>
  <c r="X3388" i="31"/>
  <c r="X3389" i="31"/>
  <c r="Y3388" i="31"/>
  <c r="Y3389" i="31"/>
  <c r="X3390" i="31"/>
  <c r="Y3390" i="31"/>
  <c r="X3391" i="31"/>
  <c r="X3392" i="31"/>
  <c r="Y3391" i="31"/>
  <c r="X3393" i="31"/>
  <c r="Y3392" i="31"/>
  <c r="X3394" i="31"/>
  <c r="Y3393" i="31"/>
  <c r="Y3394" i="31"/>
  <c r="X3395" i="31"/>
  <c r="Y3395" i="31"/>
  <c r="X3396" i="31"/>
  <c r="Y3396" i="31"/>
  <c r="X3397" i="31"/>
  <c r="Y3397" i="31"/>
  <c r="X3398" i="31"/>
  <c r="Y3398" i="31"/>
  <c r="X3399" i="31"/>
  <c r="X3400" i="31"/>
  <c r="Y3399" i="31"/>
  <c r="X3401" i="31"/>
  <c r="Y3400" i="31"/>
  <c r="X3402" i="31"/>
  <c r="Y3401" i="31"/>
  <c r="X3403" i="31"/>
  <c r="Y3402" i="31"/>
  <c r="Y3403" i="31"/>
  <c r="X3404" i="31"/>
  <c r="Y3404" i="31"/>
  <c r="X3405" i="31"/>
  <c r="Y3405" i="31"/>
  <c r="X3406" i="31"/>
  <c r="Y3406" i="31"/>
  <c r="X3407" i="31"/>
  <c r="X3408" i="31"/>
  <c r="Y3407" i="31"/>
  <c r="X3409" i="31"/>
  <c r="Y3408" i="31"/>
  <c r="X3410" i="31"/>
  <c r="Y3409" i="31"/>
  <c r="Y3410" i="31"/>
  <c r="X3411" i="31"/>
  <c r="X3412" i="31"/>
  <c r="Y3411" i="31"/>
  <c r="X3413" i="31"/>
  <c r="Y3412" i="31"/>
  <c r="Y3413" i="31"/>
  <c r="X3414" i="31"/>
  <c r="X3415" i="31"/>
  <c r="Y3414" i="31"/>
  <c r="X3416" i="31"/>
  <c r="Y3415" i="31"/>
  <c r="Y3416" i="31"/>
  <c r="X3417" i="31"/>
  <c r="Y3417" i="31"/>
  <c r="X3418" i="31"/>
  <c r="Y3418" i="31"/>
  <c r="X3419" i="31"/>
  <c r="Y3419" i="31"/>
  <c r="X3420" i="31"/>
  <c r="X3421" i="31"/>
  <c r="Y3420" i="31"/>
  <c r="Y3421" i="31"/>
  <c r="X3422" i="31"/>
  <c r="X3423" i="31"/>
  <c r="Y3422" i="31"/>
  <c r="X3424" i="31"/>
  <c r="Y3423" i="31"/>
  <c r="Y3424" i="31"/>
  <c r="X3425" i="31"/>
  <c r="X3426" i="31"/>
  <c r="Y3425" i="31"/>
  <c r="Y3426" i="31"/>
  <c r="X3427" i="31"/>
  <c r="Y3427" i="31"/>
  <c r="X3428" i="31"/>
  <c r="X3429" i="31"/>
  <c r="Y3428" i="31"/>
  <c r="Y3429" i="31"/>
  <c r="X3430" i="31"/>
  <c r="X3431" i="31"/>
  <c r="Y3430" i="31"/>
  <c r="X3432" i="31"/>
  <c r="Y3431" i="31"/>
  <c r="Y3432" i="31"/>
  <c r="X3433" i="31"/>
  <c r="Y3433" i="31"/>
  <c r="X3434" i="31"/>
  <c r="Y3434" i="31"/>
  <c r="X3435" i="31"/>
  <c r="X3436" i="31"/>
  <c r="Y3435" i="31"/>
  <c r="X3437" i="31"/>
  <c r="Y3436" i="31"/>
  <c r="Y3437" i="31"/>
  <c r="X3438" i="31"/>
  <c r="Y3438" i="31"/>
  <c r="X3439" i="31"/>
  <c r="X3440" i="31"/>
  <c r="Y3439" i="31"/>
  <c r="X3441" i="31"/>
  <c r="Y3440" i="31"/>
  <c r="Y3441" i="31"/>
  <c r="X3442" i="31"/>
  <c r="Y3442" i="31"/>
  <c r="X3443" i="31"/>
  <c r="X3444" i="31"/>
  <c r="Y3443" i="31"/>
  <c r="X3445" i="31"/>
  <c r="Y3444" i="31"/>
  <c r="Y3445" i="31"/>
  <c r="X3446" i="31"/>
  <c r="Y3446" i="31"/>
  <c r="X3447" i="31"/>
  <c r="X3448" i="31"/>
  <c r="Y3447" i="31"/>
  <c r="Y3448" i="31"/>
  <c r="X3449" i="31"/>
  <c r="Y3449" i="31"/>
  <c r="X3450" i="31"/>
  <c r="Y3450" i="31"/>
  <c r="X3451" i="31"/>
  <c r="X3452" i="31"/>
  <c r="Y3451" i="31"/>
  <c r="Y3452" i="31"/>
  <c r="X3453" i="31"/>
  <c r="X3454" i="31"/>
  <c r="Y3453" i="31"/>
  <c r="X3455" i="31"/>
  <c r="Y3454" i="31"/>
  <c r="X3456" i="31"/>
  <c r="Y3455" i="31"/>
  <c r="X3457" i="31"/>
  <c r="Y3456" i="31"/>
  <c r="Y3457" i="31"/>
  <c r="X3458" i="31"/>
  <c r="X3459" i="31"/>
  <c r="Y3458" i="31"/>
  <c r="X3460" i="31"/>
  <c r="Y3459" i="31"/>
  <c r="X3461" i="31"/>
  <c r="Y3460" i="31"/>
  <c r="Y3461" i="31"/>
  <c r="X3462" i="31"/>
  <c r="Y3462" i="31"/>
  <c r="X3463" i="31"/>
  <c r="Y3463" i="31"/>
  <c r="X3464" i="31"/>
  <c r="X3465" i="31"/>
  <c r="Y3464" i="31"/>
  <c r="Y3465" i="31"/>
  <c r="X3466" i="31"/>
  <c r="X3467" i="31"/>
  <c r="Y3466" i="31"/>
  <c r="Y3467" i="31"/>
  <c r="X3468" i="31"/>
  <c r="X3469" i="31"/>
  <c r="Y3468" i="31"/>
  <c r="X3470" i="31"/>
  <c r="Y3469" i="31"/>
  <c r="X3471" i="31"/>
  <c r="Y3470" i="31"/>
  <c r="Y3471" i="31"/>
  <c r="X3472" i="31"/>
  <c r="X3473" i="31"/>
  <c r="Y3472" i="31"/>
  <c r="Y3473" i="31"/>
  <c r="X3474" i="31"/>
  <c r="X3475" i="31"/>
  <c r="Y3474" i="31"/>
  <c r="Y3475" i="31"/>
  <c r="X3476" i="31"/>
  <c r="X3477" i="31"/>
  <c r="Y3476" i="31"/>
  <c r="X3478" i="31"/>
  <c r="Y3477" i="31"/>
  <c r="Y3478" i="31"/>
  <c r="X3479" i="31"/>
  <c r="Y3479" i="31"/>
  <c r="X3480" i="31"/>
  <c r="X3481" i="31"/>
  <c r="Y3480" i="31"/>
  <c r="Y3481" i="31"/>
  <c r="X3482" i="31"/>
  <c r="X3483" i="31"/>
  <c r="Y3482" i="31"/>
  <c r="Y3483" i="31"/>
  <c r="X3484" i="31"/>
  <c r="Y3484" i="31"/>
  <c r="X3485" i="31"/>
  <c r="Y3485" i="31"/>
  <c r="X3486" i="31"/>
  <c r="X3487" i="31"/>
  <c r="Y3486" i="31"/>
  <c r="Y3487" i="31"/>
  <c r="X3488" i="31"/>
  <c r="X3489" i="31"/>
  <c r="Y3488" i="31"/>
  <c r="Y3489" i="31"/>
  <c r="X3490" i="31"/>
  <c r="Y3490" i="31"/>
  <c r="X3491" i="31"/>
  <c r="Y3491" i="31"/>
  <c r="X3492" i="31"/>
  <c r="Y3492" i="31"/>
  <c r="X3493" i="31"/>
  <c r="X3494" i="31"/>
  <c r="Y3493" i="31"/>
  <c r="Y3494" i="31"/>
  <c r="X3495" i="31"/>
  <c r="Y3495" i="31"/>
  <c r="X3496" i="31"/>
  <c r="Y3496" i="31"/>
  <c r="X3497" i="31"/>
  <c r="X3498" i="31"/>
  <c r="Y3497" i="31"/>
  <c r="Y3498" i="31"/>
  <c r="X3499" i="31"/>
  <c r="Y3499" i="31"/>
  <c r="X3500" i="31"/>
  <c r="Y3500" i="31"/>
  <c r="X3501" i="31"/>
  <c r="X3502" i="31"/>
  <c r="Y3501" i="31"/>
  <c r="X3503" i="31"/>
  <c r="Y3502" i="31"/>
  <c r="Y3503" i="31"/>
  <c r="X3504" i="31"/>
  <c r="X3505" i="31"/>
  <c r="Y3504" i="31"/>
  <c r="X3506" i="31"/>
  <c r="Y3505" i="31"/>
  <c r="X3507" i="31"/>
  <c r="Y3506" i="31"/>
  <c r="Y3507" i="31"/>
  <c r="X3508" i="31"/>
  <c r="Y3508" i="31"/>
  <c r="X3509" i="31"/>
  <c r="X3510" i="31"/>
  <c r="Y3509" i="31"/>
  <c r="Y3510" i="31"/>
  <c r="X3511" i="31"/>
  <c r="X3512" i="31"/>
  <c r="Y3511" i="31"/>
  <c r="X3513" i="31"/>
  <c r="Y3512" i="31"/>
  <c r="Y3513" i="31"/>
  <c r="X3514" i="31"/>
  <c r="Y3514" i="31"/>
  <c r="X3515" i="31"/>
  <c r="X3516" i="31"/>
  <c r="Y3515" i="31"/>
  <c r="Y3516" i="31"/>
  <c r="X3517" i="31"/>
  <c r="Y3517" i="31"/>
  <c r="X3518" i="31"/>
  <c r="X3519" i="31"/>
  <c r="Y3518" i="31"/>
  <c r="X3520" i="31"/>
  <c r="Y3519" i="31"/>
  <c r="X3521" i="31"/>
  <c r="Y3520" i="31"/>
  <c r="Y3521" i="31"/>
  <c r="X3522" i="31"/>
  <c r="Y3522" i="31"/>
  <c r="X3523" i="31"/>
  <c r="Y3523" i="31"/>
  <c r="X3524" i="31"/>
  <c r="X3525" i="31"/>
  <c r="Y3524" i="31"/>
  <c r="Y3525" i="31"/>
  <c r="X3526" i="31"/>
  <c r="Y3526" i="31"/>
  <c r="X3527" i="31"/>
  <c r="Y3527" i="31"/>
  <c r="X3528" i="31"/>
  <c r="X3529" i="31"/>
  <c r="Y3528" i="31"/>
  <c r="Y3529" i="31"/>
  <c r="X3530" i="31"/>
  <c r="X3531" i="31"/>
  <c r="Y3530" i="31"/>
  <c r="Y3531" i="31"/>
  <c r="X3532" i="31"/>
  <c r="Y3532" i="31"/>
  <c r="X3533" i="31"/>
  <c r="X3534" i="31"/>
  <c r="Y3533" i="31"/>
  <c r="X3535" i="31"/>
  <c r="Y3534" i="31"/>
  <c r="X3536" i="31"/>
  <c r="Y3535" i="31"/>
  <c r="X3537" i="31"/>
  <c r="Y3536" i="31"/>
  <c r="X3538" i="31"/>
  <c r="Y3537" i="31"/>
  <c r="Y3538" i="31"/>
  <c r="X3539" i="31"/>
  <c r="X3540" i="31"/>
  <c r="Y3539" i="31"/>
  <c r="X3541" i="31"/>
  <c r="Y3540" i="31"/>
  <c r="Y3541" i="31"/>
  <c r="X3542" i="31"/>
  <c r="Y3542" i="31"/>
  <c r="X3543" i="31"/>
  <c r="X3544" i="31"/>
  <c r="Y3543" i="31"/>
  <c r="S12" i="29" l="1"/>
  <c r="U12" i="29" s="1"/>
  <c r="C30" i="85"/>
  <c r="K13" i="29"/>
  <c r="N13" i="29"/>
  <c r="H14" i="29"/>
  <c r="I14" i="29"/>
  <c r="AF195" i="51"/>
  <c r="Y3544" i="31"/>
  <c r="F20" i="29"/>
  <c r="N18" i="29"/>
  <c r="L18" i="29"/>
  <c r="R13" i="29"/>
  <c r="L23" i="29"/>
  <c r="K23" i="29"/>
  <c r="I13" i="29"/>
  <c r="O23" i="29"/>
  <c r="O18" i="29"/>
  <c r="O12" i="29"/>
  <c r="T12" i="29"/>
  <c r="K18" i="29"/>
  <c r="H13" i="29"/>
  <c r="Q13" i="29"/>
  <c r="N23" i="29"/>
  <c r="S13" i="29" l="1"/>
  <c r="U13" i="29" s="1"/>
  <c r="C26" i="43"/>
  <c r="O5" i="28"/>
  <c r="O7" i="28" s="1"/>
  <c r="U5" i="28"/>
  <c r="U7" i="28" s="1"/>
  <c r="E6" i="28"/>
  <c r="F6" i="28"/>
  <c r="E7" i="28"/>
  <c r="R7" i="28"/>
  <c r="E8" i="28"/>
  <c r="V7" i="28"/>
  <c r="AF196" i="51"/>
  <c r="F70" i="28"/>
  <c r="G14" i="29"/>
  <c r="G6" i="28"/>
  <c r="I12" i="29"/>
  <c r="T13" i="29"/>
  <c r="O6" i="28"/>
  <c r="O13" i="29"/>
  <c r="O8" i="28" l="1"/>
  <c r="R8" i="28"/>
  <c r="U8" i="28"/>
  <c r="E9" i="28"/>
  <c r="S7" i="28"/>
  <c r="V8" i="28"/>
  <c r="AF197" i="51"/>
  <c r="G7" i="28"/>
  <c r="G8" i="28"/>
  <c r="O9" i="28" l="1"/>
  <c r="R9" i="28"/>
  <c r="U9" i="28"/>
  <c r="E10" i="28"/>
  <c r="W7" i="28"/>
  <c r="S8" i="28"/>
  <c r="Y7" i="28"/>
  <c r="V9" i="28"/>
  <c r="AF198" i="51"/>
  <c r="G9" i="28"/>
  <c r="X7" i="28" l="1"/>
  <c r="Z7" i="28" s="1"/>
  <c r="O10" i="28"/>
  <c r="R10" i="28"/>
  <c r="U10" i="28"/>
  <c r="E11" i="28"/>
  <c r="W8" i="28"/>
  <c r="V10" i="28"/>
  <c r="Y8" i="28"/>
  <c r="S9" i="28"/>
  <c r="AF199" i="51"/>
  <c r="G10" i="28"/>
  <c r="X8" i="28" l="1"/>
  <c r="Z8" i="28" s="1"/>
  <c r="O11" i="28"/>
  <c r="R11" i="28"/>
  <c r="U11" i="28"/>
  <c r="E12" i="28"/>
  <c r="W9" i="28"/>
  <c r="S10" i="28"/>
  <c r="Y9" i="28"/>
  <c r="V11" i="28"/>
  <c r="AF200" i="51"/>
  <c r="G11" i="28"/>
  <c r="X9" i="28" l="1"/>
  <c r="Z9" i="28" s="1"/>
  <c r="O12" i="28"/>
  <c r="R12" i="28"/>
  <c r="U12" i="28"/>
  <c r="E13" i="28"/>
  <c r="W10" i="28"/>
  <c r="S11" i="28"/>
  <c r="Y10" i="28"/>
  <c r="V12" i="28"/>
  <c r="AF201" i="51"/>
  <c r="G12" i="28"/>
  <c r="X10" i="28" l="1"/>
  <c r="Z10" i="28" s="1"/>
  <c r="O13" i="28"/>
  <c r="R13" i="28"/>
  <c r="U13" i="28"/>
  <c r="E14" i="28"/>
  <c r="W11" i="28"/>
  <c r="S12" i="28"/>
  <c r="V13" i="28"/>
  <c r="Y11" i="28"/>
  <c r="AF202" i="51"/>
  <c r="G13" i="28"/>
  <c r="X11" i="28" l="1"/>
  <c r="Z11" i="28" s="1"/>
  <c r="O14" i="28"/>
  <c r="R14" i="28"/>
  <c r="U14" i="28"/>
  <c r="E15" i="28"/>
  <c r="W12" i="28"/>
  <c r="Y12" i="28"/>
  <c r="V14" i="28"/>
  <c r="S13" i="28"/>
  <c r="AF203" i="51"/>
  <c r="G14" i="28"/>
  <c r="X12" i="28" l="1"/>
  <c r="Z12" i="28" s="1"/>
  <c r="O15" i="28"/>
  <c r="R15" i="28"/>
  <c r="U15" i="28"/>
  <c r="E16" i="28"/>
  <c r="W13" i="28"/>
  <c r="S14" i="28"/>
  <c r="Y13" i="28"/>
  <c r="V15" i="28"/>
  <c r="AF204" i="51"/>
  <c r="G15" i="28"/>
  <c r="X13" i="28" l="1"/>
  <c r="Z13" i="28" s="1"/>
  <c r="O16" i="28"/>
  <c r="R16" i="28"/>
  <c r="U16" i="28"/>
  <c r="E17" i="28"/>
  <c r="W14" i="28"/>
  <c r="S15" i="28"/>
  <c r="V16" i="28"/>
  <c r="Y14" i="28"/>
  <c r="AF205" i="51"/>
  <c r="G16" i="28"/>
  <c r="X14" i="28" l="1"/>
  <c r="Z14" i="28" s="1"/>
  <c r="O17" i="28"/>
  <c r="R17" i="28"/>
  <c r="U17" i="28"/>
  <c r="E18" i="28"/>
  <c r="W15" i="28"/>
  <c r="V17" i="28"/>
  <c r="S16" i="28"/>
  <c r="Y15" i="28"/>
  <c r="AF206" i="51"/>
  <c r="G17" i="28"/>
  <c r="X15" i="28" l="1"/>
  <c r="Z15" i="28" s="1"/>
  <c r="O18" i="28"/>
  <c r="R18" i="28"/>
  <c r="U18" i="28"/>
  <c r="E19" i="28"/>
  <c r="W16" i="28"/>
  <c r="S17" i="28"/>
  <c r="V18" i="28"/>
  <c r="Y16" i="28"/>
  <c r="AF207" i="51"/>
  <c r="G18" i="28"/>
  <c r="X16" i="28" l="1"/>
  <c r="Z16" i="28" s="1"/>
  <c r="O19" i="28"/>
  <c r="R19" i="28"/>
  <c r="U19" i="28"/>
  <c r="E20" i="28"/>
  <c r="W17" i="28"/>
  <c r="Y17" i="28"/>
  <c r="V19" i="28"/>
  <c r="S18" i="28"/>
  <c r="AF208" i="51"/>
  <c r="G19" i="28"/>
  <c r="X17" i="28" l="1"/>
  <c r="Z17" i="28" s="1"/>
  <c r="O20" i="28"/>
  <c r="R20" i="28"/>
  <c r="U20" i="28"/>
  <c r="E21" i="28"/>
  <c r="W18" i="28"/>
  <c r="S19" i="28"/>
  <c r="V20" i="28"/>
  <c r="Y18" i="28"/>
  <c r="AF209" i="51"/>
  <c r="G20" i="28"/>
  <c r="G21" i="28"/>
  <c r="X18" i="28" l="1"/>
  <c r="Z18" i="28" s="1"/>
  <c r="O21" i="28"/>
  <c r="R21" i="28"/>
  <c r="U21" i="28"/>
  <c r="E22" i="28"/>
  <c r="W19" i="28"/>
  <c r="S20" i="28"/>
  <c r="V21" i="28"/>
  <c r="Y19" i="28"/>
  <c r="AF210" i="51"/>
  <c r="X19" i="28" l="1"/>
  <c r="Z19" i="28" s="1"/>
  <c r="E23" i="28"/>
  <c r="W20" i="28"/>
  <c r="S21" i="28"/>
  <c r="Y20" i="28"/>
  <c r="AF211" i="51"/>
  <c r="G22" i="28"/>
  <c r="X20" i="28" l="1"/>
  <c r="Z20" i="28" s="1"/>
  <c r="E24" i="28"/>
  <c r="W21" i="28"/>
  <c r="Y21" i="28"/>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30" i="28"/>
  <c r="G4" i="27"/>
  <c r="G24" i="28"/>
  <c r="S4" i="27"/>
  <c r="E5" i="27" l="1"/>
  <c r="P5" i="27" a="1"/>
  <c r="P5" i="27" s="1"/>
  <c r="Q5" i="27" a="1"/>
  <c r="Q5" i="27" s="1"/>
  <c r="V5" i="27"/>
  <c r="W5" i="27" s="1"/>
  <c r="AB5" i="27" a="1"/>
  <c r="AB5" i="27" s="1"/>
  <c r="AF214" i="51"/>
  <c r="G53" i="28"/>
  <c r="G60" i="28"/>
  <c r="G56" i="28"/>
  <c r="G39" i="28"/>
  <c r="G64" i="28"/>
  <c r="G35" i="28"/>
  <c r="G41" i="28"/>
  <c r="F5" i="27"/>
  <c r="G25" i="28"/>
  <c r="G34" i="28"/>
  <c r="G58" i="28"/>
  <c r="G61" i="28"/>
  <c r="G36" i="28"/>
  <c r="G54" i="28"/>
  <c r="G47" i="28"/>
  <c r="G52" i="28"/>
  <c r="G63" i="28"/>
  <c r="G27" i="28"/>
  <c r="G55" i="28"/>
  <c r="G62" i="28"/>
  <c r="G31" i="28"/>
  <c r="G51" i="28"/>
  <c r="G48" i="28"/>
  <c r="G45" i="28"/>
  <c r="G37" i="28"/>
  <c r="G42" i="28"/>
  <c r="G38" i="28"/>
  <c r="G50" i="28"/>
  <c r="G26" i="28"/>
  <c r="G65" i="28"/>
  <c r="G66" i="28"/>
  <c r="G59" i="28"/>
  <c r="G46" i="28"/>
  <c r="G57" i="28"/>
  <c r="G44" i="28"/>
  <c r="G43" i="28"/>
  <c r="G33" i="28"/>
  <c r="G28" i="28"/>
  <c r="G49" i="28"/>
  <c r="G29" i="28"/>
  <c r="G40" i="28"/>
  <c r="G32" i="28"/>
  <c r="R5" i="27" l="1"/>
  <c r="C6" i="27"/>
  <c r="D6" i="27"/>
  <c r="AF215" i="51"/>
  <c r="AC5" i="27"/>
  <c r="G5" i="27"/>
  <c r="E6" i="27" l="1"/>
  <c r="E4" i="27"/>
  <c r="P6" i="27"/>
  <c r="Q6" i="27"/>
  <c r="V6" i="27"/>
  <c r="W6" i="27" s="1"/>
  <c r="AB6" i="27"/>
  <c r="AF216" i="51"/>
  <c r="F6" i="27"/>
  <c r="R6" i="27" l="1"/>
  <c r="C7" i="27"/>
  <c r="D7" i="27"/>
  <c r="AF217" i="51"/>
  <c r="AC6" i="27"/>
  <c r="G6" i="27"/>
  <c r="E7" i="27" l="1"/>
  <c r="P7" i="27"/>
  <c r="Q7" i="27"/>
  <c r="V7" i="27"/>
  <c r="W7" i="27" s="1"/>
  <c r="AB7" i="27"/>
  <c r="AF218" i="51"/>
  <c r="F7" i="27"/>
  <c r="R7" i="27" l="1"/>
  <c r="C8" i="27"/>
  <c r="D8" i="27"/>
  <c r="AF219" i="51"/>
  <c r="AC7" i="27"/>
  <c r="G7" i="27"/>
  <c r="E8" i="27" l="1"/>
  <c r="P8" i="27"/>
  <c r="Q8" i="27"/>
  <c r="V8" i="27"/>
  <c r="W8" i="27" s="1"/>
  <c r="AB8" i="27"/>
  <c r="AF220" i="51"/>
  <c r="F8" i="27"/>
  <c r="R8" i="27" l="1"/>
  <c r="C9" i="27"/>
  <c r="D9" i="27"/>
  <c r="AF221" i="51"/>
  <c r="AC8" i="27"/>
  <c r="G8" i="27"/>
  <c r="E9" i="27" l="1"/>
  <c r="P9" i="27"/>
  <c r="Q9" i="27"/>
  <c r="V9" i="27"/>
  <c r="W9" i="27" s="1"/>
  <c r="AB9" i="27"/>
  <c r="AF222" i="51"/>
  <c r="F9" i="27"/>
  <c r="R9" i="27" l="1"/>
  <c r="C10" i="27"/>
  <c r="D10" i="27"/>
  <c r="AF223" i="51"/>
  <c r="AC9" i="27"/>
  <c r="G9" i="27"/>
  <c r="E10" i="27" l="1"/>
  <c r="P10" i="27"/>
  <c r="Q10" i="27"/>
  <c r="V10" i="27"/>
  <c r="W10" i="27" s="1"/>
  <c r="AB10" i="27"/>
  <c r="AF224" i="51"/>
  <c r="F10" i="27"/>
  <c r="R10" i="27" l="1"/>
  <c r="C11" i="27"/>
  <c r="D11" i="27"/>
  <c r="AF225" i="51"/>
  <c r="AC10" i="27"/>
  <c r="G10" i="27"/>
  <c r="E11" i="27" l="1"/>
  <c r="P11" i="27"/>
  <c r="Q11" i="27"/>
  <c r="V11" i="27"/>
  <c r="W11" i="27" s="1"/>
  <c r="AB11" i="27"/>
  <c r="AF226" i="51"/>
  <c r="F11" i="27"/>
  <c r="R11" i="27" l="1"/>
  <c r="C12" i="27"/>
  <c r="D12" i="27"/>
  <c r="AF227" i="51"/>
  <c r="AC11" i="27"/>
  <c r="G11" i="27"/>
  <c r="E12" i="27" l="1"/>
  <c r="P12" i="27"/>
  <c r="Q12" i="27"/>
  <c r="V12" i="27"/>
  <c r="W12" i="27" s="1"/>
  <c r="AB12" i="27"/>
  <c r="AF228" i="51"/>
  <c r="F12" i="27"/>
  <c r="R12" i="27" l="1"/>
  <c r="C13" i="27"/>
  <c r="D13" i="27"/>
  <c r="AF229" i="51"/>
  <c r="AC12" i="27"/>
  <c r="G12" i="27"/>
  <c r="E13" i="27" l="1"/>
  <c r="P13" i="27"/>
  <c r="Q13" i="27"/>
  <c r="V13" i="27"/>
  <c r="W13" i="27" s="1"/>
  <c r="AB13" i="27"/>
  <c r="AF230" i="51"/>
  <c r="F13" i="27"/>
  <c r="R13" i="27" l="1"/>
  <c r="C14" i="27"/>
  <c r="D14" i="27"/>
  <c r="AF231" i="51"/>
  <c r="AC13" i="27"/>
  <c r="G13" i="27"/>
  <c r="E14" i="27" l="1"/>
  <c r="P14" i="27"/>
  <c r="Q14" i="27"/>
  <c r="V14" i="27"/>
  <c r="W14" i="27" s="1"/>
  <c r="AB14" i="27"/>
  <c r="AF232" i="51"/>
  <c r="F14" i="27"/>
  <c r="R14" i="27" l="1"/>
  <c r="C15" i="27"/>
  <c r="D15" i="27"/>
  <c r="AF233" i="51"/>
  <c r="AC14" i="27"/>
  <c r="G14" i="27"/>
  <c r="E15" i="27" l="1"/>
  <c r="P15" i="27"/>
  <c r="Q15" i="27"/>
  <c r="V15" i="27"/>
  <c r="W15" i="27" s="1"/>
  <c r="AB15" i="27"/>
  <c r="AF234" i="51"/>
  <c r="F15" i="27"/>
  <c r="R15" i="27" l="1"/>
  <c r="C16" i="27"/>
  <c r="D16" i="27"/>
  <c r="AF235" i="51"/>
  <c r="AC15" i="27"/>
  <c r="G15" i="27"/>
  <c r="E16" i="27" l="1"/>
  <c r="P16" i="27"/>
  <c r="Q16" i="27"/>
  <c r="V16" i="27"/>
  <c r="W16" i="27" s="1"/>
  <c r="AB16" i="27"/>
  <c r="AF236" i="51"/>
  <c r="F16" i="27"/>
  <c r="R16" i="27" l="1"/>
  <c r="C17" i="27"/>
  <c r="D17" i="27"/>
  <c r="AF237" i="51"/>
  <c r="AC16" i="27"/>
  <c r="G16" i="27"/>
  <c r="E17" i="27" l="1"/>
  <c r="P17" i="27"/>
  <c r="Q17" i="27"/>
  <c r="V17" i="27"/>
  <c r="W17" i="27" s="1"/>
  <c r="AB17" i="27"/>
  <c r="AF238" i="51"/>
  <c r="F17" i="27"/>
  <c r="R17" i="27" l="1"/>
  <c r="C18" i="27"/>
  <c r="D18" i="27"/>
  <c r="AF239" i="51"/>
  <c r="AC17" i="27"/>
  <c r="G17" i="27"/>
  <c r="E18" i="27" l="1"/>
  <c r="P18" i="27"/>
  <c r="Q18" i="27"/>
  <c r="V18" i="27"/>
  <c r="W18" i="27" s="1"/>
  <c r="AB18" i="27"/>
  <c r="AF240" i="51"/>
  <c r="F18" i="27"/>
  <c r="R18" i="27" l="1"/>
  <c r="C19" i="27"/>
  <c r="D19" i="27"/>
  <c r="AF241" i="51"/>
  <c r="AC18" i="27"/>
  <c r="G18" i="27"/>
  <c r="E19" i="27" l="1"/>
  <c r="P19" i="27"/>
  <c r="Q19" i="27"/>
  <c r="V19" i="27"/>
  <c r="W19" i="27" s="1"/>
  <c r="AB19" i="27"/>
  <c r="AF242" i="51"/>
  <c r="F19" i="27"/>
  <c r="R19" i="27" l="1"/>
  <c r="C20" i="27"/>
  <c r="D20" i="27"/>
  <c r="AF243" i="51"/>
  <c r="AC19" i="27"/>
  <c r="G19" i="27"/>
  <c r="E20" i="27" l="1"/>
  <c r="P20" i="27"/>
  <c r="Q20" i="27"/>
  <c r="V20" i="27"/>
  <c r="W20" i="27" s="1"/>
  <c r="AB20" i="27"/>
  <c r="AF244" i="51"/>
  <c r="F20" i="27"/>
  <c r="R20" i="27" l="1"/>
  <c r="C21" i="27"/>
  <c r="D21" i="27"/>
  <c r="AF245" i="51"/>
  <c r="AC20" i="27"/>
  <c r="G20" i="27"/>
  <c r="E21" i="27" l="1"/>
  <c r="P21" i="27"/>
  <c r="Q21" i="27"/>
  <c r="V21" i="27"/>
  <c r="W21" i="27" s="1"/>
  <c r="AB21" i="27"/>
  <c r="AF246" i="51"/>
  <c r="F21" i="27"/>
  <c r="R21" i="27" l="1"/>
  <c r="C22" i="27"/>
  <c r="D22" i="27"/>
  <c r="AF247" i="51"/>
  <c r="AC21" i="27"/>
  <c r="G21" i="27"/>
  <c r="E22" i="27" l="1"/>
  <c r="P22" i="27"/>
  <c r="Q22" i="27"/>
  <c r="V22" i="27"/>
  <c r="W22" i="27" s="1"/>
  <c r="AB22" i="27"/>
  <c r="AF248" i="51"/>
  <c r="F22" i="27"/>
  <c r="R22" i="27" l="1"/>
  <c r="C23" i="27"/>
  <c r="D23" i="27"/>
  <c r="AF249" i="51"/>
  <c r="AC22" i="27"/>
  <c r="G22" i="27"/>
  <c r="E23" i="27" l="1"/>
  <c r="P23" i="27"/>
  <c r="Q23" i="27"/>
  <c r="V23" i="27"/>
  <c r="W23" i="27" s="1"/>
  <c r="AB23" i="27"/>
  <c r="AF250" i="51"/>
  <c r="F23" i="27"/>
  <c r="R23" i="27" l="1"/>
  <c r="C24" i="27"/>
  <c r="D24" i="27"/>
  <c r="AF251" i="51"/>
  <c r="AC23" i="27"/>
  <c r="G23" i="27"/>
  <c r="E24" i="27" l="1"/>
  <c r="P24" i="27"/>
  <c r="Q24" i="27"/>
  <c r="V24" i="27"/>
  <c r="W24" i="27" s="1"/>
  <c r="AB24" i="27"/>
  <c r="AF252" i="51"/>
  <c r="F24" i="27"/>
  <c r="R24" i="27" l="1"/>
  <c r="C25" i="27"/>
  <c r="D25" i="27"/>
  <c r="AF253" i="51"/>
  <c r="AC24" i="27"/>
  <c r="G24" i="27"/>
  <c r="E25" i="27" l="1"/>
  <c r="P25" i="27"/>
  <c r="Q25" i="27"/>
  <c r="V25" i="27"/>
  <c r="W25" i="27" s="1"/>
  <c r="AB25" i="27"/>
  <c r="AF254" i="51"/>
  <c r="F25" i="27"/>
  <c r="R25" i="27" l="1"/>
  <c r="C26" i="27"/>
  <c r="D26" i="27"/>
  <c r="AF255" i="51"/>
  <c r="AC25" i="27"/>
  <c r="G25" i="27"/>
  <c r="E26" i="27" l="1"/>
  <c r="P26" i="27"/>
  <c r="Q26" i="27"/>
  <c r="V26" i="27"/>
  <c r="W26" i="27" s="1"/>
  <c r="AB26" i="27"/>
  <c r="AF256" i="51"/>
  <c r="F26" i="27"/>
  <c r="R26" i="27" l="1"/>
  <c r="C27" i="27"/>
  <c r="D27" i="27"/>
  <c r="P27" i="27"/>
  <c r="Q27" i="27"/>
  <c r="V27" i="27"/>
  <c r="W27" i="27" s="1"/>
  <c r="AB27" i="27"/>
  <c r="AF257" i="51"/>
  <c r="AC26" i="27"/>
  <c r="G26" i="27"/>
  <c r="E27" i="27" l="1"/>
  <c r="R27" i="27"/>
  <c r="C28" i="27"/>
  <c r="D28" i="27"/>
  <c r="F27" i="27"/>
  <c r="AC27" i="27"/>
  <c r="G27" i="27"/>
  <c r="E28" i="27" l="1"/>
  <c r="P28" i="27"/>
  <c r="Q28" i="27"/>
  <c r="V28" i="27"/>
  <c r="W28" i="27" s="1"/>
  <c r="AB28" i="27"/>
  <c r="F28" i="27"/>
  <c r="R28" i="27" l="1"/>
  <c r="C29" i="27"/>
  <c r="D29" i="27"/>
  <c r="AC28" i="27"/>
  <c r="G28" i="27"/>
  <c r="E29" i="27" l="1"/>
  <c r="P29" i="27"/>
  <c r="Q29" i="27"/>
  <c r="V29" i="27"/>
  <c r="W29" i="27" s="1"/>
  <c r="AB29" i="27"/>
  <c r="F29" i="27"/>
  <c r="R29" i="27" l="1"/>
  <c r="C30" i="27"/>
  <c r="D30" i="27"/>
  <c r="AC29" i="27"/>
  <c r="G29" i="27"/>
  <c r="E30" i="27" l="1"/>
  <c r="P30" i="27"/>
  <c r="Q30" i="27"/>
  <c r="V30" i="27"/>
  <c r="W30" i="27" s="1"/>
  <c r="AB30" i="27"/>
  <c r="F30" i="27"/>
  <c r="R30" i="27" l="1"/>
  <c r="C31" i="27"/>
  <c r="D31" i="27"/>
  <c r="AC30" i="27"/>
  <c r="G30" i="27"/>
  <c r="E31" i="27" l="1"/>
  <c r="P31" i="27"/>
  <c r="Q31" i="27"/>
  <c r="V31" i="27"/>
  <c r="W31" i="27" s="1"/>
  <c r="AB31" i="27"/>
  <c r="F31" i="27"/>
  <c r="R31" i="27" l="1"/>
  <c r="C32" i="27"/>
  <c r="D32" i="27"/>
  <c r="AC31" i="27"/>
  <c r="G31" i="27"/>
  <c r="E32" i="27" l="1"/>
  <c r="P32" i="27"/>
  <c r="Q32" i="27"/>
  <c r="V32" i="27"/>
  <c r="W32" i="27" s="1"/>
  <c r="AB32" i="27"/>
  <c r="F32" i="27"/>
  <c r="R32" i="27" l="1"/>
  <c r="C33" i="27"/>
  <c r="D33" i="27"/>
  <c r="AC32" i="27"/>
  <c r="G32" i="27"/>
  <c r="E33" i="27" l="1"/>
  <c r="P33" i="27"/>
  <c r="Q33" i="27"/>
  <c r="V33" i="27"/>
  <c r="W33" i="27" s="1"/>
  <c r="AB33" i="27"/>
  <c r="F33" i="27"/>
  <c r="R33" i="27" l="1"/>
  <c r="C34" i="27"/>
  <c r="D34" i="27"/>
  <c r="AC33" i="27"/>
  <c r="G33" i="27"/>
  <c r="E34" i="27" l="1"/>
  <c r="P34" i="27"/>
  <c r="Q34" i="27"/>
  <c r="V34" i="27"/>
  <c r="W34" i="27" s="1"/>
  <c r="AB34" i="27"/>
  <c r="F34" i="27"/>
  <c r="R34" i="27" l="1"/>
  <c r="C35" i="27"/>
  <c r="D35" i="27"/>
  <c r="AC34" i="27"/>
  <c r="G34" i="27"/>
  <c r="E35" i="27" l="1"/>
  <c r="P35" i="27"/>
  <c r="Q35" i="27"/>
  <c r="V35" i="27"/>
  <c r="W35" i="27" s="1"/>
  <c r="AB35" i="27"/>
  <c r="F35" i="27"/>
  <c r="R35" i="27" l="1"/>
  <c r="C36" i="27"/>
  <c r="D36" i="27"/>
  <c r="AC35" i="27"/>
  <c r="G35" i="27"/>
  <c r="E36" i="27" l="1"/>
  <c r="P36" i="27"/>
  <c r="Q36" i="27"/>
  <c r="V36" i="27"/>
  <c r="W36" i="27" s="1"/>
  <c r="AB36" i="27"/>
  <c r="F36" i="27"/>
  <c r="R36" i="27" l="1"/>
  <c r="C37" i="27"/>
  <c r="D37" i="27"/>
  <c r="AC36" i="27"/>
  <c r="G36" i="27"/>
  <c r="E37" i="27" l="1"/>
  <c r="P37" i="27"/>
  <c r="Q37" i="27"/>
  <c r="V37" i="27"/>
  <c r="W37" i="27" s="1"/>
  <c r="AB37" i="27"/>
  <c r="F37" i="27"/>
  <c r="R37" i="27" l="1"/>
  <c r="C38" i="27"/>
  <c r="D38" i="27"/>
  <c r="AC37" i="27"/>
  <c r="G37" i="27"/>
  <c r="E38" i="27" l="1"/>
  <c r="P38" i="27"/>
  <c r="Q38" i="27"/>
  <c r="V38" i="27"/>
  <c r="W38" i="27" s="1"/>
  <c r="AB38" i="27"/>
  <c r="F38" i="27"/>
  <c r="R38" i="27" l="1"/>
  <c r="C39" i="27"/>
  <c r="D39" i="27"/>
  <c r="AC38" i="27"/>
  <c r="G38" i="27"/>
  <c r="E39" i="27" l="1"/>
  <c r="P39" i="27"/>
  <c r="Q39" i="27"/>
  <c r="V39" i="27"/>
  <c r="W39" i="27" s="1"/>
  <c r="AB39" i="27"/>
  <c r="F39" i="27"/>
  <c r="R39" i="27" l="1"/>
  <c r="C40" i="27"/>
  <c r="D40" i="27"/>
  <c r="AC39" i="27"/>
  <c r="G39" i="27"/>
  <c r="E40" i="27" l="1"/>
  <c r="P40" i="27"/>
  <c r="Q40" i="27"/>
  <c r="V40" i="27"/>
  <c r="W40" i="27" s="1"/>
  <c r="AB40" i="27"/>
  <c r="F40" i="27"/>
  <c r="R40" i="27" l="1"/>
  <c r="C41" i="27"/>
  <c r="D41" i="27"/>
  <c r="AC40" i="27"/>
  <c r="G40" i="27"/>
  <c r="E41" i="27" l="1"/>
  <c r="P41" i="27"/>
  <c r="Q41" i="27"/>
  <c r="V41" i="27"/>
  <c r="W41" i="27" s="1"/>
  <c r="AB41" i="27"/>
  <c r="F41" i="27"/>
  <c r="R41" i="27" l="1"/>
  <c r="C42" i="27"/>
  <c r="D42" i="27"/>
  <c r="AC41" i="27"/>
  <c r="G41" i="27"/>
  <c r="E42" i="27" l="1"/>
  <c r="P42" i="27"/>
  <c r="Q42" i="27"/>
  <c r="V42" i="27"/>
  <c r="W42" i="27" s="1"/>
  <c r="AB42" i="27"/>
  <c r="F42" i="27"/>
  <c r="R42" i="27" l="1"/>
  <c r="S5" i="27" s="1" a="1"/>
  <c r="S42" i="27" s="1"/>
  <c r="F4" i="26"/>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s="1"/>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AC11" i="26"/>
  <c r="G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AC42" i="26"/>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AC38" i="25"/>
  <c r="R38" i="25" l="1"/>
  <c r="C39" i="25"/>
  <c r="D39"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7" i="24"/>
  <c r="D9" i="24"/>
  <c r="D12" i="24"/>
  <c r="D19" i="24"/>
  <c r="D15" i="24"/>
  <c r="D21" i="24"/>
  <c r="D5" i="24"/>
  <c r="D16" i="24"/>
  <c r="F4" i="23"/>
  <c r="D8" i="24"/>
  <c r="D6" i="24"/>
  <c r="D17" i="24"/>
  <c r="D20" i="24"/>
  <c r="D11" i="24"/>
  <c r="D18" i="24"/>
  <c r="D14" i="24"/>
  <c r="D10" i="24"/>
  <c r="D13" i="24"/>
  <c r="D22" i="24"/>
  <c r="E5" i="24"/>
  <c r="M4" i="23"/>
  <c r="E10" i="24"/>
  <c r="E19" i="24"/>
  <c r="D5" i="23" l="1"/>
  <c r="O12" i="24"/>
  <c r="O17" i="24"/>
  <c r="O9" i="24"/>
  <c r="O15" i="24"/>
  <c r="O7" i="24"/>
  <c r="O20" i="24"/>
  <c r="O22" i="24"/>
  <c r="O14" i="24"/>
  <c r="O6" i="24"/>
  <c r="O10" i="24"/>
  <c r="O11" i="24"/>
  <c r="O16" i="24"/>
  <c r="O8" i="24"/>
  <c r="O18" i="24"/>
  <c r="O19" i="24"/>
  <c r="L5" i="23"/>
  <c r="O21" i="24"/>
  <c r="O13" i="24"/>
  <c r="B6" i="23"/>
  <c r="P11" i="24"/>
  <c r="P6" i="24"/>
  <c r="P8" i="24"/>
  <c r="P22" i="24"/>
  <c r="P21" i="24"/>
  <c r="P9" i="24"/>
  <c r="P7" i="24"/>
  <c r="P18" i="24"/>
  <c r="P5" i="24"/>
  <c r="P19" i="24"/>
  <c r="P13" i="24"/>
  <c r="E5" i="23"/>
  <c r="W5" i="23"/>
  <c r="P12" i="24"/>
  <c r="P20" i="24"/>
  <c r="P17" i="24"/>
  <c r="P14" i="24"/>
  <c r="P10" i="24"/>
  <c r="P15" i="24"/>
  <c r="P16" i="24"/>
  <c r="F5" i="23"/>
  <c r="E15" i="24"/>
  <c r="E18" i="24"/>
  <c r="E13" i="24"/>
  <c r="E11" i="24"/>
  <c r="E21" i="24"/>
  <c r="E6" i="24"/>
  <c r="E17" i="24"/>
  <c r="E16" i="24"/>
  <c r="E9" i="24"/>
  <c r="E7" i="24"/>
  <c r="E12" i="24"/>
  <c r="E14" i="24"/>
  <c r="E8" i="24"/>
  <c r="E20" i="24"/>
  <c r="E22" i="24"/>
  <c r="K6" i="23" l="1"/>
  <c r="C6" i="23" s="1"/>
  <c r="D6" i="23" s="1"/>
  <c r="R6" i="23"/>
  <c r="V6" i="23"/>
  <c r="E6" i="23"/>
  <c r="L6" i="23" l="1"/>
  <c r="B7" i="23"/>
  <c r="W6" i="23"/>
  <c r="F6" i="23"/>
  <c r="K7" i="23" l="1"/>
  <c r="C7" i="23" s="1"/>
  <c r="D7" i="23" s="1"/>
  <c r="R7" i="23"/>
  <c r="V7" i="23"/>
  <c r="B8" i="23"/>
  <c r="E7" i="23"/>
  <c r="L7" i="23" l="1"/>
  <c r="K8" i="23"/>
  <c r="C8" i="23" s="1"/>
  <c r="D8" i="23" s="1"/>
  <c r="R8" i="23"/>
  <c r="V8" i="23"/>
  <c r="W7" i="23"/>
  <c r="E8" i="23"/>
  <c r="F7" i="23"/>
  <c r="L8" i="23" l="1"/>
  <c r="B9" i="23"/>
  <c r="W8" i="23"/>
  <c r="F8" i="23"/>
  <c r="K9" i="23" l="1"/>
  <c r="C9" i="23" s="1"/>
  <c r="D9" i="23" s="1"/>
  <c r="R9" i="23"/>
  <c r="V9" i="23"/>
  <c r="E9" i="23"/>
  <c r="L9" i="23" l="1"/>
  <c r="B10" i="23"/>
  <c r="W9" i="23"/>
  <c r="F9" i="23"/>
  <c r="K10" i="23" l="1"/>
  <c r="C10" i="23" s="1"/>
  <c r="D10" i="23" s="1"/>
  <c r="R10" i="23"/>
  <c r="V10" i="23"/>
  <c r="E10" i="23"/>
  <c r="W10" i="23"/>
  <c r="L10" i="23" l="1"/>
  <c r="B11"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E13" i="23"/>
  <c r="W12" i="23"/>
  <c r="F12" i="23"/>
  <c r="L13" i="23" l="1"/>
  <c r="B14" i="23"/>
  <c r="K14" i="23"/>
  <c r="C14" i="23" s="1"/>
  <c r="R14" i="23"/>
  <c r="V14" i="23"/>
  <c r="W13" i="23"/>
  <c r="F13" i="23"/>
  <c r="D14" i="23" l="1"/>
  <c r="L14" i="23"/>
  <c r="B15" i="23"/>
  <c r="E14" i="23"/>
  <c r="K15" i="23" l="1"/>
  <c r="C15" i="23" s="1"/>
  <c r="D15" i="23" s="1"/>
  <c r="R15" i="23"/>
  <c r="V15" i="23"/>
  <c r="E15" i="23"/>
  <c r="W15" i="23" s="1"/>
  <c r="W14" i="23"/>
  <c r="F14" i="23"/>
  <c r="L15" i="23" l="1"/>
  <c r="B16" i="23"/>
  <c r="K16" i="23"/>
  <c r="C16" i="23" s="1"/>
  <c r="R16" i="23"/>
  <c r="V16" i="23"/>
  <c r="F15" i="23"/>
  <c r="D16" i="23" l="1"/>
  <c r="L16" i="23"/>
  <c r="B17" i="23"/>
  <c r="K17" i="23"/>
  <c r="C17" i="23" s="1"/>
  <c r="R17" i="23"/>
  <c r="V17" i="23"/>
  <c r="E16" i="23"/>
  <c r="D17" i="23" l="1"/>
  <c r="L17" i="23"/>
  <c r="B18" i="23"/>
  <c r="E17" i="23"/>
  <c r="W17" i="23"/>
  <c r="W16" i="23"/>
  <c r="F16" i="23"/>
  <c r="F17" i="23"/>
  <c r="K18" i="23" l="1"/>
  <c r="C18" i="23" s="1"/>
  <c r="D18" i="23" s="1"/>
  <c r="R18" i="23"/>
  <c r="V18" i="23"/>
  <c r="E18" i="23"/>
  <c r="L18" i="23" l="1"/>
  <c r="B19" i="23"/>
  <c r="K19" i="23"/>
  <c r="C19" i="23" s="1"/>
  <c r="D19" i="23" s="1"/>
  <c r="R19" i="23"/>
  <c r="V19" i="23"/>
  <c r="E19" i="23"/>
  <c r="W18" i="23"/>
  <c r="F18" i="23"/>
  <c r="L19" i="23" l="1"/>
  <c r="B20" i="23"/>
  <c r="K20" i="23"/>
  <c r="C20" i="23" s="1"/>
  <c r="D20" i="23" s="1"/>
  <c r="R20" i="23"/>
  <c r="V20" i="23"/>
  <c r="E20" i="23"/>
  <c r="W19" i="23"/>
  <c r="F19" i="23"/>
  <c r="L20" i="23" l="1"/>
  <c r="B21" i="23"/>
  <c r="W20" i="23"/>
  <c r="F20" i="23"/>
  <c r="K21" i="23" l="1"/>
  <c r="C21" i="23" s="1"/>
  <c r="D21" i="23" s="1"/>
  <c r="R21" i="23"/>
  <c r="V21" i="23"/>
  <c r="E21" i="23"/>
  <c r="L21" i="23" l="1"/>
  <c r="B22" i="23"/>
  <c r="K22" i="23"/>
  <c r="C22" i="23" s="1"/>
  <c r="D22" i="23" s="1"/>
  <c r="R22" i="23"/>
  <c r="V22" i="23"/>
  <c r="W21" i="23"/>
  <c r="E22" i="23"/>
  <c r="F21" i="23"/>
  <c r="L22" i="23" l="1"/>
  <c r="B23" i="23"/>
  <c r="W22" i="23"/>
  <c r="F22" i="23"/>
  <c r="K23" i="23" l="1"/>
  <c r="C23" i="23" s="1"/>
  <c r="D23" i="23" s="1"/>
  <c r="R23" i="23"/>
  <c r="V23" i="23"/>
  <c r="E23" i="23"/>
  <c r="W23" i="23"/>
  <c r="L23" i="23" l="1"/>
  <c r="B24" i="23"/>
  <c r="K24" i="23"/>
  <c r="C24" i="23" s="1"/>
  <c r="D24" i="23" s="1"/>
  <c r="R24" i="23"/>
  <c r="V24" i="23"/>
  <c r="E24" i="23"/>
  <c r="F23" i="23"/>
  <c r="L24" i="23" l="1"/>
  <c r="B25" i="23"/>
  <c r="W24" i="23"/>
  <c r="F24" i="23"/>
  <c r="K25" i="23" l="1"/>
  <c r="C25" i="23" s="1"/>
  <c r="D25" i="23" s="1"/>
  <c r="R25" i="23"/>
  <c r="V25" i="23"/>
  <c r="E25" i="23"/>
  <c r="L25" i="23" l="1"/>
  <c r="B26" i="23"/>
  <c r="W25" i="23"/>
  <c r="F25" i="23"/>
  <c r="K26" i="23" l="1"/>
  <c r="C26" i="23" s="1"/>
  <c r="D26" i="23" s="1"/>
  <c r="R26" i="23"/>
  <c r="V26" i="23"/>
  <c r="E26" i="23"/>
  <c r="W26" i="23"/>
  <c r="L26" i="23" l="1"/>
  <c r="B27" i="23"/>
  <c r="K27" i="23"/>
  <c r="C27" i="23" s="1"/>
  <c r="D27" i="23" s="1"/>
  <c r="R27" i="23"/>
  <c r="V27" i="23"/>
  <c r="E27" i="23"/>
  <c r="F26" i="23"/>
  <c r="L27" i="23" l="1"/>
  <c r="B28" i="23"/>
  <c r="W27" i="23"/>
  <c r="F27" i="23"/>
  <c r="K28" i="23" l="1"/>
  <c r="C28" i="23" s="1"/>
  <c r="D28" i="23" s="1"/>
  <c r="R28" i="23"/>
  <c r="V28" i="23"/>
  <c r="E28" i="23"/>
  <c r="L28" i="23" l="1"/>
  <c r="B29" i="23"/>
  <c r="K29" i="23"/>
  <c r="C29" i="23" s="1"/>
  <c r="R29" i="23"/>
  <c r="V29" i="23"/>
  <c r="W28" i="23"/>
  <c r="F28" i="23"/>
  <c r="D29" i="23" l="1"/>
  <c r="L29" i="23"/>
  <c r="B30" i="23"/>
  <c r="E29" i="23"/>
  <c r="F29" i="23"/>
  <c r="K30" i="23" l="1"/>
  <c r="C30" i="23" s="1"/>
  <c r="D30" i="23" s="1"/>
  <c r="R30" i="23"/>
  <c r="V30" i="23"/>
  <c r="W29" i="23"/>
  <c r="E30" i="23"/>
  <c r="L30" i="23" l="1"/>
  <c r="B31" i="23"/>
  <c r="K31" i="23"/>
  <c r="C31" i="23" s="1"/>
  <c r="D31" i="23" s="1"/>
  <c r="R31" i="23"/>
  <c r="V31" i="23"/>
  <c r="E31" i="23"/>
  <c r="W30" i="23"/>
  <c r="F30" i="23"/>
  <c r="L31" i="23" l="1"/>
  <c r="B32" i="23"/>
  <c r="K32" i="23"/>
  <c r="C32" i="23" s="1"/>
  <c r="R32" i="23"/>
  <c r="V32" i="23"/>
  <c r="W31" i="23"/>
  <c r="F31" i="23"/>
  <c r="L32" i="23" l="1"/>
  <c r="D32" i="23"/>
  <c r="B33" i="23"/>
  <c r="K33" i="23"/>
  <c r="C33" i="23" s="1"/>
  <c r="R33" i="23"/>
  <c r="V33" i="23"/>
  <c r="E32" i="23"/>
  <c r="D33" i="23" l="1"/>
  <c r="L33" i="23"/>
  <c r="B34" i="23"/>
  <c r="W32" i="23"/>
  <c r="E33" i="23"/>
  <c r="W33" i="23" s="1"/>
  <c r="F32" i="23"/>
  <c r="K34" i="23" l="1"/>
  <c r="C34" i="23" s="1"/>
  <c r="D34" i="23" s="1"/>
  <c r="R34" i="23"/>
  <c r="V34" i="23"/>
  <c r="E34" i="23"/>
  <c r="W34" i="23"/>
  <c r="F33" i="23"/>
  <c r="L34" i="23" l="1"/>
  <c r="B35" i="23"/>
  <c r="K35" i="23"/>
  <c r="C35" i="23" s="1"/>
  <c r="D35" i="23" s="1"/>
  <c r="R35" i="23"/>
  <c r="V35" i="23"/>
  <c r="E35" i="23"/>
  <c r="F34" i="23"/>
  <c r="L35" i="23" l="1"/>
  <c r="B36" i="23"/>
  <c r="W35" i="23"/>
  <c r="F35" i="23"/>
  <c r="K36" i="23" l="1"/>
  <c r="C36" i="23" s="1"/>
  <c r="D36" i="23" s="1"/>
  <c r="R36" i="23"/>
  <c r="V36" i="23"/>
  <c r="E36" i="23"/>
  <c r="W36" i="23"/>
  <c r="L36" i="23" l="1"/>
  <c r="B37" i="23"/>
  <c r="F36" i="23"/>
  <c r="K37" i="23" l="1"/>
  <c r="C37" i="23" s="1"/>
  <c r="D37" i="23" s="1"/>
  <c r="R37" i="23"/>
  <c r="V37" i="23"/>
  <c r="E37" i="23"/>
  <c r="L37" i="23" l="1"/>
  <c r="B38" i="23"/>
  <c r="K38" i="23"/>
  <c r="C38" i="23" s="1"/>
  <c r="D38" i="23" s="1"/>
  <c r="R38" i="23"/>
  <c r="V38" i="23"/>
  <c r="W37" i="23"/>
  <c r="E38" i="23"/>
  <c r="F37" i="23"/>
  <c r="L38" i="23" l="1"/>
  <c r="B39" i="23"/>
  <c r="W38" i="23"/>
  <c r="F38" i="23"/>
  <c r="K39" i="23" l="1"/>
  <c r="C39" i="23" s="1"/>
  <c r="D39" i="23" s="1"/>
  <c r="R39" i="23"/>
  <c r="V39" i="23"/>
  <c r="E39" i="23"/>
  <c r="L39" i="23" l="1"/>
  <c r="B40" i="23"/>
  <c r="K40" i="23"/>
  <c r="C40" i="23" s="1"/>
  <c r="D40" i="23" s="1"/>
  <c r="R40" i="23"/>
  <c r="V40" i="23"/>
  <c r="W39" i="23"/>
  <c r="E40" i="23"/>
  <c r="F39" i="23"/>
  <c r="L40" i="23" l="1"/>
  <c r="B41" i="23"/>
  <c r="W40" i="23"/>
  <c r="F40" i="23"/>
  <c r="K41" i="23" l="1"/>
  <c r="C41" i="23" s="1"/>
  <c r="D41" i="23" s="1"/>
  <c r="R41" i="23"/>
  <c r="V41" i="23"/>
  <c r="E41"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D44" i="23" s="1"/>
  <c r="R44" i="23"/>
  <c r="V44" i="23"/>
  <c r="E44" i="23"/>
  <c r="W43" i="23"/>
  <c r="F43" i="23"/>
  <c r="L44" i="23" l="1"/>
  <c r="B45" i="23"/>
  <c r="W44" i="23"/>
  <c r="F44" i="23"/>
  <c r="K45" i="23" l="1"/>
  <c r="C45" i="23" s="1"/>
  <c r="D45" i="23" s="1"/>
  <c r="R45" i="23"/>
  <c r="V45" i="23"/>
  <c r="E45" i="23"/>
  <c r="L45" i="23" l="1"/>
  <c r="B46" i="23"/>
  <c r="W45" i="23"/>
  <c r="F45" i="23"/>
  <c r="K46" i="23" l="1"/>
  <c r="C46" i="23" s="1"/>
  <c r="D46" i="23" s="1"/>
  <c r="R46" i="23"/>
  <c r="V46" i="23"/>
  <c r="E46" i="23"/>
  <c r="L46" i="23" l="1"/>
  <c r="B47" i="23"/>
  <c r="K47" i="23"/>
  <c r="C47" i="23" s="1"/>
  <c r="R47" i="23"/>
  <c r="V47" i="23"/>
  <c r="W46" i="23"/>
  <c r="F46" i="23"/>
  <c r="D47" i="23" l="1"/>
  <c r="L47" i="23"/>
  <c r="B48" i="23"/>
  <c r="E47" i="23"/>
  <c r="W47" i="23"/>
  <c r="F47" i="23"/>
  <c r="K48" i="23" l="1"/>
  <c r="C48" i="23" s="1"/>
  <c r="D48" i="23" s="1"/>
  <c r="R48" i="23"/>
  <c r="V48" i="23"/>
  <c r="E48" i="23"/>
  <c r="L48" i="23" l="1"/>
  <c r="B49" i="23"/>
  <c r="K49" i="23"/>
  <c r="C49" i="23" s="1"/>
  <c r="R49" i="23"/>
  <c r="V49" i="23"/>
  <c r="W48" i="23"/>
  <c r="F48" i="23"/>
  <c r="D49" i="23" l="1"/>
  <c r="L49" i="23"/>
  <c r="B50" i="23"/>
  <c r="E49" i="23"/>
  <c r="W49" i="23"/>
  <c r="F49" i="23"/>
  <c r="K50" i="23" l="1"/>
  <c r="C50" i="23" s="1"/>
  <c r="D50" i="23" s="1"/>
  <c r="R50" i="23"/>
  <c r="V50" i="23"/>
  <c r="E50" i="23"/>
  <c r="W50" i="23"/>
  <c r="L50" i="23" l="1"/>
  <c r="M5" i="23" s="1" a="1"/>
  <c r="M5" i="23" s="1"/>
  <c r="AM2" i="22"/>
  <c r="E3" i="22"/>
  <c r="F3" i="22"/>
  <c r="AM3" i="22"/>
  <c r="Y4" i="22" a="1"/>
  <c r="Y4" i="22" s="1"/>
  <c r="AM4" i="22"/>
  <c r="AM6" i="22"/>
  <c r="AN6" i="22"/>
  <c r="U4" i="22"/>
  <c r="U7" i="22"/>
  <c r="U5" i="22"/>
  <c r="U6" i="22"/>
  <c r="AO6" i="22"/>
  <c r="N4" i="22" a="1"/>
  <c r="G3" i="22"/>
  <c r="AK7" i="22" a="1"/>
  <c r="D4" i="22" a="1"/>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U8" i="22"/>
  <c r="F5" i="22"/>
  <c r="F8" i="22"/>
  <c r="F4" i="22"/>
  <c r="F7" i="22"/>
  <c r="F6" i="22"/>
  <c r="G7" i="22"/>
  <c r="G4" i="22"/>
  <c r="G6" i="22"/>
  <c r="G8" i="22"/>
  <c r="G5" i="22"/>
  <c r="AL7" i="22" l="1"/>
  <c r="AM8" i="22"/>
  <c r="D9" i="22"/>
  <c r="E9" i="22" s="1"/>
  <c r="N9" i="22"/>
  <c r="Y9" i="22"/>
  <c r="AK9" i="22"/>
  <c r="AL9" i="22" s="1"/>
  <c r="U9" i="22"/>
  <c r="Z8" i="22"/>
  <c r="Z5" i="22"/>
  <c r="Z4" i="22"/>
  <c r="F9" i="22"/>
  <c r="AN8" i="22"/>
  <c r="Z6" i="22"/>
  <c r="Z7" i="22"/>
  <c r="AN7" i="22"/>
  <c r="G9" i="22"/>
  <c r="AM9" i="22" l="1"/>
  <c r="D10" i="22"/>
  <c r="E10" i="22" s="1"/>
  <c r="N10" i="22"/>
  <c r="Y10" i="22"/>
  <c r="AK10" i="22"/>
  <c r="AL10" i="22" s="1"/>
  <c r="U10" i="22"/>
  <c r="F10" i="22"/>
  <c r="Z9" i="22"/>
  <c r="AN9" i="22"/>
  <c r="G10" i="22"/>
  <c r="AO7" i="22"/>
  <c r="AO8" i="22"/>
  <c r="AM10" i="22" l="1"/>
  <c r="D11" i="22"/>
  <c r="E11" i="22" s="1"/>
  <c r="N11" i="22"/>
  <c r="Y11" i="22"/>
  <c r="AK11" i="22"/>
  <c r="AL11" i="22" s="1"/>
  <c r="U11" i="22"/>
  <c r="Z10" i="22"/>
  <c r="F11" i="22"/>
  <c r="AN10" i="22"/>
  <c r="AO9" i="22"/>
  <c r="G11" i="22"/>
  <c r="AM11" i="22" l="1"/>
  <c r="D12" i="22"/>
  <c r="E12" i="22" s="1"/>
  <c r="N12" i="22"/>
  <c r="Y12" i="22"/>
  <c r="AK12" i="22"/>
  <c r="AL12" i="22" s="1"/>
  <c r="U12" i="22"/>
  <c r="AN11" i="22"/>
  <c r="F12" i="22"/>
  <c r="Z11" i="22"/>
  <c r="AO10" i="22"/>
  <c r="AM12" i="22" l="1"/>
  <c r="D13" i="22"/>
  <c r="E13" i="22" s="1"/>
  <c r="N13" i="22"/>
  <c r="Y13" i="22"/>
  <c r="AK13" i="22"/>
  <c r="AL13" i="22" s="1"/>
  <c r="U13" i="22"/>
  <c r="Z12" i="22"/>
  <c r="AN12" i="22"/>
  <c r="F13" i="22"/>
  <c r="G12" i="22"/>
  <c r="AO11" i="22"/>
  <c r="AM13" i="22" l="1"/>
  <c r="D14" i="22"/>
  <c r="E14" i="22" s="1"/>
  <c r="N14" i="22"/>
  <c r="Y14" i="22"/>
  <c r="AK14" i="22"/>
  <c r="AL14" i="22" s="1"/>
  <c r="U14" i="22"/>
  <c r="Z13" i="22"/>
  <c r="F14" i="22"/>
  <c r="AN13" i="22"/>
  <c r="AO12" i="22"/>
  <c r="G13" i="22"/>
  <c r="AM14" i="22" l="1"/>
  <c r="D15" i="22"/>
  <c r="E15" i="22" s="1"/>
  <c r="N15" i="22"/>
  <c r="Y15" i="22"/>
  <c r="AK15" i="22"/>
  <c r="AM15" i="22" s="1"/>
  <c r="D16" i="22"/>
  <c r="E16" i="22" s="1"/>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U15" i="22"/>
  <c r="F21" i="22"/>
  <c r="AN14" i="22"/>
  <c r="F15" i="22"/>
  <c r="F17" i="22"/>
  <c r="Z14" i="22"/>
  <c r="F19" i="22"/>
  <c r="F25" i="22"/>
  <c r="F20" i="22"/>
  <c r="F22" i="22"/>
  <c r="F24" i="22"/>
  <c r="F26" i="22"/>
  <c r="F18" i="22"/>
  <c r="F16" i="22"/>
  <c r="F23" i="22"/>
  <c r="G15" i="22"/>
  <c r="G14" i="22"/>
  <c r="AO13" i="22"/>
  <c r="G25" i="22"/>
  <c r="G22" i="22"/>
  <c r="AM16" i="22" l="1"/>
  <c r="AL24" i="22"/>
  <c r="AL15" i="22"/>
  <c r="AM22" i="22"/>
  <c r="AL25" i="22"/>
  <c r="AL23" i="22"/>
  <c r="AL21" i="22"/>
  <c r="AM20" i="22"/>
  <c r="AL19" i="22"/>
  <c r="AL18" i="22"/>
  <c r="AL17" i="22"/>
  <c r="AL26" i="22"/>
  <c r="D27" i="22"/>
  <c r="E27" i="22" s="1"/>
  <c r="AK27" i="22"/>
  <c r="AL27" i="22" s="1"/>
  <c r="D28" i="22"/>
  <c r="E28" i="22" s="1"/>
  <c r="AK28" i="22"/>
  <c r="AM28" i="22" s="1"/>
  <c r="D29" i="22"/>
  <c r="E29" i="22" s="1"/>
  <c r="AK29" i="22"/>
  <c r="AL29" i="22" s="1"/>
  <c r="D30" i="22"/>
  <c r="E30" i="22" s="1"/>
  <c r="AK30" i="22"/>
  <c r="AL30" i="22" s="1"/>
  <c r="D31" i="22"/>
  <c r="E31" i="22" s="1"/>
  <c r="AK31" i="22"/>
  <c r="AL31" i="22" s="1"/>
  <c r="Z15" i="22"/>
  <c r="AN25" i="22"/>
  <c r="AN20" i="22"/>
  <c r="F28" i="22"/>
  <c r="AN16" i="22"/>
  <c r="AN15" i="22"/>
  <c r="F30" i="22"/>
  <c r="AN22" i="22"/>
  <c r="AN23" i="22"/>
  <c r="F31" i="22"/>
  <c r="AN28" i="22"/>
  <c r="AN26" i="22"/>
  <c r="AN24" i="22"/>
  <c r="AN21" i="22"/>
  <c r="AN18" i="22"/>
  <c r="F27" i="22"/>
  <c r="F29" i="22"/>
  <c r="AN19" i="22"/>
  <c r="AN17" i="22"/>
  <c r="G23" i="22"/>
  <c r="G16" i="22"/>
  <c r="G24" i="22"/>
  <c r="G18" i="22"/>
  <c r="AO28" i="22"/>
  <c r="G19" i="22"/>
  <c r="G17" i="22"/>
  <c r="G21" i="22"/>
  <c r="AO14" i="22"/>
  <c r="G20" i="22"/>
  <c r="G26" i="22"/>
  <c r="AL28" i="22" l="1"/>
  <c r="AM30" i="22"/>
  <c r="AM29" i="22"/>
  <c r="AM27" i="22"/>
  <c r="AM31" i="22"/>
  <c r="D32" i="22"/>
  <c r="E32" i="22" s="1"/>
  <c r="AK32" i="22"/>
  <c r="AM32" i="22" s="1"/>
  <c r="D33" i="22"/>
  <c r="E33" i="22" s="1"/>
  <c r="AK33" i="22"/>
  <c r="AL33" i="22" s="1"/>
  <c r="D34" i="22"/>
  <c r="E34" i="22" s="1"/>
  <c r="AK34" i="22"/>
  <c r="AL34" i="22" s="1"/>
  <c r="AN29" i="22"/>
  <c r="F32" i="22"/>
  <c r="AN30" i="22"/>
  <c r="F34" i="22"/>
  <c r="AN27" i="22"/>
  <c r="AN31" i="22"/>
  <c r="F33" i="22"/>
  <c r="AO23" i="22"/>
  <c r="AO16" i="22"/>
  <c r="AO17" i="22"/>
  <c r="AO25" i="22"/>
  <c r="AO19" i="22"/>
  <c r="AO18" i="22"/>
  <c r="G28" i="22"/>
  <c r="G29" i="22"/>
  <c r="G30" i="22"/>
  <c r="AO21" i="22"/>
  <c r="AO20" i="22"/>
  <c r="G27" i="22"/>
  <c r="AO24" i="22"/>
  <c r="AO26" i="22"/>
  <c r="G31" i="22"/>
  <c r="AO15" i="22"/>
  <c r="AO22" i="22"/>
  <c r="G34" i="22"/>
  <c r="AM33" i="22" l="1"/>
  <c r="AL32" i="22"/>
  <c r="AM34" i="22"/>
  <c r="D35" i="22"/>
  <c r="E35" i="22" s="1"/>
  <c r="AK35" i="22"/>
  <c r="AL35" i="22" s="1"/>
  <c r="D36" i="22"/>
  <c r="E36" i="22" s="1"/>
  <c r="AK36" i="22"/>
  <c r="AM36" i="22" s="1"/>
  <c r="D37" i="22"/>
  <c r="E37" i="22" s="1"/>
  <c r="AK37" i="22"/>
  <c r="AM37" i="22" s="1"/>
  <c r="F36" i="22"/>
  <c r="AN34" i="22"/>
  <c r="F37" i="22"/>
  <c r="AN33" i="22"/>
  <c r="F35" i="22"/>
  <c r="AN32" i="22"/>
  <c r="G32" i="22"/>
  <c r="G33" i="22"/>
  <c r="AO27" i="22"/>
  <c r="AO30" i="22"/>
  <c r="AO31" i="22"/>
  <c r="AO29" i="22"/>
  <c r="AL36" i="22" l="1"/>
  <c r="AM35" i="22"/>
  <c r="AL37" i="22"/>
  <c r="D38" i="22"/>
  <c r="E38" i="22" s="1"/>
  <c r="AK38" i="22"/>
  <c r="AM38" i="22" s="1"/>
  <c r="D39" i="22"/>
  <c r="E39" i="22" s="1"/>
  <c r="AK39" i="22"/>
  <c r="AM39" i="22" s="1"/>
  <c r="D40" i="22"/>
  <c r="E40" i="22" s="1"/>
  <c r="AK40" i="22"/>
  <c r="AL40" i="22" s="1"/>
  <c r="AN35" i="22"/>
  <c r="AN36" i="22"/>
  <c r="F38" i="22"/>
  <c r="F40" i="22"/>
  <c r="AN37" i="22"/>
  <c r="F39" i="22"/>
  <c r="G36" i="22"/>
  <c r="G37" i="22"/>
  <c r="AO33" i="22"/>
  <c r="G39" i="22"/>
  <c r="G35" i="22"/>
  <c r="AO34" i="22"/>
  <c r="AO36" i="22"/>
  <c r="AO32" i="22"/>
  <c r="AL39" i="22" l="1"/>
  <c r="AL38" i="22"/>
  <c r="AM40" i="22"/>
  <c r="D41" i="22"/>
  <c r="E41" i="22" s="1"/>
  <c r="AK41" i="22"/>
  <c r="AL41" i="22" s="1"/>
  <c r="AM41" i="22"/>
  <c r="D42" i="22"/>
  <c r="E42" i="22" s="1"/>
  <c r="AK42" i="22"/>
  <c r="AM42" i="22" s="1"/>
  <c r="D43" i="22"/>
  <c r="E43" i="22" s="1"/>
  <c r="AK43" i="22"/>
  <c r="AL43" i="22" s="1"/>
  <c r="AN41" i="22"/>
  <c r="F42" i="22"/>
  <c r="AN40" i="22"/>
  <c r="AN38" i="22"/>
  <c r="AN39" i="22"/>
  <c r="F41" i="22"/>
  <c r="F43" i="22"/>
  <c r="AO39" i="22"/>
  <c r="G38" i="22"/>
  <c r="AO41" i="22"/>
  <c r="G43" i="22"/>
  <c r="G40" i="22"/>
  <c r="AO35" i="22"/>
  <c r="AO37" i="22"/>
  <c r="G41" i="22"/>
  <c r="AL42" i="22" l="1"/>
  <c r="AM43" i="22"/>
  <c r="D44" i="22"/>
  <c r="E44" i="22" s="1"/>
  <c r="AK44" i="22"/>
  <c r="AM44" i="22" s="1"/>
  <c r="D45" i="22"/>
  <c r="E45" i="22" s="1"/>
  <c r="AK45" i="22"/>
  <c r="AM45" i="22" s="1"/>
  <c r="F45" i="22"/>
  <c r="AN43" i="22"/>
  <c r="F44" i="22"/>
  <c r="AN42" i="22"/>
  <c r="AO38" i="22"/>
  <c r="AO40" i="22"/>
  <c r="AO42" i="22"/>
  <c r="G42" i="22"/>
  <c r="G45"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52" i="22"/>
  <c r="F46" i="22"/>
  <c r="AN45" i="22"/>
  <c r="F56" i="22"/>
  <c r="F62" i="22"/>
  <c r="F60" i="22"/>
  <c r="F51" i="22"/>
  <c r="F48" i="22"/>
  <c r="F49" i="22"/>
  <c r="F59" i="22"/>
  <c r="F50" i="22"/>
  <c r="F57" i="22"/>
  <c r="F47" i="22"/>
  <c r="F61" i="22"/>
  <c r="F53" i="22"/>
  <c r="F54" i="22"/>
  <c r="F58" i="22"/>
  <c r="AN44" i="22"/>
  <c r="F55" i="22"/>
  <c r="G55" i="22"/>
  <c r="AO43" i="22"/>
  <c r="G48" i="22"/>
  <c r="G49" i="22"/>
  <c r="G44"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AN54" i="22"/>
  <c r="AN61" i="22"/>
  <c r="AN53" i="22"/>
  <c r="AN46" i="22"/>
  <c r="F63" i="22"/>
  <c r="AN62" i="22"/>
  <c r="AN48" i="22"/>
  <c r="AN55" i="22"/>
  <c r="AN59" i="22"/>
  <c r="F64" i="22"/>
  <c r="AN60" i="22"/>
  <c r="AN52" i="22"/>
  <c r="AN50" i="22"/>
  <c r="AN49" i="22"/>
  <c r="AN56" i="22"/>
  <c r="AN47" i="22"/>
  <c r="AN58" i="22"/>
  <c r="AN57" i="22"/>
  <c r="AN51" i="22"/>
  <c r="AO44" i="22"/>
  <c r="G56" i="22"/>
  <c r="G51" i="22"/>
  <c r="G57" i="22"/>
  <c r="G58" i="22"/>
  <c r="G52" i="22"/>
  <c r="G46" i="22"/>
  <c r="G47" i="22"/>
  <c r="G61" i="22"/>
  <c r="G54" i="22"/>
  <c r="G62" i="22"/>
  <c r="G63" i="22"/>
  <c r="AO45" i="22"/>
  <c r="G53" i="22"/>
  <c r="G64" i="22"/>
  <c r="G50" i="22"/>
  <c r="G59" i="22"/>
  <c r="G60" i="22"/>
  <c r="AL63" i="22" l="1"/>
  <c r="AL64" i="22"/>
  <c r="D65" i="22"/>
  <c r="E65" i="22" s="1"/>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67" i="22"/>
  <c r="F73" i="22"/>
  <c r="AN64" i="22"/>
  <c r="F65" i="22"/>
  <c r="F74" i="22"/>
  <c r="F72" i="22"/>
  <c r="F69" i="22"/>
  <c r="F70" i="22"/>
  <c r="F68" i="22"/>
  <c r="F66" i="22"/>
  <c r="AN63" i="22"/>
  <c r="F71" i="22"/>
  <c r="AO54" i="22"/>
  <c r="AO60" i="22"/>
  <c r="G69" i="22"/>
  <c r="AO63" i="22"/>
  <c r="AO61" i="22"/>
  <c r="AO48" i="22"/>
  <c r="AO62" i="22"/>
  <c r="AO59" i="22"/>
  <c r="AO51" i="22"/>
  <c r="G73" i="22"/>
  <c r="AO49" i="22"/>
  <c r="AO47" i="22"/>
  <c r="AO53" i="22"/>
  <c r="AO46" i="22"/>
  <c r="AO56" i="22"/>
  <c r="AO57" i="22"/>
  <c r="AO52" i="22"/>
  <c r="AO55" i="22"/>
  <c r="AO58" i="22"/>
  <c r="AO50" i="22"/>
  <c r="AL70" i="22" l="1"/>
  <c r="AL72" i="22"/>
  <c r="AL67" i="22"/>
  <c r="AL71" i="22"/>
  <c r="AL68" i="22"/>
  <c r="AL69" i="22"/>
  <c r="AL66" i="22"/>
  <c r="AL73" i="22"/>
  <c r="AL65" i="22"/>
  <c r="AM74" i="22"/>
  <c r="D75" i="22"/>
  <c r="E75" i="22" s="1"/>
  <c r="AK75" i="22"/>
  <c r="AL75" i="22" s="1"/>
  <c r="AN73" i="22"/>
  <c r="AN71" i="22"/>
  <c r="F75" i="22"/>
  <c r="AN72" i="22"/>
  <c r="AN74" i="22"/>
  <c r="AN66" i="22"/>
  <c r="AN67" i="22"/>
  <c r="AN65" i="22"/>
  <c r="AN70" i="22"/>
  <c r="AN69" i="22"/>
  <c r="AN68" i="22"/>
  <c r="G68" i="22"/>
  <c r="AO64" i="22"/>
  <c r="G67" i="22"/>
  <c r="G71" i="22"/>
  <c r="G74" i="22"/>
  <c r="G70" i="22"/>
  <c r="G75" i="22"/>
  <c r="AO70" i="22"/>
  <c r="G65" i="22"/>
  <c r="G66" i="22"/>
  <c r="G72" i="22"/>
  <c r="AM75" i="22" l="1"/>
  <c r="D76" i="22"/>
  <c r="E76" i="22" s="1"/>
  <c r="AK76" i="22"/>
  <c r="AL76" i="22" s="1"/>
  <c r="D77" i="22"/>
  <c r="E77" i="22" s="1"/>
  <c r="AK77" i="22"/>
  <c r="AM77" i="22" s="1"/>
  <c r="D78" i="22"/>
  <c r="E78" i="22" s="1"/>
  <c r="AK78" i="22"/>
  <c r="AM78" i="22" s="1"/>
  <c r="F78" i="22"/>
  <c r="F76" i="22"/>
  <c r="AN75" i="22"/>
  <c r="F77" i="22"/>
  <c r="AO65" i="22"/>
  <c r="AO66" i="22"/>
  <c r="AO67" i="22"/>
  <c r="AO71" i="22"/>
  <c r="AO68" i="22"/>
  <c r="AO74" i="22"/>
  <c r="AO73" i="22"/>
  <c r="AO69" i="22"/>
  <c r="AO72" i="22"/>
  <c r="AL77" i="22" l="1"/>
  <c r="AM76" i="22"/>
  <c r="AL78" i="22"/>
  <c r="D79" i="22"/>
  <c r="E79" i="22" s="1"/>
  <c r="AK79" i="22"/>
  <c r="AM79" i="22" s="1"/>
  <c r="D80" i="22"/>
  <c r="E80" i="22" s="1"/>
  <c r="AK80" i="22"/>
  <c r="AL80" i="22" s="1"/>
  <c r="F80" i="22"/>
  <c r="AN76" i="22"/>
  <c r="AN79" i="22"/>
  <c r="F79" i="22"/>
  <c r="AN78" i="22"/>
  <c r="AN77" i="22"/>
  <c r="G78" i="22"/>
  <c r="G76" i="22"/>
  <c r="G77" i="22"/>
  <c r="AO75" i="22"/>
  <c r="AO79" i="22"/>
  <c r="AL79" i="22" l="1"/>
  <c r="AM80" i="22"/>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D90" i="22"/>
  <c r="E90" i="22" s="1"/>
  <c r="AK90" i="22"/>
  <c r="AM90" i="22" s="1"/>
  <c r="D91" i="22"/>
  <c r="E91" i="22" s="1"/>
  <c r="AK91" i="22"/>
  <c r="AM91" i="22" s="1"/>
  <c r="F90" i="22"/>
  <c r="F86" i="22"/>
  <c r="F82" i="22"/>
  <c r="AN80" i="22"/>
  <c r="F89" i="22"/>
  <c r="AN89" i="22"/>
  <c r="F87" i="22"/>
  <c r="F85" i="22"/>
  <c r="F84" i="22"/>
  <c r="F91" i="22"/>
  <c r="F81" i="22"/>
  <c r="F83" i="22"/>
  <c r="F88" i="22"/>
  <c r="G80" i="22"/>
  <c r="AO76" i="22"/>
  <c r="G86" i="22"/>
  <c r="AO78" i="22"/>
  <c r="G79" i="22"/>
  <c r="AO77" i="22"/>
  <c r="G90" i="22"/>
  <c r="AO89" i="22"/>
  <c r="AL89" i="22" l="1"/>
  <c r="AL82" i="22"/>
  <c r="AL87" i="22"/>
  <c r="AL81" i="22"/>
  <c r="AM84" i="22"/>
  <c r="AL88" i="22"/>
  <c r="AM85" i="22"/>
  <c r="AL83" i="22"/>
  <c r="AL86" i="22"/>
  <c r="AL90" i="22"/>
  <c r="AL91" i="22"/>
  <c r="D92" i="22"/>
  <c r="E92" i="22" s="1"/>
  <c r="AK92" i="22"/>
  <c r="AL92" i="22" s="1"/>
  <c r="AN82" i="22"/>
  <c r="AN90" i="22"/>
  <c r="AN81" i="22"/>
  <c r="AN88" i="22"/>
  <c r="AN84" i="22"/>
  <c r="F92" i="22"/>
  <c r="AN83" i="22"/>
  <c r="AN85" i="22"/>
  <c r="AN91" i="22"/>
  <c r="AN86" i="22"/>
  <c r="AN87" i="22"/>
  <c r="G87" i="22"/>
  <c r="G89" i="22"/>
  <c r="G81" i="22"/>
  <c r="G82" i="22"/>
  <c r="AO80" i="22"/>
  <c r="G84" i="22"/>
  <c r="G85" i="22"/>
  <c r="G88" i="22"/>
  <c r="G91" i="22"/>
  <c r="G83" i="22"/>
  <c r="AM92" i="22" l="1"/>
  <c r="D93" i="22"/>
  <c r="E93" i="22" s="1"/>
  <c r="AK93" i="22"/>
  <c r="AM93" i="22" s="1"/>
  <c r="D94" i="22"/>
  <c r="E94" i="22" s="1"/>
  <c r="AK94" i="22"/>
  <c r="AL94" i="22" s="1"/>
  <c r="F93" i="22"/>
  <c r="F94" i="22"/>
  <c r="AN92" i="22"/>
  <c r="AO91" i="22"/>
  <c r="AO82" i="22"/>
  <c r="AO90" i="22"/>
  <c r="AO83" i="22"/>
  <c r="AO88" i="22"/>
  <c r="G94" i="22"/>
  <c r="G92" i="22"/>
  <c r="AO84" i="22"/>
  <c r="AO86" i="22"/>
  <c r="AO81" i="22"/>
  <c r="AO87" i="22"/>
  <c r="AO85" i="22"/>
  <c r="AL93" i="22" l="1"/>
  <c r="AM94" i="22"/>
  <c r="D95" i="22"/>
  <c r="E95" i="22" s="1"/>
  <c r="AK95" i="22"/>
  <c r="AL95" i="22" s="1"/>
  <c r="AN94" i="22"/>
  <c r="AN93" i="22"/>
  <c r="F95" i="22"/>
  <c r="AO92" i="22"/>
  <c r="G93" i="22"/>
  <c r="AM95" i="22" l="1"/>
  <c r="D96" i="22"/>
  <c r="E96" i="22" s="1"/>
  <c r="AK96" i="22"/>
  <c r="AM96" i="22" s="1"/>
  <c r="D97" i="22"/>
  <c r="E97" i="22" s="1"/>
  <c r="AK97" i="22"/>
  <c r="AL97" i="22" s="1"/>
  <c r="F96" i="22"/>
  <c r="F97" i="22"/>
  <c r="AN95" i="22"/>
  <c r="AO93" i="22"/>
  <c r="G95" i="22"/>
  <c r="AO94" i="22"/>
  <c r="AL96" i="22" l="1"/>
  <c r="AM97" i="22"/>
  <c r="D98" i="22"/>
  <c r="E98" i="22" s="1"/>
  <c r="AK98" i="22"/>
  <c r="AM98" i="22" s="1"/>
  <c r="D99" i="22"/>
  <c r="E99" i="22" s="1"/>
  <c r="AK99" i="22"/>
  <c r="AL99" i="22" s="1"/>
  <c r="D100" i="22"/>
  <c r="E100" i="22" s="1"/>
  <c r="AK100" i="22"/>
  <c r="AM100" i="22" s="1"/>
  <c r="F98" i="22"/>
  <c r="AN96" i="22"/>
  <c r="AN97" i="22"/>
  <c r="F100" i="22"/>
  <c r="F99" i="22"/>
  <c r="G97" i="22"/>
  <c r="AO95" i="22"/>
  <c r="G96" i="22"/>
  <c r="AM99" i="22" l="1"/>
  <c r="AL98" i="22"/>
  <c r="AL100" i="22"/>
  <c r="D101" i="22"/>
  <c r="E101" i="22" s="1"/>
  <c r="AK101" i="22"/>
  <c r="AL101" i="22" s="1"/>
  <c r="F101" i="22"/>
  <c r="AN99" i="22"/>
  <c r="AN100" i="22"/>
  <c r="AN98" i="22"/>
  <c r="AO99" i="22"/>
  <c r="G98" i="22"/>
  <c r="AO96" i="22"/>
  <c r="G100" i="22"/>
  <c r="G99" i="22"/>
  <c r="AO98" i="22"/>
  <c r="AO97" i="22"/>
  <c r="AM101" i="22" l="1"/>
  <c r="D102" i="22"/>
  <c r="E102" i="22" s="1"/>
  <c r="AK102" i="22"/>
  <c r="AM102" i="22" s="1"/>
  <c r="D103" i="22"/>
  <c r="E103" i="22" s="1"/>
  <c r="AK103" i="22"/>
  <c r="AM103" i="22" s="1"/>
  <c r="D104" i="22"/>
  <c r="E104" i="22" s="1"/>
  <c r="AK104" i="22"/>
  <c r="AM104" i="22" s="1"/>
  <c r="D105" i="22"/>
  <c r="E105" i="22" s="1"/>
  <c r="AK105" i="22"/>
  <c r="AM105" i="22" s="1"/>
  <c r="F105" i="22"/>
  <c r="F104" i="22"/>
  <c r="F102" i="22"/>
  <c r="F103" i="22"/>
  <c r="AN101" i="22"/>
  <c r="AO100" i="22"/>
  <c r="G101"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F106" i="22"/>
  <c r="F116" i="22"/>
  <c r="F115" i="22"/>
  <c r="AN103" i="22"/>
  <c r="AN102" i="22"/>
  <c r="F111" i="22"/>
  <c r="F108" i="22"/>
  <c r="AN105" i="22"/>
  <c r="AN104" i="22"/>
  <c r="F112" i="22"/>
  <c r="F109" i="22"/>
  <c r="F107" i="22"/>
  <c r="F110" i="22"/>
  <c r="F114" i="22"/>
  <c r="F117" i="22"/>
  <c r="F113" i="22"/>
  <c r="G103" i="22"/>
  <c r="AO101" i="22"/>
  <c r="G106" i="22"/>
  <c r="G105" i="22"/>
  <c r="G102" i="22"/>
  <c r="G104" i="22"/>
  <c r="G114" i="22"/>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AN117" i="22"/>
  <c r="AN112" i="22"/>
  <c r="F121" i="22"/>
  <c r="AN111" i="22"/>
  <c r="AN116" i="22"/>
  <c r="F120" i="22"/>
  <c r="AN108" i="22"/>
  <c r="AN106" i="22"/>
  <c r="AN110" i="22"/>
  <c r="F122" i="22"/>
  <c r="F118" i="22"/>
  <c r="AN114" i="22"/>
  <c r="AN115" i="22"/>
  <c r="AN113" i="22"/>
  <c r="F119" i="22"/>
  <c r="F123" i="22"/>
  <c r="AN109" i="22"/>
  <c r="AN107" i="22"/>
  <c r="G112" i="22"/>
  <c r="G107" i="22"/>
  <c r="AO103" i="22"/>
  <c r="AO105" i="22"/>
  <c r="G117" i="22"/>
  <c r="G116" i="22"/>
  <c r="AO104" i="22"/>
  <c r="G110" i="22"/>
  <c r="G111" i="22"/>
  <c r="G115" i="22"/>
  <c r="AO102" i="22"/>
  <c r="G113" i="22"/>
  <c r="G109" i="22"/>
  <c r="G108"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U26" i="21"/>
  <c r="U9" i="20"/>
  <c r="U17" i="21"/>
  <c r="U34" i="21"/>
  <c r="U27" i="21"/>
  <c r="U33" i="21"/>
  <c r="U38" i="21"/>
  <c r="U47" i="21"/>
  <c r="U41" i="21"/>
  <c r="U32" i="21"/>
  <c r="U31" i="21"/>
  <c r="U40" i="21"/>
  <c r="U20" i="21"/>
  <c r="U48" i="21"/>
  <c r="U29" i="21"/>
  <c r="U37" i="21"/>
  <c r="U14" i="21"/>
  <c r="U42" i="21"/>
  <c r="U18" i="21"/>
  <c r="U10" i="21"/>
  <c r="U19" i="21"/>
  <c r="U8" i="21"/>
  <c r="U35" i="21"/>
  <c r="U45" i="21"/>
  <c r="U15" i="21"/>
  <c r="U46" i="21"/>
  <c r="U22" i="21"/>
  <c r="U11" i="21"/>
  <c r="U43" i="21"/>
  <c r="U25" i="21"/>
  <c r="U39" i="21"/>
  <c r="U12" i="21"/>
  <c r="U16" i="21"/>
  <c r="U28" i="21"/>
  <c r="U7" i="21"/>
  <c r="U21" i="21"/>
  <c r="U10" i="20"/>
  <c r="U23" i="21"/>
  <c r="U44" i="21"/>
  <c r="U36" i="21"/>
  <c r="U24" i="21"/>
  <c r="U9" i="21"/>
  <c r="U8" i="20"/>
  <c r="U13" i="21"/>
  <c r="U30" i="21"/>
  <c r="U11" i="20"/>
  <c r="AN124" i="22"/>
  <c r="AN119" i="22"/>
  <c r="D7" i="21" a="1"/>
  <c r="AN118" i="22"/>
  <c r="G4" i="20"/>
  <c r="D5" i="20" a="1"/>
  <c r="D4" i="19"/>
  <c r="AN122" i="22"/>
  <c r="C5" i="19"/>
  <c r="AN6" i="21"/>
  <c r="AN123" i="22"/>
  <c r="AN126" i="22"/>
  <c r="AN125" i="22"/>
  <c r="AK7" i="21" a="1"/>
  <c r="N6" i="20"/>
  <c r="AN121" i="22"/>
  <c r="N7" i="21" a="1"/>
  <c r="G6" i="21"/>
  <c r="AN120" i="22"/>
  <c r="AO109" i="22"/>
  <c r="H4" i="19"/>
  <c r="AO113" i="22"/>
  <c r="AO108" i="22"/>
  <c r="AO112" i="22"/>
  <c r="G123" i="22"/>
  <c r="G120" i="22"/>
  <c r="G121" i="22"/>
  <c r="AO116" i="22"/>
  <c r="AO114" i="22"/>
  <c r="AO106" i="22"/>
  <c r="G119" i="22"/>
  <c r="AO115" i="22"/>
  <c r="O6" i="21"/>
  <c r="AO107" i="22"/>
  <c r="O7" i="20"/>
  <c r="AO117" i="22"/>
  <c r="G122" i="22"/>
  <c r="AO110" i="22"/>
  <c r="AO111" i="22"/>
  <c r="G118"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93" i="20"/>
  <c r="F11" i="20"/>
  <c r="F18" i="20"/>
  <c r="F124" i="20"/>
  <c r="F50" i="20"/>
  <c r="F54" i="20"/>
  <c r="F35" i="21"/>
  <c r="F122" i="20"/>
  <c r="F101" i="20"/>
  <c r="F46" i="21"/>
  <c r="F14" i="20"/>
  <c r="F91" i="20"/>
  <c r="F25" i="20"/>
  <c r="F11" i="21"/>
  <c r="F47" i="21"/>
  <c r="F8" i="21"/>
  <c r="F72" i="20"/>
  <c r="F9" i="21"/>
  <c r="F20" i="20"/>
  <c r="F88" i="20"/>
  <c r="F74" i="20"/>
  <c r="F104" i="20"/>
  <c r="F61" i="20"/>
  <c r="F28" i="21"/>
  <c r="F39" i="20"/>
  <c r="F83" i="20"/>
  <c r="F85" i="20"/>
  <c r="F43" i="21"/>
  <c r="F102" i="20"/>
  <c r="F115" i="20"/>
  <c r="F36" i="20"/>
  <c r="F26" i="21"/>
  <c r="F81" i="20"/>
  <c r="N8" i="20" a="1"/>
  <c r="F96" i="20"/>
  <c r="F106" i="20"/>
  <c r="F15" i="20"/>
  <c r="F109" i="20"/>
  <c r="F41" i="21"/>
  <c r="C6" i="19"/>
  <c r="F82" i="20"/>
  <c r="F79" i="20"/>
  <c r="F100" i="20"/>
  <c r="F86" i="20"/>
  <c r="F90" i="20"/>
  <c r="F13" i="20"/>
  <c r="F38" i="21"/>
  <c r="Q5" i="19"/>
  <c r="F120" i="20"/>
  <c r="F34" i="21"/>
  <c r="F42" i="21"/>
  <c r="F99" i="20"/>
  <c r="F52" i="20"/>
  <c r="F60" i="20"/>
  <c r="F21" i="20"/>
  <c r="F63" i="20"/>
  <c r="F84" i="20"/>
  <c r="F119" i="20"/>
  <c r="F25" i="21"/>
  <c r="F51" i="20"/>
  <c r="F23" i="20"/>
  <c r="F55" i="20"/>
  <c r="F44" i="20"/>
  <c r="F12" i="21"/>
  <c r="F17" i="20"/>
  <c r="F23" i="21"/>
  <c r="F15" i="21"/>
  <c r="F116" i="20"/>
  <c r="F108" i="20"/>
  <c r="F66" i="20"/>
  <c r="F95" i="20"/>
  <c r="F114" i="20"/>
  <c r="F6" i="20"/>
  <c r="F49" i="20"/>
  <c r="F64" i="20"/>
  <c r="F7" i="21"/>
  <c r="F62" i="20"/>
  <c r="F32" i="20"/>
  <c r="F18" i="21"/>
  <c r="F45" i="20"/>
  <c r="F41" i="20"/>
  <c r="F31" i="20"/>
  <c r="F38" i="20"/>
  <c r="F80" i="20"/>
  <c r="F37" i="20"/>
  <c r="F70" i="20"/>
  <c r="F40" i="21"/>
  <c r="F13" i="21"/>
  <c r="F10" i="20"/>
  <c r="F21" i="21"/>
  <c r="F20" i="21"/>
  <c r="F110" i="20"/>
  <c r="F67" i="20"/>
  <c r="F77" i="20"/>
  <c r="F103" i="20"/>
  <c r="F42" i="20"/>
  <c r="F22" i="20"/>
  <c r="F111" i="20"/>
  <c r="F112" i="20"/>
  <c r="F33" i="20"/>
  <c r="F17" i="21"/>
  <c r="F117" i="20"/>
  <c r="F24" i="20"/>
  <c r="F44" i="21"/>
  <c r="F14" i="21"/>
  <c r="Z21" i="21"/>
  <c r="F34" i="20"/>
  <c r="F121" i="20"/>
  <c r="F33" i="21"/>
  <c r="F56" i="20"/>
  <c r="F32" i="21"/>
  <c r="Z32" i="21" s="1"/>
  <c r="F7" i="20"/>
  <c r="F19" i="21"/>
  <c r="F87" i="20"/>
  <c r="F22" i="21"/>
  <c r="F97" i="20"/>
  <c r="F45" i="21"/>
  <c r="F16" i="21"/>
  <c r="F94" i="20"/>
  <c r="F35" i="20"/>
  <c r="F105" i="20"/>
  <c r="F16" i="20"/>
  <c r="F123" i="20"/>
  <c r="F65" i="20"/>
  <c r="F26" i="20"/>
  <c r="F71" i="20"/>
  <c r="F5" i="20"/>
  <c r="F10" i="21"/>
  <c r="F48" i="21"/>
  <c r="F75" i="20"/>
  <c r="F12" i="20"/>
  <c r="F29" i="20"/>
  <c r="F28" i="20"/>
  <c r="F59" i="20"/>
  <c r="F24" i="21"/>
  <c r="F57" i="20"/>
  <c r="F43" i="20"/>
  <c r="F107" i="20"/>
  <c r="F9" i="20"/>
  <c r="F98" i="20"/>
  <c r="F46" i="20"/>
  <c r="F30" i="21"/>
  <c r="F37" i="21"/>
  <c r="F48" i="20"/>
  <c r="F31" i="21"/>
  <c r="F69" i="20"/>
  <c r="F36" i="21"/>
  <c r="F113" i="20"/>
  <c r="F39" i="21"/>
  <c r="F58" i="20"/>
  <c r="F53" i="20"/>
  <c r="F78" i="20"/>
  <c r="F29" i="21"/>
  <c r="F27" i="21"/>
  <c r="F30" i="20"/>
  <c r="F76" i="20"/>
  <c r="F27" i="20"/>
  <c r="F92" i="20"/>
  <c r="F89" i="20"/>
  <c r="F118" i="20"/>
  <c r="F68" i="20"/>
  <c r="Z19" i="21"/>
  <c r="F8" i="20"/>
  <c r="F73" i="20"/>
  <c r="F19" i="20"/>
  <c r="F40" i="20"/>
  <c r="F47" i="20"/>
  <c r="G24" i="21"/>
  <c r="G46" i="21"/>
  <c r="G27" i="21"/>
  <c r="G18" i="21"/>
  <c r="G33" i="21"/>
  <c r="G14" i="21"/>
  <c r="G6" i="20"/>
  <c r="AO118" i="22"/>
  <c r="G13" i="21"/>
  <c r="G31" i="21"/>
  <c r="AO123" i="22"/>
  <c r="G36" i="21"/>
  <c r="G9" i="20"/>
  <c r="G30" i="21"/>
  <c r="AO120" i="22"/>
  <c r="AO126" i="22"/>
  <c r="D5" i="19"/>
  <c r="AO121" i="22"/>
  <c r="G29" i="21"/>
  <c r="G28" i="21"/>
  <c r="D6" i="19"/>
  <c r="G9" i="21"/>
  <c r="G41" i="21"/>
  <c r="G26" i="21"/>
  <c r="G34" i="21"/>
  <c r="AO119" i="22"/>
  <c r="AO122" i="22"/>
  <c r="AO125" i="22"/>
  <c r="G35" i="21"/>
  <c r="AO124" i="22"/>
  <c r="G39" i="21"/>
  <c r="G8" i="21"/>
  <c r="G44" i="21"/>
  <c r="G48" i="21"/>
  <c r="G12" i="21"/>
  <c r="G23" i="21"/>
  <c r="G10" i="21"/>
  <c r="N9" i="20" l="1"/>
  <c r="N10" i="20"/>
  <c r="N8" i="20"/>
  <c r="N11" i="20"/>
  <c r="AM3" i="21"/>
  <c r="P6" i="19"/>
  <c r="E4" i="18"/>
  <c r="F4" i="18"/>
  <c r="E5" i="18"/>
  <c r="N5" i="18"/>
  <c r="X5" i="18" a="1"/>
  <c r="X5" i="18" s="1"/>
  <c r="E6" i="18"/>
  <c r="N6" i="18"/>
  <c r="T6" i="18"/>
  <c r="T5" i="18"/>
  <c r="Z17" i="21"/>
  <c r="Z23" i="21"/>
  <c r="Z43" i="21"/>
  <c r="Z14" i="21"/>
  <c r="Z45" i="21"/>
  <c r="Z35" i="21"/>
  <c r="Z41" i="21"/>
  <c r="Z40" i="21"/>
  <c r="Z38" i="21"/>
  <c r="Z10" i="20"/>
  <c r="Z11" i="20"/>
  <c r="Z18" i="21"/>
  <c r="Z28" i="21"/>
  <c r="Z11" i="21"/>
  <c r="F5" i="18"/>
  <c r="Z33" i="21"/>
  <c r="Z20" i="21"/>
  <c r="Z37" i="21"/>
  <c r="Z8" i="20"/>
  <c r="Z10" i="21"/>
  <c r="Z25" i="21"/>
  <c r="G4" i="18"/>
  <c r="Z42" i="21"/>
  <c r="Z7" i="21"/>
  <c r="Z15" i="21"/>
  <c r="Z24" i="21"/>
  <c r="Z30" i="21"/>
  <c r="Z13" i="21"/>
  <c r="Z26" i="21"/>
  <c r="F6" i="18"/>
  <c r="Z29" i="21"/>
  <c r="Z48" i="21"/>
  <c r="Z12" i="21"/>
  <c r="Z44" i="21"/>
  <c r="Z31" i="21"/>
  <c r="Z39" i="21"/>
  <c r="Z16" i="21"/>
  <c r="Z8" i="21"/>
  <c r="Z46" i="21"/>
  <c r="Z9" i="20"/>
  <c r="Z47" i="21"/>
  <c r="Z34" i="21"/>
  <c r="Z9" i="21"/>
  <c r="Z36" i="21"/>
  <c r="Z22" i="21"/>
  <c r="Z27" i="21"/>
  <c r="Q6" i="19"/>
  <c r="G77" i="20"/>
  <c r="G32" i="20"/>
  <c r="G30" i="20"/>
  <c r="G96" i="20"/>
  <c r="G21" i="21"/>
  <c r="AM25" i="21"/>
  <c r="G59" i="20"/>
  <c r="G25" i="20"/>
  <c r="G26" i="20"/>
  <c r="G36" i="20"/>
  <c r="G19" i="21"/>
  <c r="G105" i="20"/>
  <c r="G62" i="20"/>
  <c r="G60" i="20"/>
  <c r="G88" i="20"/>
  <c r="G38" i="20"/>
  <c r="G54" i="20"/>
  <c r="AM20" i="21"/>
  <c r="AM34" i="21"/>
  <c r="G66" i="20"/>
  <c r="AM48" i="21"/>
  <c r="AM44" i="21"/>
  <c r="G23" i="20"/>
  <c r="G63" i="20"/>
  <c r="G104" i="20"/>
  <c r="G15" i="21"/>
  <c r="G24" i="20"/>
  <c r="G122" i="20"/>
  <c r="AM23" i="21"/>
  <c r="G111" i="20"/>
  <c r="G84" i="20"/>
  <c r="AM15" i="21"/>
  <c r="AM38" i="21"/>
  <c r="G121" i="20"/>
  <c r="G123" i="20"/>
  <c r="G31" i="20"/>
  <c r="AM19" i="21"/>
  <c r="G51" i="20"/>
  <c r="G48" i="20"/>
  <c r="G13" i="20"/>
  <c r="G45" i="21"/>
  <c r="G52" i="20"/>
  <c r="AM21" i="21"/>
  <c r="G43" i="21"/>
  <c r="G75" i="20"/>
  <c r="G10" i="20"/>
  <c r="G81" i="20"/>
  <c r="G35" i="20"/>
  <c r="G69" i="20"/>
  <c r="AM11" i="21"/>
  <c r="G109" i="20"/>
  <c r="G46" i="20"/>
  <c r="G76" i="20"/>
  <c r="G7" i="21"/>
  <c r="G98" i="20"/>
  <c r="AM29" i="21"/>
  <c r="G124" i="20"/>
  <c r="G37" i="20"/>
  <c r="G85" i="20"/>
  <c r="G34" i="20"/>
  <c r="G8" i="20"/>
  <c r="G100" i="20"/>
  <c r="G68" i="20"/>
  <c r="G42" i="20"/>
  <c r="G118" i="20"/>
  <c r="G47" i="21"/>
  <c r="G15" i="20"/>
  <c r="G86" i="20"/>
  <c r="G91" i="20"/>
  <c r="G39" i="20"/>
  <c r="AM26" i="21"/>
  <c r="AM22" i="21"/>
  <c r="G22" i="20"/>
  <c r="G32" i="21"/>
  <c r="G120" i="20"/>
  <c r="AM32" i="21"/>
  <c r="G87" i="20"/>
  <c r="G101" i="20"/>
  <c r="G29" i="20"/>
  <c r="AM27" i="21"/>
  <c r="G116" i="20"/>
  <c r="AM17" i="21"/>
  <c r="G55" i="20"/>
  <c r="G38" i="21"/>
  <c r="G56" i="20"/>
  <c r="AM33" i="21"/>
  <c r="G97" i="20"/>
  <c r="G58" i="20"/>
  <c r="G64" i="20"/>
  <c r="G93" i="20"/>
  <c r="G11" i="20"/>
  <c r="AM42" i="21"/>
  <c r="G82" i="20"/>
  <c r="G5" i="20"/>
  <c r="G119" i="20"/>
  <c r="G57" i="20"/>
  <c r="AM7" i="21"/>
  <c r="G22" i="21"/>
  <c r="G20" i="21"/>
  <c r="G42" i="21"/>
  <c r="G95" i="20"/>
  <c r="G14" i="20"/>
  <c r="G27" i="20"/>
  <c r="G18" i="20"/>
  <c r="G17" i="20"/>
  <c r="G107" i="20"/>
  <c r="G115" i="20"/>
  <c r="AM24" i="21"/>
  <c r="O4" i="18"/>
  <c r="AM16" i="21"/>
  <c r="G112" i="20"/>
  <c r="AM39" i="21"/>
  <c r="AM43" i="21"/>
  <c r="G67" i="20"/>
  <c r="G110" i="20"/>
  <c r="G61" i="20"/>
  <c r="G17" i="21"/>
  <c r="G103" i="20"/>
  <c r="G21" i="20"/>
  <c r="AM45" i="21"/>
  <c r="G94" i="20"/>
  <c r="G90" i="20"/>
  <c r="AM46" i="21"/>
  <c r="AM28" i="21"/>
  <c r="G53" i="20"/>
  <c r="G37" i="21"/>
  <c r="G71" i="20"/>
  <c r="G40" i="21"/>
  <c r="G25" i="21"/>
  <c r="G16" i="20"/>
  <c r="G113" i="20"/>
  <c r="G92" i="20"/>
  <c r="G114" i="20"/>
  <c r="G102" i="20"/>
  <c r="AM37" i="21"/>
  <c r="AM30" i="21"/>
  <c r="G40" i="20"/>
  <c r="G74" i="20"/>
  <c r="G73" i="20"/>
  <c r="G79" i="20"/>
  <c r="G72" i="20"/>
  <c r="G20" i="20"/>
  <c r="G12" i="20"/>
  <c r="G33" i="20"/>
  <c r="G99" i="20"/>
  <c r="G83" i="20"/>
  <c r="G50" i="20"/>
  <c r="G41" i="20"/>
  <c r="G108" i="20"/>
  <c r="AM8" i="21"/>
  <c r="G78" i="20"/>
  <c r="G16" i="21"/>
  <c r="G28" i="20"/>
  <c r="G49" i="20"/>
  <c r="G45" i="20"/>
  <c r="G44" i="20"/>
  <c r="AM40" i="21"/>
  <c r="AM47" i="21"/>
  <c r="G106" i="20"/>
  <c r="AM9" i="21"/>
  <c r="G70" i="20"/>
  <c r="G7" i="20"/>
  <c r="G80" i="20"/>
  <c r="G89" i="20"/>
  <c r="G19" i="20"/>
  <c r="G47" i="20"/>
  <c r="G65" i="20"/>
  <c r="G11" i="21"/>
  <c r="G43" i="20"/>
  <c r="G117" i="20"/>
  <c r="X6" i="18" l="1"/>
  <c r="E7" i="18"/>
  <c r="N7" i="18"/>
  <c r="X7" i="18"/>
  <c r="T7" i="18"/>
  <c r="Q3" i="19"/>
  <c r="Y6" i="18"/>
  <c r="Y5" i="18"/>
  <c r="F7" i="18"/>
  <c r="AM41" i="21"/>
  <c r="AN43" i="21"/>
  <c r="AN34" i="21"/>
  <c r="AN38" i="21"/>
  <c r="AM35" i="21"/>
  <c r="AM31" i="21"/>
  <c r="AN19" i="21"/>
  <c r="AM36" i="21"/>
  <c r="AN15" i="21"/>
  <c r="G5" i="18"/>
  <c r="AN23" i="21"/>
  <c r="AN17" i="21"/>
  <c r="AN30" i="21"/>
  <c r="AN7" i="21"/>
  <c r="AN39" i="21"/>
  <c r="AN22" i="21"/>
  <c r="AN37" i="21"/>
  <c r="AN25" i="21"/>
  <c r="AN33" i="21"/>
  <c r="AM18" i="21"/>
  <c r="AN24" i="21"/>
  <c r="AN32" i="21"/>
  <c r="AM10" i="21"/>
  <c r="AN47" i="21"/>
  <c r="AN21" i="21"/>
  <c r="G6" i="18"/>
  <c r="AN16" i="21"/>
  <c r="AN9" i="21"/>
  <c r="AM14" i="21"/>
  <c r="AN28" i="21"/>
  <c r="AN40" i="21"/>
  <c r="AN42" i="21"/>
  <c r="AN48" i="21"/>
  <c r="AN44" i="21"/>
  <c r="AN45" i="21"/>
  <c r="AN27" i="21"/>
  <c r="AN20" i="21"/>
  <c r="AN11" i="21"/>
  <c r="AN46" i="21"/>
  <c r="AN8" i="21"/>
  <c r="AM12" i="21"/>
  <c r="AN29" i="21"/>
  <c r="AM13" i="21"/>
  <c r="AN26" i="21"/>
  <c r="E8" i="18" l="1"/>
  <c r="N8" i="18"/>
  <c r="X8" i="18"/>
  <c r="T8" i="18"/>
  <c r="Y7" i="18"/>
  <c r="F8" i="18"/>
  <c r="AN13" i="21"/>
  <c r="AN36" i="21"/>
  <c r="AN18" i="21"/>
  <c r="AN35" i="21"/>
  <c r="AN41" i="21"/>
  <c r="G8" i="18"/>
  <c r="AN31" i="21"/>
  <c r="AN12" i="21"/>
  <c r="G7" i="18"/>
  <c r="AN10" i="21"/>
  <c r="AN14" i="21"/>
  <c r="E9" i="18" l="1"/>
  <c r="N9" i="18"/>
  <c r="X9" i="18"/>
  <c r="T9" i="18"/>
  <c r="F9" i="18"/>
  <c r="Y8" i="18"/>
  <c r="G9" i="18"/>
  <c r="E10" i="18" l="1"/>
  <c r="N10" i="18"/>
  <c r="X10" i="18"/>
  <c r="T10" i="18"/>
  <c r="F10" i="18"/>
  <c r="Y9" i="18"/>
  <c r="E11" i="18" l="1"/>
  <c r="N11" i="18"/>
  <c r="X11" i="18"/>
  <c r="T11" i="18"/>
  <c r="Y10" i="18"/>
  <c r="F11" i="18"/>
  <c r="G10" i="18"/>
  <c r="G11" i="18"/>
  <c r="E12" i="18" l="1"/>
  <c r="N12" i="18"/>
  <c r="X12" i="18"/>
  <c r="T12" i="18"/>
  <c r="Y11" i="18"/>
  <c r="F12" i="18"/>
  <c r="G12" i="18"/>
  <c r="E13" i="18" l="1"/>
  <c r="N13" i="18"/>
  <c r="X13" i="18"/>
  <c r="T13" i="18"/>
  <c r="Y12" i="18"/>
  <c r="F13" i="18"/>
  <c r="E14" i="18" l="1"/>
  <c r="N14" i="18"/>
  <c r="X14" i="18"/>
  <c r="T14" i="18"/>
  <c r="Y13" i="18"/>
  <c r="F14" i="18"/>
  <c r="G13" i="18"/>
  <c r="E15" i="18" l="1"/>
  <c r="N15" i="18"/>
  <c r="X15" i="18"/>
  <c r="T15" i="18"/>
  <c r="Y14" i="18"/>
  <c r="F15" i="18"/>
  <c r="G14" i="18"/>
  <c r="E16" i="18" l="1"/>
  <c r="N16" i="18"/>
  <c r="X16" i="18"/>
  <c r="T16" i="18"/>
  <c r="F16" i="18"/>
  <c r="Y15" i="18"/>
  <c r="G15" i="18"/>
  <c r="E17" i="18" l="1"/>
  <c r="N17" i="18"/>
  <c r="X17" i="18"/>
  <c r="T17" i="18"/>
  <c r="Y16" i="18"/>
  <c r="F17" i="18"/>
  <c r="G16" i="18"/>
  <c r="E18" i="18" l="1"/>
  <c r="N18" i="18"/>
  <c r="X18" i="18"/>
  <c r="T18" i="18"/>
  <c r="Y17" i="18"/>
  <c r="F18" i="18"/>
  <c r="G18" i="18"/>
  <c r="G17" i="18"/>
  <c r="E19" i="18" l="1"/>
  <c r="N19" i="18"/>
  <c r="X19" i="18"/>
  <c r="T19" i="18"/>
  <c r="Y18" i="18"/>
  <c r="F19" i="18"/>
  <c r="G19" i="18"/>
  <c r="E20" i="18" l="1"/>
  <c r="N20" i="18"/>
  <c r="X20" i="18"/>
  <c r="T20" i="18"/>
  <c r="F20" i="18"/>
  <c r="Y19" i="18"/>
  <c r="G20" i="18"/>
  <c r="E21" i="18" l="1"/>
  <c r="N21" i="18"/>
  <c r="X21" i="18"/>
  <c r="T21" i="18"/>
  <c r="F21" i="18"/>
  <c r="Y20" i="18"/>
  <c r="G21" i="18"/>
  <c r="E22" i="18" l="1"/>
  <c r="N22" i="18"/>
  <c r="X22" i="18"/>
  <c r="T22" i="18"/>
  <c r="F22" i="18"/>
  <c r="Y21" i="18"/>
  <c r="G22" i="18"/>
  <c r="E23" i="18" l="1"/>
  <c r="N23" i="18"/>
  <c r="X23" i="18"/>
  <c r="T23" i="18"/>
  <c r="Y22" i="18"/>
  <c r="F23" i="18"/>
  <c r="G23" i="18"/>
  <c r="E24" i="18" l="1"/>
  <c r="N24" i="18"/>
  <c r="X24" i="18"/>
  <c r="T24" i="18"/>
  <c r="F24" i="18"/>
  <c r="Y23" i="18"/>
  <c r="G24" i="18"/>
  <c r="E25" i="18" l="1"/>
  <c r="N25" i="18"/>
  <c r="X25" i="18"/>
  <c r="T25" i="18"/>
  <c r="F25" i="18"/>
  <c r="Y24" i="18"/>
  <c r="E26" i="18" l="1"/>
  <c r="N26" i="18"/>
  <c r="X26" i="18"/>
  <c r="T26" i="18"/>
  <c r="Y25" i="18"/>
  <c r="F26" i="18"/>
  <c r="G25" i="18"/>
  <c r="E27" i="18" l="1"/>
  <c r="N27" i="18"/>
  <c r="X27" i="18"/>
  <c r="T27" i="18"/>
  <c r="Y26" i="18"/>
  <c r="F27" i="18"/>
  <c r="G26" i="18"/>
  <c r="E28" i="18" l="1"/>
  <c r="N28" i="18"/>
  <c r="X28" i="18"/>
  <c r="T28" i="18"/>
  <c r="Y27" i="18"/>
  <c r="F28" i="18"/>
  <c r="G27" i="18"/>
  <c r="E29" i="18" l="1"/>
  <c r="N29" i="18"/>
  <c r="X29" i="18"/>
  <c r="T29" i="18"/>
  <c r="F29" i="18"/>
  <c r="Y28" i="18"/>
  <c r="G28" i="18"/>
  <c r="E30" i="18" l="1"/>
  <c r="N30" i="18"/>
  <c r="X30" i="18"/>
  <c r="T30" i="18"/>
  <c r="F30" i="18"/>
  <c r="Y29" i="18"/>
  <c r="G29" i="18"/>
  <c r="E31" i="18" l="1"/>
  <c r="N31" i="18"/>
  <c r="X31" i="18"/>
  <c r="T31" i="18"/>
  <c r="Y30" i="18"/>
  <c r="F31" i="18"/>
  <c r="G30" i="18"/>
  <c r="E32" i="18" l="1"/>
  <c r="N32" i="18"/>
  <c r="X32" i="18"/>
  <c r="T32" i="18"/>
  <c r="Y31" i="18"/>
  <c r="F32" i="18"/>
  <c r="G31" i="18"/>
  <c r="E33" i="18" l="1"/>
  <c r="N33" i="18"/>
  <c r="X33" i="18"/>
  <c r="T33" i="18"/>
  <c r="Y32" i="18"/>
  <c r="F33" i="18"/>
  <c r="G32" i="18"/>
  <c r="E34" i="18" l="1"/>
  <c r="N34" i="18"/>
  <c r="X34" i="18"/>
  <c r="T34" i="18"/>
  <c r="Y33" i="18"/>
  <c r="F34" i="18"/>
  <c r="G33" i="18"/>
  <c r="E35" i="18" l="1"/>
  <c r="N35" i="18"/>
  <c r="X35" i="18"/>
  <c r="T35" i="18"/>
  <c r="Y34" i="18"/>
  <c r="F35" i="18"/>
  <c r="G34" i="18"/>
  <c r="E36" i="18" l="1"/>
  <c r="N36" i="18"/>
  <c r="X36" i="18"/>
  <c r="T36" i="18"/>
  <c r="Y35" i="18"/>
  <c r="F36" i="18"/>
  <c r="G35" i="18"/>
  <c r="E37" i="18" l="1"/>
  <c r="N37" i="18"/>
  <c r="X37" i="18"/>
  <c r="T37" i="18"/>
  <c r="Y36" i="18"/>
  <c r="F37" i="18"/>
  <c r="G36" i="18"/>
  <c r="E38" i="18" l="1"/>
  <c r="N38" i="18"/>
  <c r="X38" i="18"/>
  <c r="T38" i="18"/>
  <c r="Y37" i="18"/>
  <c r="F38" i="18"/>
  <c r="G37" i="18"/>
  <c r="E39" i="18" l="1"/>
  <c r="N39" i="18"/>
  <c r="X39" i="18"/>
  <c r="T39" i="18"/>
  <c r="Y38" i="18"/>
  <c r="F39" i="18"/>
  <c r="E40" i="18" l="1"/>
  <c r="N40" i="18"/>
  <c r="O5" i="18" s="1" a="1"/>
  <c r="O40" i="18" s="1"/>
  <c r="X40" i="18"/>
  <c r="T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T5" i="17"/>
  <c r="T6" i="17"/>
  <c r="F44" i="18"/>
  <c r="F45" i="18"/>
  <c r="F60" i="18"/>
  <c r="F48" i="18"/>
  <c r="F57" i="18"/>
  <c r="F77" i="18"/>
  <c r="F66" i="18"/>
  <c r="F64" i="18"/>
  <c r="F49" i="18"/>
  <c r="F68" i="18"/>
  <c r="F53" i="18"/>
  <c r="F72" i="18"/>
  <c r="F5" i="17"/>
  <c r="F47" i="18"/>
  <c r="F46" i="18"/>
  <c r="F71" i="18"/>
  <c r="Y40" i="18"/>
  <c r="F74" i="18"/>
  <c r="F73" i="18"/>
  <c r="F52" i="18"/>
  <c r="F59" i="18"/>
  <c r="F63" i="18"/>
  <c r="G4" i="17"/>
  <c r="F75" i="18"/>
  <c r="F42" i="18"/>
  <c r="F51" i="18"/>
  <c r="F43" i="18"/>
  <c r="F62" i="18"/>
  <c r="F58" i="18"/>
  <c r="F56" i="18"/>
  <c r="F55" i="18"/>
  <c r="F76" i="18"/>
  <c r="F50" i="18"/>
  <c r="F6" i="17"/>
  <c r="F54" i="18"/>
  <c r="F61" i="18"/>
  <c r="F67" i="18"/>
  <c r="F65" i="18"/>
  <c r="F69" i="18"/>
  <c r="F70" i="18"/>
  <c r="G6" i="17"/>
  <c r="O4" i="17"/>
  <c r="X6" i="17" l="1"/>
  <c r="E7" i="17"/>
  <c r="N7" i="17"/>
  <c r="X7" i="17"/>
  <c r="T7" i="17"/>
  <c r="F7" i="17"/>
  <c r="Y6" i="17"/>
  <c r="Y5" i="17"/>
  <c r="G7" i="17"/>
  <c r="G5" i="17"/>
  <c r="E8" i="17" l="1"/>
  <c r="N8" i="17"/>
  <c r="X8" i="17"/>
  <c r="T8" i="17"/>
  <c r="Y7" i="17"/>
  <c r="F8" i="17"/>
  <c r="E9" i="17" l="1"/>
  <c r="N9" i="17"/>
  <c r="X9" i="17"/>
  <c r="T9" i="17"/>
  <c r="F9" i="17"/>
  <c r="Y8" i="17"/>
  <c r="G8" i="17"/>
  <c r="E10" i="17" l="1"/>
  <c r="N10" i="17"/>
  <c r="X10" i="17"/>
  <c r="T10" i="17"/>
  <c r="F10" i="17"/>
  <c r="Y9" i="17"/>
  <c r="G9" i="17"/>
  <c r="E11" i="17" l="1"/>
  <c r="N11" i="17"/>
  <c r="X11" i="17"/>
  <c r="T11" i="17"/>
  <c r="F11" i="17"/>
  <c r="Y10" i="17"/>
  <c r="Y11" i="17"/>
  <c r="G11" i="17"/>
  <c r="G10" i="17"/>
  <c r="E12" i="17" l="1"/>
  <c r="N12" i="17"/>
  <c r="X12" i="17"/>
  <c r="T12" i="17"/>
  <c r="F12" i="17"/>
  <c r="Y12" i="17"/>
  <c r="G12" i="17"/>
  <c r="E13" i="17" l="1"/>
  <c r="N13" i="17"/>
  <c r="X13" i="17"/>
  <c r="T13" i="17"/>
  <c r="F13" i="17"/>
  <c r="Y13" i="17"/>
  <c r="G13" i="17"/>
  <c r="E14" i="17" l="1"/>
  <c r="N14" i="17"/>
  <c r="X14" i="17"/>
  <c r="T14" i="17"/>
  <c r="F14" i="17"/>
  <c r="G14" i="17"/>
  <c r="E15" i="17" l="1"/>
  <c r="N15" i="17"/>
  <c r="O5" i="17" s="1" a="1"/>
  <c r="O15" i="17" s="1"/>
  <c r="X15" i="17"/>
  <c r="T15" i="17"/>
  <c r="F15" i="17"/>
  <c r="Y15" i="17"/>
  <c r="Y14" i="17"/>
  <c r="O5" i="17" l="1"/>
  <c r="O6" i="17"/>
  <c r="O7" i="17"/>
  <c r="O8" i="17"/>
  <c r="O9" i="17"/>
  <c r="O10" i="17"/>
  <c r="O11" i="17"/>
  <c r="O12" i="17"/>
  <c r="O13" i="17"/>
  <c r="O14" i="17"/>
  <c r="E4" i="16"/>
  <c r="F4" i="16"/>
  <c r="E5" i="16"/>
  <c r="N5" i="16"/>
  <c r="X5" i="16" a="1"/>
  <c r="X5" i="16" s="1"/>
  <c r="E6" i="16"/>
  <c r="N6" i="16"/>
  <c r="T5" i="16"/>
  <c r="T6" i="16"/>
  <c r="F5" i="16"/>
  <c r="G4" i="16"/>
  <c r="F6" i="16"/>
  <c r="O4" i="16"/>
  <c r="G15" i="17"/>
  <c r="X6" i="16" l="1"/>
  <c r="E7" i="16"/>
  <c r="N7" i="16"/>
  <c r="X7" i="16"/>
  <c r="T7" i="16"/>
  <c r="F7" i="16"/>
  <c r="Y6" i="16"/>
  <c r="Y5" i="16"/>
  <c r="G5" i="16"/>
  <c r="G7" i="16"/>
  <c r="G6" i="16"/>
  <c r="E8" i="16" l="1"/>
  <c r="N8" i="16"/>
  <c r="X8" i="16"/>
  <c r="T8" i="16"/>
  <c r="F8" i="16"/>
  <c r="Y7" i="16"/>
  <c r="Y8" i="16"/>
  <c r="G8" i="16"/>
  <c r="E9" i="16" l="1"/>
  <c r="N9" i="16"/>
  <c r="X9" i="16"/>
  <c r="T9" i="16"/>
  <c r="F9" i="16"/>
  <c r="Y9" i="16"/>
  <c r="G9" i="16"/>
  <c r="E10" i="16" l="1"/>
  <c r="N10" i="16"/>
  <c r="X10" i="16"/>
  <c r="T10" i="16"/>
  <c r="F10" i="16"/>
  <c r="G10" i="16"/>
  <c r="E11" i="16" l="1"/>
  <c r="N11" i="16"/>
  <c r="O5" i="16" s="1" a="1"/>
  <c r="O11" i="16" s="1"/>
  <c r="X11" i="16"/>
  <c r="T11" i="16"/>
  <c r="F11" i="16"/>
  <c r="Y10" i="16"/>
  <c r="G11" i="16"/>
  <c r="O5" i="16" l="1"/>
  <c r="O6" i="16"/>
  <c r="O7" i="16"/>
  <c r="O8" i="16"/>
  <c r="O9" i="16"/>
  <c r="O10" i="16"/>
  <c r="E4" i="15"/>
  <c r="F4" i="15"/>
  <c r="E5" i="15"/>
  <c r="R5" i="15"/>
  <c r="AB5" i="15" a="1"/>
  <c r="AB5" i="15" s="1"/>
  <c r="E6" i="15"/>
  <c r="R6" i="15"/>
  <c r="X5" i="15"/>
  <c r="X6" i="15"/>
  <c r="F5" i="15"/>
  <c r="G4" i="15"/>
  <c r="Y11" i="16"/>
  <c r="F6" i="15"/>
  <c r="S4" i="15"/>
  <c r="G5" i="15"/>
  <c r="AB6" i="15" l="1"/>
  <c r="E7" i="15"/>
  <c r="R7" i="15"/>
  <c r="AB7" i="15"/>
  <c r="X7" i="15"/>
  <c r="AC6" i="15"/>
  <c r="F7" i="15"/>
  <c r="AC5" i="15"/>
  <c r="G6" i="15"/>
  <c r="E8" i="15" l="1"/>
  <c r="R8" i="15"/>
  <c r="AB8" i="15"/>
  <c r="X8" i="15"/>
  <c r="AC7" i="15"/>
  <c r="F8" i="15"/>
  <c r="AC8" i="15" s="1"/>
  <c r="G8" i="15"/>
  <c r="G7" i="15"/>
  <c r="E9" i="15" l="1"/>
  <c r="R9" i="15"/>
  <c r="AB9" i="15"/>
  <c r="X9" i="15"/>
  <c r="F9" i="15"/>
  <c r="AC9" i="15"/>
  <c r="G9" i="15"/>
  <c r="E10" i="15" l="1"/>
  <c r="R10" i="15"/>
  <c r="AB10" i="15"/>
  <c r="X10" i="15"/>
  <c r="F10" i="15"/>
  <c r="AC10" i="15"/>
  <c r="G10" i="15"/>
  <c r="E11" i="15" l="1"/>
  <c r="R11" i="15"/>
  <c r="AB11" i="15"/>
  <c r="X11" i="15"/>
  <c r="F11" i="15"/>
  <c r="AC11" i="15"/>
  <c r="G11" i="15"/>
  <c r="E12" i="15" l="1"/>
  <c r="R12" i="15"/>
  <c r="AB12" i="15"/>
  <c r="X12" i="15"/>
  <c r="F12" i="15"/>
  <c r="AC12" i="15"/>
  <c r="G12" i="15"/>
  <c r="E13" i="15" l="1"/>
  <c r="R13" i="15"/>
  <c r="AB13" i="15"/>
  <c r="X13" i="15"/>
  <c r="F13" i="15"/>
  <c r="AC13" i="15" s="1"/>
  <c r="G13" i="15"/>
  <c r="E14" i="15" l="1"/>
  <c r="R14" i="15"/>
  <c r="AB14" i="15"/>
  <c r="X14" i="15"/>
  <c r="F14" i="15"/>
  <c r="AC14" i="15"/>
  <c r="G14" i="15"/>
  <c r="E15" i="15" l="1"/>
  <c r="R15" i="15"/>
  <c r="AB15" i="15"/>
  <c r="X15" i="15"/>
  <c r="F15" i="15"/>
  <c r="E16" i="15" l="1"/>
  <c r="R16" i="15"/>
  <c r="AB16" i="15"/>
  <c r="X16" i="15"/>
  <c r="AC15" i="15"/>
  <c r="F16" i="15"/>
  <c r="AC16" i="15" s="1"/>
  <c r="G16" i="15"/>
  <c r="G15" i="15"/>
  <c r="E17" i="15" l="1"/>
  <c r="R17" i="15"/>
  <c r="AB17" i="15"/>
  <c r="X17" i="15"/>
  <c r="F17" i="15"/>
  <c r="AC17" i="15"/>
  <c r="G17" i="15"/>
  <c r="E18" i="15" l="1"/>
  <c r="R18" i="15"/>
  <c r="AB18" i="15"/>
  <c r="X18" i="15"/>
  <c r="F18" i="15"/>
  <c r="G18" i="15"/>
  <c r="E19" i="15" l="1"/>
  <c r="R19" i="15"/>
  <c r="AB19" i="15"/>
  <c r="X19" i="15"/>
  <c r="AC18" i="15"/>
  <c r="F19" i="15"/>
  <c r="AC19" i="15" s="1"/>
  <c r="G19" i="15"/>
  <c r="E20" i="15" l="1"/>
  <c r="R20" i="15"/>
  <c r="AB20" i="15"/>
  <c r="X20" i="15"/>
  <c r="F20" i="15"/>
  <c r="AC20" i="15"/>
  <c r="G20" i="15"/>
  <c r="E21" i="15" l="1"/>
  <c r="R21" i="15"/>
  <c r="AB21" i="15"/>
  <c r="X21" i="15"/>
  <c r="F21" i="15"/>
  <c r="AC21" i="15"/>
  <c r="G21" i="15"/>
  <c r="E22" i="15" l="1"/>
  <c r="R22" i="15"/>
  <c r="AB22" i="15"/>
  <c r="X22" i="15"/>
  <c r="F22" i="15"/>
  <c r="AC22" i="15"/>
  <c r="G22" i="15"/>
  <c r="E23" i="15" l="1"/>
  <c r="R23" i="15"/>
  <c r="AB23" i="15"/>
  <c r="X23" i="15"/>
  <c r="F23" i="15"/>
  <c r="AC23" i="15"/>
  <c r="G23" i="15"/>
  <c r="E24" i="15" l="1"/>
  <c r="R24" i="15"/>
  <c r="AB24" i="15"/>
  <c r="X24" i="15"/>
  <c r="F24" i="15"/>
  <c r="E25" i="15" l="1"/>
  <c r="R25" i="15"/>
  <c r="AB25" i="15"/>
  <c r="X25" i="15"/>
  <c r="AC24" i="15"/>
  <c r="F25" i="15"/>
  <c r="G24" i="15"/>
  <c r="G25" i="15"/>
  <c r="E26" i="15" l="1"/>
  <c r="R26" i="15"/>
  <c r="AB26" i="15"/>
  <c r="X26" i="15"/>
  <c r="AC25" i="15"/>
  <c r="F26" i="15"/>
  <c r="AC26" i="15"/>
  <c r="G26" i="15"/>
  <c r="E27" i="15" l="1"/>
  <c r="R27" i="15"/>
  <c r="AB27" i="15"/>
  <c r="X27" i="15"/>
  <c r="F27" i="15"/>
  <c r="AC27" i="15"/>
  <c r="G27" i="15"/>
  <c r="E28" i="15" l="1"/>
  <c r="R28" i="15"/>
  <c r="AB28" i="15"/>
  <c r="X28" i="15"/>
  <c r="F28" i="15"/>
  <c r="AC28" i="15"/>
  <c r="G28" i="15"/>
  <c r="E29" i="15" l="1"/>
  <c r="R29" i="15"/>
  <c r="AB29" i="15"/>
  <c r="X29" i="15"/>
  <c r="F29" i="15"/>
  <c r="AC29" i="15"/>
  <c r="G29" i="15"/>
  <c r="E30" i="15" l="1"/>
  <c r="R30" i="15"/>
  <c r="AB30" i="15"/>
  <c r="X30" i="15"/>
  <c r="F30" i="15"/>
  <c r="AC30" i="15"/>
  <c r="G30" i="15"/>
  <c r="E31" i="15" l="1"/>
  <c r="R31" i="15"/>
  <c r="AB31" i="15"/>
  <c r="X31" i="15"/>
  <c r="F31" i="15"/>
  <c r="AC31" i="15"/>
  <c r="G31" i="15"/>
  <c r="E32" i="15" l="1"/>
  <c r="R32" i="15"/>
  <c r="AB32" i="15"/>
  <c r="X32" i="15"/>
  <c r="F32" i="15"/>
  <c r="AC32" i="15"/>
  <c r="G32" i="15"/>
  <c r="E33" i="15" l="1"/>
  <c r="R33" i="15"/>
  <c r="AB33" i="15"/>
  <c r="X33" i="15"/>
  <c r="F33" i="15"/>
  <c r="AC33" i="15"/>
  <c r="G33" i="15"/>
  <c r="E34" i="15" l="1"/>
  <c r="R34" i="15"/>
  <c r="AB34" i="15"/>
  <c r="X34" i="15"/>
  <c r="F34" i="15"/>
  <c r="AC34" i="15"/>
  <c r="G34" i="15"/>
  <c r="E35" i="15" l="1"/>
  <c r="R35" i="15"/>
  <c r="AB35" i="15"/>
  <c r="X35" i="15"/>
  <c r="F35" i="15"/>
  <c r="AC35" i="15"/>
  <c r="G35" i="15"/>
  <c r="E36" i="15" l="1"/>
  <c r="R36" i="15"/>
  <c r="AB36" i="15"/>
  <c r="X36" i="15"/>
  <c r="F36" i="15"/>
  <c r="AC36" i="15"/>
  <c r="G36" i="15"/>
  <c r="E37" i="15" l="1"/>
  <c r="R37" i="15"/>
  <c r="AB37" i="15"/>
  <c r="X37" i="15"/>
  <c r="F37" i="15"/>
  <c r="AC37" i="15"/>
  <c r="G37" i="15"/>
  <c r="E38" i="15" l="1"/>
  <c r="R38" i="15"/>
  <c r="AB38" i="15"/>
  <c r="X38" i="15"/>
  <c r="F38" i="15"/>
  <c r="AC38" i="15"/>
  <c r="G38" i="15"/>
  <c r="E39" i="15" l="1"/>
  <c r="R39" i="15"/>
  <c r="AB39" i="15"/>
  <c r="X39" i="15"/>
  <c r="F39" i="15"/>
  <c r="AC39" i="15"/>
  <c r="G39" i="15"/>
  <c r="E40" i="15" l="1"/>
  <c r="R40" i="15"/>
  <c r="AB40" i="15"/>
  <c r="X40" i="15"/>
  <c r="F40" i="15"/>
  <c r="AC40" i="15"/>
  <c r="G40" i="15"/>
  <c r="E41" i="15" l="1"/>
  <c r="R41" i="15"/>
  <c r="AB41" i="15"/>
  <c r="X41" i="15"/>
  <c r="F41" i="15"/>
  <c r="AC41" i="15"/>
  <c r="G41" i="15"/>
  <c r="E42" i="15" l="1"/>
  <c r="R42" i="15"/>
  <c r="AB42" i="15"/>
  <c r="X42" i="15"/>
  <c r="F42" i="15"/>
  <c r="AC42" i="15"/>
  <c r="G42" i="15"/>
  <c r="E43" i="15" l="1"/>
  <c r="R43" i="15"/>
  <c r="S5" i="15" s="1" a="1"/>
  <c r="S43" i="15" s="1"/>
  <c r="AB43" i="15"/>
  <c r="X43" i="15"/>
  <c r="F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F5" i="14"/>
  <c r="G4" i="14"/>
  <c r="S4" i="14"/>
  <c r="E5" i="14" l="1"/>
  <c r="R5" i="14"/>
  <c r="AB5" i="14" a="1"/>
  <c r="AB5" i="14" s="1"/>
  <c r="C6" i="14" a="1"/>
  <c r="C6" i="14" s="1"/>
  <c r="D6" i="14" a="1"/>
  <c r="D6" i="14" s="1"/>
  <c r="X5" i="14"/>
  <c r="F6" i="14"/>
  <c r="AC5" i="14"/>
  <c r="G5" i="14"/>
  <c r="E6" i="14" l="1"/>
  <c r="R6" i="14"/>
  <c r="AB6" i="14"/>
  <c r="X6" i="14"/>
  <c r="AC6" i="14"/>
  <c r="G6" i="14"/>
  <c r="C7" i="14" l="1" a="1"/>
  <c r="C7" i="14" s="1"/>
  <c r="D7" i="14" a="1"/>
  <c r="D7" i="14" s="1"/>
  <c r="F7" i="14"/>
  <c r="E7" i="14" l="1"/>
  <c r="E4" i="14"/>
  <c r="R7" i="14"/>
  <c r="AB7" i="14"/>
  <c r="X7" i="14"/>
  <c r="AC7" i="14"/>
  <c r="G7" i="14"/>
  <c r="C8" i="14" l="1"/>
  <c r="D8" i="14"/>
  <c r="R8" i="14"/>
  <c r="AB8" i="14"/>
  <c r="X8" i="14"/>
  <c r="F8" i="14"/>
  <c r="E8" i="14" l="1"/>
  <c r="C9" i="14"/>
  <c r="D9" i="14"/>
  <c r="F9" i="14"/>
  <c r="AC8" i="14"/>
  <c r="G8" i="14"/>
  <c r="E9" i="14" l="1"/>
  <c r="R9" i="14"/>
  <c r="AB9" i="14"/>
  <c r="X9" i="14"/>
  <c r="AC9" i="14"/>
  <c r="G9" i="14"/>
  <c r="C10" i="14" l="1"/>
  <c r="D10" i="14"/>
  <c r="R10" i="14"/>
  <c r="AB10" i="14"/>
  <c r="X10" i="14"/>
  <c r="F10" i="14"/>
  <c r="G10" i="14"/>
  <c r="E10" i="14" l="1"/>
  <c r="C11" i="14"/>
  <c r="D11" i="14"/>
  <c r="AC10" i="14"/>
  <c r="F11" i="14"/>
  <c r="E11" i="14" l="1"/>
  <c r="R11" i="14"/>
  <c r="AB11" i="14"/>
  <c r="X11" i="14"/>
  <c r="AC11" i="14"/>
  <c r="G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X31" i="14"/>
  <c r="AC31" i="14"/>
  <c r="G31" i="14"/>
  <c r="C32" i="14" l="1"/>
  <c r="D32" i="14"/>
  <c r="F32" i="14"/>
  <c r="E32" i="14" l="1"/>
  <c r="R32" i="14"/>
  <c r="AB32" i="14"/>
  <c r="X32" i="14"/>
  <c r="AC32" i="14"/>
  <c r="G32" i="14"/>
  <c r="C33" i="14" l="1"/>
  <c r="D33" i="14"/>
  <c r="F33" i="14"/>
  <c r="E33" i="14" l="1"/>
  <c r="R33" i="14"/>
  <c r="AB33" i="14"/>
  <c r="X33" i="14"/>
  <c r="AC33" i="14"/>
  <c r="G33" i="14"/>
  <c r="C34" i="14" l="1"/>
  <c r="D34" i="14"/>
  <c r="F34" i="14"/>
  <c r="E34" i="14" l="1"/>
  <c r="R34" i="14"/>
  <c r="AB34" i="14"/>
  <c r="X34" i="14"/>
  <c r="AC34" i="14"/>
  <c r="G34" i="14"/>
  <c r="C35" i="14" l="1"/>
  <c r="D35" i="14"/>
  <c r="F35" i="14"/>
  <c r="E35" i="14" l="1"/>
  <c r="R35" i="14"/>
  <c r="AB35" i="14"/>
  <c r="X35" i="14"/>
  <c r="AC35" i="14"/>
  <c r="G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E42" i="14" l="1"/>
  <c r="R42" i="14"/>
  <c r="AB42" i="14"/>
  <c r="X42" i="14"/>
  <c r="AC42" i="14"/>
  <c r="G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X6" i="13"/>
  <c r="AC5" i="13"/>
  <c r="F6" i="13"/>
  <c r="G5" i="13"/>
  <c r="C7" i="13" l="1" a="1"/>
  <c r="C7" i="13" s="1"/>
  <c r="D7" i="13" a="1"/>
  <c r="D7" i="13" s="1"/>
  <c r="AC6" i="13"/>
  <c r="G6" i="13"/>
  <c r="E7" i="13" l="1"/>
  <c r="E4" i="13"/>
  <c r="R7" i="13"/>
  <c r="AB7" i="13"/>
  <c r="AJ6" i="26" s="1"/>
  <c r="X7" i="13"/>
  <c r="F7" i="13"/>
  <c r="C8" i="13" l="1"/>
  <c r="D8" i="13"/>
  <c r="AC7" i="13"/>
  <c r="G7" i="13"/>
  <c r="E8" i="13" l="1"/>
  <c r="R8" i="13"/>
  <c r="AB8" i="13"/>
  <c r="AJ7" i="26" s="1"/>
  <c r="X8" i="13"/>
  <c r="F8" i="13"/>
  <c r="C9" i="13" l="1"/>
  <c r="D9" i="13"/>
  <c r="AC8" i="13"/>
  <c r="G8" i="13"/>
  <c r="E9" i="13" l="1"/>
  <c r="R9" i="13"/>
  <c r="AB9" i="13"/>
  <c r="AJ8" i="26" s="1"/>
  <c r="X9" i="13"/>
  <c r="F9" i="13"/>
  <c r="AC9" i="13"/>
  <c r="C10" i="13" l="1"/>
  <c r="D10" i="13"/>
  <c r="G9" i="13"/>
  <c r="E10" i="13" l="1"/>
  <c r="R10" i="13"/>
  <c r="AB10" i="13"/>
  <c r="AJ9" i="26" s="1"/>
  <c r="X10" i="13"/>
  <c r="F10" i="13"/>
  <c r="AC10" i="13" s="1"/>
  <c r="C11" i="13" l="1"/>
  <c r="D11" i="13"/>
  <c r="G10" i="13"/>
  <c r="E11" i="13" l="1"/>
  <c r="R11" i="13"/>
  <c r="AB11" i="13"/>
  <c r="AJ10" i="26" s="1"/>
  <c r="X11" i="13"/>
  <c r="F11" i="13"/>
  <c r="C12" i="13" l="1"/>
  <c r="D12" i="13"/>
  <c r="AC11" i="13"/>
  <c r="G11" i="13"/>
  <c r="E12" i="13" l="1"/>
  <c r="R12" i="13"/>
  <c r="AB12" i="13"/>
  <c r="AJ11" i="26" s="1"/>
  <c r="X12" i="13"/>
  <c r="F12" i="13"/>
  <c r="AC12" i="13"/>
  <c r="C13" i="13" l="1"/>
  <c r="D13" i="13"/>
  <c r="G12" i="13"/>
  <c r="E13" i="13" l="1"/>
  <c r="R13" i="13"/>
  <c r="AB13" i="13"/>
  <c r="X13" i="13"/>
  <c r="F13" i="13"/>
  <c r="L5" i="19" l="1"/>
  <c r="AJ12" i="26"/>
  <c r="C14" i="13"/>
  <c r="D14" i="13"/>
  <c r="AC13" i="13"/>
  <c r="G13" i="13"/>
  <c r="E14" i="13" l="1"/>
  <c r="R14" i="13"/>
  <c r="AB14" i="13"/>
  <c r="AJ13" i="26" s="1"/>
  <c r="X14" i="13"/>
  <c r="F14" i="13"/>
  <c r="AC14" i="13"/>
  <c r="C15" i="13" l="1"/>
  <c r="D15" i="13"/>
  <c r="G14" i="13"/>
  <c r="E15" i="13" l="1"/>
  <c r="R15" i="13"/>
  <c r="AB15" i="13"/>
  <c r="AJ14" i="26" s="1"/>
  <c r="X15" i="13"/>
  <c r="F15" i="13"/>
  <c r="AC15" i="13"/>
  <c r="C16" i="13" l="1"/>
  <c r="D16" i="13"/>
  <c r="G15" i="13"/>
  <c r="E16" i="13" l="1"/>
  <c r="R16" i="13"/>
  <c r="AB16" i="13"/>
  <c r="AJ15" i="26" s="1"/>
  <c r="X16" i="13"/>
  <c r="F16" i="13"/>
  <c r="AC16" i="13"/>
  <c r="C17" i="13" l="1"/>
  <c r="D17" i="13"/>
  <c r="G16" i="13"/>
  <c r="E17" i="13" l="1"/>
  <c r="R17" i="13"/>
  <c r="AB17" i="13"/>
  <c r="AJ16" i="26" s="1"/>
  <c r="X17" i="13"/>
  <c r="F17" i="13"/>
  <c r="AC17" i="13"/>
  <c r="C18" i="13" l="1"/>
  <c r="D18" i="13"/>
  <c r="G17" i="13"/>
  <c r="E18" i="13" l="1"/>
  <c r="R18" i="13"/>
  <c r="AB18" i="13"/>
  <c r="AJ17" i="26" s="1"/>
  <c r="X18" i="13"/>
  <c r="F18" i="13"/>
  <c r="AC18" i="13"/>
  <c r="C19" i="13" l="1"/>
  <c r="D19" i="13"/>
  <c r="G18" i="13"/>
  <c r="E19" i="13" l="1"/>
  <c r="R19" i="13"/>
  <c r="AB19" i="13"/>
  <c r="AJ18" i="26" s="1"/>
  <c r="X19" i="13"/>
  <c r="F19" i="13"/>
  <c r="C20" i="13" l="1"/>
  <c r="D20" i="13"/>
  <c r="AC19" i="13"/>
  <c r="G19" i="13"/>
  <c r="E20" i="13" l="1"/>
  <c r="R20" i="13"/>
  <c r="AB20" i="13"/>
  <c r="AJ19" i="26" s="1"/>
  <c r="X20" i="13"/>
  <c r="F20" i="13"/>
  <c r="AC20" i="13"/>
  <c r="C21" i="13" l="1"/>
  <c r="D21" i="13"/>
  <c r="G20" i="13"/>
  <c r="E21" i="13" l="1"/>
  <c r="R21" i="13"/>
  <c r="AB21" i="13"/>
  <c r="AJ20" i="26" s="1"/>
  <c r="X21" i="13"/>
  <c r="F21" i="13"/>
  <c r="C22" i="13" l="1"/>
  <c r="D22" i="13"/>
  <c r="AC21" i="13"/>
  <c r="G21" i="13"/>
  <c r="E22" i="13" l="1"/>
  <c r="R22" i="13"/>
  <c r="AB22" i="13"/>
  <c r="AJ21" i="26" s="1"/>
  <c r="X22" i="13"/>
  <c r="F22" i="13"/>
  <c r="C23" i="13" l="1"/>
  <c r="D23" i="13"/>
  <c r="AC22" i="13"/>
  <c r="G22" i="13"/>
  <c r="E23" i="13" l="1"/>
  <c r="R23" i="13"/>
  <c r="AB23" i="13"/>
  <c r="AJ22" i="26" s="1"/>
  <c r="X23" i="13"/>
  <c r="F23" i="13"/>
  <c r="C24" i="13" l="1"/>
  <c r="D24" i="13"/>
  <c r="AC23" i="13"/>
  <c r="G23" i="13"/>
  <c r="E24" i="13" l="1"/>
  <c r="R24" i="13"/>
  <c r="AB24" i="13"/>
  <c r="AJ23" i="26" s="1"/>
  <c r="X24" i="13"/>
  <c r="F24" i="13"/>
  <c r="C25" i="13" l="1"/>
  <c r="D25" i="13"/>
  <c r="AC24" i="13"/>
  <c r="G24" i="13"/>
  <c r="E25" i="13" l="1"/>
  <c r="R25" i="13"/>
  <c r="AB25" i="13"/>
  <c r="AJ24" i="26" s="1"/>
  <c r="X25" i="13"/>
  <c r="F25" i="13"/>
  <c r="AC25" i="13"/>
  <c r="C26" i="13" l="1"/>
  <c r="D26" i="13"/>
  <c r="G25" i="13"/>
  <c r="E26" i="13" l="1"/>
  <c r="R26" i="13"/>
  <c r="AB26" i="13"/>
  <c r="AJ25" i="26" s="1"/>
  <c r="X26" i="13"/>
  <c r="F26" i="13"/>
  <c r="AC26" i="13"/>
  <c r="C27" i="13" l="1"/>
  <c r="D27" i="13"/>
  <c r="G26" i="13"/>
  <c r="E27" i="13" l="1"/>
  <c r="R27" i="13"/>
  <c r="AB27" i="13"/>
  <c r="AJ26" i="26" s="1"/>
  <c r="X27" i="13"/>
  <c r="F27" i="13"/>
  <c r="AC27" i="13"/>
  <c r="C28" i="13" l="1"/>
  <c r="D28" i="13"/>
  <c r="G27" i="13"/>
  <c r="E28" i="13" l="1"/>
  <c r="R28" i="13"/>
  <c r="AB28" i="13"/>
  <c r="AJ27" i="26" s="1"/>
  <c r="X28" i="13"/>
  <c r="F28" i="13"/>
  <c r="C29" i="13" l="1"/>
  <c r="D29" i="13"/>
  <c r="AC28" i="13"/>
  <c r="G28" i="13"/>
  <c r="E29" i="13" l="1"/>
  <c r="R29" i="13"/>
  <c r="AB29" i="13"/>
  <c r="AJ28" i="26" s="1"/>
  <c r="X29" i="13"/>
  <c r="F29" i="13"/>
  <c r="C30" i="13" l="1"/>
  <c r="D30" i="13"/>
  <c r="AC29" i="13"/>
  <c r="G29" i="13"/>
  <c r="E30" i="13" l="1"/>
  <c r="R30" i="13"/>
  <c r="AB30" i="13"/>
  <c r="AJ29" i="26" s="1"/>
  <c r="X30" i="13"/>
  <c r="F30" i="13"/>
  <c r="C31" i="13" l="1"/>
  <c r="D31" i="13"/>
  <c r="AC30" i="13"/>
  <c r="G30" i="13"/>
  <c r="E31" i="13" l="1"/>
  <c r="R31" i="13"/>
  <c r="AB31" i="13"/>
  <c r="AJ30" i="26" s="1"/>
  <c r="X31" i="13"/>
  <c r="F31" i="13"/>
  <c r="AC31" i="13"/>
  <c r="C32" i="13" l="1"/>
  <c r="D32" i="13"/>
  <c r="G31" i="13"/>
  <c r="E32" i="13" l="1"/>
  <c r="R32" i="13"/>
  <c r="AB32" i="13"/>
  <c r="AJ31" i="26" s="1"/>
  <c r="X32" i="13"/>
  <c r="F32" i="13"/>
  <c r="C33" i="13" l="1"/>
  <c r="D33" i="13"/>
  <c r="AC32" i="13"/>
  <c r="G32" i="13"/>
  <c r="E33" i="13" l="1"/>
  <c r="R33" i="13"/>
  <c r="AB33" i="13"/>
  <c r="AJ32" i="26" s="1"/>
  <c r="X33" i="13"/>
  <c r="F33" i="13"/>
  <c r="C34" i="13" l="1"/>
  <c r="D34" i="13"/>
  <c r="AC33" i="13"/>
  <c r="G33" i="13"/>
  <c r="E34" i="13" l="1"/>
  <c r="R34" i="13"/>
  <c r="AB34" i="13"/>
  <c r="AJ33" i="26" s="1"/>
  <c r="X34" i="13"/>
  <c r="F34" i="13"/>
  <c r="AC34" i="13"/>
  <c r="C35" i="13" l="1"/>
  <c r="D35" i="13"/>
  <c r="G34" i="13"/>
  <c r="E35" i="13" l="1"/>
  <c r="R35" i="13"/>
  <c r="AB35" i="13"/>
  <c r="AJ34" i="26" s="1"/>
  <c r="X35" i="13"/>
  <c r="F35" i="13"/>
  <c r="AC35" i="13"/>
  <c r="C36" i="13" l="1"/>
  <c r="D36" i="13"/>
  <c r="G35" i="13"/>
  <c r="E36" i="13" l="1"/>
  <c r="R36" i="13"/>
  <c r="AB36" i="13"/>
  <c r="AJ35" i="26" s="1"/>
  <c r="X36" i="13"/>
  <c r="F36" i="13"/>
  <c r="AC36" i="13"/>
  <c r="C37" i="13" l="1"/>
  <c r="D37" i="13"/>
  <c r="G36" i="13"/>
  <c r="E37" i="13" l="1"/>
  <c r="R37" i="13"/>
  <c r="AB37" i="13"/>
  <c r="AJ36" i="26" s="1"/>
  <c r="X37" i="13"/>
  <c r="F37" i="13"/>
  <c r="C38" i="13" l="1"/>
  <c r="D38" i="13"/>
  <c r="AC37" i="13"/>
  <c r="G37" i="13"/>
  <c r="E38" i="13" l="1"/>
  <c r="R38" i="13"/>
  <c r="AB38" i="13"/>
  <c r="AJ37" i="26" s="1"/>
  <c r="X38" i="13"/>
  <c r="F38" i="13"/>
  <c r="AC38" i="13" s="1"/>
  <c r="C39" i="13" l="1"/>
  <c r="D39" i="13"/>
  <c r="G38" i="13"/>
  <c r="E39" i="13" l="1"/>
  <c r="R39" i="13"/>
  <c r="AB39" i="13"/>
  <c r="AJ38" i="26" s="1"/>
  <c r="X39" i="13"/>
  <c r="F39" i="13"/>
  <c r="AC39" i="13"/>
  <c r="C40" i="13" l="1"/>
  <c r="D40" i="13"/>
  <c r="G39" i="13"/>
  <c r="E40" i="13" l="1"/>
  <c r="R40" i="13"/>
  <c r="AB40" i="13"/>
  <c r="AJ39" i="26" s="1"/>
  <c r="X40" i="13"/>
  <c r="F40" i="13"/>
  <c r="C41" i="13" l="1"/>
  <c r="D41" i="13"/>
  <c r="AC40" i="13"/>
  <c r="G40" i="13"/>
  <c r="E41" i="13" l="1"/>
  <c r="R41" i="13"/>
  <c r="AB41" i="13"/>
  <c r="AJ40" i="26" s="1"/>
  <c r="X41" i="13"/>
  <c r="F41" i="13"/>
  <c r="C42" i="13" l="1"/>
  <c r="D42" i="13"/>
  <c r="AC41" i="13"/>
  <c r="G41" i="13"/>
  <c r="E42" i="13" l="1"/>
  <c r="R42" i="13"/>
  <c r="AB42" i="13"/>
  <c r="AJ41" i="26" s="1"/>
  <c r="X42" i="13"/>
  <c r="F42" i="13"/>
  <c r="AC42" i="13"/>
  <c r="C43" i="13" l="1"/>
  <c r="D43" i="13"/>
  <c r="G42" i="13"/>
  <c r="E43" i="13" l="1"/>
  <c r="R43" i="13"/>
  <c r="S5" i="13" s="1" a="1"/>
  <c r="S43" i="13" s="1"/>
  <c r="AB43" i="13"/>
  <c r="AJ42" i="26" s="1"/>
  <c r="X43" i="13"/>
  <c r="F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H4" i="12"/>
  <c r="L3" i="12"/>
  <c r="H3" i="12"/>
  <c r="L2" i="12"/>
  <c r="AC43" i="13"/>
  <c r="G43" i="13"/>
  <c r="J4" i="12" l="1"/>
  <c r="J2" i="12"/>
  <c r="J3" i="12"/>
  <c r="C5" i="12"/>
  <c r="D5" i="12"/>
  <c r="E5" i="12"/>
  <c r="F5" i="12"/>
  <c r="G5" i="12"/>
  <c r="I5" i="12"/>
  <c r="H5" i="12"/>
  <c r="L4" i="12"/>
  <c r="J5" i="12" l="1"/>
  <c r="C6" i="12"/>
  <c r="D6" i="12"/>
  <c r="E6" i="12"/>
  <c r="F6" i="12"/>
  <c r="G6" i="12"/>
  <c r="I6" i="12"/>
  <c r="H6" i="12"/>
  <c r="J6" i="12" l="1"/>
  <c r="C7" i="12"/>
  <c r="D7" i="12"/>
  <c r="E7" i="12"/>
  <c r="F7" i="12"/>
  <c r="G7" i="12"/>
  <c r="I7" i="12"/>
  <c r="H7" i="12"/>
  <c r="L5" i="12"/>
  <c r="J7" i="12" l="1"/>
  <c r="C8" i="12"/>
  <c r="D8" i="12"/>
  <c r="E8" i="12"/>
  <c r="F8" i="12"/>
  <c r="G8" i="12"/>
  <c r="I8" i="12"/>
  <c r="H8" i="12"/>
  <c r="L6" i="12"/>
  <c r="J8" i="12" l="1"/>
  <c r="C9" i="12"/>
  <c r="D9" i="12"/>
  <c r="E9" i="12"/>
  <c r="F9" i="12"/>
  <c r="G9" i="12"/>
  <c r="I9" i="12"/>
  <c r="H9" i="12"/>
  <c r="L7" i="12"/>
  <c r="J9" i="12" l="1"/>
  <c r="C10" i="12"/>
  <c r="D10" i="12"/>
  <c r="E10" i="12"/>
  <c r="F10" i="12"/>
  <c r="G10" i="12"/>
  <c r="I10" i="12"/>
  <c r="H10" i="12"/>
  <c r="L8" i="12"/>
  <c r="J10" i="12" l="1"/>
  <c r="C11" i="12"/>
  <c r="D11" i="12"/>
  <c r="E11" i="12"/>
  <c r="F11" i="12"/>
  <c r="G11" i="12"/>
  <c r="I11" i="12"/>
  <c r="H11" i="12"/>
  <c r="L9" i="12"/>
  <c r="J11" i="12" l="1"/>
  <c r="C12" i="12"/>
  <c r="D12" i="12"/>
  <c r="E12" i="12"/>
  <c r="F12" i="12"/>
  <c r="G12" i="12"/>
  <c r="I12" i="12"/>
  <c r="H12" i="12"/>
  <c r="L10" i="12"/>
  <c r="J12" i="12" l="1"/>
  <c r="C13" i="12"/>
  <c r="D13" i="12"/>
  <c r="E13" i="12"/>
  <c r="F13" i="12"/>
  <c r="G13" i="12"/>
  <c r="I13" i="12"/>
  <c r="H13" i="12"/>
  <c r="L11" i="12"/>
  <c r="J13" i="12" l="1"/>
  <c r="C14" i="12"/>
  <c r="D14" i="12"/>
  <c r="E14" i="12"/>
  <c r="F14" i="12"/>
  <c r="G14" i="12"/>
  <c r="I14" i="12"/>
  <c r="H14" i="12"/>
  <c r="L12" i="12"/>
  <c r="J14" i="12" l="1"/>
  <c r="C15" i="12"/>
  <c r="D15" i="12"/>
  <c r="E15" i="12"/>
  <c r="F15" i="12"/>
  <c r="G15" i="12"/>
  <c r="I15" i="12"/>
  <c r="H15" i="12"/>
  <c r="L13" i="12"/>
  <c r="J15" i="12" l="1"/>
  <c r="C16" i="12"/>
  <c r="D16" i="12"/>
  <c r="E16" i="12"/>
  <c r="F16" i="12"/>
  <c r="G16" i="12"/>
  <c r="I16" i="12"/>
  <c r="H16" i="12"/>
  <c r="L14" i="12"/>
  <c r="J16" i="12" l="1"/>
  <c r="C17" i="12"/>
  <c r="D17" i="12"/>
  <c r="E17" i="12"/>
  <c r="F17" i="12"/>
  <c r="G17" i="12"/>
  <c r="I17" i="12"/>
  <c r="I39" i="12"/>
  <c r="H17" i="12"/>
  <c r="L15" i="12"/>
  <c r="J17" i="12" l="1"/>
  <c r="C18" i="12"/>
  <c r="D18" i="12"/>
  <c r="E18" i="12"/>
  <c r="F18" i="12"/>
  <c r="G18" i="12"/>
  <c r="I18" i="12"/>
  <c r="H18" i="12"/>
  <c r="L16" i="12"/>
  <c r="J18" i="12" l="1"/>
  <c r="C19" i="12"/>
  <c r="D19" i="12"/>
  <c r="E19" i="12"/>
  <c r="F19" i="12"/>
  <c r="G19" i="12"/>
  <c r="I19" i="12"/>
  <c r="H19" i="12"/>
  <c r="L17" i="12"/>
  <c r="J19" i="12" l="1"/>
  <c r="C20" i="12"/>
  <c r="D20" i="12"/>
  <c r="E20" i="12"/>
  <c r="F20" i="12"/>
  <c r="G20" i="12"/>
  <c r="I20" i="12"/>
  <c r="H20" i="12"/>
  <c r="L18" i="12"/>
  <c r="J20" i="12" l="1"/>
  <c r="C21" i="12"/>
  <c r="D21" i="12"/>
  <c r="E21" i="12"/>
  <c r="F21" i="12"/>
  <c r="G21" i="12"/>
  <c r="I21" i="12"/>
  <c r="H21" i="12"/>
  <c r="L19" i="12"/>
  <c r="J21" i="12" l="1"/>
  <c r="C22" i="12"/>
  <c r="D22" i="12"/>
  <c r="E22" i="12"/>
  <c r="F22" i="12"/>
  <c r="G22" i="12"/>
  <c r="I22" i="12"/>
  <c r="H22" i="12"/>
  <c r="L20" i="12"/>
  <c r="J22" i="12" l="1"/>
  <c r="C23" i="12"/>
  <c r="D23" i="12"/>
  <c r="E23" i="12"/>
  <c r="F23" i="12"/>
  <c r="G23" i="12"/>
  <c r="I23" i="12"/>
  <c r="H23" i="12"/>
  <c r="L21" i="12"/>
  <c r="J23" i="12" l="1"/>
  <c r="C24" i="12"/>
  <c r="D24" i="12"/>
  <c r="E24" i="12"/>
  <c r="F24" i="12"/>
  <c r="G24" i="12"/>
  <c r="I24" i="12"/>
  <c r="H24" i="12"/>
  <c r="L22" i="12"/>
  <c r="J24" i="12" l="1"/>
  <c r="C25" i="12"/>
  <c r="D25" i="12"/>
  <c r="E25" i="12"/>
  <c r="F25" i="12"/>
  <c r="G25" i="12"/>
  <c r="I25" i="12"/>
  <c r="H25" i="12"/>
  <c r="L23" i="12"/>
  <c r="J25" i="12" l="1"/>
  <c r="C26" i="12"/>
  <c r="D26" i="12"/>
  <c r="E26" i="12"/>
  <c r="F26" i="12"/>
  <c r="G26" i="12"/>
  <c r="I26" i="12"/>
  <c r="H26" i="12"/>
  <c r="L24" i="12"/>
  <c r="J26" i="12" l="1"/>
  <c r="C27" i="12"/>
  <c r="D27" i="12"/>
  <c r="E27" i="12"/>
  <c r="F27" i="12"/>
  <c r="G27" i="12"/>
  <c r="I27" i="12"/>
  <c r="H27" i="12"/>
  <c r="L25" i="12"/>
  <c r="J27" i="12" l="1"/>
  <c r="C28" i="12"/>
  <c r="D28" i="12"/>
  <c r="E28" i="12"/>
  <c r="F28" i="12"/>
  <c r="G28" i="12"/>
  <c r="I28" i="12"/>
  <c r="H28" i="12"/>
  <c r="L26" i="12"/>
  <c r="J28" i="12" l="1"/>
  <c r="C29" i="12"/>
  <c r="D29" i="12"/>
  <c r="E29" i="12"/>
  <c r="F29" i="12"/>
  <c r="G29" i="12"/>
  <c r="I29" i="12"/>
  <c r="H29" i="12"/>
  <c r="L27" i="12"/>
  <c r="J29" i="12" l="1"/>
  <c r="C30" i="12"/>
  <c r="D30" i="12"/>
  <c r="E30" i="12"/>
  <c r="F30" i="12"/>
  <c r="G30" i="12"/>
  <c r="I30" i="12"/>
  <c r="H30" i="12"/>
  <c r="L28" i="12"/>
  <c r="J30" i="12" l="1"/>
  <c r="C31" i="12"/>
  <c r="D31" i="12"/>
  <c r="E31" i="12"/>
  <c r="F31" i="12"/>
  <c r="G31" i="12"/>
  <c r="I31" i="12"/>
  <c r="H31" i="12"/>
  <c r="L29" i="12"/>
  <c r="J31" i="12" l="1"/>
  <c r="C32" i="12"/>
  <c r="D32" i="12"/>
  <c r="E32" i="12"/>
  <c r="F32" i="12"/>
  <c r="G32" i="12"/>
  <c r="I32" i="12"/>
  <c r="H32" i="12"/>
  <c r="L30" i="12"/>
  <c r="J32" i="12" l="1"/>
  <c r="C33" i="12"/>
  <c r="D33" i="12"/>
  <c r="E33" i="12"/>
  <c r="F33" i="12"/>
  <c r="G33" i="12"/>
  <c r="I33" i="12"/>
  <c r="H33" i="12"/>
  <c r="L31" i="12"/>
  <c r="J33" i="12" l="1"/>
  <c r="C34" i="12"/>
  <c r="D34" i="12"/>
  <c r="E34" i="12"/>
  <c r="F34" i="12"/>
  <c r="G34" i="12"/>
  <c r="I34" i="12"/>
  <c r="H34" i="12"/>
  <c r="L32" i="12"/>
  <c r="J34" i="12" l="1"/>
  <c r="C35" i="12"/>
  <c r="D35" i="12"/>
  <c r="E35" i="12"/>
  <c r="F35" i="12"/>
  <c r="G35" i="12"/>
  <c r="I35" i="12"/>
  <c r="H35" i="12"/>
  <c r="L33" i="12"/>
  <c r="J35" i="12" l="1"/>
  <c r="C36" i="12"/>
  <c r="D36" i="12"/>
  <c r="E36" i="12"/>
  <c r="F36" i="12"/>
  <c r="G36" i="12"/>
  <c r="I36" i="12"/>
  <c r="H36"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0"/>
  <c r="L16" i="10"/>
  <c r="L7" i="11"/>
  <c r="L24" i="10"/>
  <c r="L2" i="10"/>
  <c r="L23" i="11"/>
  <c r="L28" i="11"/>
  <c r="L31" i="10"/>
  <c r="L30" i="11"/>
  <c r="L19" i="10"/>
  <c r="L2" i="11"/>
  <c r="L9" i="11"/>
  <c r="L5" i="11"/>
  <c r="L28" i="10"/>
  <c r="L21" i="10"/>
  <c r="L4" i="11"/>
  <c r="L6" i="10"/>
  <c r="L8" i="10"/>
  <c r="L35" i="10"/>
  <c r="L19" i="11"/>
  <c r="L15" i="11"/>
  <c r="L10" i="10"/>
  <c r="L26" i="10"/>
  <c r="L4" i="10"/>
  <c r="L8" i="11"/>
  <c r="L16" i="11"/>
  <c r="L35" i="11"/>
  <c r="L20" i="11"/>
  <c r="L21" i="11"/>
  <c r="L17" i="11"/>
  <c r="L9" i="10"/>
  <c r="L15" i="10"/>
  <c r="L13" i="11"/>
  <c r="L32" i="11"/>
  <c r="L10" i="11"/>
  <c r="L6" i="11"/>
  <c r="L11" i="10"/>
  <c r="L7" i="10"/>
  <c r="L36" i="10"/>
  <c r="L36" i="11"/>
  <c r="L22" i="10"/>
  <c r="L18" i="10"/>
  <c r="L25" i="10"/>
  <c r="L27" i="11"/>
  <c r="L34" i="11"/>
  <c r="L3" i="11"/>
  <c r="L33" i="10"/>
  <c r="L5" i="10"/>
  <c r="L25" i="11"/>
  <c r="L26" i="11"/>
  <c r="L32" i="10"/>
  <c r="L31" i="11"/>
  <c r="L29" i="10"/>
  <c r="L14" i="11"/>
  <c r="L11" i="11"/>
  <c r="L18" i="11"/>
  <c r="L23" i="10"/>
  <c r="L22" i="11"/>
  <c r="L14" i="10"/>
  <c r="L13" i="10"/>
  <c r="L33" i="11"/>
  <c r="L17" i="10"/>
  <c r="L20" i="10"/>
  <c r="L24" i="11"/>
  <c r="L29" i="11"/>
  <c r="L12" i="11"/>
  <c r="L30" i="10"/>
  <c r="L3" i="10"/>
  <c r="L27" i="10"/>
  <c r="L12" i="10"/>
  <c r="L35" i="12"/>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1" i="9"/>
  <c r="K14" i="9"/>
  <c r="K9" i="9"/>
  <c r="K4" i="9"/>
  <c r="K13" i="9"/>
  <c r="N15" i="9"/>
  <c r="K5" i="9"/>
  <c r="N4" i="9"/>
  <c r="N6" i="9"/>
  <c r="K12" i="9"/>
  <c r="K10" i="9"/>
  <c r="N17" i="9"/>
  <c r="K19" i="9"/>
  <c r="K16" i="9"/>
  <c r="K7" i="9"/>
  <c r="K20" i="9"/>
  <c r="N10" i="9"/>
  <c r="K15" i="9"/>
  <c r="K8" i="9"/>
  <c r="N13" i="9"/>
  <c r="N19" i="9"/>
  <c r="N16" i="9"/>
  <c r="N7" i="9"/>
  <c r="N20" i="9"/>
  <c r="K18" i="9"/>
  <c r="N8" i="9"/>
  <c r="N21" i="9"/>
  <c r="N12" i="9"/>
  <c r="N5" i="9"/>
  <c r="K11" i="9"/>
  <c r="N9" i="9"/>
  <c r="K17" i="9"/>
  <c r="N14" i="9"/>
  <c r="K21" i="9"/>
  <c r="K6" i="9"/>
  <c r="N18" i="9"/>
  <c r="L36" i="12"/>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5" i="8"/>
  <c r="N10" i="8"/>
  <c r="N20" i="8"/>
  <c r="K18" i="8"/>
  <c r="N14" i="8"/>
  <c r="K11" i="8"/>
  <c r="K21" i="8"/>
  <c r="N19" i="8"/>
  <c r="N12" i="8"/>
  <c r="N11" i="8"/>
  <c r="K12" i="8"/>
  <c r="K10" i="8"/>
  <c r="K14" i="8"/>
  <c r="N15" i="8"/>
  <c r="K4" i="8"/>
  <c r="N4" i="8"/>
  <c r="N9" i="8"/>
  <c r="N8" i="8"/>
  <c r="N16" i="8"/>
  <c r="N13" i="8"/>
  <c r="N5" i="8"/>
  <c r="K16" i="8"/>
  <c r="N7" i="8"/>
  <c r="K7" i="8"/>
  <c r="K20" i="8"/>
  <c r="N17" i="8"/>
  <c r="K19" i="8"/>
  <c r="N21" i="8"/>
  <c r="K8" i="8"/>
  <c r="N18" i="8"/>
  <c r="N6" i="8"/>
  <c r="K9" i="8"/>
  <c r="K15" i="8"/>
  <c r="K13" i="8"/>
  <c r="K17"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4" i="7"/>
  <c r="N12" i="7"/>
  <c r="N6" i="7"/>
  <c r="K4" i="7"/>
  <c r="K13" i="7"/>
  <c r="N16" i="7"/>
  <c r="N11" i="7"/>
  <c r="N17" i="7"/>
  <c r="K11" i="7"/>
  <c r="N14" i="7"/>
  <c r="N15" i="7"/>
  <c r="N9" i="7"/>
  <c r="N13" i="7"/>
  <c r="K7" i="7"/>
  <c r="K12" i="7"/>
  <c r="K18" i="7"/>
  <c r="K8" i="7"/>
  <c r="N7" i="7"/>
  <c r="K5" i="7"/>
  <c r="N18" i="7"/>
  <c r="K10" i="7"/>
  <c r="K6" i="7"/>
  <c r="N8" i="7"/>
  <c r="K15" i="7"/>
  <c r="K9" i="7"/>
  <c r="N5" i="7"/>
  <c r="N10" i="7"/>
  <c r="K17" i="7"/>
  <c r="K16" i="7"/>
  <c r="N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7" i="6"/>
  <c r="K7" i="6"/>
  <c r="N4" i="6"/>
  <c r="N7" i="6"/>
  <c r="K11" i="6"/>
  <c r="K17" i="6"/>
  <c r="K4" i="6"/>
  <c r="N11" i="6"/>
  <c r="K13" i="6"/>
  <c r="N10" i="6"/>
  <c r="N16" i="6"/>
  <c r="N6" i="6"/>
  <c r="N9" i="6"/>
  <c r="N18" i="6"/>
  <c r="K14" i="6"/>
  <c r="N5" i="6"/>
  <c r="K15" i="6"/>
  <c r="K12" i="6"/>
  <c r="N15" i="6"/>
  <c r="K6" i="6"/>
  <c r="K5" i="6"/>
  <c r="N12" i="6"/>
  <c r="N8" i="6"/>
  <c r="N13" i="6"/>
  <c r="N14" i="6"/>
  <c r="K10" i="6"/>
  <c r="K16" i="6"/>
  <c r="K18" i="6"/>
  <c r="K9" i="6"/>
  <c r="K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E14" i="83"/>
  <c r="H121" i="83"/>
  <c r="H107" i="83"/>
  <c r="E25" i="83"/>
  <c r="F59" i="83"/>
  <c r="E43" i="83"/>
  <c r="G84" i="83"/>
  <c r="G85" i="83"/>
  <c r="H94" i="83"/>
  <c r="E56" i="83"/>
  <c r="I48" i="83"/>
  <c r="G27" i="83"/>
  <c r="I46" i="83"/>
  <c r="F124" i="83"/>
  <c r="H5" i="83"/>
  <c r="G36" i="83"/>
  <c r="I89" i="83"/>
  <c r="E99" i="83"/>
  <c r="I59" i="83"/>
  <c r="I82" i="83"/>
  <c r="G4" i="83"/>
  <c r="E104" i="83"/>
  <c r="H90" i="83"/>
  <c r="I47" i="83"/>
  <c r="I123" i="83"/>
  <c r="I87" i="83"/>
  <c r="H71" i="83"/>
  <c r="I102" i="83"/>
  <c r="F76" i="83"/>
  <c r="E78" i="83"/>
  <c r="E62" i="83"/>
  <c r="G26" i="83"/>
  <c r="F25" i="83"/>
  <c r="I31" i="83"/>
  <c r="I53" i="83"/>
  <c r="F65" i="83"/>
  <c r="E64" i="83"/>
  <c r="I63" i="83"/>
  <c r="E2" i="83"/>
  <c r="I38" i="83"/>
  <c r="H106" i="83"/>
  <c r="G91" i="83"/>
  <c r="H32" i="83"/>
  <c r="I27" i="83"/>
  <c r="G53" i="83"/>
  <c r="I7" i="83"/>
  <c r="H92" i="83"/>
  <c r="F9" i="83"/>
  <c r="E126" i="83"/>
  <c r="E12" i="83"/>
  <c r="G105" i="83"/>
  <c r="G119" i="83"/>
  <c r="E27" i="83"/>
  <c r="E94" i="83"/>
  <c r="G29" i="83"/>
  <c r="G20" i="83"/>
  <c r="G72" i="83"/>
  <c r="H110" i="83"/>
  <c r="E23" i="83"/>
  <c r="I88" i="83"/>
  <c r="F36" i="83"/>
  <c r="H74" i="83"/>
  <c r="H48" i="83"/>
  <c r="G68" i="83"/>
  <c r="I96" i="83"/>
  <c r="E26" i="83"/>
  <c r="F5" i="83"/>
  <c r="G37" i="83"/>
  <c r="H112" i="83"/>
  <c r="E116" i="83"/>
  <c r="E42" i="83"/>
  <c r="F101" i="83"/>
  <c r="H122" i="83"/>
  <c r="F77" i="83"/>
  <c r="H35" i="83"/>
  <c r="H6" i="83"/>
  <c r="I28" i="83"/>
  <c r="E102" i="83"/>
  <c r="G34" i="83"/>
  <c r="G57" i="83"/>
  <c r="F6" i="83"/>
  <c r="G101" i="83"/>
  <c r="I77" i="83"/>
  <c r="E52" i="83"/>
  <c r="G111" i="83"/>
  <c r="E101" i="83"/>
  <c r="E48" i="83"/>
  <c r="F4" i="83"/>
  <c r="F62" i="83"/>
  <c r="G43" i="83"/>
  <c r="I73" i="83"/>
  <c r="I25" i="83"/>
  <c r="I103" i="83"/>
  <c r="E8" i="83"/>
  <c r="I67" i="83"/>
  <c r="G5" i="83"/>
  <c r="H44" i="83"/>
  <c r="H114" i="83"/>
  <c r="I100" i="83"/>
  <c r="F37" i="83"/>
  <c r="F50" i="83"/>
  <c r="F99" i="83"/>
  <c r="E20" i="83"/>
  <c r="E30" i="83"/>
  <c r="I122" i="83"/>
  <c r="F105" i="83"/>
  <c r="I91" i="83"/>
  <c r="H73" i="83"/>
  <c r="G76" i="83"/>
  <c r="E9" i="83"/>
  <c r="F54" i="83"/>
  <c r="F10" i="83"/>
  <c r="I42" i="83"/>
  <c r="H78" i="83"/>
  <c r="F84" i="83"/>
  <c r="I39" i="83"/>
  <c r="G33" i="83"/>
  <c r="E112" i="83"/>
  <c r="G58" i="83"/>
  <c r="E29" i="83"/>
  <c r="E122" i="83"/>
  <c r="H69" i="83"/>
  <c r="F98" i="83"/>
  <c r="E73" i="83"/>
  <c r="F47" i="83"/>
  <c r="G65" i="83"/>
  <c r="E35" i="83"/>
  <c r="F75" i="83"/>
  <c r="F15" i="83"/>
  <c r="I15" i="83"/>
  <c r="H105" i="83"/>
  <c r="G62" i="83"/>
  <c r="H100" i="83"/>
  <c r="F83" i="83"/>
  <c r="H2" i="83"/>
  <c r="I114" i="83"/>
  <c r="I23" i="83"/>
  <c r="E114" i="83"/>
  <c r="E41" i="83"/>
  <c r="I126" i="83"/>
  <c r="G16" i="83"/>
  <c r="H41" i="83"/>
  <c r="H43" i="83"/>
  <c r="H70" i="83"/>
  <c r="F118" i="83"/>
  <c r="E107" i="83"/>
  <c r="F56" i="83"/>
  <c r="E100" i="83"/>
  <c r="H99" i="83"/>
  <c r="G97" i="83"/>
  <c r="I60" i="83"/>
  <c r="G77" i="83"/>
  <c r="H72" i="83"/>
  <c r="G106" i="83"/>
  <c r="E85" i="83"/>
  <c r="H97" i="83"/>
  <c r="I62" i="83"/>
  <c r="E95" i="83"/>
  <c r="E36" i="83"/>
  <c r="H102" i="83"/>
  <c r="E125" i="83"/>
  <c r="F23" i="83"/>
  <c r="H7" i="83"/>
  <c r="I104" i="83"/>
  <c r="G22" i="83"/>
  <c r="G7" i="83"/>
  <c r="H79" i="83"/>
  <c r="I12" i="83"/>
  <c r="I68" i="83"/>
  <c r="H16" i="83"/>
  <c r="F45" i="83"/>
  <c r="H120" i="83"/>
  <c r="F116" i="83"/>
  <c r="G96" i="83"/>
  <c r="E45" i="83"/>
  <c r="F87" i="83"/>
  <c r="H93" i="83"/>
  <c r="H91" i="83"/>
  <c r="E37" i="83"/>
  <c r="G30" i="83"/>
  <c r="G78" i="83"/>
  <c r="E115" i="83"/>
  <c r="G54" i="83"/>
  <c r="E33" i="83"/>
  <c r="I4" i="83"/>
  <c r="G21" i="83"/>
  <c r="I16" i="83"/>
  <c r="G71" i="83"/>
  <c r="H11" i="83"/>
  <c r="F18" i="83"/>
  <c r="I79" i="83"/>
  <c r="G109" i="83"/>
  <c r="F110" i="83"/>
  <c r="E91" i="83"/>
  <c r="F44" i="83"/>
  <c r="G92" i="83"/>
  <c r="H117" i="83"/>
  <c r="I52" i="83"/>
  <c r="H63" i="83"/>
  <c r="G23" i="83"/>
  <c r="I8" i="83"/>
  <c r="H80" i="83"/>
  <c r="H82" i="83"/>
  <c r="I86" i="83"/>
  <c r="H22" i="83"/>
  <c r="G39" i="83"/>
  <c r="H53" i="83"/>
  <c r="F60" i="83"/>
  <c r="G120" i="83"/>
  <c r="I18" i="83"/>
  <c r="I21" i="83"/>
  <c r="H84" i="83"/>
  <c r="F61" i="83"/>
  <c r="H101" i="83"/>
  <c r="E58" i="83"/>
  <c r="I69" i="83"/>
  <c r="G99" i="83"/>
  <c r="G9" i="83"/>
  <c r="F53" i="83"/>
  <c r="G56" i="83"/>
  <c r="E117" i="83"/>
  <c r="F107" i="83"/>
  <c r="E60" i="83"/>
  <c r="I120" i="83"/>
  <c r="H52" i="83"/>
  <c r="F14" i="83"/>
  <c r="E51" i="83"/>
  <c r="E92" i="83"/>
  <c r="G60" i="83"/>
  <c r="E109" i="83"/>
  <c r="F48" i="83"/>
  <c r="H59" i="83"/>
  <c r="H36" i="83"/>
  <c r="I107" i="83"/>
  <c r="E69" i="83"/>
  <c r="H25" i="83"/>
  <c r="I66" i="83"/>
  <c r="I117" i="83"/>
  <c r="E121" i="83"/>
  <c r="E65" i="83"/>
  <c r="F52" i="83"/>
  <c r="H66" i="83"/>
  <c r="G122" i="83"/>
  <c r="F123" i="83"/>
  <c r="H57" i="83"/>
  <c r="I81" i="83"/>
  <c r="I30" i="83"/>
  <c r="E28" i="83"/>
  <c r="G102" i="83"/>
  <c r="E10" i="83"/>
  <c r="G44" i="83"/>
  <c r="E57" i="83"/>
  <c r="F68" i="83"/>
  <c r="I72" i="83"/>
  <c r="F122" i="83"/>
  <c r="H86" i="83"/>
  <c r="H42" i="83"/>
  <c r="I92" i="83"/>
  <c r="G52" i="83"/>
  <c r="E18" i="83"/>
  <c r="E113" i="83"/>
  <c r="F108" i="83"/>
  <c r="I9" i="83"/>
  <c r="I116" i="83"/>
  <c r="H68" i="83"/>
  <c r="E87" i="83"/>
  <c r="F91" i="83"/>
  <c r="F27" i="83"/>
  <c r="F117" i="83"/>
  <c r="H51" i="83"/>
  <c r="H76" i="83"/>
  <c r="I56" i="83"/>
  <c r="H67" i="83"/>
  <c r="E88" i="83"/>
  <c r="H96" i="83"/>
  <c r="F115" i="83"/>
  <c r="I97" i="83"/>
  <c r="I32" i="83"/>
  <c r="G74" i="83"/>
  <c r="E13" i="83"/>
  <c r="F85" i="83"/>
  <c r="I119" i="83"/>
  <c r="G25" i="83"/>
  <c r="F67" i="83"/>
  <c r="F30" i="83"/>
  <c r="F80" i="83"/>
  <c r="E124" i="83"/>
  <c r="H8" i="83"/>
  <c r="E89" i="83"/>
  <c r="G75" i="83"/>
  <c r="E79" i="83"/>
  <c r="E6" i="83"/>
  <c r="I20" i="83"/>
  <c r="F121" i="83"/>
  <c r="G31" i="83"/>
  <c r="I109" i="83"/>
  <c r="F2" i="83"/>
  <c r="G10" i="83"/>
  <c r="G103" i="83"/>
  <c r="F31" i="83"/>
  <c r="G104" i="83"/>
  <c r="F86" i="83"/>
  <c r="F74" i="83"/>
  <c r="F19" i="83"/>
  <c r="E17" i="83"/>
  <c r="F22" i="83"/>
  <c r="E77" i="83"/>
  <c r="H116" i="83"/>
  <c r="H37" i="83"/>
  <c r="I74" i="83"/>
  <c r="H33" i="83"/>
  <c r="F73" i="83"/>
  <c r="H24" i="83"/>
  <c r="G24" i="83"/>
  <c r="E3" i="83"/>
  <c r="F16" i="83"/>
  <c r="F35" i="83"/>
  <c r="F63" i="83"/>
  <c r="H115" i="83"/>
  <c r="I111" i="83"/>
  <c r="E105" i="83"/>
  <c r="F106" i="83"/>
  <c r="H4" i="83"/>
  <c r="I71" i="83"/>
  <c r="I125" i="83"/>
  <c r="I54" i="83"/>
  <c r="E5" i="83"/>
  <c r="G55" i="83"/>
  <c r="F41" i="83"/>
  <c r="I94" i="83"/>
  <c r="G88" i="83"/>
  <c r="G100" i="83"/>
  <c r="E19" i="83"/>
  <c r="I13" i="83"/>
  <c r="G49" i="83"/>
  <c r="I124" i="83"/>
  <c r="F20" i="83"/>
  <c r="E40" i="83"/>
  <c r="H21" i="83"/>
  <c r="F113" i="83"/>
  <c r="H108" i="83"/>
  <c r="E106" i="83"/>
  <c r="G86" i="83"/>
  <c r="G116" i="83"/>
  <c r="I118" i="83"/>
  <c r="G13" i="83"/>
  <c r="H13" i="83"/>
  <c r="F64" i="83"/>
  <c r="G83" i="83"/>
  <c r="I10" i="83"/>
  <c r="I75" i="83"/>
  <c r="I45" i="83"/>
  <c r="F112" i="83"/>
  <c r="G126" i="83"/>
  <c r="I99" i="83"/>
  <c r="H111" i="83"/>
  <c r="F13" i="83"/>
  <c r="H20" i="83"/>
  <c r="G89" i="83"/>
  <c r="G123" i="83"/>
  <c r="H77" i="83"/>
  <c r="F126" i="83"/>
  <c r="G81" i="83"/>
  <c r="H55" i="83"/>
  <c r="F12" i="83"/>
  <c r="G94" i="83"/>
  <c r="F58" i="83"/>
  <c r="G63" i="83"/>
  <c r="F88" i="83"/>
  <c r="F96" i="83"/>
  <c r="E49" i="83"/>
  <c r="G124" i="83"/>
  <c r="G11" i="83"/>
  <c r="H60" i="83"/>
  <c r="I29" i="83"/>
  <c r="E76" i="83"/>
  <c r="G46" i="83"/>
  <c r="H3" i="83"/>
  <c r="E16" i="83"/>
  <c r="F125" i="83"/>
  <c r="H62" i="83"/>
  <c r="I44" i="83"/>
  <c r="E97" i="83"/>
  <c r="H98" i="83"/>
  <c r="H31" i="83"/>
  <c r="H54" i="83"/>
  <c r="H17" i="83"/>
  <c r="F3" i="83"/>
  <c r="E34" i="83"/>
  <c r="F24" i="83"/>
  <c r="E11" i="83"/>
  <c r="H15" i="83"/>
  <c r="F92" i="83"/>
  <c r="G28" i="83"/>
  <c r="H46" i="83"/>
  <c r="I26" i="83"/>
  <c r="I64" i="83"/>
  <c r="F90" i="83"/>
  <c r="H118" i="83"/>
  <c r="H88" i="83"/>
  <c r="E111" i="83"/>
  <c r="H113" i="83"/>
  <c r="I19" i="83"/>
  <c r="E96" i="83"/>
  <c r="G98" i="83"/>
  <c r="I65" i="83"/>
  <c r="E31" i="83"/>
  <c r="G38" i="83"/>
  <c r="G80" i="83"/>
  <c r="F82" i="83"/>
  <c r="I34" i="83"/>
  <c r="F17" i="83"/>
  <c r="F97" i="83"/>
  <c r="I113" i="83"/>
  <c r="I101" i="83"/>
  <c r="G59" i="83"/>
  <c r="I41" i="83"/>
  <c r="H28" i="83"/>
  <c r="G45" i="83"/>
  <c r="H126" i="83"/>
  <c r="I3" i="83"/>
  <c r="F46" i="83"/>
  <c r="G67" i="83"/>
  <c r="E54" i="83"/>
  <c r="G108" i="83"/>
  <c r="I40" i="83"/>
  <c r="G113" i="83"/>
  <c r="G79" i="83"/>
  <c r="G93" i="83"/>
  <c r="G64" i="83"/>
  <c r="H104" i="83"/>
  <c r="G50" i="83"/>
  <c r="I80" i="83"/>
  <c r="F57" i="83"/>
  <c r="G2" i="83"/>
  <c r="E55" i="83"/>
  <c r="F103" i="83"/>
  <c r="I37" i="83"/>
  <c r="G114" i="83"/>
  <c r="H83" i="83"/>
  <c r="G82" i="83"/>
  <c r="I35" i="83"/>
  <c r="I95" i="83"/>
  <c r="H124" i="83"/>
  <c r="E110" i="83"/>
  <c r="H30" i="83"/>
  <c r="E7" i="83"/>
  <c r="F100" i="83"/>
  <c r="E98" i="83"/>
  <c r="G121" i="83"/>
  <c r="I115" i="83"/>
  <c r="H49" i="83"/>
  <c r="I14" i="83"/>
  <c r="F51" i="83"/>
  <c r="H27" i="83"/>
  <c r="G110" i="83"/>
  <c r="H61" i="83"/>
  <c r="H23" i="83"/>
  <c r="I98" i="83"/>
  <c r="E118" i="83"/>
  <c r="I36" i="83"/>
  <c r="F79" i="83"/>
  <c r="E83" i="83"/>
  <c r="E24" i="83"/>
  <c r="G118" i="83"/>
  <c r="I49" i="83"/>
  <c r="I2" i="83"/>
  <c r="I93" i="83"/>
  <c r="I43" i="83"/>
  <c r="F55" i="83"/>
  <c r="G17" i="83"/>
  <c r="H75" i="83"/>
  <c r="H56" i="83"/>
  <c r="G6" i="83"/>
  <c r="G8" i="83"/>
  <c r="H87" i="83"/>
  <c r="F114" i="83"/>
  <c r="F38" i="83"/>
  <c r="E66" i="83"/>
  <c r="G32" i="83"/>
  <c r="E63" i="83"/>
  <c r="G12" i="83"/>
  <c r="I51" i="83"/>
  <c r="E75" i="83"/>
  <c r="I57" i="83"/>
  <c r="E93" i="83"/>
  <c r="I61" i="83"/>
  <c r="F43" i="83"/>
  <c r="H109" i="83"/>
  <c r="H95" i="83"/>
  <c r="E86" i="83"/>
  <c r="E84" i="83"/>
  <c r="F104" i="83"/>
  <c r="I58" i="83"/>
  <c r="E32" i="83"/>
  <c r="I105" i="83"/>
  <c r="F69" i="83"/>
  <c r="F94" i="83"/>
  <c r="I85" i="83"/>
  <c r="F111" i="83"/>
  <c r="E59" i="83"/>
  <c r="F71" i="83"/>
  <c r="G15" i="83"/>
  <c r="H34" i="83"/>
  <c r="I83" i="83"/>
  <c r="I24" i="83"/>
  <c r="I78" i="83"/>
  <c r="H18" i="83"/>
  <c r="D2" i="41" a="1"/>
  <c r="E67" i="83"/>
  <c r="H119" i="83"/>
  <c r="I55" i="83"/>
  <c r="F70" i="83"/>
  <c r="H123" i="83"/>
  <c r="E103" i="83"/>
  <c r="H45" i="83"/>
  <c r="E108" i="83"/>
  <c r="F26" i="83"/>
  <c r="F89" i="83"/>
  <c r="F7" i="83"/>
  <c r="I112" i="83"/>
  <c r="H29" i="83"/>
  <c r="G42" i="83"/>
  <c r="F8" i="83"/>
  <c r="F72" i="83"/>
  <c r="H10" i="83"/>
  <c r="E44" i="83"/>
  <c r="H14" i="83"/>
  <c r="H12" i="83"/>
  <c r="F109" i="83"/>
  <c r="G95" i="83"/>
  <c r="F66" i="83"/>
  <c r="F93" i="83"/>
  <c r="I11" i="83"/>
  <c r="H40" i="83"/>
  <c r="E90" i="83"/>
  <c r="F49" i="83"/>
  <c r="H38" i="83"/>
  <c r="G90" i="83"/>
  <c r="I108" i="83"/>
  <c r="H85" i="83"/>
  <c r="I110" i="83"/>
  <c r="I76" i="83"/>
  <c r="G14" i="83"/>
  <c r="G66" i="83"/>
  <c r="F28" i="83"/>
  <c r="F120" i="83"/>
  <c r="H64" i="83"/>
  <c r="F102" i="83"/>
  <c r="H19" i="83"/>
  <c r="H50" i="83"/>
  <c r="E53" i="83"/>
  <c r="E70" i="83"/>
  <c r="E47" i="83"/>
  <c r="F39" i="83"/>
  <c r="E74" i="83"/>
  <c r="G18" i="83"/>
  <c r="E68" i="83"/>
  <c r="F42" i="83"/>
  <c r="H39" i="83"/>
  <c r="F81" i="83"/>
  <c r="E61" i="83"/>
  <c r="H89" i="83"/>
  <c r="G48" i="83"/>
  <c r="G112" i="83"/>
  <c r="H125" i="83"/>
  <c r="I22" i="83"/>
  <c r="F78" i="83"/>
  <c r="G70" i="83"/>
  <c r="E4" i="83"/>
  <c r="G40" i="83"/>
  <c r="G107" i="83"/>
  <c r="E71" i="83"/>
  <c r="G87" i="83"/>
  <c r="G117" i="83"/>
  <c r="F29" i="83"/>
  <c r="F119" i="83"/>
  <c r="H65" i="83"/>
  <c r="I17" i="83"/>
  <c r="I121" i="83"/>
  <c r="G47" i="83"/>
  <c r="F32" i="83"/>
  <c r="F40" i="83"/>
  <c r="F21" i="83"/>
  <c r="E120" i="83"/>
  <c r="I33" i="83"/>
  <c r="E15" i="83"/>
  <c r="E80" i="83"/>
  <c r="I6" i="83"/>
  <c r="H103" i="83"/>
  <c r="F34" i="83"/>
  <c r="H47" i="83"/>
  <c r="G35" i="83"/>
  <c r="G19" i="83"/>
  <c r="G125" i="83"/>
  <c r="H81" i="83"/>
  <c r="I90" i="83"/>
  <c r="I84" i="83"/>
  <c r="G69" i="83"/>
  <c r="F33" i="83"/>
  <c r="E81" i="83"/>
  <c r="E72" i="83"/>
  <c r="I70" i="83"/>
  <c r="H58" i="83"/>
  <c r="E39" i="83"/>
  <c r="E38" i="83"/>
  <c r="H26" i="83"/>
  <c r="H9" i="83"/>
  <c r="G115" i="83"/>
  <c r="G73" i="83"/>
  <c r="E82" i="83"/>
  <c r="F11" i="83"/>
  <c r="G41" i="83"/>
  <c r="G3" i="83"/>
  <c r="F95" i="83"/>
  <c r="I50" i="83"/>
  <c r="G61" i="83"/>
  <c r="E22" i="83"/>
  <c r="G51" i="83"/>
  <c r="E46" i="83"/>
  <c r="I5" i="83"/>
  <c r="E119" i="83"/>
  <c r="E123" i="83"/>
  <c r="I106" i="83"/>
  <c r="E50" i="83"/>
  <c r="E21"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H4" i="46"/>
  <c r="H4" i="45"/>
  <c r="I4" i="47"/>
  <c r="H9" i="46"/>
  <c r="G3" i="54"/>
  <c r="Q8" i="48"/>
  <c r="H11" i="45"/>
  <c r="H15" i="46"/>
  <c r="L3" i="53"/>
  <c r="K3" i="53"/>
  <c r="L3" i="52"/>
  <c r="Q7" i="48"/>
  <c r="H15" i="45"/>
  <c r="H6" i="46"/>
  <c r="H13" i="45"/>
  <c r="H21" i="46"/>
  <c r="H13" i="46"/>
  <c r="I6" i="47"/>
  <c r="H17" i="46"/>
  <c r="H22" i="45"/>
  <c r="I14" i="47"/>
  <c r="I7" i="47"/>
  <c r="H19" i="46"/>
  <c r="I5" i="47"/>
  <c r="K3" i="51"/>
  <c r="H21" i="45"/>
  <c r="I12" i="47"/>
  <c r="H7" i="45"/>
  <c r="H8" i="45"/>
  <c r="I10" i="47"/>
  <c r="I8" i="47"/>
  <c r="H22" i="46"/>
  <c r="H20" i="45"/>
  <c r="I11" i="47"/>
  <c r="H6" i="45"/>
  <c r="H5" i="46"/>
  <c r="L3" i="51"/>
  <c r="H8" i="46"/>
  <c r="Q4" i="48"/>
  <c r="H16" i="45"/>
  <c r="H12" i="45"/>
  <c r="H10" i="46"/>
  <c r="H19" i="45"/>
  <c r="H14" i="45"/>
  <c r="Q6" i="48"/>
  <c r="K3" i="52"/>
  <c r="Q9" i="48"/>
  <c r="H9" i="45"/>
  <c r="H5" i="45"/>
  <c r="H14" i="46"/>
  <c r="H7" i="46"/>
  <c r="H18" i="46"/>
  <c r="H12" i="46"/>
  <c r="I15" i="47"/>
  <c r="I13" i="47"/>
  <c r="H10" i="45"/>
  <c r="H20" i="46"/>
  <c r="H16" i="46"/>
  <c r="Q5" i="48"/>
  <c r="H11" i="46"/>
  <c r="I9" i="47"/>
  <c r="Q3" i="48"/>
  <c r="H18" i="45"/>
  <c r="H17" i="45"/>
  <c r="I16" i="47"/>
  <c r="M11" i="31" a="1"/>
  <c r="P3" i="24"/>
  <c r="AC3" i="27"/>
  <c r="Z2" i="22"/>
  <c r="Y3" i="16"/>
  <c r="Q3" i="5"/>
  <c r="W3" i="23"/>
  <c r="M8" i="20" a="1"/>
  <c r="AC3" i="13"/>
  <c r="M4" i="22" a="1"/>
  <c r="Y3" i="18"/>
  <c r="M7" i="21" a="1"/>
  <c r="AC3" i="26"/>
  <c r="Z5" i="21"/>
  <c r="AC3" i="15"/>
  <c r="AC3" i="14"/>
  <c r="Z6" i="20"/>
  <c r="Y3" i="17"/>
  <c r="AC3" i="25"/>
  <c r="E12" i="41"/>
  <c r="F4" i="52"/>
  <c r="J12" i="47"/>
  <c r="H120" i="41"/>
  <c r="I19" i="46"/>
  <c r="I4" i="45"/>
  <c r="H66" i="41"/>
  <c r="G13" i="41"/>
  <c r="E83" i="41"/>
  <c r="G100" i="41"/>
  <c r="J22" i="45"/>
  <c r="J13" i="47"/>
  <c r="F66" i="41"/>
  <c r="I12" i="45"/>
  <c r="F72" i="41"/>
  <c r="I19" i="41"/>
  <c r="F6" i="50"/>
  <c r="G7" i="52"/>
  <c r="H116" i="41"/>
  <c r="H82" i="41"/>
  <c r="I102" i="41"/>
  <c r="I5" i="45"/>
  <c r="G89" i="41"/>
  <c r="G65" i="41"/>
  <c r="E119" i="41"/>
  <c r="H124" i="41"/>
  <c r="E59" i="41"/>
  <c r="K16" i="53"/>
  <c r="G52" i="41"/>
  <c r="L17" i="53"/>
  <c r="F6" i="41"/>
  <c r="I105" i="41"/>
  <c r="F51" i="41"/>
  <c r="E86" i="41"/>
  <c r="G97" i="41"/>
  <c r="F19" i="41"/>
  <c r="E17" i="41"/>
  <c r="G51" i="41"/>
  <c r="F8" i="41"/>
  <c r="E40" i="41"/>
  <c r="E52" i="41"/>
  <c r="H70" i="41"/>
  <c r="I13" i="41"/>
  <c r="E47" i="41"/>
  <c r="E90" i="41"/>
  <c r="J14" i="46"/>
  <c r="E2" i="41"/>
  <c r="K21" i="51"/>
  <c r="K13" i="47"/>
  <c r="F20" i="50"/>
  <c r="G64" i="41"/>
  <c r="I115" i="41"/>
  <c r="K17" i="51"/>
  <c r="H123" i="41"/>
  <c r="I14" i="46"/>
  <c r="F85" i="41"/>
  <c r="H17" i="54"/>
  <c r="F6" i="52"/>
  <c r="E43" i="41"/>
  <c r="F13" i="50"/>
  <c r="H83" i="41"/>
  <c r="E93" i="41"/>
  <c r="G26" i="41"/>
  <c r="J19" i="45"/>
  <c r="E10" i="41"/>
  <c r="H10" i="41"/>
  <c r="F69" i="41"/>
  <c r="I16" i="45"/>
  <c r="F2" i="41"/>
  <c r="F44" i="41"/>
  <c r="I116" i="41"/>
  <c r="K17" i="53"/>
  <c r="K20" i="53"/>
  <c r="G49" i="41"/>
  <c r="L18" i="53"/>
  <c r="F103" i="41"/>
  <c r="H31" i="41"/>
  <c r="G55" i="41"/>
  <c r="H30" i="41"/>
  <c r="I59" i="41"/>
  <c r="I53" i="41"/>
  <c r="E61" i="41"/>
  <c r="G101" i="41"/>
  <c r="J13" i="45"/>
  <c r="K10" i="47"/>
  <c r="H38" i="41"/>
  <c r="G94" i="41"/>
  <c r="H76" i="41"/>
  <c r="I31" i="41"/>
  <c r="F112" i="41"/>
  <c r="F126" i="41"/>
  <c r="G29" i="41"/>
  <c r="I80" i="41"/>
  <c r="H53" i="41"/>
  <c r="F22" i="41"/>
  <c r="K9" i="47"/>
  <c r="H97" i="41"/>
  <c r="H114" i="41"/>
  <c r="F88" i="41"/>
  <c r="I73" i="41"/>
  <c r="F2" i="50"/>
  <c r="E57" i="41"/>
  <c r="E4" i="41"/>
  <c r="E23" i="41"/>
  <c r="K23" i="51"/>
  <c r="K24" i="51"/>
  <c r="H109" i="41"/>
  <c r="D7" i="30"/>
  <c r="I20" i="45"/>
  <c r="L20" i="51"/>
  <c r="I18" i="45"/>
  <c r="G69" i="41"/>
  <c r="L26" i="51"/>
  <c r="E62" i="41"/>
  <c r="E91" i="41"/>
  <c r="H34" i="41"/>
  <c r="I60" i="41"/>
  <c r="J11" i="46"/>
  <c r="E108" i="41"/>
  <c r="G106" i="41"/>
  <c r="G61" i="41"/>
  <c r="H74" i="41"/>
  <c r="F73" i="41"/>
  <c r="F95" i="41"/>
  <c r="G99" i="41"/>
  <c r="I110" i="41"/>
  <c r="F24" i="41"/>
  <c r="I91" i="41"/>
  <c r="L27" i="51"/>
  <c r="E8" i="41"/>
  <c r="E34" i="41"/>
  <c r="F53" i="41"/>
  <c r="G105" i="41"/>
  <c r="H49" i="41"/>
  <c r="E56" i="41"/>
  <c r="H60" i="41"/>
  <c r="E35" i="41"/>
  <c r="E25" i="41"/>
  <c r="F117" i="41"/>
  <c r="K21" i="52"/>
  <c r="H125" i="41"/>
  <c r="I35" i="41"/>
  <c r="H78" i="41"/>
  <c r="I81" i="41"/>
  <c r="H56" i="41"/>
  <c r="L15" i="53"/>
  <c r="G85" i="41"/>
  <c r="E3" i="52"/>
  <c r="H112" i="41"/>
  <c r="E92" i="41"/>
  <c r="G80" i="41"/>
  <c r="K16" i="52"/>
  <c r="L17" i="52"/>
  <c r="H7" i="41"/>
  <c r="G112" i="41"/>
  <c r="E106" i="41"/>
  <c r="H45" i="41"/>
  <c r="I41" i="41"/>
  <c r="J21" i="45"/>
  <c r="J7" i="47"/>
  <c r="F19" i="50"/>
  <c r="S3" i="26"/>
  <c r="H36" i="41"/>
  <c r="J8" i="46"/>
  <c r="I108" i="41"/>
  <c r="F45" i="41"/>
  <c r="I13" i="45"/>
  <c r="G120" i="41"/>
  <c r="G53" i="41"/>
  <c r="H105" i="41"/>
  <c r="I119" i="41"/>
  <c r="H13" i="41"/>
  <c r="G67" i="41"/>
  <c r="H48" i="41"/>
  <c r="E115" i="41"/>
  <c r="G93" i="41"/>
  <c r="F47" i="41"/>
  <c r="G76" i="41"/>
  <c r="K15" i="47"/>
  <c r="I25" i="41"/>
  <c r="G3" i="41"/>
  <c r="G70" i="41"/>
  <c r="K5" i="47"/>
  <c r="E85" i="41"/>
  <c r="F7" i="53"/>
  <c r="E121" i="41"/>
  <c r="G25" i="41"/>
  <c r="I37" i="41"/>
  <c r="K28" i="51"/>
  <c r="I34" i="41"/>
  <c r="F68" i="41"/>
  <c r="E31" i="41"/>
  <c r="F56" i="41"/>
  <c r="I32" i="41"/>
  <c r="I65" i="41"/>
  <c r="J5" i="45"/>
  <c r="I2" i="41"/>
  <c r="E116" i="41"/>
  <c r="I19" i="45"/>
  <c r="G113" i="41"/>
  <c r="F6" i="51"/>
  <c r="F89" i="41"/>
  <c r="I40" i="41"/>
  <c r="E111" i="41"/>
  <c r="H94" i="41"/>
  <c r="H43" i="41"/>
  <c r="E16" i="41"/>
  <c r="F13" i="41"/>
  <c r="F16" i="41"/>
  <c r="K25" i="51"/>
  <c r="E20" i="41"/>
  <c r="H15" i="54"/>
  <c r="H72" i="41"/>
  <c r="F12" i="41"/>
  <c r="G32" i="41"/>
  <c r="H17" i="41"/>
  <c r="G35" i="41"/>
  <c r="I120" i="41"/>
  <c r="E67" i="41"/>
  <c r="G20" i="41"/>
  <c r="L25" i="51"/>
  <c r="E39" i="41"/>
  <c r="G44" i="41"/>
  <c r="K29" i="51"/>
  <c r="F35" i="41"/>
  <c r="K15" i="53"/>
  <c r="E26" i="41"/>
  <c r="F8" i="50"/>
  <c r="K11" i="47"/>
  <c r="H92" i="41"/>
  <c r="F63" i="41"/>
  <c r="I11" i="46"/>
  <c r="G31" i="41"/>
  <c r="F54" i="41"/>
  <c r="G6" i="41"/>
  <c r="J9" i="47"/>
  <c r="J4" i="47"/>
  <c r="F36" i="41"/>
  <c r="H80" i="41"/>
  <c r="K18" i="53"/>
  <c r="F96" i="41"/>
  <c r="I27" i="41"/>
  <c r="F74" i="41"/>
  <c r="F101" i="41"/>
  <c r="V26" i="48"/>
  <c r="I7" i="46"/>
  <c r="E120" i="41"/>
  <c r="G79" i="41"/>
  <c r="J20" i="45"/>
  <c r="I113" i="41"/>
  <c r="E54" i="41"/>
  <c r="J5" i="47"/>
  <c r="H50" i="41"/>
  <c r="I69" i="41"/>
  <c r="K30" i="51"/>
  <c r="G3" i="52"/>
  <c r="F104" i="41"/>
  <c r="H87" i="41"/>
  <c r="G56" i="41"/>
  <c r="K24" i="52"/>
  <c r="R7" i="48"/>
  <c r="E118" i="41"/>
  <c r="R8" i="48"/>
  <c r="G108" i="41"/>
  <c r="G24" i="41"/>
  <c r="E94" i="41"/>
  <c r="H61" i="41"/>
  <c r="I67" i="41"/>
  <c r="I52" i="41"/>
  <c r="J19" i="46"/>
  <c r="J16" i="46"/>
  <c r="G90" i="41"/>
  <c r="F42" i="41"/>
  <c r="G78" i="41"/>
  <c r="G37" i="41"/>
  <c r="G6" i="51"/>
  <c r="I49" i="41"/>
  <c r="L28" i="51"/>
  <c r="D3" i="53"/>
  <c r="H3" i="53" s="1"/>
  <c r="F30" i="41"/>
  <c r="G63" i="41"/>
  <c r="F10" i="41"/>
  <c r="G7" i="53"/>
  <c r="E88" i="41"/>
  <c r="E126" i="41"/>
  <c r="S3" i="27"/>
  <c r="H18" i="41"/>
  <c r="G5" i="41"/>
  <c r="E99" i="41"/>
  <c r="G5" i="51"/>
  <c r="H126" i="41"/>
  <c r="E114" i="41"/>
  <c r="E65" i="41"/>
  <c r="I12" i="46"/>
  <c r="F92" i="41"/>
  <c r="H14" i="41"/>
  <c r="F105" i="41"/>
  <c r="E37" i="41"/>
  <c r="I22" i="45"/>
  <c r="F43" i="41"/>
  <c r="E107" i="41"/>
  <c r="H27" i="41"/>
  <c r="I82" i="41"/>
  <c r="I76" i="41"/>
  <c r="E9" i="41"/>
  <c r="J4" i="46"/>
  <c r="G71" i="41"/>
  <c r="L18" i="51"/>
  <c r="F6" i="53"/>
  <c r="E51" i="41"/>
  <c r="E18" i="41"/>
  <c r="G83" i="41"/>
  <c r="G59" i="41"/>
  <c r="K19" i="52"/>
  <c r="J4" i="45"/>
  <c r="E29" i="41"/>
  <c r="F65" i="41"/>
  <c r="F124" i="41"/>
  <c r="F5" i="50"/>
  <c r="J16" i="47"/>
  <c r="E123" i="41"/>
  <c r="H62" i="41"/>
  <c r="F81" i="41"/>
  <c r="G36" i="41"/>
  <c r="I9" i="45"/>
  <c r="K15" i="52"/>
  <c r="G7" i="51"/>
  <c r="H46" i="41"/>
  <c r="E24" i="41"/>
  <c r="I39" i="41"/>
  <c r="E53" i="41"/>
  <c r="F78" i="41"/>
  <c r="E77" i="41"/>
  <c r="I93" i="41"/>
  <c r="E36" i="41"/>
  <c r="K20" i="52"/>
  <c r="F111" i="41"/>
  <c r="H84" i="41"/>
  <c r="L15" i="51"/>
  <c r="G15" i="54"/>
  <c r="I9" i="41"/>
  <c r="H9" i="41"/>
  <c r="F114" i="41"/>
  <c r="K18" i="52"/>
  <c r="I126" i="41"/>
  <c r="E19" i="41"/>
  <c r="K16" i="47"/>
  <c r="E64" i="41"/>
  <c r="F87" i="41"/>
  <c r="E96" i="41"/>
  <c r="E28" i="41"/>
  <c r="H59" i="41"/>
  <c r="G39" i="41"/>
  <c r="F106" i="41"/>
  <c r="E95" i="41"/>
  <c r="G124" i="41"/>
  <c r="H79" i="41"/>
  <c r="I8" i="41"/>
  <c r="I70" i="41"/>
  <c r="H35" i="41"/>
  <c r="E13" i="41"/>
  <c r="F46" i="41"/>
  <c r="E3" i="45"/>
  <c r="J10" i="46"/>
  <c r="I13" i="46"/>
  <c r="F21" i="41"/>
  <c r="H81" i="41"/>
  <c r="K4" i="47"/>
  <c r="G19" i="41"/>
  <c r="F5" i="52"/>
  <c r="I68" i="41"/>
  <c r="E79" i="41"/>
  <c r="G15" i="41"/>
  <c r="I14" i="41"/>
  <c r="H6" i="41"/>
  <c r="B6" i="41"/>
  <c r="I15" i="45"/>
  <c r="J15" i="47"/>
  <c r="J10" i="45"/>
  <c r="G17" i="41"/>
  <c r="F113" i="41"/>
  <c r="G121" i="41"/>
  <c r="I96" i="41"/>
  <c r="K12" i="47"/>
  <c r="F31" i="41"/>
  <c r="I77" i="41"/>
  <c r="G110" i="41"/>
  <c r="F90" i="41"/>
  <c r="H16" i="41"/>
  <c r="J10" i="47"/>
  <c r="H20" i="41"/>
  <c r="E3" i="46"/>
  <c r="H40" i="41"/>
  <c r="L24" i="51"/>
  <c r="I26" i="41"/>
  <c r="H68" i="41"/>
  <c r="G45" i="41"/>
  <c r="G18" i="41"/>
  <c r="I92" i="41"/>
  <c r="I111" i="41"/>
  <c r="D3" i="51"/>
  <c r="I75" i="41"/>
  <c r="F67" i="41"/>
  <c r="G109" i="41"/>
  <c r="H18" i="54"/>
  <c r="F79" i="41"/>
  <c r="F34" i="41"/>
  <c r="G6" i="52"/>
  <c r="G81" i="41"/>
  <c r="F33" i="41"/>
  <c r="H25" i="41"/>
  <c r="I64" i="41"/>
  <c r="I54" i="41"/>
  <c r="I86" i="41"/>
  <c r="G9" i="41"/>
  <c r="G8" i="41"/>
  <c r="G43" i="41"/>
  <c r="H19" i="41"/>
  <c r="E44" i="41"/>
  <c r="E84" i="41"/>
  <c r="I78" i="41"/>
  <c r="K17" i="52"/>
  <c r="H71" i="41"/>
  <c r="J14" i="45"/>
  <c r="I121" i="41"/>
  <c r="F98" i="41"/>
  <c r="F70" i="41"/>
  <c r="I3" i="41"/>
  <c r="E87" i="41"/>
  <c r="G11" i="41"/>
  <c r="F3" i="53"/>
  <c r="G98" i="41"/>
  <c r="I15" i="46"/>
  <c r="H37" i="41"/>
  <c r="E109" i="41"/>
  <c r="F82" i="41"/>
  <c r="F48" i="41"/>
  <c r="E33" i="41"/>
  <c r="H3" i="51"/>
  <c r="G12" i="41"/>
  <c r="F27" i="41"/>
  <c r="I20" i="41"/>
  <c r="K14" i="47"/>
  <c r="F83" i="41"/>
  <c r="I45" i="41"/>
  <c r="H58" i="41"/>
  <c r="F61" i="41"/>
  <c r="F14" i="50"/>
  <c r="I83" i="41"/>
  <c r="G2" i="41"/>
  <c r="E98" i="41"/>
  <c r="I56" i="41"/>
  <c r="K15" i="51"/>
  <c r="E110" i="41"/>
  <c r="F12" i="50"/>
  <c r="K20" i="51"/>
  <c r="F16" i="50"/>
  <c r="G33" i="41"/>
  <c r="K22" i="52"/>
  <c r="F93" i="41"/>
  <c r="F28" i="41"/>
  <c r="H42" i="41"/>
  <c r="I123" i="41"/>
  <c r="J20" i="46"/>
  <c r="H55" i="41"/>
  <c r="R6" i="48"/>
  <c r="E41" i="41"/>
  <c r="G40" i="41"/>
  <c r="E70" i="41"/>
  <c r="F102" i="41"/>
  <c r="F121" i="41"/>
  <c r="I17" i="46"/>
  <c r="I10" i="45"/>
  <c r="F17" i="50"/>
  <c r="E125" i="41"/>
  <c r="I17" i="41"/>
  <c r="L21" i="53"/>
  <c r="H91" i="41"/>
  <c r="G122" i="41"/>
  <c r="E27" i="41"/>
  <c r="E3" i="41"/>
  <c r="I103" i="41"/>
  <c r="G62" i="41"/>
  <c r="F14" i="41"/>
  <c r="F25" i="41"/>
  <c r="H44" i="41"/>
  <c r="I29" i="41"/>
  <c r="F58" i="41"/>
  <c r="G18" i="54"/>
  <c r="F122" i="41"/>
  <c r="F5" i="51"/>
  <c r="H104" i="41"/>
  <c r="F86" i="41"/>
  <c r="F3" i="47"/>
  <c r="H52" i="41"/>
  <c r="E15" i="41"/>
  <c r="K19" i="51"/>
  <c r="G5" i="53"/>
  <c r="L29" i="51"/>
  <c r="H121" i="41"/>
  <c r="G19" i="54"/>
  <c r="J11" i="47"/>
  <c r="I63" i="41"/>
  <c r="I74" i="41"/>
  <c r="G126" i="41"/>
  <c r="E63" i="41"/>
  <c r="F115" i="41"/>
  <c r="H101" i="41"/>
  <c r="I109" i="41"/>
  <c r="I33" i="41"/>
  <c r="G3" i="53"/>
  <c r="F3" i="52"/>
  <c r="J15" i="46"/>
  <c r="F26" i="41"/>
  <c r="H115" i="41"/>
  <c r="F3" i="50"/>
  <c r="L22" i="52"/>
  <c r="G103" i="41"/>
  <c r="H69" i="41"/>
  <c r="G38" i="41"/>
  <c r="E100" i="41"/>
  <c r="H57" i="41"/>
  <c r="K8" i="47"/>
  <c r="G48" i="41"/>
  <c r="I21" i="45"/>
  <c r="I89" i="41"/>
  <c r="H21" i="41"/>
  <c r="H107" i="41"/>
  <c r="H119" i="41"/>
  <c r="G60" i="41"/>
  <c r="H26" i="41"/>
  <c r="G116" i="41"/>
  <c r="H108" i="41"/>
  <c r="I17" i="45"/>
  <c r="E75" i="41"/>
  <c r="L20" i="52"/>
  <c r="E124" i="41"/>
  <c r="F100" i="41"/>
  <c r="E6" i="41"/>
  <c r="I42" i="41"/>
  <c r="L21" i="52"/>
  <c r="F64" i="41"/>
  <c r="F9" i="41"/>
  <c r="G102" i="41"/>
  <c r="F97" i="41"/>
  <c r="G6" i="53"/>
  <c r="L19" i="51"/>
  <c r="K23" i="52"/>
  <c r="I22" i="46"/>
  <c r="G16" i="41"/>
  <c r="I122" i="41"/>
  <c r="F107" i="41"/>
  <c r="I9" i="46"/>
  <c r="I112" i="41"/>
  <c r="I79" i="41"/>
  <c r="H64" i="41"/>
  <c r="I8" i="45"/>
  <c r="F49" i="41"/>
  <c r="F17" i="41"/>
  <c r="I36" i="41"/>
  <c r="F7" i="52"/>
  <c r="I4" i="46"/>
  <c r="F84" i="41"/>
  <c r="J16" i="45"/>
  <c r="E42" i="41"/>
  <c r="G117" i="41"/>
  <c r="G123" i="41"/>
  <c r="J15" i="45"/>
  <c r="I104" i="41"/>
  <c r="H8" i="41"/>
  <c r="G66" i="41"/>
  <c r="F5" i="41"/>
  <c r="H118" i="41"/>
  <c r="K7" i="47"/>
  <c r="E38" i="41"/>
  <c r="F109" i="41"/>
  <c r="F23" i="41"/>
  <c r="E21" i="41"/>
  <c r="H24" i="41"/>
  <c r="J11" i="45"/>
  <c r="E80" i="41"/>
  <c r="L22" i="51"/>
  <c r="H51" i="41"/>
  <c r="H32" i="41"/>
  <c r="I98" i="41"/>
  <c r="H73" i="41"/>
  <c r="E74" i="41"/>
  <c r="E5" i="41"/>
  <c r="H29" i="41"/>
  <c r="J17" i="45"/>
  <c r="G96" i="41"/>
  <c r="J18" i="46"/>
  <c r="H39" i="41"/>
  <c r="I124" i="41"/>
  <c r="G82" i="41"/>
  <c r="L23" i="52"/>
  <c r="K19" i="53"/>
  <c r="L20" i="53"/>
  <c r="G7" i="41"/>
  <c r="J5" i="46"/>
  <c r="I114" i="41"/>
  <c r="G68" i="41"/>
  <c r="E55" i="41"/>
  <c r="H88" i="41"/>
  <c r="I55" i="41"/>
  <c r="I117" i="41"/>
  <c r="H85" i="41"/>
  <c r="H16" i="54"/>
  <c r="K22" i="51"/>
  <c r="G58" i="41"/>
  <c r="I125" i="41"/>
  <c r="I16" i="46"/>
  <c r="E81" i="41"/>
  <c r="J6" i="47"/>
  <c r="I66" i="41"/>
  <c r="G75" i="41"/>
  <c r="I12" i="41"/>
  <c r="K16" i="51"/>
  <c r="I10" i="41"/>
  <c r="E22" i="41"/>
  <c r="E82" i="41"/>
  <c r="E50" i="41"/>
  <c r="R5" i="48"/>
  <c r="F59" i="41"/>
  <c r="G47" i="41"/>
  <c r="F120" i="41"/>
  <c r="E101" i="41"/>
  <c r="J9" i="46"/>
  <c r="H12" i="41"/>
  <c r="I14" i="45"/>
  <c r="E3" i="54"/>
  <c r="I7" i="45"/>
  <c r="L30" i="51"/>
  <c r="E66" i="41"/>
  <c r="I62" i="41"/>
  <c r="I106" i="41"/>
  <c r="E3" i="53"/>
  <c r="E14" i="41"/>
  <c r="I84" i="41"/>
  <c r="G4" i="52"/>
  <c r="G92" i="41"/>
  <c r="L21" i="51"/>
  <c r="L18" i="52"/>
  <c r="J8" i="47"/>
  <c r="E105" i="41"/>
  <c r="I44" i="41"/>
  <c r="F4" i="53"/>
  <c r="E112" i="41"/>
  <c r="H33" i="41"/>
  <c r="G86" i="41"/>
  <c r="I58" i="41"/>
  <c r="G114" i="41"/>
  <c r="E71" i="41"/>
  <c r="J17" i="46"/>
  <c r="I18" i="41"/>
  <c r="E48" i="41"/>
  <c r="G72" i="41"/>
  <c r="I48" i="41"/>
  <c r="F125" i="41"/>
  <c r="G27" i="41"/>
  <c r="I8" i="46"/>
  <c r="G125" i="41"/>
  <c r="I99" i="41"/>
  <c r="I6" i="41"/>
  <c r="E89" i="41"/>
  <c r="I88" i="41"/>
  <c r="J13" i="46"/>
  <c r="K6" i="47"/>
  <c r="F91" i="41"/>
  <c r="E76" i="41"/>
  <c r="I51" i="41"/>
  <c r="J8" i="45"/>
  <c r="I11" i="45"/>
  <c r="G91" i="41"/>
  <c r="H106" i="41"/>
  <c r="F76" i="41"/>
  <c r="F62" i="41"/>
  <c r="F9" i="50"/>
  <c r="I38" i="41"/>
  <c r="H19" i="54"/>
  <c r="S3" i="25"/>
  <c r="I24" i="41"/>
  <c r="F4" i="50"/>
  <c r="I7" i="41"/>
  <c r="G14" i="41"/>
  <c r="H96" i="41"/>
  <c r="I107" i="41"/>
  <c r="I5" i="46"/>
  <c r="F29" i="41"/>
  <c r="F32" i="41"/>
  <c r="L17" i="51"/>
  <c r="L23" i="51"/>
  <c r="F94" i="41"/>
  <c r="H3" i="41"/>
  <c r="G17" i="54"/>
  <c r="F57" i="41"/>
  <c r="I5" i="41"/>
  <c r="I21" i="46"/>
  <c r="L19" i="52"/>
  <c r="G3" i="51"/>
  <c r="G41" i="41"/>
  <c r="E68" i="41"/>
  <c r="E46" i="41"/>
  <c r="F38" i="41"/>
  <c r="G22" i="41"/>
  <c r="I21" i="41"/>
  <c r="F123" i="41"/>
  <c r="I16" i="41"/>
  <c r="F20" i="41"/>
  <c r="I47" i="41"/>
  <c r="E45" i="41"/>
  <c r="I6" i="46"/>
  <c r="I72" i="41"/>
  <c r="J12" i="45"/>
  <c r="J12" i="46"/>
  <c r="G30" i="41"/>
  <c r="F4" i="51"/>
  <c r="H75" i="41"/>
  <c r="L16" i="51"/>
  <c r="J6" i="45"/>
  <c r="F18" i="41"/>
  <c r="F60" i="41"/>
  <c r="G74" i="41"/>
  <c r="G77" i="41"/>
  <c r="E73" i="41"/>
  <c r="H15" i="41"/>
  <c r="G54" i="41"/>
  <c r="F3" i="41"/>
  <c r="I50" i="41"/>
  <c r="G34" i="41"/>
  <c r="G115" i="41"/>
  <c r="F18" i="50"/>
  <c r="E60" i="41"/>
  <c r="E72" i="41"/>
  <c r="J14" i="47"/>
  <c r="J21" i="46"/>
  <c r="H103" i="41"/>
  <c r="I118" i="41"/>
  <c r="I101" i="41"/>
  <c r="E102" i="41"/>
  <c r="F75" i="41"/>
  <c r="H22" i="41"/>
  <c r="E7" i="41"/>
  <c r="F15" i="50"/>
  <c r="H95" i="41"/>
  <c r="I100" i="41"/>
  <c r="I22" i="41"/>
  <c r="G16" i="54"/>
  <c r="G107" i="41"/>
  <c r="F99" i="41"/>
  <c r="F7" i="51"/>
  <c r="F10" i="50"/>
  <c r="H5" i="41"/>
  <c r="F37" i="41"/>
  <c r="H77" i="41"/>
  <c r="H100" i="41"/>
  <c r="I94" i="41"/>
  <c r="H28" i="41"/>
  <c r="L16" i="53"/>
  <c r="G10" i="41"/>
  <c r="H47" i="41"/>
  <c r="I97" i="41"/>
  <c r="H110" i="41"/>
  <c r="E30" i="41"/>
  <c r="G42" i="41"/>
  <c r="G95" i="41"/>
  <c r="G73" i="41"/>
  <c r="E3" i="51"/>
  <c r="G23" i="41"/>
  <c r="H41" i="41"/>
  <c r="H111" i="41"/>
  <c r="G84" i="41"/>
  <c r="E49" i="41"/>
  <c r="D3" i="54"/>
  <c r="G118" i="41"/>
  <c r="I43" i="41"/>
  <c r="G21" i="41"/>
  <c r="D3" i="52"/>
  <c r="G46" i="41"/>
  <c r="E58" i="41"/>
  <c r="I6" i="45"/>
  <c r="I10" i="46"/>
  <c r="F3" i="51"/>
  <c r="I20" i="46"/>
  <c r="E104" i="41"/>
  <c r="F118" i="41"/>
  <c r="L24" i="52"/>
  <c r="F119" i="41"/>
  <c r="H117" i="41"/>
  <c r="H113" i="41"/>
  <c r="H90" i="41"/>
  <c r="L15" i="52"/>
  <c r="G4" i="53"/>
  <c r="E69" i="41"/>
  <c r="I90" i="41"/>
  <c r="H11" i="41"/>
  <c r="F11" i="41"/>
  <c r="E117" i="41"/>
  <c r="H99" i="41"/>
  <c r="G4" i="51"/>
  <c r="G28" i="41"/>
  <c r="G88" i="41"/>
  <c r="I61" i="41"/>
  <c r="F7" i="50"/>
  <c r="F5" i="53"/>
  <c r="H63" i="41"/>
  <c r="F71" i="41"/>
  <c r="F108" i="41"/>
  <c r="F11" i="50"/>
  <c r="G50" i="41"/>
  <c r="H54" i="41"/>
  <c r="I18" i="46"/>
  <c r="H86" i="41"/>
  <c r="H67" i="41"/>
  <c r="E78" i="41"/>
  <c r="I85" i="41"/>
  <c r="J22" i="46"/>
  <c r="I11" i="41"/>
  <c r="F77" i="41"/>
  <c r="R9" i="48"/>
  <c r="F40" i="41"/>
  <c r="I28" i="41"/>
  <c r="E97" i="41"/>
  <c r="F41" i="41"/>
  <c r="K27" i="51"/>
  <c r="E122" i="41"/>
  <c r="L16" i="52"/>
  <c r="J18" i="45"/>
  <c r="R4" i="48"/>
  <c r="E11" i="41"/>
  <c r="L19" i="53"/>
  <c r="K21" i="53"/>
  <c r="K18" i="51"/>
  <c r="J6" i="46"/>
  <c r="F39" i="41"/>
  <c r="F116" i="41"/>
  <c r="J7" i="46"/>
  <c r="E103" i="41"/>
  <c r="I23" i="41"/>
  <c r="I46" i="41"/>
  <c r="H89" i="41"/>
  <c r="J7" i="45"/>
  <c r="J9" i="45"/>
  <c r="G5" i="52"/>
  <c r="E32" i="41"/>
  <c r="H98" i="41"/>
  <c r="G104" i="41"/>
  <c r="I30" i="41"/>
  <c r="G57" i="41"/>
  <c r="I95" i="41"/>
  <c r="G87" i="41"/>
  <c r="F80" i="41"/>
  <c r="G4" i="41"/>
  <c r="H4" i="41"/>
  <c r="G119" i="41"/>
  <c r="F55" i="41"/>
  <c r="E113" i="41"/>
  <c r="F50" i="41"/>
  <c r="K26" i="51"/>
  <c r="H23" i="41"/>
  <c r="I57" i="41"/>
  <c r="F110" i="41"/>
  <c r="G111" i="41"/>
  <c r="F52" i="41"/>
  <c r="H93" i="41"/>
  <c r="I15" i="41"/>
  <c r="F4" i="41"/>
  <c r="I71" i="41"/>
  <c r="H2" i="41"/>
  <c r="H102" i="41"/>
  <c r="F15" i="41"/>
  <c r="I4" i="41"/>
  <c r="H122" i="41"/>
  <c r="I87" i="41"/>
  <c r="H65" i="41"/>
  <c r="F7" i="41"/>
  <c r="M3" i="53" l="1"/>
  <c r="N3" i="53"/>
  <c r="O3" i="53"/>
  <c r="M3" i="51"/>
  <c r="N3" i="51"/>
  <c r="O3" i="51"/>
  <c r="O3" i="52"/>
  <c r="M3" i="52"/>
  <c r="N3" i="52"/>
  <c r="I3" i="53"/>
  <c r="I3" i="51"/>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M11" i="31"/>
  <c r="M26" i="31"/>
  <c r="M44" i="31"/>
  <c r="M18" i="31"/>
  <c r="M12" i="31"/>
  <c r="M21" i="31"/>
  <c r="M15" i="31"/>
  <c r="M27" i="31"/>
  <c r="M24" i="31"/>
  <c r="M37" i="31"/>
  <c r="M35" i="31"/>
  <c r="M46" i="31"/>
  <c r="M34" i="31"/>
  <c r="M36" i="31"/>
  <c r="M40" i="31"/>
  <c r="M19" i="31"/>
  <c r="M32" i="31"/>
  <c r="M14" i="31"/>
  <c r="M23" i="31"/>
  <c r="M31" i="31"/>
  <c r="M33" i="31"/>
  <c r="M16" i="31"/>
  <c r="M17" i="31"/>
  <c r="M41" i="31"/>
  <c r="M28" i="31"/>
  <c r="M30" i="31"/>
  <c r="M45" i="31"/>
  <c r="M13" i="31"/>
  <c r="M38" i="31"/>
  <c r="M22" i="31"/>
  <c r="M20" i="31"/>
  <c r="M42" i="31"/>
  <c r="M29" i="31"/>
  <c r="M25" i="31"/>
  <c r="M43" i="31"/>
  <c r="M39" i="31"/>
  <c r="U13" i="51" a="1"/>
  <c r="H3" i="54"/>
  <c r="U13" i="52" a="1"/>
  <c r="U13" i="53" a="1"/>
  <c r="N35" i="31"/>
  <c r="O17" i="31"/>
  <c r="P32" i="31"/>
  <c r="N29" i="31"/>
  <c r="N17" i="31"/>
  <c r="N28" i="31"/>
  <c r="N44" i="31"/>
  <c r="P40" i="31"/>
  <c r="P12" i="31"/>
  <c r="N26" i="31"/>
  <c r="O38" i="31"/>
  <c r="O28" i="31"/>
  <c r="O14" i="31"/>
  <c r="N15" i="31"/>
  <c r="P13" i="31"/>
  <c r="O34" i="31"/>
  <c r="O19" i="31"/>
  <c r="P19" i="31"/>
  <c r="N33" i="31"/>
  <c r="N30" i="31"/>
  <c r="O29" i="31"/>
  <c r="N31" i="31"/>
  <c r="P37" i="31"/>
  <c r="O13" i="31"/>
  <c r="O22" i="31"/>
  <c r="N39" i="31"/>
  <c r="P17" i="31"/>
  <c r="P46" i="31"/>
  <c r="P20" i="31"/>
  <c r="O26" i="31"/>
  <c r="O11" i="31"/>
  <c r="P42" i="31"/>
  <c r="N19" i="31"/>
  <c r="O46" i="31"/>
  <c r="O44" i="31"/>
  <c r="N20" i="31"/>
  <c r="P18" i="31"/>
  <c r="P31" i="31"/>
  <c r="P38" i="31"/>
  <c r="N13" i="31"/>
  <c r="P16" i="31"/>
  <c r="O18" i="31"/>
  <c r="O43" i="31"/>
  <c r="N38" i="31"/>
  <c r="P11" i="31"/>
  <c r="O25" i="31"/>
  <c r="P39" i="31"/>
  <c r="O35" i="31"/>
  <c r="O15" i="31"/>
  <c r="P45" i="31"/>
  <c r="P36" i="31"/>
  <c r="P29" i="31"/>
  <c r="P26" i="31"/>
  <c r="N45" i="31"/>
  <c r="N12" i="31"/>
  <c r="O12" i="31"/>
  <c r="N36" i="31"/>
  <c r="P15" i="31"/>
  <c r="O32" i="31"/>
  <c r="P27" i="31"/>
  <c r="P24" i="31"/>
  <c r="P22" i="31"/>
  <c r="N11" i="31"/>
  <c r="N21" i="31"/>
  <c r="O23" i="31"/>
  <c r="O27" i="31"/>
  <c r="P21" i="31"/>
  <c r="P14" i="31"/>
  <c r="O31" i="31"/>
  <c r="O41" i="31"/>
  <c r="N23" i="31"/>
  <c r="P28" i="31"/>
  <c r="O16" i="31"/>
  <c r="N24" i="31"/>
  <c r="O45" i="31"/>
  <c r="N32" i="31"/>
  <c r="P23" i="31"/>
  <c r="P35" i="31"/>
  <c r="N42" i="31"/>
  <c r="O20" i="31"/>
  <c r="O42" i="31"/>
  <c r="P43" i="31"/>
  <c r="N43" i="31"/>
  <c r="D2" i="34" a="1"/>
  <c r="N41" i="31"/>
  <c r="O24" i="31"/>
  <c r="O36" i="31"/>
  <c r="N22" i="31"/>
  <c r="N27" i="31"/>
  <c r="N14" i="31"/>
  <c r="N46" i="31"/>
  <c r="N37" i="31"/>
  <c r="P30" i="31"/>
  <c r="O40" i="31"/>
  <c r="N25" i="31"/>
  <c r="O37" i="31"/>
  <c r="O30" i="31"/>
  <c r="O21" i="31"/>
  <c r="P34" i="31"/>
  <c r="O39" i="31"/>
  <c r="N16" i="31"/>
  <c r="O33" i="31"/>
  <c r="P44" i="31"/>
  <c r="P25" i="31"/>
  <c r="D6" i="30"/>
  <c r="D27" i="43"/>
  <c r="X5" i="27" a="1"/>
  <c r="X5" i="26" a="1"/>
  <c r="R13" i="48" a="1"/>
  <c r="D14" i="43"/>
  <c r="X5" i="25" a="1"/>
  <c r="C23" i="43"/>
  <c r="D15" i="43"/>
  <c r="C24" i="43"/>
  <c r="J1" i="41" a="1"/>
  <c r="H3" i="52"/>
  <c r="D26" i="43"/>
  <c r="I3" i="52" l="1"/>
  <c r="X11" i="26"/>
  <c r="X5" i="26"/>
  <c r="X30" i="26"/>
  <c r="X16" i="26"/>
  <c r="X41" i="26"/>
  <c r="X19" i="26"/>
  <c r="X13" i="26"/>
  <c r="X38" i="26"/>
  <c r="X24" i="26"/>
  <c r="X18" i="26"/>
  <c r="X37" i="26"/>
  <c r="X9" i="26"/>
  <c r="X27" i="26"/>
  <c r="X21" i="26"/>
  <c r="X7" i="26"/>
  <c r="X32" i="26"/>
  <c r="X10" i="26"/>
  <c r="X35" i="26"/>
  <c r="X29" i="26"/>
  <c r="X15" i="26"/>
  <c r="X40" i="26"/>
  <c r="X12" i="26"/>
  <c r="X23" i="26"/>
  <c r="X26" i="26"/>
  <c r="X20" i="26"/>
  <c r="X6" i="26"/>
  <c r="X31" i="26"/>
  <c r="X17" i="26"/>
  <c r="X34" i="26"/>
  <c r="X28" i="26"/>
  <c r="X14" i="26"/>
  <c r="X39" i="26"/>
  <c r="X25" i="26"/>
  <c r="X42" i="26"/>
  <c r="X36" i="26"/>
  <c r="X22" i="26"/>
  <c r="X8" i="26"/>
  <c r="X33" i="26"/>
  <c r="X36" i="25"/>
  <c r="X22" i="25"/>
  <c r="X8" i="25"/>
  <c r="X33" i="25"/>
  <c r="X15" i="25"/>
  <c r="X11" i="25"/>
  <c r="X5" i="25"/>
  <c r="X30" i="25"/>
  <c r="X16" i="25"/>
  <c r="X41" i="25"/>
  <c r="X19" i="25"/>
  <c r="X13" i="25"/>
  <c r="X38" i="25"/>
  <c r="X24" i="25"/>
  <c r="X10" i="25"/>
  <c r="X27" i="25"/>
  <c r="X21" i="25"/>
  <c r="X7" i="25"/>
  <c r="X32" i="25"/>
  <c r="X18" i="25"/>
  <c r="X35" i="25"/>
  <c r="X29" i="25"/>
  <c r="X40" i="25"/>
  <c r="X26" i="25"/>
  <c r="X12" i="25"/>
  <c r="X37" i="25"/>
  <c r="X23" i="25"/>
  <c r="X9" i="25"/>
  <c r="X34" i="25"/>
  <c r="X20" i="25"/>
  <c r="X6" i="25"/>
  <c r="X31" i="25"/>
  <c r="X17" i="25"/>
  <c r="X42" i="25"/>
  <c r="X28" i="25"/>
  <c r="X14" i="25"/>
  <c r="X39" i="25"/>
  <c r="X25" i="25"/>
  <c r="X41" i="27"/>
  <c r="X27" i="27"/>
  <c r="X21" i="27"/>
  <c r="X7" i="27"/>
  <c r="X32" i="27"/>
  <c r="X17" i="27"/>
  <c r="X42" i="27"/>
  <c r="X22" i="27"/>
  <c r="X8" i="27"/>
  <c r="X10" i="27"/>
  <c r="X35" i="27"/>
  <c r="X29" i="27"/>
  <c r="X15" i="27"/>
  <c r="X40" i="27"/>
  <c r="X26" i="27"/>
  <c r="X6" i="27"/>
  <c r="X18" i="27"/>
  <c r="X12" i="27"/>
  <c r="X37" i="27"/>
  <c r="X23" i="27"/>
  <c r="X20" i="27"/>
  <c r="X31" i="27"/>
  <c r="X9" i="27"/>
  <c r="X34" i="27"/>
  <c r="X28" i="27"/>
  <c r="X14" i="27"/>
  <c r="X39" i="27"/>
  <c r="X25" i="27"/>
  <c r="X11" i="27"/>
  <c r="X5" i="27"/>
  <c r="X30" i="27"/>
  <c r="X16" i="27"/>
  <c r="X33" i="27"/>
  <c r="X19" i="27"/>
  <c r="X13" i="27"/>
  <c r="X38" i="27"/>
  <c r="X24" i="27"/>
  <c r="X36" i="27"/>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Q13" i="54" a="1"/>
  <c r="I52" i="34"/>
  <c r="E105" i="34"/>
  <c r="E13" i="34"/>
  <c r="H81" i="34"/>
  <c r="H93" i="34"/>
  <c r="E6" i="34"/>
  <c r="F25" i="34"/>
  <c r="E101" i="34"/>
  <c r="I38" i="34"/>
  <c r="E71" i="34"/>
  <c r="E29" i="34"/>
  <c r="E117" i="34"/>
  <c r="H36" i="34"/>
  <c r="E90" i="34"/>
  <c r="I24" i="34"/>
  <c r="E18" i="34"/>
  <c r="H64" i="34"/>
  <c r="E49" i="34"/>
  <c r="E110" i="34"/>
  <c r="F108" i="34"/>
  <c r="H100" i="34"/>
  <c r="E120" i="34"/>
  <c r="F124" i="34"/>
  <c r="I30" i="34"/>
  <c r="E80" i="34"/>
  <c r="E94" i="34"/>
  <c r="E23" i="34"/>
  <c r="H92" i="34"/>
  <c r="H83" i="34"/>
  <c r="I114" i="34"/>
  <c r="E10" i="34"/>
  <c r="F85" i="34"/>
  <c r="H65" i="34"/>
  <c r="E106" i="34"/>
  <c r="H71" i="34"/>
  <c r="F22" i="34"/>
  <c r="H24" i="34"/>
  <c r="H68" i="34"/>
  <c r="F96" i="34"/>
  <c r="E11" i="34"/>
  <c r="F52" i="34"/>
  <c r="H90" i="34"/>
  <c r="F81" i="34"/>
  <c r="H104" i="34"/>
  <c r="F43" i="34"/>
  <c r="E46" i="34"/>
  <c r="H23" i="34"/>
  <c r="F30" i="34"/>
  <c r="E102" i="34"/>
  <c r="I61" i="34"/>
  <c r="E4" i="34"/>
  <c r="N40" i="31"/>
  <c r="I73" i="34"/>
  <c r="H94" i="34"/>
  <c r="F93" i="34"/>
  <c r="I55" i="34"/>
  <c r="H35" i="34"/>
  <c r="H57" i="34"/>
  <c r="E124" i="34"/>
  <c r="F101" i="34"/>
  <c r="I56" i="34"/>
  <c r="E44" i="34"/>
  <c r="I125" i="34"/>
  <c r="E58" i="34"/>
  <c r="I3" i="34"/>
  <c r="I86" i="34"/>
  <c r="I35" i="34"/>
  <c r="E93" i="34"/>
  <c r="H21" i="34"/>
  <c r="E15" i="34"/>
  <c r="H82" i="34"/>
  <c r="H58" i="34"/>
  <c r="I12" i="34"/>
  <c r="E86" i="34"/>
  <c r="I40" i="34"/>
  <c r="E21" i="34"/>
  <c r="E69" i="34"/>
  <c r="I104" i="34"/>
  <c r="H30" i="34"/>
  <c r="H37" i="34"/>
  <c r="F5" i="34"/>
  <c r="H103" i="34"/>
  <c r="F89" i="34"/>
  <c r="I66" i="34"/>
  <c r="E103" i="34"/>
  <c r="F121" i="34"/>
  <c r="H118" i="34"/>
  <c r="H98" i="34"/>
  <c r="I63" i="34"/>
  <c r="I101" i="34"/>
  <c r="F59" i="34"/>
  <c r="I91" i="34"/>
  <c r="E28" i="34"/>
  <c r="H124" i="34"/>
  <c r="E113" i="34"/>
  <c r="I42" i="34"/>
  <c r="E32" i="34"/>
  <c r="I28" i="34"/>
  <c r="H95" i="34"/>
  <c r="E78" i="34"/>
  <c r="I117" i="34"/>
  <c r="E114" i="34"/>
  <c r="H62" i="34"/>
  <c r="E60" i="34"/>
  <c r="F120" i="34"/>
  <c r="I97" i="34"/>
  <c r="F44" i="34"/>
  <c r="I70" i="34"/>
  <c r="I5" i="34"/>
  <c r="H107" i="34"/>
  <c r="F119" i="34"/>
  <c r="H89" i="34"/>
  <c r="F113" i="34"/>
  <c r="F109" i="34"/>
  <c r="F12" i="34"/>
  <c r="H48" i="34"/>
  <c r="H114" i="34"/>
  <c r="F15" i="34"/>
  <c r="E43" i="34"/>
  <c r="E108" i="34"/>
  <c r="F98" i="34"/>
  <c r="E54" i="34"/>
  <c r="F125" i="34"/>
  <c r="I69" i="34"/>
  <c r="H84" i="34"/>
  <c r="F70" i="34"/>
  <c r="F40" i="34"/>
  <c r="H119" i="34"/>
  <c r="H125" i="34"/>
  <c r="E82" i="34"/>
  <c r="E63" i="34"/>
  <c r="F126" i="34"/>
  <c r="E79" i="34"/>
  <c r="H63" i="34"/>
  <c r="E53" i="34"/>
  <c r="I16" i="34"/>
  <c r="F19" i="34"/>
  <c r="I113" i="34"/>
  <c r="H38" i="34"/>
  <c r="E87" i="34"/>
  <c r="H14" i="34"/>
  <c r="I50" i="34"/>
  <c r="H111" i="34"/>
  <c r="H44" i="34"/>
  <c r="I103" i="34"/>
  <c r="F45" i="34"/>
  <c r="F23" i="34"/>
  <c r="E50" i="34"/>
  <c r="I98" i="34"/>
  <c r="F84" i="34"/>
  <c r="I18" i="34"/>
  <c r="F57" i="34"/>
  <c r="F83" i="34"/>
  <c r="I83" i="34"/>
  <c r="E83" i="34"/>
  <c r="I20" i="34"/>
  <c r="I76" i="34"/>
  <c r="E96" i="34"/>
  <c r="E34" i="34"/>
  <c r="E57" i="34"/>
  <c r="H87" i="34"/>
  <c r="F76" i="34"/>
  <c r="E89" i="34"/>
  <c r="F65" i="34"/>
  <c r="F61" i="34"/>
  <c r="F82" i="34"/>
  <c r="H74" i="34"/>
  <c r="F72" i="34"/>
  <c r="H28" i="34"/>
  <c r="F16" i="34"/>
  <c r="E56" i="34"/>
  <c r="I81" i="34"/>
  <c r="I10" i="34"/>
  <c r="I26" i="34"/>
  <c r="E65" i="34"/>
  <c r="I57" i="34"/>
  <c r="F73" i="34"/>
  <c r="I59" i="34"/>
  <c r="F18" i="34"/>
  <c r="I33" i="34"/>
  <c r="E19" i="34"/>
  <c r="E109" i="34"/>
  <c r="E122" i="34"/>
  <c r="H112" i="34"/>
  <c r="F6" i="34"/>
  <c r="H13" i="34"/>
  <c r="H33" i="34"/>
  <c r="F118" i="34"/>
  <c r="F102" i="34"/>
  <c r="H31" i="34"/>
  <c r="H56" i="34"/>
  <c r="H5" i="34"/>
  <c r="I123" i="34"/>
  <c r="H85" i="34"/>
  <c r="H25" i="34"/>
  <c r="H18" i="34"/>
  <c r="H16" i="34"/>
  <c r="I96" i="34"/>
  <c r="F77" i="34"/>
  <c r="F107" i="34"/>
  <c r="F10" i="34"/>
  <c r="H52" i="34"/>
  <c r="I54" i="34"/>
  <c r="F106" i="34"/>
  <c r="E45" i="34"/>
  <c r="F63" i="34"/>
  <c r="E26" i="34"/>
  <c r="I102" i="34"/>
  <c r="I25" i="34"/>
  <c r="F100" i="34"/>
  <c r="H72" i="34"/>
  <c r="H11" i="34"/>
  <c r="E12" i="34"/>
  <c r="I49" i="34"/>
  <c r="H76" i="34"/>
  <c r="H53" i="34"/>
  <c r="F49" i="34"/>
  <c r="F37" i="34"/>
  <c r="F78" i="34"/>
  <c r="H20" i="34"/>
  <c r="H80" i="34"/>
  <c r="E22" i="34"/>
  <c r="H34" i="34"/>
  <c r="I106" i="34"/>
  <c r="I15" i="34"/>
  <c r="I48" i="34"/>
  <c r="F104" i="34"/>
  <c r="H86" i="34"/>
  <c r="F39" i="34"/>
  <c r="E14" i="34"/>
  <c r="I60" i="34"/>
  <c r="I62" i="34"/>
  <c r="F9" i="34"/>
  <c r="H109" i="34"/>
  <c r="H105" i="34"/>
  <c r="F2" i="34"/>
  <c r="E38" i="34"/>
  <c r="E115" i="34"/>
  <c r="I111" i="34"/>
  <c r="I90" i="34"/>
  <c r="I45" i="34"/>
  <c r="H17" i="34"/>
  <c r="E27" i="34"/>
  <c r="H120" i="34"/>
  <c r="H12" i="34"/>
  <c r="E61" i="34"/>
  <c r="F38" i="34"/>
  <c r="E98" i="34"/>
  <c r="H59" i="34"/>
  <c r="I99" i="34"/>
  <c r="I64" i="34"/>
  <c r="F60" i="34"/>
  <c r="I65" i="34"/>
  <c r="E97" i="34"/>
  <c r="E31" i="34"/>
  <c r="F88" i="34"/>
  <c r="F122" i="34"/>
  <c r="F33" i="34"/>
  <c r="E8" i="34"/>
  <c r="E5" i="34"/>
  <c r="E24" i="34"/>
  <c r="E52" i="34"/>
  <c r="F97" i="34"/>
  <c r="I118" i="34"/>
  <c r="I2" i="34"/>
  <c r="E104" i="34"/>
  <c r="F56" i="34"/>
  <c r="I72" i="34"/>
  <c r="E123" i="34"/>
  <c r="F28" i="34"/>
  <c r="I37" i="34"/>
  <c r="E107" i="34"/>
  <c r="F99" i="34"/>
  <c r="H29" i="34"/>
  <c r="I29" i="34"/>
  <c r="I39" i="34"/>
  <c r="H78" i="34"/>
  <c r="I107" i="34"/>
  <c r="E3" i="34"/>
  <c r="E125" i="34"/>
  <c r="I92" i="34"/>
  <c r="E81" i="34"/>
  <c r="E37" i="34"/>
  <c r="H121" i="34"/>
  <c r="E30" i="34"/>
  <c r="H45" i="34"/>
  <c r="E39" i="34"/>
  <c r="F14" i="34"/>
  <c r="F11" i="34"/>
  <c r="I75" i="34"/>
  <c r="E7" i="34"/>
  <c r="H123" i="34"/>
  <c r="I108" i="34"/>
  <c r="E62" i="34"/>
  <c r="I51" i="34"/>
  <c r="F75" i="34"/>
  <c r="E88" i="34"/>
  <c r="F62" i="34"/>
  <c r="I9" i="34"/>
  <c r="I21" i="34"/>
  <c r="F48" i="34"/>
  <c r="P41" i="31"/>
  <c r="H70" i="34"/>
  <c r="H99" i="34"/>
  <c r="E100" i="34"/>
  <c r="I126" i="34"/>
  <c r="E47" i="34"/>
  <c r="H122" i="34"/>
  <c r="H2" i="34"/>
  <c r="H4" i="34"/>
  <c r="H26" i="34"/>
  <c r="E20" i="34"/>
  <c r="H60" i="34"/>
  <c r="I53" i="34"/>
  <c r="H101" i="34"/>
  <c r="F20" i="34"/>
  <c r="F69" i="34"/>
  <c r="F74" i="34"/>
  <c r="I13" i="34"/>
  <c r="F66" i="34"/>
  <c r="H97" i="34"/>
  <c r="I79" i="34"/>
  <c r="H116" i="34"/>
  <c r="F123" i="34"/>
  <c r="H49" i="34"/>
  <c r="I88" i="34"/>
  <c r="I67" i="34"/>
  <c r="F17" i="34"/>
  <c r="I110" i="34"/>
  <c r="H77" i="34"/>
  <c r="E116" i="34"/>
  <c r="E16" i="34"/>
  <c r="I95" i="34"/>
  <c r="I4" i="34"/>
  <c r="H115" i="34"/>
  <c r="I89" i="34"/>
  <c r="F58" i="34"/>
  <c r="E42" i="34"/>
  <c r="I23" i="34"/>
  <c r="F117" i="34"/>
  <c r="H10" i="34"/>
  <c r="F115" i="34"/>
  <c r="H15" i="34"/>
  <c r="E33" i="34"/>
  <c r="H126" i="34"/>
  <c r="H110" i="34"/>
  <c r="E91" i="34"/>
  <c r="I44" i="34"/>
  <c r="H75" i="34"/>
  <c r="F95" i="34"/>
  <c r="F24" i="34"/>
  <c r="E112" i="34"/>
  <c r="H43" i="34"/>
  <c r="H96" i="34"/>
  <c r="I109" i="34"/>
  <c r="F42" i="34"/>
  <c r="I32" i="34"/>
  <c r="H51" i="34"/>
  <c r="I36" i="34"/>
  <c r="F68" i="34"/>
  <c r="F47" i="34"/>
  <c r="I34" i="34"/>
  <c r="E126" i="34"/>
  <c r="E68" i="34"/>
  <c r="H73" i="34"/>
  <c r="F27" i="34"/>
  <c r="I120" i="34"/>
  <c r="H88" i="34"/>
  <c r="E92" i="34"/>
  <c r="F105" i="34"/>
  <c r="F55" i="34"/>
  <c r="I78" i="34"/>
  <c r="E73" i="34"/>
  <c r="F86" i="34"/>
  <c r="H42" i="34"/>
  <c r="E67" i="34"/>
  <c r="H61" i="34"/>
  <c r="H50" i="34"/>
  <c r="H32" i="34"/>
  <c r="H8" i="34"/>
  <c r="H22" i="34"/>
  <c r="E41" i="34"/>
  <c r="E99" i="34"/>
  <c r="I58" i="34"/>
  <c r="H6" i="34"/>
  <c r="E51" i="34"/>
  <c r="F32" i="34"/>
  <c r="F35" i="34"/>
  <c r="I43" i="34"/>
  <c r="I124" i="34"/>
  <c r="I71" i="34"/>
  <c r="E111" i="34"/>
  <c r="H79" i="34"/>
  <c r="I87" i="34"/>
  <c r="H117" i="34"/>
  <c r="F71" i="34"/>
  <c r="E64" i="34"/>
  <c r="P33" i="31"/>
  <c r="I8" i="34"/>
  <c r="I47" i="34"/>
  <c r="I19" i="34"/>
  <c r="F26" i="34"/>
  <c r="E75" i="34"/>
  <c r="H19" i="34"/>
  <c r="N18" i="31"/>
  <c r="H3" i="34"/>
  <c r="E59" i="34"/>
  <c r="H106" i="34"/>
  <c r="E2" i="34"/>
  <c r="F21" i="34"/>
  <c r="E55" i="34"/>
  <c r="E76" i="34"/>
  <c r="E119" i="34"/>
  <c r="F114" i="34"/>
  <c r="F103" i="34"/>
  <c r="F4" i="34"/>
  <c r="E70" i="34"/>
  <c r="E118" i="34"/>
  <c r="F36" i="34"/>
  <c r="F53" i="34"/>
  <c r="F8" i="34"/>
  <c r="H91" i="34"/>
  <c r="I17" i="34"/>
  <c r="F79" i="34"/>
  <c r="F64" i="34"/>
  <c r="H108" i="34"/>
  <c r="F31" i="34"/>
  <c r="E72" i="34"/>
  <c r="E74" i="34"/>
  <c r="E95" i="34"/>
  <c r="F67" i="34"/>
  <c r="F41" i="34"/>
  <c r="F111" i="34"/>
  <c r="I7" i="34"/>
  <c r="E9" i="34"/>
  <c r="H67" i="34"/>
  <c r="I100" i="34"/>
  <c r="H39" i="34"/>
  <c r="F90" i="34"/>
  <c r="E36" i="34"/>
  <c r="I85" i="34"/>
  <c r="E66" i="34"/>
  <c r="I112" i="34"/>
  <c r="I105" i="34"/>
  <c r="F54" i="34"/>
  <c r="I115" i="34"/>
  <c r="I41" i="34"/>
  <c r="E77" i="34"/>
  <c r="E85" i="34"/>
  <c r="I84" i="34"/>
  <c r="F13" i="34"/>
  <c r="I80" i="34"/>
  <c r="F34" i="34"/>
  <c r="H9" i="34"/>
  <c r="H41" i="34"/>
  <c r="F112" i="34"/>
  <c r="F29" i="34"/>
  <c r="E48" i="34"/>
  <c r="I14" i="34"/>
  <c r="H55" i="34"/>
  <c r="H113" i="34"/>
  <c r="I116" i="34"/>
  <c r="N34" i="31"/>
  <c r="I31" i="34"/>
  <c r="F51" i="34"/>
  <c r="I68" i="34"/>
  <c r="F7" i="34"/>
  <c r="H47" i="34"/>
  <c r="F80" i="34"/>
  <c r="I77" i="34"/>
  <c r="I121" i="34"/>
  <c r="H102" i="34"/>
  <c r="H27" i="34"/>
  <c r="H69" i="34"/>
  <c r="I94" i="34"/>
  <c r="F50" i="34"/>
  <c r="H40" i="34"/>
  <c r="I74" i="34"/>
  <c r="F116" i="34"/>
  <c r="I22" i="34"/>
  <c r="I122" i="34"/>
  <c r="H54" i="34"/>
  <c r="I27" i="34"/>
  <c r="I6" i="34"/>
  <c r="F91" i="34"/>
  <c r="F92" i="34"/>
  <c r="I11" i="34"/>
  <c r="F87" i="34"/>
  <c r="F94" i="34"/>
  <c r="F110" i="34"/>
  <c r="E84" i="34"/>
  <c r="E25" i="34"/>
  <c r="F46" i="34"/>
  <c r="H66" i="34"/>
  <c r="E17" i="34"/>
  <c r="I93" i="34"/>
  <c r="F3" i="34"/>
  <c r="I119" i="34"/>
  <c r="I82" i="34"/>
  <c r="H46" i="34"/>
  <c r="E40" i="34"/>
  <c r="E121" i="34"/>
  <c r="E35" i="34"/>
  <c r="H7" i="34"/>
  <c r="I46" i="34"/>
  <c r="G26" i="34"/>
  <c r="G99" i="34"/>
  <c r="G6" i="34"/>
  <c r="G68" i="34"/>
  <c r="G85" i="34"/>
  <c r="G104" i="34"/>
  <c r="G106" i="34"/>
  <c r="G55" i="34"/>
  <c r="G16" i="34"/>
  <c r="G3" i="34"/>
  <c r="G33" i="34"/>
  <c r="G30" i="34"/>
  <c r="G31" i="34"/>
  <c r="G21" i="34"/>
  <c r="G15" i="34"/>
  <c r="G71" i="34"/>
  <c r="G28" i="34"/>
  <c r="G39" i="34"/>
  <c r="G4" i="34"/>
  <c r="G63" i="34"/>
  <c r="G51" i="34"/>
  <c r="G79" i="34"/>
  <c r="G118" i="34"/>
  <c r="G81" i="34"/>
  <c r="G64" i="34"/>
  <c r="G110" i="34"/>
  <c r="G2" i="34"/>
  <c r="G113" i="34"/>
  <c r="G83" i="34"/>
  <c r="G116" i="34"/>
  <c r="G74" i="34"/>
  <c r="G98" i="34"/>
  <c r="G108" i="34"/>
  <c r="G123" i="34"/>
  <c r="G66" i="34"/>
  <c r="G125" i="34"/>
  <c r="G93" i="34"/>
  <c r="G75" i="34"/>
  <c r="G96" i="34"/>
  <c r="G117" i="34"/>
  <c r="G48" i="34"/>
  <c r="G76" i="34"/>
  <c r="G70" i="34"/>
  <c r="G46" i="34"/>
  <c r="G49" i="34"/>
  <c r="G73" i="34"/>
  <c r="G18" i="34"/>
  <c r="G69" i="34"/>
  <c r="G78" i="34"/>
  <c r="G41" i="34"/>
  <c r="G114" i="34"/>
  <c r="G27" i="34"/>
  <c r="G25" i="34"/>
  <c r="G52" i="34"/>
  <c r="G9" i="34"/>
  <c r="G7" i="34"/>
  <c r="G120" i="34"/>
  <c r="G82" i="34"/>
  <c r="G72" i="34"/>
  <c r="G103" i="34"/>
  <c r="G32" i="34"/>
  <c r="R46" i="31"/>
  <c r="R45" i="31"/>
  <c r="G121" i="34"/>
  <c r="G111" i="34"/>
  <c r="G45" i="34"/>
  <c r="G77" i="34"/>
  <c r="R44" i="31"/>
  <c r="G35" i="34"/>
  <c r="G54" i="34"/>
  <c r="G90" i="34"/>
  <c r="G59" i="34"/>
  <c r="G95" i="34"/>
  <c r="G37" i="34"/>
  <c r="G19" i="34"/>
  <c r="G22" i="34"/>
  <c r="G126" i="34"/>
  <c r="G13" i="34"/>
  <c r="G88" i="34"/>
  <c r="G38" i="34"/>
  <c r="G24" i="34"/>
  <c r="G43" i="34"/>
  <c r="G12" i="34"/>
  <c r="G53" i="34"/>
  <c r="G14" i="34"/>
  <c r="G86" i="34"/>
  <c r="N1" i="45"/>
  <c r="G18" i="50"/>
  <c r="G67" i="34"/>
  <c r="G109" i="34"/>
  <c r="G17" i="34"/>
  <c r="G94" i="34"/>
  <c r="G20" i="50"/>
  <c r="G107" i="34"/>
  <c r="G97" i="34"/>
  <c r="G60" i="34"/>
  <c r="G8" i="50"/>
  <c r="G119" i="34"/>
  <c r="G36" i="34"/>
  <c r="G124" i="34"/>
  <c r="G5" i="34"/>
  <c r="G65" i="34"/>
  <c r="G92" i="34"/>
  <c r="G115" i="34"/>
  <c r="G84" i="34"/>
  <c r="G34" i="34"/>
  <c r="G61" i="34"/>
  <c r="G50" i="34"/>
  <c r="G10" i="34"/>
  <c r="G58" i="34"/>
  <c r="G105" i="34"/>
  <c r="G47" i="34"/>
  <c r="G15" i="50"/>
  <c r="G100" i="34"/>
  <c r="J6" i="51"/>
  <c r="U4" i="45"/>
  <c r="G91" i="34"/>
  <c r="G112" i="34"/>
  <c r="G102" i="34"/>
  <c r="G57" i="34"/>
  <c r="G56" i="34"/>
  <c r="D25" i="43"/>
  <c r="G11" i="50"/>
  <c r="G42" i="34"/>
  <c r="G8" i="34"/>
  <c r="G62" i="34"/>
  <c r="G40" i="34"/>
  <c r="G44" i="34"/>
  <c r="U3" i="45"/>
  <c r="G80" i="34"/>
  <c r="G89" i="34"/>
  <c r="G122" i="34"/>
  <c r="G101" i="34"/>
  <c r="G6" i="50"/>
  <c r="J7" i="51"/>
  <c r="G87" i="34"/>
  <c r="G23" i="34"/>
  <c r="G29" i="34"/>
  <c r="G11" i="34"/>
  <c r="G20" i="34"/>
  <c r="G9" i="50"/>
  <c r="G4" i="50"/>
  <c r="G2" i="50"/>
  <c r="G13" i="50"/>
  <c r="G19" i="50"/>
  <c r="G7" i="50"/>
  <c r="G12" i="50"/>
  <c r="G16" i="50"/>
  <c r="G14" i="50"/>
  <c r="G3" i="50"/>
  <c r="J5" i="51"/>
  <c r="N5" i="45"/>
  <c r="J4" i="51"/>
  <c r="G5" i="50"/>
  <c r="G17" i="50"/>
  <c r="N4" i="45"/>
  <c r="G10" i="50"/>
  <c r="Y13" i="51" a="1"/>
  <c r="Y9" i="51" a="1"/>
  <c r="Y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O5" i="45"/>
  <c r="U241" i="45"/>
  <c r="U210" i="45"/>
  <c r="U254" i="45"/>
  <c r="U48" i="45"/>
  <c r="U8" i="45"/>
  <c r="U118" i="45"/>
  <c r="N6" i="45"/>
  <c r="U163" i="45"/>
  <c r="U13" i="45"/>
  <c r="U14" i="45"/>
  <c r="U242" i="45"/>
  <c r="U17" i="45"/>
  <c r="U168" i="45"/>
  <c r="U207" i="45"/>
  <c r="U154" i="45"/>
  <c r="U110" i="45"/>
  <c r="U32" i="45"/>
  <c r="U30" i="45"/>
  <c r="U200" i="45"/>
  <c r="N22" i="45"/>
  <c r="N13" i="45"/>
  <c r="U141" i="45"/>
  <c r="U116" i="45"/>
  <c r="U59" i="45"/>
  <c r="U93" i="45"/>
  <c r="U58" i="45"/>
  <c r="U228" i="45"/>
  <c r="U129" i="45"/>
  <c r="U15" i="45"/>
  <c r="U108" i="45"/>
  <c r="U64" i="45"/>
  <c r="U23" i="45"/>
  <c r="N18" i="45"/>
  <c r="U144" i="45"/>
  <c r="U217" i="45"/>
  <c r="U236" i="45"/>
  <c r="U173" i="45"/>
  <c r="U150" i="45"/>
  <c r="U90" i="45"/>
  <c r="U191" i="45"/>
  <c r="U86" i="45"/>
  <c r="U233" i="45"/>
  <c r="N11" i="45"/>
  <c r="U57" i="45"/>
  <c r="N15" i="45"/>
  <c r="U166" i="45"/>
  <c r="U133" i="45"/>
  <c r="U204" i="45"/>
  <c r="U26" i="45"/>
  <c r="U215" i="45"/>
  <c r="U239" i="45"/>
  <c r="U169" i="45"/>
  <c r="U28" i="45"/>
  <c r="U72" i="45"/>
  <c r="U120" i="45"/>
  <c r="U179" i="45"/>
  <c r="U167" i="45"/>
  <c r="U51" i="45"/>
  <c r="U262" i="45"/>
  <c r="U246" i="45"/>
  <c r="U252" i="45"/>
  <c r="U223" i="45"/>
  <c r="S44" i="31"/>
  <c r="U149" i="45"/>
  <c r="U160" i="45"/>
  <c r="U165" i="45"/>
  <c r="U209" i="45"/>
  <c r="U230" i="45"/>
  <c r="N7" i="45"/>
  <c r="U80" i="45"/>
  <c r="U87" i="45"/>
  <c r="U70" i="45"/>
  <c r="U128" i="45"/>
  <c r="U109" i="45"/>
  <c r="U224" i="45"/>
  <c r="U178" i="45"/>
  <c r="U100" i="45"/>
  <c r="U184" i="45"/>
  <c r="U113" i="45"/>
  <c r="U53" i="45"/>
  <c r="U92" i="45"/>
  <c r="U261" i="45"/>
  <c r="U248" i="45"/>
  <c r="U155" i="45"/>
  <c r="U89" i="45"/>
  <c r="U55" i="45"/>
  <c r="U83" i="45"/>
  <c r="U96" i="45"/>
  <c r="U220" i="45"/>
  <c r="U180" i="45"/>
  <c r="U119" i="45"/>
  <c r="U219" i="45"/>
  <c r="U216" i="45"/>
  <c r="U221" i="45"/>
  <c r="U103" i="45"/>
  <c r="U127" i="45"/>
  <c r="U101" i="45"/>
  <c r="U244" i="45"/>
  <c r="U60" i="45"/>
  <c r="U49" i="45"/>
  <c r="U176" i="45"/>
  <c r="U259" i="45"/>
  <c r="U258" i="45"/>
  <c r="U189" i="45"/>
  <c r="U34" i="45"/>
  <c r="N19" i="45"/>
  <c r="U47" i="45"/>
  <c r="U78" i="45"/>
  <c r="U206" i="45"/>
  <c r="U208" i="45"/>
  <c r="U202" i="45"/>
  <c r="U182" i="45"/>
  <c r="U232" i="45"/>
  <c r="S45" i="31"/>
  <c r="U255" i="45"/>
  <c r="N21" i="45"/>
  <c r="U145" i="45"/>
  <c r="U250" i="45"/>
  <c r="U75" i="45"/>
  <c r="U175" i="45"/>
  <c r="U7" i="45"/>
  <c r="U185" i="45"/>
  <c r="U61" i="45"/>
  <c r="U190" i="45"/>
  <c r="U21" i="45"/>
  <c r="U181" i="45"/>
  <c r="U171" i="45"/>
  <c r="U104" i="45"/>
  <c r="U52" i="45"/>
  <c r="N10" i="45"/>
  <c r="U18" i="45"/>
  <c r="U40" i="45"/>
  <c r="U243" i="45"/>
  <c r="U164" i="45"/>
  <c r="U6" i="45"/>
  <c r="U212" i="45"/>
  <c r="U177" i="45"/>
  <c r="U79" i="45"/>
  <c r="U84" i="45"/>
  <c r="U253" i="45"/>
  <c r="U157" i="45"/>
  <c r="U73" i="45"/>
  <c r="U225" i="45"/>
  <c r="U24" i="45"/>
  <c r="U33" i="45"/>
  <c r="U114" i="45"/>
  <c r="U238" i="45"/>
  <c r="U245" i="45"/>
  <c r="U130" i="45"/>
  <c r="U201" i="45"/>
  <c r="U137" i="45"/>
  <c r="U66" i="45"/>
  <c r="U162" i="45"/>
  <c r="U161" i="45"/>
  <c r="U260" i="45"/>
  <c r="U143" i="45"/>
  <c r="U107" i="45"/>
  <c r="U172" i="45"/>
  <c r="U139" i="45"/>
  <c r="U222" i="45"/>
  <c r="U140" i="45"/>
  <c r="U227" i="45"/>
  <c r="U132" i="45"/>
  <c r="U22" i="45"/>
  <c r="N20" i="45"/>
  <c r="U77" i="45"/>
  <c r="U11" i="45"/>
  <c r="U41" i="45"/>
  <c r="U195" i="45"/>
  <c r="U46" i="45"/>
  <c r="U193" i="45"/>
  <c r="U112" i="45"/>
  <c r="U124" i="45"/>
  <c r="U69" i="45"/>
  <c r="U27" i="45"/>
  <c r="U218" i="45"/>
  <c r="U203" i="45"/>
  <c r="U125" i="45"/>
  <c r="U43" i="45"/>
  <c r="U134" i="45"/>
  <c r="U213" i="45"/>
  <c r="U65" i="45"/>
  <c r="U256" i="45"/>
  <c r="U211" i="45"/>
  <c r="U196" i="45"/>
  <c r="U131" i="45"/>
  <c r="U76" i="45"/>
  <c r="U95" i="45"/>
  <c r="U12" i="45"/>
  <c r="U117" i="45"/>
  <c r="U19" i="45"/>
  <c r="U194" i="45"/>
  <c r="U102" i="45"/>
  <c r="U5" i="45"/>
  <c r="U187" i="45"/>
  <c r="U192" i="45"/>
  <c r="U42" i="45"/>
  <c r="U54" i="45"/>
  <c r="N16" i="45"/>
  <c r="U231" i="45"/>
  <c r="U205" i="45"/>
  <c r="U156" i="45"/>
  <c r="U82" i="45"/>
  <c r="U99" i="45"/>
  <c r="U91" i="45"/>
  <c r="U136" i="45"/>
  <c r="U138" i="45"/>
  <c r="U174" i="45"/>
  <c r="U151" i="45"/>
  <c r="U39" i="45"/>
  <c r="U105" i="45"/>
  <c r="U199" i="45"/>
  <c r="U146" i="45"/>
  <c r="U68" i="45"/>
  <c r="U159" i="45"/>
  <c r="S46" i="31"/>
  <c r="U16" i="45"/>
  <c r="U123" i="45"/>
  <c r="U186" i="45"/>
  <c r="U249" i="45"/>
  <c r="U45" i="45"/>
  <c r="N9" i="45"/>
  <c r="U170" i="45"/>
  <c r="U240" i="45"/>
  <c r="U237" i="45"/>
  <c r="U44" i="45"/>
  <c r="U71" i="45"/>
  <c r="U111" i="45"/>
  <c r="U183" i="45"/>
  <c r="U229" i="45"/>
  <c r="U142" i="45"/>
  <c r="U10" i="45"/>
  <c r="U106" i="45"/>
  <c r="U153" i="45"/>
  <c r="N12" i="45"/>
  <c r="U38" i="45"/>
  <c r="U36" i="45"/>
  <c r="U29" i="45"/>
  <c r="U147" i="45"/>
  <c r="U226" i="45"/>
  <c r="U37" i="45"/>
  <c r="U74" i="45"/>
  <c r="U94" i="45"/>
  <c r="U148" i="45"/>
  <c r="U152" i="45"/>
  <c r="U50" i="45"/>
  <c r="U197" i="45"/>
  <c r="U188" i="45"/>
  <c r="U126" i="45"/>
  <c r="N17" i="45"/>
  <c r="U135" i="45"/>
  <c r="U56" i="45"/>
  <c r="U88" i="45"/>
  <c r="U85" i="45"/>
  <c r="U67" i="45"/>
  <c r="U121" i="45"/>
  <c r="U9" i="45"/>
  <c r="U63" i="45"/>
  <c r="U81" i="45"/>
  <c r="N14" i="45"/>
  <c r="U20" i="45"/>
  <c r="U234" i="45"/>
  <c r="U115" i="45"/>
  <c r="U257" i="45"/>
  <c r="U31" i="45"/>
  <c r="U247" i="45"/>
  <c r="U251" i="45"/>
  <c r="U198" i="45"/>
  <c r="U235" i="45"/>
  <c r="U98" i="45"/>
  <c r="U214" i="45"/>
  <c r="U122" i="45"/>
  <c r="U35" i="45"/>
  <c r="U158" i="45"/>
  <c r="U25" i="45"/>
  <c r="U62" i="45"/>
  <c r="U97" i="45"/>
  <c r="N8" i="45"/>
  <c r="N1" i="46"/>
  <c r="N4" i="46"/>
  <c r="J5" i="52"/>
  <c r="J6" i="52"/>
  <c r="U3" i="46"/>
  <c r="J4" i="52"/>
  <c r="J7" i="52"/>
  <c r="Y13" i="52" a="1"/>
  <c r="Y9" i="52" a="1"/>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9" i="52"/>
  <c r="Y10" i="52"/>
  <c r="Y13" i="52"/>
  <c r="W13" i="52" s="1"/>
  <c r="O4" i="46"/>
  <c r="N5" i="46"/>
  <c r="U4" i="46"/>
  <c r="Y3" i="52" a="1"/>
  <c r="Y3" i="52" l="1"/>
  <c r="Y4" i="52"/>
  <c r="Y5" i="52"/>
  <c r="AH3" i="52"/>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149" i="46"/>
  <c r="U229" i="46"/>
  <c r="U30" i="46"/>
  <c r="U70" i="46"/>
  <c r="U193" i="46"/>
  <c r="U6" i="46"/>
  <c r="U89" i="46"/>
  <c r="N8" i="46"/>
  <c r="U57" i="46"/>
  <c r="U76" i="46"/>
  <c r="U122" i="46"/>
  <c r="U181" i="46"/>
  <c r="U92" i="46"/>
  <c r="U133" i="46"/>
  <c r="U247" i="46"/>
  <c r="U253" i="46"/>
  <c r="U144" i="46"/>
  <c r="U180" i="46"/>
  <c r="U68" i="46"/>
  <c r="U223" i="46"/>
  <c r="U250" i="46"/>
  <c r="U102" i="46"/>
  <c r="U153" i="46"/>
  <c r="U83" i="46"/>
  <c r="U234" i="46"/>
  <c r="U45" i="46"/>
  <c r="U251" i="46"/>
  <c r="U117" i="46"/>
  <c r="U182" i="46"/>
  <c r="N14" i="46"/>
  <c r="U197" i="46"/>
  <c r="U54" i="46"/>
  <c r="U20" i="46"/>
  <c r="U215" i="46"/>
  <c r="U169" i="46"/>
  <c r="U190" i="46"/>
  <c r="U10" i="46"/>
  <c r="U148" i="46"/>
  <c r="U246" i="46"/>
  <c r="U187" i="46"/>
  <c r="U166" i="46"/>
  <c r="U116" i="46"/>
  <c r="U186" i="46"/>
  <c r="U188" i="46"/>
  <c r="U84" i="46"/>
  <c r="U65" i="46"/>
  <c r="U195" i="46"/>
  <c r="U203" i="46"/>
  <c r="U140" i="46"/>
  <c r="N6" i="46"/>
  <c r="U53" i="46"/>
  <c r="U40" i="46"/>
  <c r="U52" i="46"/>
  <c r="U59" i="46"/>
  <c r="U82" i="46"/>
  <c r="U16" i="46"/>
  <c r="U222" i="46"/>
  <c r="N11" i="46"/>
  <c r="U227" i="46"/>
  <c r="U231" i="46"/>
  <c r="N12" i="46"/>
  <c r="U35" i="46"/>
  <c r="U101" i="46"/>
  <c r="U125" i="46"/>
  <c r="U194" i="46"/>
  <c r="U207" i="46"/>
  <c r="U119" i="46"/>
  <c r="U13" i="46"/>
  <c r="N20" i="46"/>
  <c r="U233" i="46"/>
  <c r="U252" i="46"/>
  <c r="U90" i="46"/>
  <c r="U174" i="46"/>
  <c r="U88" i="46"/>
  <c r="U151" i="46"/>
  <c r="U113" i="46"/>
  <c r="U63" i="46"/>
  <c r="U56" i="46"/>
  <c r="U226" i="46"/>
  <c r="U212" i="46"/>
  <c r="U237" i="46"/>
  <c r="U87" i="46"/>
  <c r="U111" i="46"/>
  <c r="U198" i="46"/>
  <c r="U126" i="46"/>
  <c r="U228" i="46"/>
  <c r="U136" i="46"/>
  <c r="U225" i="46"/>
  <c r="U248" i="46"/>
  <c r="U77" i="46"/>
  <c r="U259" i="46"/>
  <c r="U23" i="46"/>
  <c r="U214" i="46"/>
  <c r="U58" i="46"/>
  <c r="U118" i="46"/>
  <c r="U255" i="46"/>
  <c r="U235" i="46"/>
  <c r="U196" i="46"/>
  <c r="U163" i="46"/>
  <c r="U112" i="46"/>
  <c r="N16" i="46"/>
  <c r="U238" i="46"/>
  <c r="U157" i="46"/>
  <c r="U14" i="46"/>
  <c r="U42" i="46"/>
  <c r="U241" i="46"/>
  <c r="U104" i="46"/>
  <c r="U100" i="46"/>
  <c r="U26" i="46"/>
  <c r="U152" i="46"/>
  <c r="U135" i="46"/>
  <c r="U230" i="46"/>
  <c r="U41" i="46"/>
  <c r="U138" i="46"/>
  <c r="N19" i="46"/>
  <c r="U34" i="46"/>
  <c r="U60" i="46"/>
  <c r="U94" i="46"/>
  <c r="U19" i="46"/>
  <c r="U130" i="46"/>
  <c r="U22" i="46"/>
  <c r="U150" i="46"/>
  <c r="U176" i="46"/>
  <c r="U224" i="46"/>
  <c r="U179" i="46"/>
  <c r="U43" i="46"/>
  <c r="N9" i="46"/>
  <c r="U109" i="46"/>
  <c r="U67" i="46"/>
  <c r="U175" i="46"/>
  <c r="U159" i="46"/>
  <c r="U171" i="46"/>
  <c r="U105" i="46"/>
  <c r="U200" i="46"/>
  <c r="U204" i="46"/>
  <c r="U29" i="46"/>
  <c r="U9" i="46"/>
  <c r="U184" i="46"/>
  <c r="U185" i="46"/>
  <c r="U134" i="46"/>
  <c r="N13" i="46"/>
  <c r="U168" i="46"/>
  <c r="U107" i="46"/>
  <c r="U72" i="46"/>
  <c r="U221" i="46"/>
  <c r="U211" i="46"/>
  <c r="U62" i="46"/>
  <c r="U213" i="46"/>
  <c r="U69" i="46"/>
  <c r="U209" i="46"/>
  <c r="U91" i="46"/>
  <c r="U12" i="46"/>
  <c r="U236" i="46"/>
  <c r="U260" i="46"/>
  <c r="U192" i="46"/>
  <c r="U64" i="46"/>
  <c r="U254" i="46"/>
  <c r="U245" i="46"/>
  <c r="U79" i="46"/>
  <c r="U50" i="46"/>
  <c r="U73" i="46"/>
  <c r="U206" i="46"/>
  <c r="U160" i="46"/>
  <c r="U220" i="46"/>
  <c r="U80" i="46"/>
  <c r="U262" i="46"/>
  <c r="U36" i="46"/>
  <c r="U95" i="46"/>
  <c r="U98" i="46"/>
  <c r="U244" i="46"/>
  <c r="U156" i="46"/>
  <c r="U47" i="46"/>
  <c r="U219" i="46"/>
  <c r="U106" i="46"/>
  <c r="U208" i="46"/>
  <c r="U74" i="46"/>
  <c r="U170" i="46"/>
  <c r="U96" i="46"/>
  <c r="U61" i="46"/>
  <c r="U162" i="46"/>
  <c r="U27" i="46"/>
  <c r="U191" i="46"/>
  <c r="U218" i="46"/>
  <c r="U24" i="46"/>
  <c r="U129" i="46"/>
  <c r="U257" i="46"/>
  <c r="U55" i="46"/>
  <c r="U240" i="46"/>
  <c r="U8" i="46"/>
  <c r="U210" i="46"/>
  <c r="U167" i="46"/>
  <c r="U158" i="46"/>
  <c r="U37" i="46"/>
  <c r="U128" i="46"/>
  <c r="U44" i="46"/>
  <c r="U155" i="46"/>
  <c r="N22" i="46"/>
  <c r="N21" i="46"/>
  <c r="U17" i="46"/>
  <c r="U114" i="46"/>
  <c r="U93" i="46"/>
  <c r="U86" i="46"/>
  <c r="U115" i="46"/>
  <c r="U11" i="46"/>
  <c r="U103" i="46"/>
  <c r="U66" i="46"/>
  <c r="U127" i="46"/>
  <c r="U38" i="46"/>
  <c r="U242" i="46"/>
  <c r="U147" i="46"/>
  <c r="U108" i="46"/>
  <c r="U121" i="46"/>
  <c r="U81" i="46"/>
  <c r="U49" i="46"/>
  <c r="U199" i="46"/>
  <c r="U256" i="46"/>
  <c r="U258" i="46"/>
  <c r="U123" i="46"/>
  <c r="U139" i="46"/>
  <c r="N10" i="46"/>
  <c r="U173" i="46"/>
  <c r="U146" i="46"/>
  <c r="N17" i="46"/>
  <c r="U15" i="46"/>
  <c r="U189" i="46"/>
  <c r="N15" i="46"/>
  <c r="U178" i="46"/>
  <c r="U124" i="46"/>
  <c r="U154" i="46"/>
  <c r="U5" i="46"/>
  <c r="U165" i="46"/>
  <c r="U243" i="46"/>
  <c r="U261" i="46"/>
  <c r="U172" i="46"/>
  <c r="U25" i="46"/>
  <c r="U145" i="46"/>
  <c r="U232" i="46"/>
  <c r="U201" i="46"/>
  <c r="U177" i="46"/>
  <c r="U99" i="46"/>
  <c r="U120" i="46"/>
  <c r="U137" i="46"/>
  <c r="U217" i="46"/>
  <c r="U33" i="46"/>
  <c r="O1" i="47"/>
  <c r="N18" i="46"/>
  <c r="U97" i="46"/>
  <c r="U51" i="46"/>
  <c r="U46" i="46"/>
  <c r="U75" i="46"/>
  <c r="U85" i="46"/>
  <c r="U7" i="46"/>
  <c r="U132" i="46"/>
  <c r="U71" i="46"/>
  <c r="U142" i="46"/>
  <c r="U110" i="46"/>
  <c r="N7" i="46"/>
  <c r="J6" i="53"/>
  <c r="U32" i="46"/>
  <c r="U239" i="46"/>
  <c r="U141" i="46"/>
  <c r="U78" i="46"/>
  <c r="U131" i="46"/>
  <c r="U48" i="46"/>
  <c r="U161" i="46"/>
  <c r="U21" i="46"/>
  <c r="U202" i="46"/>
  <c r="U216" i="46"/>
  <c r="U39" i="46"/>
  <c r="U18" i="46"/>
  <c r="U249" i="46"/>
  <c r="U164" i="46"/>
  <c r="U143" i="46"/>
  <c r="U31" i="46"/>
  <c r="U28" i="46"/>
  <c r="U205" i="46"/>
  <c r="U183" i="46"/>
  <c r="J4" i="53"/>
  <c r="J7" i="53"/>
  <c r="O4" i="47"/>
  <c r="J5" i="53"/>
  <c r="V3" i="47"/>
  <c r="Y3" i="53" a="1"/>
  <c r="Y9" i="53" a="1"/>
  <c r="Y13" i="53" a="1"/>
  <c r="O17" i="46" l="1"/>
  <c r="O9" i="46"/>
  <c r="O22" i="46"/>
  <c r="O14" i="46"/>
  <c r="O6" i="46"/>
  <c r="O20" i="46"/>
  <c r="O12" i="46"/>
  <c r="O19" i="46"/>
  <c r="O11" i="46"/>
  <c r="O16" i="46"/>
  <c r="O8" i="46"/>
  <c r="O13" i="46"/>
  <c r="O18" i="46"/>
  <c r="O10" i="46"/>
  <c r="O21" i="46"/>
  <c r="O15" i="46"/>
  <c r="O7" i="46"/>
  <c r="Y3" i="53"/>
  <c r="Y4" i="53"/>
  <c r="Y5" i="53"/>
  <c r="Y9" i="53"/>
  <c r="Y10" i="53"/>
  <c r="Y13" i="53"/>
  <c r="W13" i="53" s="1"/>
  <c r="P4" i="47"/>
  <c r="O5" i="47"/>
  <c r="V4"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T9" i="51" a="1"/>
  <c r="T3" i="51" a="1"/>
  <c r="S3" i="51" a="1"/>
  <c r="U3" i="51" a="1"/>
  <c r="Q13" i="48" a="1"/>
  <c r="V256" i="47"/>
  <c r="V231" i="47"/>
  <c r="V259" i="47"/>
  <c r="V6" i="47"/>
  <c r="V5" i="47"/>
  <c r="V114" i="47"/>
  <c r="V229" i="47"/>
  <c r="V127" i="47"/>
  <c r="V71" i="47"/>
  <c r="V197" i="47"/>
  <c r="V181" i="47"/>
  <c r="N25" i="49"/>
  <c r="V168" i="47"/>
  <c r="V20" i="47"/>
  <c r="V76" i="47"/>
  <c r="V53" i="47"/>
  <c r="V117" i="47"/>
  <c r="V131" i="47"/>
  <c r="V18" i="47"/>
  <c r="V196" i="47"/>
  <c r="V30" i="47"/>
  <c r="V52" i="47"/>
  <c r="V163" i="47"/>
  <c r="V45" i="47"/>
  <c r="V25" i="47"/>
  <c r="O9" i="47"/>
  <c r="V88" i="47"/>
  <c r="V22" i="47"/>
  <c r="V253" i="47"/>
  <c r="V156" i="47"/>
  <c r="V169" i="47"/>
  <c r="V234" i="47"/>
  <c r="V233" i="47"/>
  <c r="V118" i="47"/>
  <c r="V228" i="47"/>
  <c r="V176" i="47"/>
  <c r="V257" i="47"/>
  <c r="V122" i="47"/>
  <c r="V92" i="47"/>
  <c r="V203" i="47"/>
  <c r="O6" i="47"/>
  <c r="V230" i="47"/>
  <c r="V33" i="47"/>
  <c r="V65" i="47"/>
  <c r="V35" i="47"/>
  <c r="V103" i="47"/>
  <c r="V159" i="47"/>
  <c r="V39" i="47"/>
  <c r="V82" i="47"/>
  <c r="V13" i="47"/>
  <c r="V32" i="47"/>
  <c r="V120" i="47"/>
  <c r="V241" i="47"/>
  <c r="V255" i="47"/>
  <c r="V7" i="47"/>
  <c r="V186" i="47"/>
  <c r="V254" i="47"/>
  <c r="V17" i="47"/>
  <c r="V124" i="47"/>
  <c r="V170" i="47"/>
  <c r="V116" i="47"/>
  <c r="V129" i="47"/>
  <c r="O16" i="47"/>
  <c r="N8" i="49"/>
  <c r="V177" i="47"/>
  <c r="V208" i="47"/>
  <c r="V97" i="47"/>
  <c r="O15" i="47"/>
  <c r="V215" i="47"/>
  <c r="V223" i="47"/>
  <c r="V226" i="47"/>
  <c r="V134" i="47"/>
  <c r="V48" i="47"/>
  <c r="V109" i="47"/>
  <c r="V200" i="47"/>
  <c r="V193" i="47"/>
  <c r="V42" i="47"/>
  <c r="V164" i="47"/>
  <c r="V37" i="47"/>
  <c r="V83" i="47"/>
  <c r="V180" i="47"/>
  <c r="V237" i="47"/>
  <c r="V43" i="47"/>
  <c r="V160" i="47"/>
  <c r="V72" i="47"/>
  <c r="V214" i="47"/>
  <c r="V99" i="47"/>
  <c r="V150" i="47"/>
  <c r="V151" i="47"/>
  <c r="V86" i="47"/>
  <c r="V14" i="47"/>
  <c r="V165" i="47"/>
  <c r="V148" i="47"/>
  <c r="V74" i="47"/>
  <c r="V198" i="47"/>
  <c r="V15" i="47"/>
  <c r="V115" i="47"/>
  <c r="V107" i="47"/>
  <c r="V102" i="47"/>
  <c r="V174" i="47"/>
  <c r="V249" i="47"/>
  <c r="V161" i="47"/>
  <c r="V218" i="47"/>
  <c r="V95" i="47"/>
  <c r="V100" i="47"/>
  <c r="V56" i="47"/>
  <c r="V123" i="47"/>
  <c r="N15" i="49"/>
  <c r="V106" i="47"/>
  <c r="V143" i="47"/>
  <c r="V40" i="47"/>
  <c r="V91" i="47"/>
  <c r="V34" i="47"/>
  <c r="V41" i="47"/>
  <c r="V63" i="47"/>
  <c r="V31" i="47"/>
  <c r="V147" i="47"/>
  <c r="V16" i="47"/>
  <c r="V80" i="47"/>
  <c r="V135" i="47"/>
  <c r="V11" i="47"/>
  <c r="V227" i="47"/>
  <c r="V245" i="47"/>
  <c r="V84" i="47"/>
  <c r="V105" i="47"/>
  <c r="V210" i="47"/>
  <c r="V185" i="47"/>
  <c r="V77" i="47"/>
  <c r="V142" i="47"/>
  <c r="V154" i="47"/>
  <c r="V217" i="47"/>
  <c r="V162" i="47"/>
  <c r="V78" i="47"/>
  <c r="V248" i="47"/>
  <c r="V57" i="47"/>
  <c r="V66" i="47"/>
  <c r="V75" i="47"/>
  <c r="V191" i="47"/>
  <c r="V246" i="47"/>
  <c r="V133" i="47"/>
  <c r="V113" i="47"/>
  <c r="V204" i="47"/>
  <c r="V220" i="47"/>
  <c r="V219" i="47"/>
  <c r="V79" i="47"/>
  <c r="V104" i="47"/>
  <c r="V128" i="47"/>
  <c r="O13" i="47"/>
  <c r="V55" i="47"/>
  <c r="V146" i="47"/>
  <c r="V29" i="47"/>
  <c r="V258" i="47"/>
  <c r="V126" i="47"/>
  <c r="V236" i="47"/>
  <c r="V195" i="47"/>
  <c r="V221" i="47"/>
  <c r="V206" i="47"/>
  <c r="V261" i="47"/>
  <c r="V73" i="47"/>
  <c r="V10" i="47"/>
  <c r="V155" i="47"/>
  <c r="V36" i="47"/>
  <c r="V139" i="47"/>
  <c r="V175" i="47"/>
  <c r="O11" i="47"/>
  <c r="V108" i="47"/>
  <c r="V9" i="47"/>
  <c r="V205" i="47"/>
  <c r="V121" i="47"/>
  <c r="V212" i="47"/>
  <c r="V213" i="47"/>
  <c r="V243" i="47"/>
  <c r="V184" i="47"/>
  <c r="V189" i="47"/>
  <c r="V240" i="47"/>
  <c r="V141" i="47"/>
  <c r="V194" i="47"/>
  <c r="V183" i="47"/>
  <c r="N2" i="49"/>
  <c r="V38" i="47"/>
  <c r="V209" i="47"/>
  <c r="V173" i="47"/>
  <c r="V166" i="47"/>
  <c r="V225" i="47"/>
  <c r="V28" i="47"/>
  <c r="V94" i="47"/>
  <c r="V93" i="47"/>
  <c r="V252" i="47"/>
  <c r="V247" i="47"/>
  <c r="V85" i="47"/>
  <c r="V179" i="47"/>
  <c r="V60" i="47"/>
  <c r="V19" i="47"/>
  <c r="V23" i="47"/>
  <c r="V49" i="47"/>
  <c r="V140" i="47"/>
  <c r="V61" i="47"/>
  <c r="O8" i="47"/>
  <c r="V211" i="47"/>
  <c r="O10" i="47"/>
  <c r="V145" i="47"/>
  <c r="V137" i="47"/>
  <c r="V8" i="47"/>
  <c r="V172" i="47"/>
  <c r="V125" i="47"/>
  <c r="V153" i="47"/>
  <c r="V47" i="47"/>
  <c r="V87" i="47"/>
  <c r="V98" i="47"/>
  <c r="V188" i="47"/>
  <c r="V158" i="47"/>
  <c r="V64" i="47"/>
  <c r="V149" i="47"/>
  <c r="V178" i="47"/>
  <c r="V68" i="47"/>
  <c r="V187" i="47"/>
  <c r="V54" i="47"/>
  <c r="V138" i="47"/>
  <c r="V216" i="47"/>
  <c r="V182" i="47"/>
  <c r="V81" i="47"/>
  <c r="V171" i="47"/>
  <c r="O14" i="47"/>
  <c r="V157" i="47"/>
  <c r="V67" i="47"/>
  <c r="V242" i="47"/>
  <c r="V90" i="47"/>
  <c r="V260" i="47"/>
  <c r="V235" i="47"/>
  <c r="V59" i="47"/>
  <c r="V192" i="47"/>
  <c r="O12" i="47"/>
  <c r="V238" i="47"/>
  <c r="V201" i="47"/>
  <c r="V130" i="47"/>
  <c r="V119" i="47"/>
  <c r="V24" i="47"/>
  <c r="V101" i="47"/>
  <c r="V202" i="47"/>
  <c r="V222" i="47"/>
  <c r="V46" i="47"/>
  <c r="V27" i="47"/>
  <c r="V239" i="47"/>
  <c r="V51" i="47"/>
  <c r="V207" i="47"/>
  <c r="V62" i="47"/>
  <c r="V224" i="47"/>
  <c r="V167" i="47"/>
  <c r="V70" i="47"/>
  <c r="O7" i="47"/>
  <c r="V199" i="47"/>
  <c r="V26" i="47"/>
  <c r="V110" i="47"/>
  <c r="V152" i="47"/>
  <c r="V21" i="47"/>
  <c r="V50" i="47"/>
  <c r="V12" i="47"/>
  <c r="V250" i="47"/>
  <c r="V232" i="47"/>
  <c r="V112" i="47"/>
  <c r="V44" i="47"/>
  <c r="V190" i="47"/>
  <c r="V89" i="47"/>
  <c r="V136" i="47"/>
  <c r="V96" i="47"/>
  <c r="V132" i="47"/>
  <c r="V251" i="47"/>
  <c r="V69" i="47"/>
  <c r="V244" i="47"/>
  <c r="V144" i="47"/>
  <c r="V58" i="47"/>
  <c r="V111"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S3" i="52" a="1"/>
  <c r="T9" i="52" a="1"/>
  <c r="U3" i="52" a="1"/>
  <c r="T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3" i="53" a="1"/>
  <c r="S3" i="53" a="1"/>
  <c r="U3" i="53" a="1"/>
  <c r="T9" i="53" a="1"/>
  <c r="W10" i="52" l="1"/>
  <c r="AI8" i="52" s="1"/>
  <c r="AI31" i="52"/>
  <c r="AI109" i="52"/>
  <c r="AI30" i="52"/>
  <c r="AI124" i="52"/>
  <c r="AI72" i="52"/>
  <c r="AI38" i="52"/>
  <c r="AI83" i="52"/>
  <c r="AI79" i="52"/>
  <c r="AI90" i="52"/>
  <c r="AI106"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61" i="52"/>
  <c r="O16" i="52"/>
  <c r="AJ72" i="52"/>
  <c r="AI122" i="52"/>
  <c r="S4" i="53"/>
  <c r="S3" i="53"/>
  <c r="S5" i="53"/>
  <c r="T4" i="53"/>
  <c r="T5" i="53"/>
  <c r="T3" i="53"/>
  <c r="U3" i="53"/>
  <c r="U4" i="53"/>
  <c r="U5" i="53"/>
  <c r="AI13" i="52"/>
  <c r="AI78" i="52"/>
  <c r="AI121" i="52"/>
  <c r="AI57" i="52"/>
  <c r="AI23" i="52"/>
  <c r="AI67" i="52"/>
  <c r="AI58" i="52"/>
  <c r="AI68" i="52"/>
  <c r="AI126" i="52"/>
  <c r="AI32" i="52"/>
  <c r="AI59" i="52"/>
  <c r="AI117" i="52"/>
  <c r="AI85" i="52"/>
  <c r="AI87" i="52"/>
  <c r="AI10" i="52"/>
  <c r="AI46" i="52"/>
  <c r="AI96" i="52"/>
  <c r="AI88" i="52"/>
  <c r="AI56" i="52"/>
  <c r="AI131" i="52"/>
  <c r="AI73" i="52"/>
  <c r="AI84" i="52"/>
  <c r="AI52" i="52"/>
  <c r="AI22" i="52"/>
  <c r="AI82" i="52"/>
  <c r="AI107" i="52"/>
  <c r="AI101" i="52"/>
  <c r="AI4" i="52"/>
  <c r="AI119" i="52"/>
  <c r="AI102" i="52"/>
  <c r="O18" i="52"/>
  <c r="AI112" i="52"/>
  <c r="O19" i="52"/>
  <c r="AI14" i="52"/>
  <c r="AI41" i="52"/>
  <c r="AI12" i="52"/>
  <c r="AI114" i="52"/>
  <c r="AI116" i="52"/>
  <c r="AI99" i="52"/>
  <c r="O24" i="52"/>
  <c r="AI129" i="52"/>
  <c r="AI95" i="52"/>
  <c r="AI11" i="52"/>
  <c r="AI51" i="52"/>
  <c r="AI44" i="52"/>
  <c r="AI76" i="52"/>
  <c r="AI40" i="52"/>
  <c r="T9" i="53"/>
  <c r="U9" i="53" a="1"/>
  <c r="AI15" i="52" l="1"/>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O3" i="54" a="1"/>
  <c r="P3" i="54" a="1"/>
  <c r="P9"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23" i="56"/>
  <c r="M27" i="56"/>
  <c r="M24" i="56"/>
  <c r="M21" i="56"/>
  <c r="M19" i="56"/>
  <c r="M25" i="56"/>
  <c r="M22" i="56"/>
  <c r="M26" i="56"/>
  <c r="N27" i="56"/>
  <c r="N19" i="56"/>
  <c r="N21" i="56"/>
  <c r="O21" i="56"/>
  <c r="O20" i="56"/>
  <c r="O26" i="56"/>
  <c r="O23" i="56"/>
  <c r="O19" i="56"/>
  <c r="N22" i="56"/>
  <c r="N24" i="56"/>
  <c r="P23" i="56"/>
  <c r="N20" i="56"/>
  <c r="O27" i="56"/>
  <c r="P21" i="56"/>
  <c r="P25" i="56"/>
  <c r="O24" i="56"/>
  <c r="O25" i="56"/>
  <c r="N26" i="56"/>
  <c r="O22" i="56"/>
  <c r="P24" i="56"/>
  <c r="N25" i="56"/>
  <c r="P20" i="56"/>
  <c r="P19" i="56"/>
  <c r="P22" i="56"/>
  <c r="P26" i="56"/>
  <c r="N23" i="56"/>
  <c r="P27" i="56"/>
  <c r="I35" i="60"/>
  <c r="I78" i="60"/>
  <c r="H45" i="60"/>
  <c r="H28" i="60"/>
  <c r="I20" i="60"/>
  <c r="F94" i="60"/>
  <c r="E55" i="60"/>
  <c r="F76" i="60"/>
  <c r="F83" i="60"/>
  <c r="F54" i="60"/>
  <c r="M34" i="56"/>
  <c r="G50" i="60"/>
  <c r="I103" i="60"/>
  <c r="E49" i="60"/>
  <c r="G87" i="60"/>
  <c r="G25" i="60"/>
  <c r="H68" i="60"/>
  <c r="I119" i="60"/>
  <c r="F95" i="60"/>
  <c r="H29" i="60"/>
  <c r="H119" i="60"/>
  <c r="E28" i="60"/>
  <c r="I82" i="60"/>
  <c r="F49" i="60"/>
  <c r="F56" i="60"/>
  <c r="G126" i="60"/>
  <c r="M51" i="56"/>
  <c r="I46" i="60"/>
  <c r="E57" i="60"/>
  <c r="F89" i="60"/>
  <c r="F7" i="60"/>
  <c r="E9" i="60"/>
  <c r="I16" i="60"/>
  <c r="H105" i="60"/>
  <c r="F93" i="60"/>
  <c r="H27" i="60"/>
  <c r="H8" i="60"/>
  <c r="H82" i="60"/>
  <c r="H90" i="60"/>
  <c r="F25" i="60"/>
  <c r="G51" i="60"/>
  <c r="F48" i="60"/>
  <c r="H72" i="60"/>
  <c r="F81" i="60"/>
  <c r="M30" i="56"/>
  <c r="F62" i="60"/>
  <c r="F112" i="60"/>
  <c r="I104" i="60"/>
  <c r="I64" i="60"/>
  <c r="M48" i="56"/>
  <c r="F17" i="60"/>
  <c r="F33" i="60"/>
  <c r="H94" i="60"/>
  <c r="I80" i="60"/>
  <c r="N34" i="56"/>
  <c r="H61" i="60"/>
  <c r="M65" i="56"/>
  <c r="M57" i="56"/>
  <c r="F66" i="60"/>
  <c r="F3" i="60"/>
  <c r="G15" i="60"/>
  <c r="E22" i="60"/>
  <c r="G59" i="60"/>
  <c r="M40" i="56"/>
  <c r="F117" i="60"/>
  <c r="I79" i="60"/>
  <c r="G11" i="60"/>
  <c r="I116" i="60"/>
  <c r="I122" i="60"/>
  <c r="I94" i="60"/>
  <c r="F42" i="60"/>
  <c r="H46" i="60"/>
  <c r="I52" i="60"/>
  <c r="E123" i="60"/>
  <c r="E16" i="60"/>
  <c r="E88" i="60"/>
  <c r="F26" i="60"/>
  <c r="E12" i="60"/>
  <c r="H70" i="60"/>
  <c r="H23" i="60"/>
  <c r="M41" i="56"/>
  <c r="G100" i="60"/>
  <c r="I125" i="60"/>
  <c r="H66" i="60"/>
  <c r="G60" i="60"/>
  <c r="I62" i="60"/>
  <c r="H36" i="60"/>
  <c r="F16" i="60"/>
  <c r="E107" i="60"/>
  <c r="H78" i="60"/>
  <c r="G26" i="60"/>
  <c r="F69" i="60"/>
  <c r="G78" i="60"/>
  <c r="G56" i="60"/>
  <c r="G47" i="60"/>
  <c r="E85" i="60"/>
  <c r="G82" i="60"/>
  <c r="I111" i="60"/>
  <c r="H42" i="60"/>
  <c r="I106" i="60"/>
  <c r="H102" i="60"/>
  <c r="I118" i="60"/>
  <c r="G19" i="60"/>
  <c r="F122" i="60"/>
  <c r="H35" i="60"/>
  <c r="H104" i="60"/>
  <c r="I17" i="60"/>
  <c r="F12" i="60"/>
  <c r="E106" i="60"/>
  <c r="F120" i="60"/>
  <c r="H58" i="60"/>
  <c r="G17" i="60"/>
  <c r="G115" i="60"/>
  <c r="G63" i="60"/>
  <c r="F115" i="60"/>
  <c r="G95" i="60"/>
  <c r="I38" i="60"/>
  <c r="E121" i="60"/>
  <c r="E91" i="60"/>
  <c r="I76" i="60"/>
  <c r="F101" i="60"/>
  <c r="G29" i="60"/>
  <c r="H123" i="60"/>
  <c r="H125" i="60"/>
  <c r="G97" i="60"/>
  <c r="E15" i="60"/>
  <c r="H5" i="60"/>
  <c r="G122" i="60"/>
  <c r="I48" i="60"/>
  <c r="F15" i="60"/>
  <c r="G3" i="60"/>
  <c r="I84" i="60"/>
  <c r="I51" i="60"/>
  <c r="I6" i="60"/>
  <c r="M64" i="56"/>
  <c r="E103" i="60"/>
  <c r="G57" i="60"/>
  <c r="G105" i="60"/>
  <c r="I67" i="60"/>
  <c r="H53" i="60"/>
  <c r="G66" i="60"/>
  <c r="I11" i="60"/>
  <c r="G23" i="60"/>
  <c r="I39" i="60"/>
  <c r="F103" i="60"/>
  <c r="M37" i="56"/>
  <c r="I93" i="60"/>
  <c r="H117" i="60"/>
  <c r="I112" i="60"/>
  <c r="F51" i="60"/>
  <c r="I90" i="60"/>
  <c r="E40" i="60"/>
  <c r="E86" i="60"/>
  <c r="M58" i="56"/>
  <c r="F18" i="60"/>
  <c r="E35" i="60"/>
  <c r="I97" i="60"/>
  <c r="G2" i="60"/>
  <c r="D2" i="67" a="1"/>
  <c r="I66" i="60"/>
  <c r="I41" i="60"/>
  <c r="E41" i="60"/>
  <c r="E122" i="60"/>
  <c r="H57" i="60"/>
  <c r="G70" i="60"/>
  <c r="E89" i="60"/>
  <c r="E125" i="60"/>
  <c r="G108" i="60"/>
  <c r="F102" i="60"/>
  <c r="G49" i="60"/>
  <c r="E87" i="60"/>
  <c r="E61" i="60"/>
  <c r="I95" i="60"/>
  <c r="G113" i="60"/>
  <c r="I107" i="60"/>
  <c r="H38" i="60"/>
  <c r="E109" i="60"/>
  <c r="F71" i="60"/>
  <c r="G32" i="60"/>
  <c r="H37" i="60"/>
  <c r="H2" i="60"/>
  <c r="E77" i="60"/>
  <c r="H34" i="60"/>
  <c r="F37" i="60"/>
  <c r="E113" i="60"/>
  <c r="M43" i="56"/>
  <c r="I83" i="60"/>
  <c r="H56" i="60"/>
  <c r="I98" i="60"/>
  <c r="I5" i="60"/>
  <c r="H14" i="60"/>
  <c r="O40" i="56"/>
  <c r="M42" i="56"/>
  <c r="H74" i="60"/>
  <c r="G67" i="60"/>
  <c r="I101" i="60"/>
  <c r="E32" i="60"/>
  <c r="H12" i="60"/>
  <c r="I92" i="60"/>
  <c r="E6" i="60"/>
  <c r="H21" i="60"/>
  <c r="F53" i="60"/>
  <c r="F109" i="60"/>
  <c r="E118" i="60"/>
  <c r="I13" i="60"/>
  <c r="G81" i="60"/>
  <c r="I65" i="60"/>
  <c r="I21" i="60"/>
  <c r="F14" i="60"/>
  <c r="H50" i="60"/>
  <c r="F80" i="60"/>
  <c r="F74" i="60"/>
  <c r="I109" i="60"/>
  <c r="G34" i="60"/>
  <c r="I27" i="60"/>
  <c r="I86" i="60"/>
  <c r="H10" i="60"/>
  <c r="F65" i="60"/>
  <c r="G92" i="60"/>
  <c r="F50" i="60"/>
  <c r="I123" i="60"/>
  <c r="G21" i="60"/>
  <c r="H122" i="60"/>
  <c r="H33" i="60"/>
  <c r="G103" i="60"/>
  <c r="I60" i="60"/>
  <c r="H108" i="60"/>
  <c r="F68" i="60"/>
  <c r="I7" i="60"/>
  <c r="F2" i="60"/>
  <c r="H77" i="60"/>
  <c r="E102" i="60"/>
  <c r="H59" i="60"/>
  <c r="G109" i="60"/>
  <c r="F100" i="60"/>
  <c r="H88" i="60"/>
  <c r="E72" i="60"/>
  <c r="H111" i="60"/>
  <c r="G101" i="60"/>
  <c r="I55" i="60"/>
  <c r="H120" i="60"/>
  <c r="H87" i="60"/>
  <c r="E23" i="60"/>
  <c r="F113" i="60"/>
  <c r="H73" i="60"/>
  <c r="H85" i="60"/>
  <c r="H17" i="60"/>
  <c r="E119" i="60"/>
  <c r="F72" i="60"/>
  <c r="F22" i="60"/>
  <c r="G96" i="60"/>
  <c r="F9" i="60"/>
  <c r="E47" i="60"/>
  <c r="H32" i="60"/>
  <c r="E78" i="60"/>
  <c r="E37" i="60"/>
  <c r="E90" i="60"/>
  <c r="I117" i="60"/>
  <c r="G30" i="60"/>
  <c r="I25" i="60"/>
  <c r="H62" i="60"/>
  <c r="M56" i="56"/>
  <c r="E33" i="60"/>
  <c r="H71" i="60"/>
  <c r="E99" i="60"/>
  <c r="G83" i="60"/>
  <c r="E52" i="60"/>
  <c r="H100" i="60"/>
  <c r="F126" i="60"/>
  <c r="G94" i="60"/>
  <c r="F10" i="60"/>
  <c r="E81" i="60"/>
  <c r="I113" i="60"/>
  <c r="G38" i="60"/>
  <c r="H30" i="60"/>
  <c r="F111" i="60"/>
  <c r="I72" i="60"/>
  <c r="F79" i="60"/>
  <c r="G98" i="60"/>
  <c r="F57" i="60"/>
  <c r="F27" i="60"/>
  <c r="H67" i="60"/>
  <c r="E74" i="60"/>
  <c r="F28" i="60"/>
  <c r="G14" i="60"/>
  <c r="G52" i="60"/>
  <c r="I33" i="60"/>
  <c r="F6" i="60"/>
  <c r="I53" i="60"/>
  <c r="G4" i="60"/>
  <c r="G106" i="60"/>
  <c r="I4" i="60"/>
  <c r="E25" i="60"/>
  <c r="E7" i="60"/>
  <c r="G45" i="60"/>
  <c r="H75" i="60"/>
  <c r="F52" i="60"/>
  <c r="E76" i="60"/>
  <c r="G7" i="60"/>
  <c r="M33" i="56"/>
  <c r="I22" i="60"/>
  <c r="E112" i="60"/>
  <c r="F108" i="60"/>
  <c r="E124" i="60"/>
  <c r="E5" i="60"/>
  <c r="E94" i="60"/>
  <c r="H76" i="60"/>
  <c r="H84" i="60"/>
  <c r="G93" i="60"/>
  <c r="M53" i="56"/>
  <c r="M39" i="56"/>
  <c r="G62" i="60"/>
  <c r="F39" i="60"/>
  <c r="I9" i="60"/>
  <c r="F45" i="60"/>
  <c r="F106" i="60"/>
  <c r="H41" i="60"/>
  <c r="I102" i="60"/>
  <c r="I61" i="60"/>
  <c r="E100" i="60"/>
  <c r="F116" i="60"/>
  <c r="F59" i="60"/>
  <c r="F96" i="60"/>
  <c r="G41" i="60"/>
  <c r="E84" i="60"/>
  <c r="H40" i="60"/>
  <c r="H99" i="60"/>
  <c r="E44" i="60"/>
  <c r="E83" i="60"/>
  <c r="I69" i="60"/>
  <c r="E21" i="60"/>
  <c r="H51" i="60"/>
  <c r="I54" i="60"/>
  <c r="G104" i="60"/>
  <c r="H116" i="60"/>
  <c r="I45" i="60"/>
  <c r="I88" i="60"/>
  <c r="E29" i="60"/>
  <c r="F97" i="60"/>
  <c r="F55" i="60"/>
  <c r="F87" i="60"/>
  <c r="I110" i="60"/>
  <c r="F90" i="60"/>
  <c r="F35" i="60"/>
  <c r="F84" i="60"/>
  <c r="G74" i="60"/>
  <c r="E34" i="60"/>
  <c r="G117" i="60"/>
  <c r="G125" i="60"/>
  <c r="I43" i="60"/>
  <c r="E117" i="60"/>
  <c r="H22" i="60"/>
  <c r="G110" i="60"/>
  <c r="F30" i="60"/>
  <c r="G112" i="60"/>
  <c r="E31" i="60"/>
  <c r="F67" i="60"/>
  <c r="E101" i="60"/>
  <c r="F36" i="60"/>
  <c r="H86" i="60"/>
  <c r="I47" i="60"/>
  <c r="F29" i="60"/>
  <c r="G24" i="60"/>
  <c r="I68" i="60"/>
  <c r="F34" i="60"/>
  <c r="I63" i="60"/>
  <c r="F4" i="60"/>
  <c r="H25" i="60"/>
  <c r="H126" i="60"/>
  <c r="E18" i="60"/>
  <c r="G64" i="60"/>
  <c r="G68" i="60"/>
  <c r="M38" i="56"/>
  <c r="O38" i="56" s="1"/>
  <c r="F125" i="60"/>
  <c r="E11" i="60"/>
  <c r="G18" i="60"/>
  <c r="E42" i="60"/>
  <c r="E69" i="60"/>
  <c r="G35" i="60"/>
  <c r="E75" i="60"/>
  <c r="M61" i="56"/>
  <c r="I85" i="60"/>
  <c r="E36" i="60"/>
  <c r="E45" i="60"/>
  <c r="G46" i="60"/>
  <c r="I71" i="60"/>
  <c r="G28" i="60"/>
  <c r="G90" i="60"/>
  <c r="E97" i="60"/>
  <c r="I59" i="60"/>
  <c r="F121" i="60"/>
  <c r="F40" i="60"/>
  <c r="H49" i="60"/>
  <c r="E58" i="60"/>
  <c r="H43" i="60"/>
  <c r="I89" i="60"/>
  <c r="I121" i="60"/>
  <c r="G111" i="60"/>
  <c r="F118" i="60"/>
  <c r="I49" i="60"/>
  <c r="E43" i="60"/>
  <c r="F104" i="60"/>
  <c r="H19" i="60"/>
  <c r="E115" i="60"/>
  <c r="G84" i="60"/>
  <c r="H26" i="60"/>
  <c r="M50" i="56"/>
  <c r="H95" i="60"/>
  <c r="G120" i="60"/>
  <c r="I30" i="60"/>
  <c r="M32" i="56"/>
  <c r="O64" i="56"/>
  <c r="E98" i="60"/>
  <c r="I75" i="60"/>
  <c r="G69" i="60"/>
  <c r="E10" i="60"/>
  <c r="E51" i="60"/>
  <c r="M35" i="56"/>
  <c r="N35" i="56" s="1"/>
  <c r="H97" i="60"/>
  <c r="G55" i="60"/>
  <c r="H92" i="60"/>
  <c r="E60" i="60"/>
  <c r="H80" i="60"/>
  <c r="E48" i="60"/>
  <c r="G89" i="60"/>
  <c r="G102" i="60"/>
  <c r="H93" i="60"/>
  <c r="H16" i="60"/>
  <c r="H101" i="60"/>
  <c r="G91" i="60"/>
  <c r="H114" i="60"/>
  <c r="I14" i="60"/>
  <c r="E14" i="60"/>
  <c r="I70" i="60"/>
  <c r="G10" i="60"/>
  <c r="E105" i="60"/>
  <c r="M66" i="56"/>
  <c r="E26" i="60"/>
  <c r="I23" i="60"/>
  <c r="I26" i="60"/>
  <c r="F98" i="60"/>
  <c r="E27" i="60"/>
  <c r="H83" i="60"/>
  <c r="G85" i="60"/>
  <c r="F64" i="60"/>
  <c r="F78" i="60"/>
  <c r="M59" i="56"/>
  <c r="F86" i="60"/>
  <c r="E2" i="60"/>
  <c r="E38" i="60"/>
  <c r="O50" i="56"/>
  <c r="I77" i="60"/>
  <c r="F44" i="60"/>
  <c r="I74" i="60"/>
  <c r="F88" i="60"/>
  <c r="F43" i="60"/>
  <c r="F107" i="60"/>
  <c r="F38" i="60"/>
  <c r="G124" i="60"/>
  <c r="M45" i="56"/>
  <c r="F105" i="60"/>
  <c r="H118" i="60"/>
  <c r="F58" i="60"/>
  <c r="I58" i="60"/>
  <c r="E20" i="60"/>
  <c r="H96" i="60"/>
  <c r="E80" i="60"/>
  <c r="H89" i="60"/>
  <c r="I114" i="60"/>
  <c r="E64" i="60"/>
  <c r="H54" i="60"/>
  <c r="I28" i="60"/>
  <c r="M52" i="56"/>
  <c r="N52" i="56" s="1"/>
  <c r="M54" i="56"/>
  <c r="N54" i="56" s="1"/>
  <c r="E104" i="60"/>
  <c r="I87" i="60"/>
  <c r="I18" i="60"/>
  <c r="I126" i="60"/>
  <c r="I29" i="60"/>
  <c r="E8" i="60"/>
  <c r="E59" i="60"/>
  <c r="G43" i="60"/>
  <c r="F23" i="60"/>
  <c r="F24" i="60"/>
  <c r="F123" i="60"/>
  <c r="G42" i="60"/>
  <c r="H6" i="60"/>
  <c r="I34" i="60"/>
  <c r="N42" i="56"/>
  <c r="I108" i="60"/>
  <c r="H112" i="60"/>
  <c r="M63" i="56"/>
  <c r="E68" i="60"/>
  <c r="I36" i="60"/>
  <c r="H98" i="60"/>
  <c r="H115" i="60"/>
  <c r="G37" i="60"/>
  <c r="G79" i="60"/>
  <c r="O58" i="56"/>
  <c r="H103" i="60"/>
  <c r="G8" i="60"/>
  <c r="H121" i="60"/>
  <c r="E50" i="60"/>
  <c r="E92" i="60"/>
  <c r="I56" i="60"/>
  <c r="N58" i="56"/>
  <c r="I44" i="60"/>
  <c r="H4" i="60"/>
  <c r="G40" i="60"/>
  <c r="E120" i="60"/>
  <c r="E116" i="60"/>
  <c r="E13" i="60"/>
  <c r="I99" i="60"/>
  <c r="F73" i="60"/>
  <c r="I42" i="60"/>
  <c r="I15" i="60"/>
  <c r="O52" i="56"/>
  <c r="I8" i="60"/>
  <c r="I50" i="60"/>
  <c r="G58" i="60"/>
  <c r="G123" i="60"/>
  <c r="I81" i="60"/>
  <c r="F110" i="60"/>
  <c r="I31" i="60"/>
  <c r="F60" i="60"/>
  <c r="N51" i="56"/>
  <c r="G39" i="60"/>
  <c r="H18" i="60"/>
  <c r="E82" i="60"/>
  <c r="H52" i="60"/>
  <c r="G5" i="60"/>
  <c r="E79" i="60"/>
  <c r="H20" i="60"/>
  <c r="H124" i="60"/>
  <c r="F21" i="60"/>
  <c r="E54" i="60"/>
  <c r="I10" i="60"/>
  <c r="G80" i="60"/>
  <c r="F92" i="60"/>
  <c r="E30" i="60"/>
  <c r="F63" i="60"/>
  <c r="H13" i="60"/>
  <c r="E17" i="60"/>
  <c r="F61" i="60"/>
  <c r="G76" i="60"/>
  <c r="F8" i="60"/>
  <c r="G107" i="60"/>
  <c r="I40" i="60"/>
  <c r="E73" i="60"/>
  <c r="M46" i="56"/>
  <c r="M31" i="56"/>
  <c r="H44" i="60"/>
  <c r="E3" i="60"/>
  <c r="E108" i="60"/>
  <c r="M44" i="56"/>
  <c r="O44" i="56" s="1"/>
  <c r="F20" i="60"/>
  <c r="M62" i="56"/>
  <c r="N62" i="56" s="1"/>
  <c r="G75" i="60"/>
  <c r="E95" i="60"/>
  <c r="H11" i="60"/>
  <c r="E70" i="60"/>
  <c r="G71" i="60"/>
  <c r="I124" i="60"/>
  <c r="H65" i="60"/>
  <c r="M60" i="56"/>
  <c r="M55" i="56"/>
  <c r="F47" i="60"/>
  <c r="I57" i="60"/>
  <c r="G114" i="60"/>
  <c r="G119" i="60"/>
  <c r="I12" i="60"/>
  <c r="F114" i="60"/>
  <c r="E24" i="60"/>
  <c r="F82" i="60"/>
  <c r="H48" i="60"/>
  <c r="F70" i="60"/>
  <c r="G27" i="60"/>
  <c r="H63" i="60"/>
  <c r="H79" i="60"/>
  <c r="F124" i="60"/>
  <c r="H7" i="60"/>
  <c r="G88" i="60"/>
  <c r="E93" i="60"/>
  <c r="E110" i="60"/>
  <c r="I91" i="60"/>
  <c r="H31" i="60"/>
  <c r="E71" i="60"/>
  <c r="G53" i="60"/>
  <c r="G73" i="60"/>
  <c r="F75" i="60"/>
  <c r="N38" i="56"/>
  <c r="G86" i="60"/>
  <c r="F99" i="60"/>
  <c r="I24" i="60"/>
  <c r="H81" i="60"/>
  <c r="E46" i="60"/>
  <c r="H9" i="60"/>
  <c r="H107" i="60"/>
  <c r="G6" i="60"/>
  <c r="H39" i="60"/>
  <c r="I115" i="60"/>
  <c r="G48" i="60"/>
  <c r="H113" i="60"/>
  <c r="F77" i="60"/>
  <c r="F91" i="60"/>
  <c r="E67" i="60"/>
  <c r="H106" i="60"/>
  <c r="I105" i="60"/>
  <c r="E111" i="60"/>
  <c r="M49" i="56"/>
  <c r="E56" i="60"/>
  <c r="H15" i="60"/>
  <c r="E53" i="60"/>
  <c r="G99" i="60"/>
  <c r="F5" i="60"/>
  <c r="H55" i="60"/>
  <c r="I120" i="60"/>
  <c r="G31" i="60"/>
  <c r="E65" i="60"/>
  <c r="I2" i="60"/>
  <c r="E19" i="60"/>
  <c r="H47" i="60"/>
  <c r="G72" i="60"/>
  <c r="G118" i="60"/>
  <c r="G20" i="60"/>
  <c r="I37" i="60"/>
  <c r="E39" i="60"/>
  <c r="G12" i="60"/>
  <c r="M47" i="56"/>
  <c r="N47" i="56" s="1"/>
  <c r="I32" i="60"/>
  <c r="E62" i="60"/>
  <c r="O45" i="56"/>
  <c r="G16" i="60"/>
  <c r="H3" i="60"/>
  <c r="H69" i="60"/>
  <c r="E66" i="60"/>
  <c r="H64" i="60"/>
  <c r="E126" i="60"/>
  <c r="G33" i="60"/>
  <c r="H109" i="60"/>
  <c r="G77" i="60"/>
  <c r="F85" i="60"/>
  <c r="F119" i="60"/>
  <c r="F32" i="60"/>
  <c r="G13" i="60"/>
  <c r="N44" i="56"/>
  <c r="G54" i="60"/>
  <c r="G61" i="60"/>
  <c r="G116" i="60"/>
  <c r="I73" i="60"/>
  <c r="O54" i="56"/>
  <c r="F46" i="60"/>
  <c r="F31" i="60"/>
  <c r="E63" i="60"/>
  <c r="N49" i="56"/>
  <c r="I19" i="60"/>
  <c r="G44" i="60"/>
  <c r="I100" i="60"/>
  <c r="F19" i="60"/>
  <c r="G36" i="60"/>
  <c r="E4" i="60"/>
  <c r="I3" i="60"/>
  <c r="F13" i="60"/>
  <c r="F11" i="60"/>
  <c r="H91" i="60"/>
  <c r="G65" i="60"/>
  <c r="F41" i="60"/>
  <c r="G22" i="60"/>
  <c r="H110" i="60"/>
  <c r="G121" i="60"/>
  <c r="H24" i="60"/>
  <c r="E114" i="60"/>
  <c r="G9" i="60"/>
  <c r="E96" i="60"/>
  <c r="I96" i="60"/>
  <c r="H60" i="60"/>
  <c r="M36" i="56"/>
  <c r="O36" i="56" s="1"/>
  <c r="O60" i="56"/>
  <c r="N60" i="56"/>
  <c r="N55" i="56"/>
  <c r="O55" i="56"/>
  <c r="Q55" i="56" l="1"/>
  <c r="Q35" i="56"/>
  <c r="Q47" i="56"/>
  <c r="Q49" i="56"/>
  <c r="Q51" i="56"/>
  <c r="Q34" i="56"/>
  <c r="Q52" i="56"/>
  <c r="Q38" i="56"/>
  <c r="Q54" i="56"/>
  <c r="Q42" i="56"/>
  <c r="Q58" i="56"/>
  <c r="Q44" i="56"/>
  <c r="Q62" i="56"/>
  <c r="Q60"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O46" i="56"/>
  <c r="I69" i="67"/>
  <c r="E110" i="67"/>
  <c r="G59" i="67"/>
  <c r="F90" i="67"/>
  <c r="F37" i="67"/>
  <c r="R60" i="56"/>
  <c r="I6" i="67"/>
  <c r="H17" i="67"/>
  <c r="F83" i="67"/>
  <c r="H93" i="67"/>
  <c r="G38" i="67"/>
  <c r="E51" i="67"/>
  <c r="I87" i="67"/>
  <c r="H60" i="67"/>
  <c r="G120" i="67"/>
  <c r="E82" i="67"/>
  <c r="F56" i="67"/>
  <c r="H76" i="67"/>
  <c r="F49" i="67"/>
  <c r="F19" i="67"/>
  <c r="I59" i="67"/>
  <c r="H62" i="67"/>
  <c r="I14" i="67"/>
  <c r="F60" i="67"/>
  <c r="H73" i="67"/>
  <c r="F82" i="67"/>
  <c r="E53" i="67"/>
  <c r="E63" i="67"/>
  <c r="E60" i="67"/>
  <c r="F126" i="67"/>
  <c r="E15" i="67"/>
  <c r="E98" i="67"/>
  <c r="G20" i="67"/>
  <c r="I46" i="67"/>
  <c r="I89" i="67"/>
  <c r="E118" i="67"/>
  <c r="H88" i="67"/>
  <c r="F54" i="67"/>
  <c r="H66" i="67"/>
  <c r="F69" i="67"/>
  <c r="O66" i="56"/>
  <c r="G12" i="67"/>
  <c r="H35" i="67"/>
  <c r="G85" i="67"/>
  <c r="F14" i="67"/>
  <c r="H81" i="67"/>
  <c r="E76" i="67"/>
  <c r="F20" i="67"/>
  <c r="E93" i="67"/>
  <c r="I67" i="67"/>
  <c r="E107" i="67"/>
  <c r="G25" i="67"/>
  <c r="H108" i="67"/>
  <c r="F26" i="67"/>
  <c r="N37" i="56"/>
  <c r="G45" i="67"/>
  <c r="G68" i="67"/>
  <c r="E112" i="67"/>
  <c r="E70" i="67"/>
  <c r="I16" i="67"/>
  <c r="G57" i="67"/>
  <c r="F87" i="67"/>
  <c r="H126" i="67"/>
  <c r="G33" i="67"/>
  <c r="I15" i="67"/>
  <c r="H43" i="67"/>
  <c r="H4" i="67"/>
  <c r="I45" i="67"/>
  <c r="I53" i="67"/>
  <c r="I77" i="67"/>
  <c r="I120" i="67"/>
  <c r="H19" i="67"/>
  <c r="O34" i="56"/>
  <c r="E103" i="67"/>
  <c r="G48" i="67"/>
  <c r="R51" i="56"/>
  <c r="I58" i="67"/>
  <c r="G40" i="67"/>
  <c r="H14" i="67"/>
  <c r="F118" i="67"/>
  <c r="N31" i="56"/>
  <c r="H37" i="67"/>
  <c r="F66" i="67"/>
  <c r="G100" i="67"/>
  <c r="I109" i="67"/>
  <c r="I44" i="67"/>
  <c r="H34" i="67"/>
  <c r="E100" i="67"/>
  <c r="I64" i="67"/>
  <c r="O51" i="56"/>
  <c r="F121" i="67"/>
  <c r="G18" i="67"/>
  <c r="M25" i="63"/>
  <c r="G42" i="67"/>
  <c r="H42" i="67"/>
  <c r="H11" i="67"/>
  <c r="H52" i="67"/>
  <c r="G112" i="67"/>
  <c r="G8" i="67"/>
  <c r="E99" i="67"/>
  <c r="E109" i="67"/>
  <c r="E104" i="67"/>
  <c r="E96" i="67"/>
  <c r="O41" i="56"/>
  <c r="F34" i="67"/>
  <c r="E39" i="67"/>
  <c r="E16" i="67"/>
  <c r="I123" i="67"/>
  <c r="I47" i="67"/>
  <c r="I56" i="67"/>
  <c r="I52" i="67"/>
  <c r="H72" i="67"/>
  <c r="E108" i="67"/>
  <c r="I99" i="67"/>
  <c r="N36" i="56"/>
  <c r="E111" i="67"/>
  <c r="H23" i="67"/>
  <c r="E125" i="67"/>
  <c r="H97" i="67"/>
  <c r="E36" i="67"/>
  <c r="H9" i="67"/>
  <c r="I34" i="67"/>
  <c r="H55" i="67"/>
  <c r="H118" i="67"/>
  <c r="I42" i="67"/>
  <c r="H80" i="67"/>
  <c r="F40" i="67"/>
  <c r="H65" i="67"/>
  <c r="I12" i="67"/>
  <c r="E31" i="67"/>
  <c r="O61" i="56"/>
  <c r="I9" i="67"/>
  <c r="G51" i="67"/>
  <c r="H59" i="67"/>
  <c r="I76" i="67"/>
  <c r="O63" i="56"/>
  <c r="I84" i="67"/>
  <c r="E26" i="67"/>
  <c r="G4" i="67"/>
  <c r="H20" i="67"/>
  <c r="M24" i="63"/>
  <c r="N48" i="56"/>
  <c r="E18" i="67"/>
  <c r="G30" i="67"/>
  <c r="E40" i="67"/>
  <c r="H16" i="67"/>
  <c r="G84" i="67"/>
  <c r="E67" i="67"/>
  <c r="G61" i="67"/>
  <c r="I91" i="67"/>
  <c r="E17" i="67"/>
  <c r="E49" i="67"/>
  <c r="E42" i="67"/>
  <c r="I27" i="67"/>
  <c r="I21" i="67"/>
  <c r="H50" i="67"/>
  <c r="F68" i="67"/>
  <c r="F2" i="67"/>
  <c r="H56" i="67"/>
  <c r="H8" i="67"/>
  <c r="G47" i="67"/>
  <c r="G116" i="67"/>
  <c r="E38" i="67"/>
  <c r="F91" i="67"/>
  <c r="H119" i="67"/>
  <c r="E59" i="67"/>
  <c r="G5" i="67"/>
  <c r="F27" i="67"/>
  <c r="O48" i="56"/>
  <c r="I18" i="67"/>
  <c r="E25" i="67"/>
  <c r="F110" i="67"/>
  <c r="F114" i="67"/>
  <c r="F108" i="67"/>
  <c r="M26" i="63"/>
  <c r="E89" i="67"/>
  <c r="N57" i="56"/>
  <c r="E10" i="67"/>
  <c r="N45" i="56"/>
  <c r="R62" i="56"/>
  <c r="F72" i="67"/>
  <c r="I23" i="67"/>
  <c r="F63" i="67"/>
  <c r="F62" i="67"/>
  <c r="N41" i="56"/>
  <c r="H84" i="67"/>
  <c r="O56" i="56"/>
  <c r="G110" i="67"/>
  <c r="F4" i="67"/>
  <c r="E105" i="67"/>
  <c r="F119" i="67"/>
  <c r="H6" i="67"/>
  <c r="I124" i="67"/>
  <c r="I75" i="67"/>
  <c r="G92" i="67"/>
  <c r="H44" i="67"/>
  <c r="G16" i="67"/>
  <c r="H41" i="67"/>
  <c r="H71" i="67"/>
  <c r="H18" i="67"/>
  <c r="N40" i="56"/>
  <c r="I81" i="67"/>
  <c r="I90" i="67"/>
  <c r="F33" i="67"/>
  <c r="F85" i="67"/>
  <c r="O42" i="56"/>
  <c r="I26" i="67"/>
  <c r="F104" i="67"/>
  <c r="I24" i="67"/>
  <c r="G91" i="67"/>
  <c r="G60" i="67"/>
  <c r="N61" i="56"/>
  <c r="H79" i="67"/>
  <c r="E64" i="67"/>
  <c r="H45" i="67"/>
  <c r="H68" i="67"/>
  <c r="H13" i="67"/>
  <c r="G97" i="67"/>
  <c r="I122" i="67"/>
  <c r="E46" i="67"/>
  <c r="F106" i="67"/>
  <c r="F79" i="67"/>
  <c r="E23" i="67"/>
  <c r="H102" i="67"/>
  <c r="N32" i="56"/>
  <c r="H107" i="67"/>
  <c r="H31" i="67"/>
  <c r="G6" i="67"/>
  <c r="E81" i="67"/>
  <c r="I39" i="67"/>
  <c r="H26" i="67"/>
  <c r="E33" i="67"/>
  <c r="G106" i="67"/>
  <c r="G35" i="67"/>
  <c r="I125" i="67"/>
  <c r="I108" i="67"/>
  <c r="O26" i="63"/>
  <c r="H104" i="67"/>
  <c r="G95" i="67"/>
  <c r="F23" i="67"/>
  <c r="F53" i="67"/>
  <c r="E86" i="67"/>
  <c r="F59" i="67"/>
  <c r="F115" i="67"/>
  <c r="E21" i="67"/>
  <c r="G86" i="67"/>
  <c r="I85" i="67"/>
  <c r="E4" i="67"/>
  <c r="I30" i="67"/>
  <c r="E75" i="67"/>
  <c r="E41" i="67"/>
  <c r="I38" i="67"/>
  <c r="O47" i="56"/>
  <c r="O43" i="56"/>
  <c r="G118" i="67"/>
  <c r="G65" i="67"/>
  <c r="H91" i="67"/>
  <c r="E37" i="67"/>
  <c r="R55" i="56"/>
  <c r="I54" i="67"/>
  <c r="E48" i="67"/>
  <c r="I40" i="67"/>
  <c r="I94" i="67"/>
  <c r="E27" i="67"/>
  <c r="E54" i="67"/>
  <c r="I73" i="67"/>
  <c r="N63" i="56"/>
  <c r="F9" i="67"/>
  <c r="H111" i="67"/>
  <c r="G96" i="67"/>
  <c r="N24" i="63"/>
  <c r="G101" i="67"/>
  <c r="I95" i="67"/>
  <c r="N64" i="56"/>
  <c r="H2" i="67"/>
  <c r="F100" i="67"/>
  <c r="H103" i="67"/>
  <c r="F44" i="67"/>
  <c r="F32" i="67"/>
  <c r="R54" i="56"/>
  <c r="I55" i="67"/>
  <c r="I62" i="67"/>
  <c r="G122" i="67"/>
  <c r="I92" i="67"/>
  <c r="E73" i="67"/>
  <c r="G70" i="67"/>
  <c r="I74" i="67"/>
  <c r="O33" i="56"/>
  <c r="F70" i="67"/>
  <c r="E97" i="67"/>
  <c r="E126" i="67"/>
  <c r="I41" i="67"/>
  <c r="E3" i="67"/>
  <c r="G93" i="67"/>
  <c r="H15" i="67"/>
  <c r="F84" i="67"/>
  <c r="E88" i="67"/>
  <c r="G114" i="67"/>
  <c r="I103" i="67"/>
  <c r="G76" i="67"/>
  <c r="E101" i="67"/>
  <c r="E5" i="67"/>
  <c r="E106" i="67"/>
  <c r="H105" i="67"/>
  <c r="E52" i="67"/>
  <c r="I5" i="67"/>
  <c r="G39" i="67"/>
  <c r="I78" i="67"/>
  <c r="G115" i="67"/>
  <c r="O35" i="56"/>
  <c r="H117" i="67"/>
  <c r="I119" i="67"/>
  <c r="F18" i="67"/>
  <c r="E65" i="67"/>
  <c r="F25" i="67"/>
  <c r="G28" i="67"/>
  <c r="R52" i="56"/>
  <c r="H83" i="67"/>
  <c r="F64" i="67"/>
  <c r="G10" i="67"/>
  <c r="H77" i="67"/>
  <c r="H51" i="67"/>
  <c r="I114" i="67"/>
  <c r="G49" i="67"/>
  <c r="F77" i="67"/>
  <c r="F5" i="67"/>
  <c r="O31" i="56"/>
  <c r="I8" i="67"/>
  <c r="I28" i="67"/>
  <c r="G15" i="67"/>
  <c r="I29" i="67"/>
  <c r="G19" i="67"/>
  <c r="I50" i="67"/>
  <c r="F123" i="67"/>
  <c r="F103" i="67"/>
  <c r="F45" i="67"/>
  <c r="H86" i="67"/>
  <c r="H36" i="67"/>
  <c r="I83" i="67"/>
  <c r="F98" i="67"/>
  <c r="G27" i="67"/>
  <c r="E94" i="67"/>
  <c r="O65" i="56"/>
  <c r="I7" i="67"/>
  <c r="M28" i="63"/>
  <c r="F16" i="67"/>
  <c r="I43" i="67"/>
  <c r="F52" i="67"/>
  <c r="F120" i="67"/>
  <c r="F38" i="67"/>
  <c r="G75" i="67"/>
  <c r="I102" i="67"/>
  <c r="F117" i="67"/>
  <c r="G77" i="67"/>
  <c r="G63" i="67"/>
  <c r="G9" i="67"/>
  <c r="E85" i="67"/>
  <c r="H33" i="67"/>
  <c r="F124" i="67"/>
  <c r="F12" i="67"/>
  <c r="H32" i="67"/>
  <c r="H114" i="67"/>
  <c r="M27" i="63"/>
  <c r="I66" i="67"/>
  <c r="H48" i="67"/>
  <c r="F31" i="67"/>
  <c r="N43" i="56"/>
  <c r="H10" i="67"/>
  <c r="F76" i="67"/>
  <c r="F30" i="67"/>
  <c r="I48" i="67"/>
  <c r="E14" i="67"/>
  <c r="I68" i="67"/>
  <c r="H27" i="67"/>
  <c r="E77" i="67"/>
  <c r="I107" i="67"/>
  <c r="F21" i="67"/>
  <c r="I36" i="67"/>
  <c r="F58" i="67"/>
  <c r="E120" i="67"/>
  <c r="H82" i="67"/>
  <c r="I100" i="67"/>
  <c r="G82" i="67"/>
  <c r="I3" i="67"/>
  <c r="G124" i="67"/>
  <c r="O53" i="56"/>
  <c r="G67" i="67"/>
  <c r="I61" i="67"/>
  <c r="I65" i="67"/>
  <c r="H47" i="67"/>
  <c r="G66" i="67"/>
  <c r="E113" i="67"/>
  <c r="H113" i="67"/>
  <c r="G113" i="67"/>
  <c r="G58" i="67"/>
  <c r="G64" i="67"/>
  <c r="G32" i="67"/>
  <c r="H123" i="67"/>
  <c r="G90" i="67"/>
  <c r="H78" i="67"/>
  <c r="I118" i="67"/>
  <c r="H54" i="67"/>
  <c r="H7" i="67"/>
  <c r="H120" i="67"/>
  <c r="N66" i="56"/>
  <c r="F80" i="67"/>
  <c r="I25" i="67"/>
  <c r="F109" i="67"/>
  <c r="H28" i="67"/>
  <c r="H22" i="67"/>
  <c r="G36" i="67"/>
  <c r="E24" i="67"/>
  <c r="F101" i="67"/>
  <c r="H121" i="67"/>
  <c r="H12" i="67"/>
  <c r="O59" i="56"/>
  <c r="E8" i="67"/>
  <c r="I33" i="67"/>
  <c r="O57" i="56"/>
  <c r="N59" i="56"/>
  <c r="E71" i="67"/>
  <c r="I49" i="67"/>
  <c r="E116" i="67"/>
  <c r="I63" i="67"/>
  <c r="I13" i="67"/>
  <c r="H64" i="67"/>
  <c r="G26" i="67"/>
  <c r="I104" i="67"/>
  <c r="F47" i="67"/>
  <c r="F99" i="67"/>
  <c r="E69" i="67"/>
  <c r="G83" i="67"/>
  <c r="F8" i="67"/>
  <c r="E74" i="67"/>
  <c r="G109" i="67"/>
  <c r="I31" i="67"/>
  <c r="N33" i="56"/>
  <c r="E119" i="67"/>
  <c r="E61" i="67"/>
  <c r="F13" i="67"/>
  <c r="E22" i="67"/>
  <c r="F36" i="67"/>
  <c r="I70" i="67"/>
  <c r="I19" i="67"/>
  <c r="E20" i="67"/>
  <c r="I88" i="67"/>
  <c r="G103" i="67"/>
  <c r="G99" i="67"/>
  <c r="O49" i="56"/>
  <c r="I93" i="67"/>
  <c r="G24" i="67"/>
  <c r="I2" i="67"/>
  <c r="H95" i="67"/>
  <c r="F3" i="67"/>
  <c r="I82" i="67"/>
  <c r="N26" i="63"/>
  <c r="G73" i="67"/>
  <c r="G23" i="67"/>
  <c r="E12" i="67"/>
  <c r="F6" i="67"/>
  <c r="G22" i="67"/>
  <c r="H116" i="67"/>
  <c r="F74" i="67"/>
  <c r="G17" i="67"/>
  <c r="F92" i="67"/>
  <c r="M23" i="63"/>
  <c r="E66" i="67"/>
  <c r="M21" i="63"/>
  <c r="H30" i="67"/>
  <c r="G7" i="67"/>
  <c r="E57" i="67"/>
  <c r="I22" i="67"/>
  <c r="O37" i="56"/>
  <c r="E79" i="67"/>
  <c r="I35" i="67"/>
  <c r="E58" i="67"/>
  <c r="E121" i="67"/>
  <c r="F107" i="67"/>
  <c r="G98" i="67"/>
  <c r="F22" i="67"/>
  <c r="H58" i="67"/>
  <c r="E50" i="67"/>
  <c r="F41" i="67"/>
  <c r="E32" i="67"/>
  <c r="I20" i="67"/>
  <c r="H112" i="67"/>
  <c r="H94" i="67"/>
  <c r="F81" i="67"/>
  <c r="E56" i="67"/>
  <c r="E47" i="67"/>
  <c r="I112" i="67"/>
  <c r="G105" i="67"/>
  <c r="M19" i="63"/>
  <c r="G21" i="67"/>
  <c r="I97" i="67"/>
  <c r="H70" i="67"/>
  <c r="G37" i="67"/>
  <c r="N28" i="63"/>
  <c r="F112" i="67"/>
  <c r="H63" i="67"/>
  <c r="G13" i="67"/>
  <c r="F97" i="67"/>
  <c r="I10" i="67"/>
  <c r="F7" i="67"/>
  <c r="G62" i="67"/>
  <c r="F42" i="67"/>
  <c r="N65" i="56"/>
  <c r="O32" i="56"/>
  <c r="E55" i="67"/>
  <c r="G53" i="67"/>
  <c r="I57" i="67"/>
  <c r="G44" i="67"/>
  <c r="H67" i="67"/>
  <c r="H25" i="67"/>
  <c r="I111" i="67"/>
  <c r="I86" i="67"/>
  <c r="F75" i="67"/>
  <c r="I106" i="67"/>
  <c r="F93" i="67"/>
  <c r="F55" i="67"/>
  <c r="E91" i="67"/>
  <c r="H3" i="67"/>
  <c r="H5" i="67"/>
  <c r="I71" i="67"/>
  <c r="N56" i="56"/>
  <c r="H109" i="67"/>
  <c r="F125" i="67"/>
  <c r="H99" i="67"/>
  <c r="I116" i="67"/>
  <c r="E29" i="67"/>
  <c r="E115" i="67"/>
  <c r="G11" i="67"/>
  <c r="G107" i="67"/>
  <c r="H69" i="67"/>
  <c r="G2" i="67"/>
  <c r="H92" i="67"/>
  <c r="N50" i="56"/>
  <c r="H100" i="67"/>
  <c r="F88" i="67"/>
  <c r="G55" i="67"/>
  <c r="I4" i="67"/>
  <c r="E102" i="67"/>
  <c r="G50" i="67"/>
  <c r="H24" i="67"/>
  <c r="F73" i="67"/>
  <c r="F105" i="67"/>
  <c r="G71" i="67"/>
  <c r="G78" i="67"/>
  <c r="H29" i="67"/>
  <c r="H110" i="67"/>
  <c r="F24" i="67"/>
  <c r="E9" i="67"/>
  <c r="I101" i="67"/>
  <c r="E90" i="67"/>
  <c r="F35" i="67"/>
  <c r="I17" i="67"/>
  <c r="E114" i="67"/>
  <c r="E83" i="67"/>
  <c r="F65" i="67"/>
  <c r="E45" i="67"/>
  <c r="F11" i="67"/>
  <c r="G80" i="67"/>
  <c r="I105" i="67"/>
  <c r="I79" i="67"/>
  <c r="M20" i="63"/>
  <c r="F116" i="67"/>
  <c r="H101" i="67"/>
  <c r="E78" i="67"/>
  <c r="F95" i="67"/>
  <c r="E34" i="67"/>
  <c r="H98" i="67"/>
  <c r="G34" i="67"/>
  <c r="H53" i="67"/>
  <c r="G117" i="67"/>
  <c r="G111" i="67"/>
  <c r="I117" i="67"/>
  <c r="F50" i="67"/>
  <c r="H39" i="67"/>
  <c r="G31" i="67"/>
  <c r="E92" i="67"/>
  <c r="H90" i="67"/>
  <c r="N53" i="56"/>
  <c r="G88" i="67"/>
  <c r="M29" i="63"/>
  <c r="H122" i="67"/>
  <c r="F48" i="67"/>
  <c r="F39" i="67"/>
  <c r="E44" i="67"/>
  <c r="G87" i="67"/>
  <c r="H87" i="67"/>
  <c r="E95" i="67"/>
  <c r="G81" i="67"/>
  <c r="E123" i="67"/>
  <c r="N25" i="63"/>
  <c r="O30" i="56"/>
  <c r="N46" i="56"/>
  <c r="E84" i="67"/>
  <c r="G14" i="67"/>
  <c r="E2" i="67"/>
  <c r="E35" i="67"/>
  <c r="I11" i="67"/>
  <c r="N30" i="56"/>
  <c r="G72" i="67"/>
  <c r="H75" i="67"/>
  <c r="H96" i="67"/>
  <c r="G102" i="67"/>
  <c r="E7" i="67"/>
  <c r="F51" i="67"/>
  <c r="F102" i="67"/>
  <c r="E6" i="67"/>
  <c r="H46" i="67"/>
  <c r="E28" i="67"/>
  <c r="H74" i="67"/>
  <c r="I115" i="67"/>
  <c r="F71" i="67"/>
  <c r="G104" i="67"/>
  <c r="I72" i="67"/>
  <c r="E122" i="67"/>
  <c r="G74" i="67"/>
  <c r="E19" i="67"/>
  <c r="F86" i="67"/>
  <c r="E87" i="67"/>
  <c r="F94" i="67"/>
  <c r="G79" i="67"/>
  <c r="G126" i="67"/>
  <c r="I60" i="67"/>
  <c r="R58" i="56"/>
  <c r="G108" i="67"/>
  <c r="F29" i="67"/>
  <c r="O39" i="56"/>
  <c r="M22" i="63"/>
  <c r="O22" i="63" s="1"/>
  <c r="I110" i="67"/>
  <c r="G56" i="67"/>
  <c r="I51" i="67"/>
  <c r="E43" i="67"/>
  <c r="G41" i="67"/>
  <c r="G94" i="67"/>
  <c r="G121" i="67"/>
  <c r="H106" i="67"/>
  <c r="I37" i="67"/>
  <c r="H49" i="67"/>
  <c r="E30" i="67"/>
  <c r="G3" i="67"/>
  <c r="F10" i="67"/>
  <c r="F67" i="67"/>
  <c r="H125" i="67"/>
  <c r="I98" i="67"/>
  <c r="G123" i="67"/>
  <c r="N39" i="56"/>
  <c r="F113" i="67"/>
  <c r="F43" i="67"/>
  <c r="I96" i="67"/>
  <c r="G54" i="67"/>
  <c r="F122" i="67"/>
  <c r="F96" i="67"/>
  <c r="I80" i="67"/>
  <c r="H89" i="67"/>
  <c r="G52" i="67"/>
  <c r="G46" i="67"/>
  <c r="H61" i="67"/>
  <c r="G125" i="67"/>
  <c r="F111" i="67"/>
  <c r="F89" i="67"/>
  <c r="F78" i="67"/>
  <c r="H40" i="67"/>
  <c r="H38" i="67"/>
  <c r="E80" i="67"/>
  <c r="F17" i="67"/>
  <c r="N21" i="63"/>
  <c r="H85" i="67"/>
  <c r="I113" i="67"/>
  <c r="H124" i="67"/>
  <c r="I126" i="67"/>
  <c r="G29" i="67"/>
  <c r="O62" i="56"/>
  <c r="F28" i="67"/>
  <c r="F46" i="67"/>
  <c r="I121" i="67"/>
  <c r="H57" i="67"/>
  <c r="H115" i="67"/>
  <c r="E124" i="67"/>
  <c r="E117" i="67"/>
  <c r="F15" i="67"/>
  <c r="I32" i="67"/>
  <c r="G43" i="67"/>
  <c r="E62" i="67"/>
  <c r="E72" i="67"/>
  <c r="G119" i="67"/>
  <c r="H21" i="67"/>
  <c r="F61" i="67"/>
  <c r="G89" i="67"/>
  <c r="G69" i="67"/>
  <c r="E13" i="67"/>
  <c r="E68" i="67"/>
  <c r="F57" i="67"/>
  <c r="E11" i="67"/>
  <c r="Q65" i="56" l="1"/>
  <c r="Q64" i="56"/>
  <c r="Q48" i="56"/>
  <c r="Q37" i="56"/>
  <c r="Q50" i="56"/>
  <c r="Q61" i="56"/>
  <c r="Q36" i="56"/>
  <c r="Q40" i="56"/>
  <c r="Q59" i="56"/>
  <c r="Q56" i="56"/>
  <c r="Q53" i="56"/>
  <c r="Q46" i="56"/>
  <c r="Q66" i="56"/>
  <c r="Q31" i="56"/>
  <c r="Q57" i="56"/>
  <c r="Q45" i="56"/>
  <c r="Q33" i="56"/>
  <c r="Q32" i="56"/>
  <c r="Q63" i="56"/>
  <c r="Q30" i="56"/>
  <c r="Q25" i="63"/>
  <c r="Q21" i="63"/>
  <c r="Q43" i="56"/>
  <c r="Q41" i="56"/>
  <c r="Q39" i="56"/>
  <c r="Q24" i="63"/>
  <c r="Q26" i="63"/>
  <c r="Q28" i="63"/>
  <c r="M73" i="70" a="1"/>
  <c r="M19" i="70" a="1"/>
  <c r="N20" i="63"/>
  <c r="S55" i="56"/>
  <c r="S62" i="56"/>
  <c r="S60" i="56"/>
  <c r="R63" i="56"/>
  <c r="R65" i="56"/>
  <c r="N29" i="63"/>
  <c r="O24" i="63"/>
  <c r="R50" i="56"/>
  <c r="N27" i="63"/>
  <c r="O19" i="63"/>
  <c r="M63" i="70" a="1"/>
  <c r="O28" i="63"/>
  <c r="O20" i="63"/>
  <c r="S58" i="56"/>
  <c r="N23" i="63"/>
  <c r="R64" i="56"/>
  <c r="S64" i="56" s="1"/>
  <c r="O21" i="63"/>
  <c r="S54" i="56"/>
  <c r="S52" i="56"/>
  <c r="R53" i="56"/>
  <c r="S53" i="56" s="1"/>
  <c r="O29" i="63"/>
  <c r="R59" i="56"/>
  <c r="O25" i="63"/>
  <c r="S50" i="56"/>
  <c r="N22" i="63"/>
  <c r="R66" i="56"/>
  <c r="O23" i="63"/>
  <c r="S66" i="56"/>
  <c r="M27" i="70" a="1"/>
  <c r="D2" i="76" a="1"/>
  <c r="O27" i="63"/>
  <c r="S51" i="56"/>
  <c r="N19" i="63"/>
  <c r="S65" i="56"/>
  <c r="R56" i="56"/>
  <c r="S56" i="56" s="1"/>
  <c r="R61" i="56"/>
  <c r="R57" i="56"/>
  <c r="Q27" i="63" l="1"/>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9" i="70"/>
  <c r="M24" i="70"/>
  <c r="M21" i="70"/>
  <c r="M22" i="70"/>
  <c r="M23" i="70"/>
  <c r="N23" i="70"/>
  <c r="P23" i="70"/>
  <c r="N20" i="70"/>
  <c r="P21" i="70"/>
  <c r="O20" i="70"/>
  <c r="O19" i="70"/>
  <c r="O23" i="70"/>
  <c r="N19" i="70"/>
  <c r="P24" i="70"/>
  <c r="O24" i="70"/>
  <c r="P22" i="70"/>
  <c r="O21" i="70"/>
  <c r="P19" i="70"/>
  <c r="N24" i="70"/>
  <c r="N22" i="70"/>
  <c r="N21" i="70"/>
  <c r="P20" i="70"/>
  <c r="S57" i="56"/>
  <c r="H115" i="76"/>
  <c r="P43" i="70"/>
  <c r="N69" i="70"/>
  <c r="F18" i="76"/>
  <c r="H126" i="76"/>
  <c r="I97" i="76"/>
  <c r="E34" i="76"/>
  <c r="O65" i="70"/>
  <c r="P67" i="70"/>
  <c r="I74" i="76"/>
  <c r="H116" i="76"/>
  <c r="F26" i="76"/>
  <c r="E7" i="76"/>
  <c r="G4" i="76"/>
  <c r="N51" i="70"/>
  <c r="I5" i="76"/>
  <c r="M92" i="70"/>
  <c r="F40" i="76"/>
  <c r="M79" i="70"/>
  <c r="P30" i="70"/>
  <c r="I77" i="76"/>
  <c r="E42" i="76"/>
  <c r="H78" i="76"/>
  <c r="I20" i="76"/>
  <c r="E85" i="76"/>
  <c r="E32" i="76"/>
  <c r="E112" i="76"/>
  <c r="F30" i="76"/>
  <c r="I82" i="76"/>
  <c r="H70" i="76"/>
  <c r="I57" i="76"/>
  <c r="F51" i="76"/>
  <c r="M87" i="70"/>
  <c r="I89" i="76"/>
  <c r="F15" i="76"/>
  <c r="E95" i="76"/>
  <c r="F50" i="76"/>
  <c r="H18" i="76"/>
  <c r="E51" i="76"/>
  <c r="G90" i="76"/>
  <c r="E89" i="76"/>
  <c r="H11" i="76"/>
  <c r="E12" i="76"/>
  <c r="O48" i="70"/>
  <c r="P36" i="70"/>
  <c r="I40" i="76"/>
  <c r="F67" i="76"/>
  <c r="I23" i="76"/>
  <c r="G60" i="76"/>
  <c r="H28" i="76"/>
  <c r="H72" i="76"/>
  <c r="E102" i="76"/>
  <c r="F58" i="76"/>
  <c r="I10" i="76"/>
  <c r="F110" i="76"/>
  <c r="N44" i="70"/>
  <c r="E121" i="76"/>
  <c r="I8" i="76"/>
  <c r="E86" i="76"/>
  <c r="I88" i="76"/>
  <c r="F88" i="76"/>
  <c r="H12" i="76"/>
  <c r="E63" i="76"/>
  <c r="I78" i="76"/>
  <c r="N64" i="70"/>
  <c r="H90" i="76"/>
  <c r="N42" i="70"/>
  <c r="I55" i="76"/>
  <c r="H95" i="76"/>
  <c r="E48" i="76"/>
  <c r="F39" i="76"/>
  <c r="E87" i="76"/>
  <c r="I71" i="76"/>
  <c r="E13" i="76"/>
  <c r="N40" i="70"/>
  <c r="H24" i="76"/>
  <c r="E49" i="76"/>
  <c r="O30" i="70"/>
  <c r="M111" i="70"/>
  <c r="N52" i="70"/>
  <c r="I90" i="76"/>
  <c r="G94" i="76"/>
  <c r="E27" i="76"/>
  <c r="H2" i="76"/>
  <c r="G111" i="76"/>
  <c r="O55" i="70"/>
  <c r="M107" i="70"/>
  <c r="E83" i="76"/>
  <c r="N56" i="70"/>
  <c r="G43" i="76"/>
  <c r="G13" i="76"/>
  <c r="E56" i="76"/>
  <c r="G8" i="76"/>
  <c r="H93" i="76"/>
  <c r="F32" i="76"/>
  <c r="H88" i="76"/>
  <c r="F29" i="76"/>
  <c r="G56" i="76"/>
  <c r="G96" i="76"/>
  <c r="H45" i="76"/>
  <c r="H29" i="76"/>
  <c r="F52" i="76"/>
  <c r="S61" i="56"/>
  <c r="F9" i="76"/>
  <c r="H86" i="76"/>
  <c r="P63" i="70"/>
  <c r="H30" i="76"/>
  <c r="G54" i="76"/>
  <c r="E39" i="76"/>
  <c r="N57" i="70"/>
  <c r="I109" i="76"/>
  <c r="I102" i="76"/>
  <c r="H68" i="76"/>
  <c r="E21" i="76"/>
  <c r="G114" i="76"/>
  <c r="F102" i="76"/>
  <c r="P55" i="70"/>
  <c r="F82" i="76"/>
  <c r="I64" i="76"/>
  <c r="H42" i="76"/>
  <c r="H82" i="76"/>
  <c r="M105" i="70"/>
  <c r="H97" i="76"/>
  <c r="H106" i="76"/>
  <c r="G64" i="76"/>
  <c r="E46" i="76"/>
  <c r="N60" i="70"/>
  <c r="G97" i="76"/>
  <c r="E84" i="76"/>
  <c r="F3" i="76"/>
  <c r="E113" i="76"/>
  <c r="P54" i="70"/>
  <c r="G20" i="76"/>
  <c r="P39" i="70"/>
  <c r="E14" i="76"/>
  <c r="G65" i="76"/>
  <c r="F23" i="76"/>
  <c r="E68" i="76"/>
  <c r="F47" i="76"/>
  <c r="G42" i="76"/>
  <c r="E105" i="76"/>
  <c r="E47" i="76"/>
  <c r="G87" i="76"/>
  <c r="E71" i="76"/>
  <c r="I112" i="76"/>
  <c r="P46" i="70"/>
  <c r="M96" i="70"/>
  <c r="O96" i="70" s="1"/>
  <c r="I92" i="76"/>
  <c r="P57" i="70"/>
  <c r="F33" i="76"/>
  <c r="F61" i="76"/>
  <c r="G53" i="76"/>
  <c r="O39" i="70"/>
  <c r="F48" i="76"/>
  <c r="H58" i="76"/>
  <c r="I29" i="76"/>
  <c r="H117" i="76"/>
  <c r="O87" i="70"/>
  <c r="E76" i="76"/>
  <c r="N31" i="70"/>
  <c r="E2" i="76"/>
  <c r="G47" i="76"/>
  <c r="N29" i="70"/>
  <c r="H39" i="76"/>
  <c r="N49" i="70"/>
  <c r="F14" i="76"/>
  <c r="G3" i="76"/>
  <c r="I4" i="76"/>
  <c r="G31" i="76"/>
  <c r="N28" i="70"/>
  <c r="M101" i="70"/>
  <c r="I59" i="76"/>
  <c r="G57" i="76"/>
  <c r="H17" i="76"/>
  <c r="I11" i="76"/>
  <c r="I26" i="76"/>
  <c r="P53" i="70"/>
  <c r="G49" i="76"/>
  <c r="M94" i="70"/>
  <c r="N94" i="70" s="1"/>
  <c r="H76" i="76"/>
  <c r="I41" i="76"/>
  <c r="M108" i="70"/>
  <c r="I39" i="76"/>
  <c r="G95" i="76"/>
  <c r="E41" i="76"/>
  <c r="H123" i="76"/>
  <c r="P29" i="70"/>
  <c r="G88" i="76"/>
  <c r="F75" i="76"/>
  <c r="G5" i="76"/>
  <c r="H74" i="76"/>
  <c r="N43" i="70"/>
  <c r="G66" i="76"/>
  <c r="H16" i="76"/>
  <c r="H19" i="76"/>
  <c r="F64" i="76"/>
  <c r="F17" i="76"/>
  <c r="G120" i="76"/>
  <c r="P31" i="70"/>
  <c r="I73" i="76"/>
  <c r="M86" i="70"/>
  <c r="S59" i="56"/>
  <c r="I62" i="76"/>
  <c r="E11" i="76"/>
  <c r="I76" i="76"/>
  <c r="E58" i="76"/>
  <c r="G46" i="76"/>
  <c r="F116" i="76"/>
  <c r="M84" i="70"/>
  <c r="E117" i="76"/>
  <c r="H120" i="76"/>
  <c r="G22" i="76"/>
  <c r="O49" i="70"/>
  <c r="O50" i="70"/>
  <c r="F98" i="76"/>
  <c r="N59" i="70"/>
  <c r="G61" i="76"/>
  <c r="M83" i="70"/>
  <c r="O57" i="70"/>
  <c r="F46" i="76"/>
  <c r="H64" i="76"/>
  <c r="E81" i="76"/>
  <c r="G23" i="76"/>
  <c r="I45" i="76"/>
  <c r="F125" i="76"/>
  <c r="I125" i="76"/>
  <c r="H13" i="76"/>
  <c r="I48" i="76"/>
  <c r="G67" i="76"/>
  <c r="I83" i="76"/>
  <c r="F93" i="76"/>
  <c r="O67" i="70"/>
  <c r="O105" i="70"/>
  <c r="G124" i="76"/>
  <c r="G34" i="76"/>
  <c r="H22" i="76"/>
  <c r="E111" i="76"/>
  <c r="H8" i="76"/>
  <c r="G122" i="76"/>
  <c r="E66" i="76"/>
  <c r="H102" i="76"/>
  <c r="F91" i="76"/>
  <c r="E19" i="76"/>
  <c r="N41" i="70"/>
  <c r="H40" i="76"/>
  <c r="E37" i="76"/>
  <c r="I53" i="76"/>
  <c r="I21" i="76"/>
  <c r="G92" i="76"/>
  <c r="M89" i="70"/>
  <c r="E118" i="76"/>
  <c r="H84" i="76"/>
  <c r="G29" i="76"/>
  <c r="E109" i="76"/>
  <c r="F76" i="76"/>
  <c r="E4" i="76"/>
  <c r="P40" i="70"/>
  <c r="G78" i="76"/>
  <c r="G112" i="76"/>
  <c r="H59" i="76"/>
  <c r="I108" i="76"/>
  <c r="N67" i="70"/>
  <c r="G70" i="76"/>
  <c r="G45" i="76"/>
  <c r="H92" i="76"/>
  <c r="I113" i="76"/>
  <c r="I98" i="76"/>
  <c r="H49" i="76"/>
  <c r="E106" i="76"/>
  <c r="P58" i="70"/>
  <c r="E23" i="76"/>
  <c r="I63" i="76"/>
  <c r="F70" i="76"/>
  <c r="F103" i="76"/>
  <c r="M102" i="70"/>
  <c r="G38" i="76"/>
  <c r="H99" i="76"/>
  <c r="H52" i="76"/>
  <c r="G72" i="76"/>
  <c r="P42" i="70"/>
  <c r="O63" i="70"/>
  <c r="G7" i="76"/>
  <c r="H41" i="76"/>
  <c r="I24" i="76"/>
  <c r="F119" i="76"/>
  <c r="F19" i="76"/>
  <c r="H37" i="76"/>
  <c r="G19" i="76"/>
  <c r="F111" i="76"/>
  <c r="E33" i="76"/>
  <c r="F27" i="76"/>
  <c r="E97" i="76"/>
  <c r="H50" i="76"/>
  <c r="I106" i="76"/>
  <c r="G101" i="76"/>
  <c r="G106" i="76"/>
  <c r="F34" i="76"/>
  <c r="G15" i="76"/>
  <c r="E96" i="76"/>
  <c r="F68" i="76"/>
  <c r="F13" i="76"/>
  <c r="G69" i="76"/>
  <c r="E116" i="76"/>
  <c r="P94" i="70"/>
  <c r="N86" i="70"/>
  <c r="F43" i="76"/>
  <c r="E93" i="76"/>
  <c r="M88" i="70"/>
  <c r="F89" i="76"/>
  <c r="F8" i="76"/>
  <c r="G18" i="76"/>
  <c r="M95" i="70"/>
  <c r="H121" i="76"/>
  <c r="E103" i="76"/>
  <c r="P33" i="70"/>
  <c r="E79" i="76"/>
  <c r="O41" i="70"/>
  <c r="N30" i="70"/>
  <c r="F121" i="76"/>
  <c r="H43" i="76"/>
  <c r="H6" i="76"/>
  <c r="G75" i="76"/>
  <c r="O64" i="70"/>
  <c r="I67" i="76"/>
  <c r="P64" i="70"/>
  <c r="H51" i="76"/>
  <c r="G86" i="76"/>
  <c r="G104" i="76"/>
  <c r="P27" i="70"/>
  <c r="I84" i="76"/>
  <c r="I104" i="76"/>
  <c r="I14" i="76"/>
  <c r="P60" i="70"/>
  <c r="E75" i="76"/>
  <c r="H26" i="76"/>
  <c r="F7" i="76"/>
  <c r="F105" i="76"/>
  <c r="F35" i="76"/>
  <c r="G59" i="76"/>
  <c r="G36" i="76"/>
  <c r="I122" i="76"/>
  <c r="H33" i="76"/>
  <c r="I111" i="76"/>
  <c r="P69" i="70"/>
  <c r="I60" i="76"/>
  <c r="I15" i="76"/>
  <c r="O60" i="70"/>
  <c r="N33" i="70"/>
  <c r="F79" i="76"/>
  <c r="I70" i="76"/>
  <c r="N45" i="70"/>
  <c r="H94" i="76"/>
  <c r="F124" i="76"/>
  <c r="E54" i="76"/>
  <c r="F28" i="76"/>
  <c r="E115" i="76"/>
  <c r="P56" i="70"/>
  <c r="E36" i="76"/>
  <c r="M75" i="70"/>
  <c r="N75" i="70" s="1"/>
  <c r="F41" i="76"/>
  <c r="G26" i="76"/>
  <c r="E26" i="76"/>
  <c r="I50" i="76"/>
  <c r="P96" i="70"/>
  <c r="E64" i="76"/>
  <c r="I42" i="76"/>
  <c r="N88" i="70"/>
  <c r="N66" i="70"/>
  <c r="N32" i="70"/>
  <c r="N36" i="70"/>
  <c r="P65" i="70"/>
  <c r="F126" i="76"/>
  <c r="G48" i="76"/>
  <c r="H48" i="76"/>
  <c r="E99" i="76"/>
  <c r="P68" i="70"/>
  <c r="G44" i="76"/>
  <c r="G27" i="76"/>
  <c r="H105" i="76"/>
  <c r="N50" i="70"/>
  <c r="E74" i="76"/>
  <c r="M77" i="70"/>
  <c r="O77" i="70" s="1"/>
  <c r="E77" i="76"/>
  <c r="G40" i="76"/>
  <c r="I100" i="76"/>
  <c r="O89" i="70"/>
  <c r="N39" i="70"/>
  <c r="O54" i="70"/>
  <c r="H122" i="76"/>
  <c r="I51" i="76"/>
  <c r="G68" i="76"/>
  <c r="I81" i="76"/>
  <c r="H111" i="76"/>
  <c r="G98" i="76"/>
  <c r="G6" i="76"/>
  <c r="G93" i="76"/>
  <c r="F100" i="76"/>
  <c r="E57" i="76"/>
  <c r="H15" i="76"/>
  <c r="P34" i="70"/>
  <c r="O66" i="70"/>
  <c r="E73" i="76"/>
  <c r="F10" i="76"/>
  <c r="F115" i="76"/>
  <c r="O33" i="70"/>
  <c r="G123" i="76"/>
  <c r="F56" i="76"/>
  <c r="I30" i="76"/>
  <c r="O102" i="70"/>
  <c r="O94" i="70"/>
  <c r="S63" i="56"/>
  <c r="E119" i="76"/>
  <c r="H69" i="76"/>
  <c r="F104" i="76"/>
  <c r="H23" i="76"/>
  <c r="P59" i="70"/>
  <c r="E126" i="76"/>
  <c r="H107" i="76"/>
  <c r="E5" i="76"/>
  <c r="I38" i="76"/>
  <c r="H7" i="76"/>
  <c r="G62" i="76"/>
  <c r="F101" i="76"/>
  <c r="P51" i="70"/>
  <c r="H79" i="76"/>
  <c r="H60" i="76"/>
  <c r="F65" i="76"/>
  <c r="F36" i="76"/>
  <c r="O52" i="70"/>
  <c r="E43" i="76"/>
  <c r="G10" i="76"/>
  <c r="I37" i="76"/>
  <c r="F63" i="76"/>
  <c r="G25" i="76"/>
  <c r="F117" i="76"/>
  <c r="I34" i="76"/>
  <c r="M103" i="70"/>
  <c r="G126" i="76"/>
  <c r="G110" i="76"/>
  <c r="F57" i="76"/>
  <c r="I79" i="76"/>
  <c r="G11" i="76"/>
  <c r="P79" i="70"/>
  <c r="F60" i="76"/>
  <c r="H96" i="76"/>
  <c r="G118" i="76"/>
  <c r="G12" i="76"/>
  <c r="G63" i="76"/>
  <c r="G99" i="76"/>
  <c r="E98" i="76"/>
  <c r="I25" i="76"/>
  <c r="H56" i="76"/>
  <c r="F85" i="76"/>
  <c r="F21" i="76"/>
  <c r="I118" i="76"/>
  <c r="P32" i="70"/>
  <c r="F86" i="76"/>
  <c r="I75" i="76"/>
  <c r="G82" i="76"/>
  <c r="I65" i="76"/>
  <c r="N65" i="70"/>
  <c r="E31" i="76"/>
  <c r="F120" i="76"/>
  <c r="H85" i="76"/>
  <c r="H38" i="76"/>
  <c r="E107" i="76"/>
  <c r="N79" i="70"/>
  <c r="I31" i="76"/>
  <c r="E8" i="76"/>
  <c r="I95" i="76"/>
  <c r="P87" i="70"/>
  <c r="P50" i="70"/>
  <c r="G55" i="76"/>
  <c r="O101" i="70"/>
  <c r="E91" i="76"/>
  <c r="E80" i="76"/>
  <c r="E114" i="76"/>
  <c r="E20" i="76"/>
  <c r="F107" i="76"/>
  <c r="O43" i="70"/>
  <c r="F59" i="76"/>
  <c r="I18" i="76"/>
  <c r="G107" i="76"/>
  <c r="M90" i="70"/>
  <c r="M80" i="70"/>
  <c r="H61" i="76"/>
  <c r="E55" i="76"/>
  <c r="H73" i="76"/>
  <c r="F94" i="76"/>
  <c r="E94" i="76"/>
  <c r="E104" i="76"/>
  <c r="H25" i="76"/>
  <c r="E53" i="76"/>
  <c r="I99" i="76"/>
  <c r="M82" i="70"/>
  <c r="H87" i="76"/>
  <c r="O68" i="70"/>
  <c r="E92" i="76"/>
  <c r="O31" i="70"/>
  <c r="M97" i="70"/>
  <c r="I27" i="76"/>
  <c r="H119" i="76"/>
  <c r="I68" i="76"/>
  <c r="F84" i="76"/>
  <c r="O37" i="70"/>
  <c r="M76" i="70"/>
  <c r="I85" i="76"/>
  <c r="E70" i="76"/>
  <c r="M110" i="70"/>
  <c r="I121" i="76"/>
  <c r="F42" i="76"/>
  <c r="I16" i="76"/>
  <c r="M104" i="70"/>
  <c r="F113" i="76"/>
  <c r="E16" i="76"/>
  <c r="E29" i="76"/>
  <c r="H109" i="76"/>
  <c r="N95" i="70"/>
  <c r="H55" i="76"/>
  <c r="E15" i="76"/>
  <c r="I72" i="76"/>
  <c r="P47" i="70"/>
  <c r="I107" i="76"/>
  <c r="H125" i="76"/>
  <c r="I120" i="76"/>
  <c r="N27" i="70"/>
  <c r="F45" i="76"/>
  <c r="H66" i="76"/>
  <c r="F123" i="76"/>
  <c r="E38" i="76"/>
  <c r="E10" i="76"/>
  <c r="E90" i="76"/>
  <c r="F112" i="76"/>
  <c r="F5" i="76"/>
  <c r="F106" i="76"/>
  <c r="P49" i="70"/>
  <c r="N55" i="70"/>
  <c r="G84" i="76"/>
  <c r="O27" i="70"/>
  <c r="E18" i="76"/>
  <c r="H80" i="76"/>
  <c r="I33" i="76"/>
  <c r="H3" i="76"/>
  <c r="O69" i="70"/>
  <c r="G39" i="76"/>
  <c r="G103" i="76"/>
  <c r="N89" i="70"/>
  <c r="E120" i="76"/>
  <c r="H20" i="76"/>
  <c r="G81" i="76"/>
  <c r="F87" i="76"/>
  <c r="O51" i="70"/>
  <c r="E40" i="76"/>
  <c r="I58" i="76"/>
  <c r="P101" i="70"/>
  <c r="E24" i="76"/>
  <c r="H54" i="76"/>
  <c r="F22" i="76"/>
  <c r="P77" i="70"/>
  <c r="N34" i="70"/>
  <c r="I126" i="76"/>
  <c r="F114" i="76"/>
  <c r="O32" i="70"/>
  <c r="I87" i="76"/>
  <c r="G35" i="76"/>
  <c r="F62" i="76"/>
  <c r="H35" i="76"/>
  <c r="E35" i="76"/>
  <c r="G125" i="76"/>
  <c r="H100" i="76"/>
  <c r="E50" i="76"/>
  <c r="I19" i="76"/>
  <c r="H108" i="76"/>
  <c r="P35" i="70"/>
  <c r="F66" i="76"/>
  <c r="N70" i="70"/>
  <c r="G71" i="76"/>
  <c r="I54" i="76"/>
  <c r="G105" i="76"/>
  <c r="F16" i="76"/>
  <c r="I123" i="76"/>
  <c r="I3" i="76"/>
  <c r="N68" i="70"/>
  <c r="G30" i="76"/>
  <c r="I44" i="76"/>
  <c r="G79" i="76"/>
  <c r="G117" i="76"/>
  <c r="O46" i="70"/>
  <c r="E67" i="76"/>
  <c r="G121" i="76"/>
  <c r="P48" i="70"/>
  <c r="F80" i="76"/>
  <c r="E45" i="76"/>
  <c r="H91" i="76"/>
  <c r="I86" i="76"/>
  <c r="I93" i="76"/>
  <c r="O70" i="70"/>
  <c r="H53" i="76"/>
  <c r="I47" i="76"/>
  <c r="E110" i="76"/>
  <c r="G51" i="76"/>
  <c r="I32" i="76"/>
  <c r="O40" i="70"/>
  <c r="O36" i="70"/>
  <c r="E82" i="76"/>
  <c r="F4" i="76"/>
  <c r="G32" i="76"/>
  <c r="N53" i="70"/>
  <c r="O58" i="70"/>
  <c r="F90" i="76"/>
  <c r="F108" i="76"/>
  <c r="E30" i="76"/>
  <c r="G113" i="76"/>
  <c r="E72" i="76"/>
  <c r="I43" i="76"/>
  <c r="I80" i="76"/>
  <c r="F20" i="76"/>
  <c r="F74" i="76"/>
  <c r="H89" i="76"/>
  <c r="H10" i="76"/>
  <c r="F49" i="76"/>
  <c r="G73" i="76"/>
  <c r="H5" i="76"/>
  <c r="N102" i="70"/>
  <c r="O107" i="70"/>
  <c r="M106" i="70"/>
  <c r="P41" i="70"/>
  <c r="O44" i="70"/>
  <c r="I103" i="76"/>
  <c r="P102" i="70"/>
  <c r="G77" i="76"/>
  <c r="H118" i="76"/>
  <c r="G17" i="76"/>
  <c r="I124" i="76"/>
  <c r="O83" i="70"/>
  <c r="I12" i="76"/>
  <c r="M74" i="70"/>
  <c r="P74" i="70" s="1"/>
  <c r="F97" i="76"/>
  <c r="H62" i="76"/>
  <c r="H103" i="76"/>
  <c r="O29" i="70"/>
  <c r="N87" i="70"/>
  <c r="H36" i="76"/>
  <c r="P44" i="70"/>
  <c r="N90" i="70"/>
  <c r="G41" i="76"/>
  <c r="N77" i="70"/>
  <c r="F73" i="76"/>
  <c r="F38" i="76"/>
  <c r="E17" i="76"/>
  <c r="P95" i="70"/>
  <c r="G28" i="76"/>
  <c r="G115" i="76"/>
  <c r="I52" i="76"/>
  <c r="G58" i="76"/>
  <c r="M73" i="70"/>
  <c r="I117" i="76"/>
  <c r="H113" i="76"/>
  <c r="H9" i="76"/>
  <c r="I66" i="76"/>
  <c r="M93" i="70"/>
  <c r="I56" i="76"/>
  <c r="F71" i="76"/>
  <c r="M99" i="70"/>
  <c r="G33" i="76"/>
  <c r="E28" i="76"/>
  <c r="E100" i="76"/>
  <c r="G14" i="76"/>
  <c r="P99" i="70"/>
  <c r="N76" i="70"/>
  <c r="F2" i="76"/>
  <c r="O104" i="70"/>
  <c r="H63" i="76"/>
  <c r="I2" i="76"/>
  <c r="P52" i="70"/>
  <c r="I22" i="76"/>
  <c r="F95" i="76"/>
  <c r="F69" i="76"/>
  <c r="H71" i="76"/>
  <c r="P28" i="70"/>
  <c r="P111" i="70"/>
  <c r="H34" i="76"/>
  <c r="P66" i="70"/>
  <c r="O34" i="70"/>
  <c r="M100" i="70"/>
  <c r="F55" i="76"/>
  <c r="I105" i="76"/>
  <c r="F31" i="76"/>
  <c r="H77" i="76"/>
  <c r="E124" i="76"/>
  <c r="H83" i="76"/>
  <c r="H67" i="76"/>
  <c r="I110" i="76"/>
  <c r="N54" i="70"/>
  <c r="I28" i="76"/>
  <c r="O111" i="70"/>
  <c r="H101" i="76"/>
  <c r="H21" i="76"/>
  <c r="H4" i="76"/>
  <c r="G76" i="76"/>
  <c r="E62" i="76"/>
  <c r="O28" i="70"/>
  <c r="N35" i="70"/>
  <c r="F118" i="76"/>
  <c r="F99" i="76"/>
  <c r="O45" i="70"/>
  <c r="E44" i="76"/>
  <c r="P38" i="70"/>
  <c r="N83" i="70"/>
  <c r="F24" i="76"/>
  <c r="N48" i="70"/>
  <c r="H112" i="76"/>
  <c r="I9" i="76"/>
  <c r="G21" i="76"/>
  <c r="N58" i="70"/>
  <c r="H81" i="76"/>
  <c r="G100" i="76"/>
  <c r="I115" i="76"/>
  <c r="F109" i="76"/>
  <c r="O59" i="70"/>
  <c r="F44" i="76"/>
  <c r="I36" i="76"/>
  <c r="F53" i="76"/>
  <c r="E52" i="76"/>
  <c r="F78" i="76"/>
  <c r="E3" i="76"/>
  <c r="F37" i="76"/>
  <c r="H110" i="76"/>
  <c r="N63" i="70"/>
  <c r="O35" i="70"/>
  <c r="P84" i="70"/>
  <c r="F25" i="76"/>
  <c r="O38" i="70"/>
  <c r="E88" i="76"/>
  <c r="G52" i="76"/>
  <c r="M98" i="70"/>
  <c r="F77" i="76"/>
  <c r="O92" i="70"/>
  <c r="N37" i="70"/>
  <c r="E61" i="76"/>
  <c r="G89" i="76"/>
  <c r="H14" i="76"/>
  <c r="G109" i="76"/>
  <c r="I49" i="76"/>
  <c r="G2" i="76"/>
  <c r="E9" i="76"/>
  <c r="G37" i="76"/>
  <c r="H75" i="76"/>
  <c r="E101" i="76"/>
  <c r="I46" i="76"/>
  <c r="H98" i="76"/>
  <c r="E108" i="76"/>
  <c r="I119" i="76"/>
  <c r="G24" i="76"/>
  <c r="H65" i="76"/>
  <c r="I114" i="76"/>
  <c r="G119" i="76"/>
  <c r="N46" i="70"/>
  <c r="I69" i="76"/>
  <c r="G108" i="76"/>
  <c r="I6" i="76"/>
  <c r="F83" i="76"/>
  <c r="G80" i="76"/>
  <c r="G116" i="76"/>
  <c r="N38" i="70"/>
  <c r="F81" i="76"/>
  <c r="O47" i="70"/>
  <c r="G83" i="76"/>
  <c r="E6" i="76"/>
  <c r="P37" i="70"/>
  <c r="I96" i="76"/>
  <c r="I35" i="76"/>
  <c r="N105" i="70"/>
  <c r="M109" i="70"/>
  <c r="F122" i="76"/>
  <c r="H46" i="76"/>
  <c r="G91" i="76"/>
  <c r="H44" i="76"/>
  <c r="P45" i="70"/>
  <c r="H31" i="76"/>
  <c r="I13" i="76"/>
  <c r="F6" i="76"/>
  <c r="E65" i="76"/>
  <c r="E125" i="76"/>
  <c r="E123" i="76"/>
  <c r="E59" i="76"/>
  <c r="O42" i="70"/>
  <c r="G74" i="76"/>
  <c r="O56" i="70"/>
  <c r="N73" i="70"/>
  <c r="G85" i="76"/>
  <c r="O75" i="70"/>
  <c r="N47" i="70"/>
  <c r="N84" i="70"/>
  <c r="M91" i="70"/>
  <c r="I94" i="76"/>
  <c r="G50" i="76"/>
  <c r="E25" i="76"/>
  <c r="H47" i="76"/>
  <c r="H57" i="76"/>
  <c r="O53" i="70"/>
  <c r="M81" i="70"/>
  <c r="E22" i="76"/>
  <c r="F96" i="76"/>
  <c r="G9" i="76"/>
  <c r="F54" i="76"/>
  <c r="O74" i="70"/>
  <c r="H114" i="76"/>
  <c r="F12" i="76"/>
  <c r="H124" i="76"/>
  <c r="I101" i="76"/>
  <c r="E122" i="76"/>
  <c r="E60" i="76"/>
  <c r="I17" i="76"/>
  <c r="I116" i="76"/>
  <c r="I91" i="76"/>
  <c r="M78" i="70"/>
  <c r="G16" i="76"/>
  <c r="N104" i="70"/>
  <c r="G102" i="76"/>
  <c r="H27" i="76"/>
  <c r="P70" i="70"/>
  <c r="E69" i="76"/>
  <c r="F72" i="76"/>
  <c r="F92" i="76"/>
  <c r="I7" i="76"/>
  <c r="E78" i="76"/>
  <c r="H32" i="76"/>
  <c r="H104" i="76"/>
  <c r="I61" i="76"/>
  <c r="M85" i="70"/>
  <c r="P86" i="70"/>
  <c r="O86" i="70"/>
  <c r="P88" i="70"/>
  <c r="O88" i="70"/>
  <c r="O103" i="70"/>
  <c r="P103" i="70"/>
  <c r="P80" i="70"/>
  <c r="O82" i="70"/>
  <c r="N82" i="70"/>
  <c r="O97" i="70"/>
  <c r="P97" i="70"/>
  <c r="O76" i="70"/>
  <c r="P76" i="70"/>
  <c r="N106" i="70"/>
  <c r="P106" i="70"/>
  <c r="O106" i="70"/>
  <c r="O93" i="70"/>
  <c r="O99" i="70"/>
  <c r="N99" i="70"/>
  <c r="N100" i="70"/>
  <c r="P100" i="70"/>
  <c r="N98" i="70"/>
  <c r="O109" i="70"/>
  <c r="N109" i="70"/>
  <c r="P109" i="70"/>
  <c r="P91" i="70"/>
  <c r="N91" i="70"/>
  <c r="N81" i="70"/>
  <c r="O81" i="70"/>
  <c r="N78" i="70"/>
  <c r="P78" i="70"/>
  <c r="O78" i="70"/>
  <c r="N85" i="70"/>
  <c r="O85" i="70"/>
  <c r="Q84" i="70" l="1"/>
  <c r="Q100" i="70"/>
  <c r="Q75" i="70"/>
  <c r="Q99" i="70"/>
  <c r="Q83" i="70"/>
  <c r="Q102" i="70"/>
  <c r="Q91" i="70"/>
  <c r="Q76" i="70"/>
  <c r="Q85" i="70"/>
  <c r="Q88" i="70"/>
  <c r="Q105" i="70"/>
  <c r="Q78" i="70"/>
  <c r="Q104" i="70"/>
  <c r="Q109" i="70"/>
  <c r="Q86" i="70"/>
  <c r="Q82" i="70"/>
  <c r="Q94" i="70"/>
  <c r="Q95" i="70"/>
  <c r="Q98" i="70"/>
  <c r="Q73" i="70"/>
  <c r="Q106" i="70"/>
  <c r="Q79" i="70"/>
  <c r="Q81" i="70"/>
  <c r="Q90" i="70"/>
  <c r="Q77" i="70"/>
  <c r="Q87" i="70"/>
  <c r="Q89" i="70"/>
  <c r="M19" i="79" a="1"/>
  <c r="O22" i="70"/>
  <c r="P85" i="70"/>
  <c r="O90" i="70"/>
  <c r="R98" i="70"/>
  <c r="P98" i="70"/>
  <c r="N107" i="70"/>
  <c r="P73" i="70"/>
  <c r="R100" i="70"/>
  <c r="R106" i="70"/>
  <c r="O98" i="70"/>
  <c r="N108" i="70"/>
  <c r="P75" i="70"/>
  <c r="N92" i="70"/>
  <c r="P89" i="70"/>
  <c r="P107" i="70"/>
  <c r="D14" i="85"/>
  <c r="O95" i="70"/>
  <c r="O110" i="70"/>
  <c r="C27" i="85"/>
  <c r="P90" i="70"/>
  <c r="R102" i="70"/>
  <c r="N74" i="70"/>
  <c r="P104" i="70"/>
  <c r="P92" i="70"/>
  <c r="N93" i="70"/>
  <c r="N101" i="70"/>
  <c r="R99" i="70"/>
  <c r="N110" i="70"/>
  <c r="P108" i="70"/>
  <c r="O73" i="70"/>
  <c r="R104" i="70"/>
  <c r="O100" i="70"/>
  <c r="N80" i="70"/>
  <c r="J23" i="79"/>
  <c r="N97" i="70"/>
  <c r="P105" i="70"/>
  <c r="N103" i="70"/>
  <c r="C28" i="85"/>
  <c r="P93" i="70"/>
  <c r="P110" i="70"/>
  <c r="P81" i="70"/>
  <c r="P82" i="70"/>
  <c r="R105" i="70"/>
  <c r="O108" i="70"/>
  <c r="N96" i="70"/>
  <c r="O91" i="70"/>
  <c r="AA17" i="79"/>
  <c r="O80" i="70"/>
  <c r="O79" i="70"/>
  <c r="Z17" i="79"/>
  <c r="P83" i="70"/>
  <c r="D30" i="85"/>
  <c r="R109" i="70"/>
  <c r="O84" i="70"/>
  <c r="N111" i="70"/>
  <c r="J1" i="83" a="1"/>
  <c r="Q97" i="70" l="1"/>
  <c r="Q110" i="70"/>
  <c r="Q101" i="70"/>
  <c r="Q93" i="70"/>
  <c r="Q108" i="70"/>
  <c r="Q92" i="70"/>
  <c r="Q103" i="70"/>
  <c r="Q74" i="70"/>
  <c r="Q111" i="70"/>
  <c r="Q96" i="70"/>
  <c r="Q80" i="70"/>
  <c r="Q107"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R97" i="70"/>
  <c r="Z19" i="79" a="1"/>
  <c r="R103" i="70"/>
  <c r="M32" i="79"/>
  <c r="M24" i="79"/>
  <c r="M22" i="79"/>
  <c r="O22" i="79" s="1"/>
  <c r="S104" i="70"/>
  <c r="M26" i="79"/>
  <c r="R108" i="70"/>
  <c r="S108" i="70" s="1"/>
  <c r="S105" i="70"/>
  <c r="S102" i="70"/>
  <c r="M30" i="79"/>
  <c r="N30" i="79" s="1"/>
  <c r="R107" i="70"/>
  <c r="M19" i="79"/>
  <c r="M25" i="79"/>
  <c r="O32" i="79"/>
  <c r="S97" i="70"/>
  <c r="D29" i="85"/>
  <c r="R101" i="70"/>
  <c r="S101" i="70" s="1"/>
  <c r="AA19" i="79" a="1"/>
  <c r="M28" i="79"/>
  <c r="M20" i="79"/>
  <c r="M21" i="79"/>
  <c r="S103" i="70"/>
  <c r="M29" i="79"/>
  <c r="M27" i="79"/>
  <c r="O30" i="79"/>
  <c r="M23" i="79"/>
  <c r="S100" i="70"/>
  <c r="S99" i="70"/>
  <c r="N21" i="79"/>
  <c r="O21" i="79"/>
  <c r="N32" i="79"/>
  <c r="N19" i="79"/>
  <c r="O27" i="79"/>
  <c r="N27" i="79"/>
  <c r="R110" i="70"/>
  <c r="S110" i="70" s="1"/>
  <c r="R111" i="70"/>
  <c r="S111" i="70" s="1"/>
  <c r="P25" i="79"/>
  <c r="S106" i="70"/>
  <c r="P24" i="79"/>
  <c r="S98" i="70"/>
  <c r="D15" i="85"/>
  <c r="P32" i="79"/>
  <c r="N23" i="79"/>
  <c r="O26" i="79"/>
  <c r="P21" i="79"/>
  <c r="R20" i="79"/>
  <c r="S109" i="70"/>
  <c r="N26" i="79"/>
  <c r="M31" i="79"/>
  <c r="M33" i="79"/>
  <c r="N22" i="79"/>
  <c r="N28" i="79"/>
  <c r="N24" i="79"/>
  <c r="O25" i="79"/>
  <c r="N25" i="79"/>
  <c r="O28" i="79"/>
  <c r="P28" i="79"/>
  <c r="O20" i="79"/>
  <c r="N20" i="79"/>
  <c r="P20" i="79"/>
  <c r="N29" i="79"/>
  <c r="P29" i="79"/>
  <c r="P31" i="79"/>
  <c r="O31" i="79"/>
  <c r="P33" i="79"/>
  <c r="T100" i="70" l="1"/>
  <c r="T108" i="70"/>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110" i="70"/>
  <c r="T99" i="70"/>
  <c r="T101" i="70"/>
  <c r="T97" i="70"/>
  <c r="T105" i="70"/>
  <c r="T103" i="70"/>
  <c r="T106" i="70"/>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N33" i="79"/>
  <c r="P23" i="79"/>
  <c r="O33" i="79"/>
  <c r="R21" i="79"/>
  <c r="P30" i="79"/>
  <c r="R23" i="79"/>
  <c r="O23" i="79"/>
  <c r="R31" i="79"/>
  <c r="O29" i="79"/>
  <c r="N31" i="79"/>
  <c r="P27" i="79"/>
  <c r="O19" i="79"/>
  <c r="R26" i="79"/>
  <c r="P26" i="79"/>
  <c r="P22" i="79"/>
  <c r="R32" i="79"/>
  <c r="R29" i="79"/>
  <c r="O24" i="79"/>
  <c r="S107" i="70"/>
  <c r="R33" i="79"/>
  <c r="S20" i="79"/>
  <c r="R30" i="79"/>
  <c r="R25" i="79"/>
  <c r="R22" i="79"/>
  <c r="P19" i="79"/>
  <c r="R28" i="79"/>
  <c r="R27" i="79"/>
  <c r="R19" i="79"/>
  <c r="R24" i="79"/>
  <c r="T107" i="70" l="1"/>
  <c r="T20" i="79"/>
  <c r="D14" i="86" a="1"/>
  <c r="S22" i="79"/>
  <c r="S21" i="79"/>
  <c r="K7" i="79"/>
  <c r="K9" i="79"/>
  <c r="S24" i="79"/>
  <c r="K5" i="79"/>
  <c r="K6" i="79"/>
  <c r="J8" i="79"/>
  <c r="S26" i="79"/>
  <c r="S31" i="79"/>
  <c r="S25" i="79"/>
  <c r="S30" i="79"/>
  <c r="S23" i="79"/>
  <c r="J4" i="79"/>
  <c r="K3" i="79"/>
  <c r="J7" i="79"/>
  <c r="S32" i="79"/>
  <c r="J9" i="79"/>
  <c r="S19" i="79"/>
  <c r="K8" i="79"/>
  <c r="J3" i="79"/>
  <c r="K4" i="79"/>
  <c r="S27" i="79"/>
  <c r="J5" i="79"/>
  <c r="S28" i="79"/>
  <c r="S33" i="79"/>
  <c r="S29" i="79"/>
  <c r="J6"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D14" i="36"/>
  <c r="J1" i="34" a="1"/>
  <c r="C28" i="36"/>
  <c r="C27" i="36"/>
  <c r="D30" i="36"/>
  <c r="R39" i="31"/>
  <c r="R36" i="31"/>
  <c r="R33" i="31"/>
  <c r="R42" i="31"/>
  <c r="R15" i="31"/>
  <c r="R35" i="31"/>
  <c r="D24" i="43"/>
  <c r="R12" i="31"/>
  <c r="R29" i="31"/>
  <c r="R16" i="31"/>
  <c r="R34" i="31"/>
  <c r="R23" i="31"/>
  <c r="R18" i="31"/>
  <c r="R38" i="31"/>
  <c r="D28" i="36"/>
  <c r="R37" i="31"/>
  <c r="R32" i="31"/>
  <c r="R27" i="31"/>
  <c r="R13" i="31"/>
  <c r="M13" i="48" a="1"/>
  <c r="R25" i="31"/>
  <c r="R19" i="31"/>
  <c r="R11" i="31"/>
  <c r="R20" i="31"/>
  <c r="T13" i="48" a="1"/>
  <c r="R28" i="31"/>
  <c r="R26" i="31"/>
  <c r="R22" i="31"/>
  <c r="P13" i="48" a="1"/>
  <c r="R17" i="31"/>
  <c r="Z9" i="31"/>
  <c r="R24" i="31"/>
  <c r="R40" i="31"/>
  <c r="D23" i="43"/>
  <c r="D15" i="36"/>
  <c r="R21" i="31"/>
  <c r="S13" i="48" a="1"/>
  <c r="R30" i="31"/>
  <c r="R43" i="31"/>
  <c r="R31" i="31"/>
  <c r="R14" i="31"/>
  <c r="R41" i="31"/>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Z11" i="31" a="1"/>
  <c r="S37" i="31"/>
  <c r="S38" i="31"/>
  <c r="D29" i="36"/>
  <c r="S39" i="31"/>
  <c r="S40" i="31"/>
  <c r="S25" i="31"/>
  <c r="S18" i="31"/>
  <c r="J15" i="31"/>
  <c r="D35" i="55"/>
  <c r="S22" i="31"/>
  <c r="S43" i="31"/>
  <c r="S21" i="31"/>
  <c r="S42" i="31"/>
  <c r="S35" i="31"/>
  <c r="S24" i="31"/>
  <c r="S29" i="31"/>
  <c r="S34" i="31"/>
  <c r="S11" i="31"/>
  <c r="S31" i="31"/>
  <c r="S41" i="31"/>
  <c r="S28" i="31"/>
  <c r="S17" i="31"/>
  <c r="S14" i="31"/>
  <c r="S12" i="31"/>
  <c r="S32" i="31"/>
  <c r="S36" i="31"/>
  <c r="S27" i="31"/>
  <c r="S23" i="31"/>
  <c r="S26" i="31"/>
  <c r="S19" i="31"/>
  <c r="S15" i="31"/>
  <c r="C39" i="55"/>
  <c r="S33" i="31"/>
  <c r="S20" i="31"/>
  <c r="S13" i="31"/>
  <c r="S30" i="31"/>
  <c r="D27" i="36"/>
  <c r="S16" i="31"/>
  <c r="Z1629" i="31" l="1"/>
  <c r="Z1543" i="31"/>
  <c r="Z2234" i="31"/>
  <c r="Z538" i="31"/>
  <c r="Z315" i="31"/>
  <c r="Z1467" i="31"/>
  <c r="Z454" i="31"/>
  <c r="Z918" i="31"/>
  <c r="Z1332" i="31"/>
  <c r="Z2716" i="31"/>
  <c r="Z3405" i="31"/>
  <c r="Z1780" i="31"/>
  <c r="Z348" i="31"/>
  <c r="Z503" i="31"/>
  <c r="Z2132" i="31"/>
  <c r="Z3058" i="31"/>
  <c r="Z820" i="31"/>
  <c r="Z3240" i="31"/>
  <c r="Z124" i="31"/>
  <c r="Z1425" i="31"/>
  <c r="Z2998" i="31"/>
  <c r="Z1130" i="31"/>
  <c r="Z3541" i="31"/>
  <c r="Z1366" i="31"/>
  <c r="Z3507" i="31"/>
  <c r="Z809" i="31"/>
  <c r="Z283" i="31"/>
  <c r="Z264" i="31"/>
  <c r="Z1756" i="31"/>
  <c r="Z2877" i="31"/>
  <c r="Z846" i="31"/>
  <c r="Z95" i="31"/>
  <c r="Z3189" i="31"/>
  <c r="Z1153" i="31"/>
  <c r="Z2526" i="31"/>
  <c r="Z1143" i="31"/>
  <c r="Z2950" i="31"/>
  <c r="Z3195" i="31"/>
  <c r="Z1514" i="31"/>
  <c r="Z1331" i="31"/>
  <c r="Z2097" i="31"/>
  <c r="Z2030" i="31"/>
  <c r="Z2883" i="31"/>
  <c r="Z567" i="31"/>
  <c r="Z3525" i="31"/>
  <c r="Z2581" i="31"/>
  <c r="Z2437" i="31"/>
  <c r="Z2700" i="31"/>
  <c r="Z1709" i="31"/>
  <c r="Z2724" i="31"/>
  <c r="Z2601" i="31"/>
  <c r="Z1024" i="31"/>
  <c r="Z2121" i="31"/>
  <c r="Z2495" i="31"/>
  <c r="Z1442" i="31"/>
  <c r="Z3307" i="31"/>
  <c r="Z65" i="31"/>
  <c r="Z917" i="31"/>
  <c r="Z494" i="31"/>
  <c r="Z2170" i="31"/>
  <c r="Z1639" i="31"/>
  <c r="Z832" i="31"/>
  <c r="Z1031" i="31"/>
  <c r="Z1938" i="31"/>
  <c r="Z2636" i="31"/>
  <c r="Z2588" i="31"/>
  <c r="Z1702" i="31"/>
  <c r="Z1264" i="31"/>
  <c r="Z1156" i="31"/>
  <c r="Z1122" i="31"/>
  <c r="Z281" i="31"/>
  <c r="Z1605" i="31"/>
  <c r="Z2876" i="31"/>
  <c r="Z2760" i="31"/>
  <c r="Z1482" i="31"/>
  <c r="Z2309" i="31"/>
  <c r="Z491" i="31"/>
  <c r="Z1825" i="31"/>
  <c r="Z3252" i="31"/>
  <c r="Z2373" i="31"/>
  <c r="Z2288" i="31"/>
  <c r="Z2762" i="31"/>
  <c r="Z2457" i="31"/>
  <c r="Z2230" i="31"/>
  <c r="Z2732" i="31"/>
  <c r="Z377" i="31"/>
  <c r="Z428" i="31"/>
  <c r="Z289" i="31"/>
  <c r="Z546" i="31"/>
  <c r="Z374" i="31"/>
  <c r="Z670" i="31"/>
  <c r="Z2159" i="31"/>
  <c r="Z3112" i="31"/>
  <c r="Z1795" i="31"/>
  <c r="Z3068" i="31"/>
  <c r="Z234" i="31"/>
  <c r="Z1265" i="31"/>
  <c r="Z991" i="31"/>
  <c r="Z1525" i="31"/>
  <c r="Z3448" i="31"/>
  <c r="Z1633" i="31"/>
  <c r="Z689" i="31"/>
  <c r="Z259" i="31"/>
  <c r="Z740" i="31"/>
  <c r="Z924" i="31"/>
  <c r="Z891" i="31"/>
  <c r="Z1855" i="31"/>
  <c r="Z427" i="31"/>
  <c r="Z1100" i="31"/>
  <c r="Z1225" i="31"/>
  <c r="Z2767" i="31"/>
  <c r="Z3536" i="31"/>
  <c r="Z1373" i="31"/>
  <c r="Z1685" i="31"/>
  <c r="Z2905" i="31"/>
  <c r="Z2103" i="31"/>
  <c r="Z852" i="31"/>
  <c r="Z1567" i="31"/>
  <c r="Z2975" i="31"/>
  <c r="Z1221" i="31"/>
  <c r="Z728" i="31"/>
  <c r="Z2320" i="31"/>
  <c r="Z913" i="31"/>
  <c r="Z2316" i="31"/>
  <c r="Z2304" i="31"/>
  <c r="Z1733" i="31"/>
  <c r="Z2744" i="31"/>
  <c r="Z1717" i="31"/>
  <c r="Z2835" i="31"/>
  <c r="Z2985" i="31"/>
  <c r="Z2761" i="31"/>
  <c r="Z1776" i="31"/>
  <c r="Z3159" i="31"/>
  <c r="Z2688" i="31"/>
  <c r="Z309" i="31"/>
  <c r="Z2182" i="31"/>
  <c r="Z785" i="31"/>
  <c r="Z2503" i="31"/>
  <c r="Z3481" i="31"/>
  <c r="Z2888" i="31"/>
  <c r="Z1925" i="31"/>
  <c r="Z627" i="31"/>
  <c r="Z2391" i="31"/>
  <c r="Z2480" i="31"/>
  <c r="Z3302" i="31"/>
  <c r="Z1365" i="31"/>
  <c r="Z2811" i="31"/>
  <c r="Z2739" i="31"/>
  <c r="Z3316" i="31"/>
  <c r="Z2068" i="31"/>
  <c r="Z3478" i="31"/>
  <c r="Z562" i="31"/>
  <c r="Z1839" i="31"/>
  <c r="Z3381" i="31"/>
  <c r="Z1743" i="31"/>
  <c r="Z2136" i="31"/>
  <c r="Z2794" i="31"/>
  <c r="Z1027" i="31"/>
  <c r="Z813" i="31"/>
  <c r="Z3375" i="31"/>
  <c r="Z745" i="31"/>
  <c r="Z2016" i="31"/>
  <c r="Z1674" i="31"/>
  <c r="Z563" i="31"/>
  <c r="Z2244" i="31"/>
  <c r="Z964" i="31"/>
  <c r="Z3063" i="31"/>
  <c r="Z1171" i="31"/>
  <c r="Z1647" i="31"/>
  <c r="Z656" i="31"/>
  <c r="Z3491" i="31"/>
  <c r="Z113" i="31"/>
  <c r="Z2891" i="31"/>
  <c r="Z2957" i="31"/>
  <c r="Z2169" i="31"/>
  <c r="Z970" i="31"/>
  <c r="Z2868" i="31"/>
  <c r="Z3385" i="31"/>
  <c r="Z1833" i="31"/>
  <c r="Z2406" i="31"/>
  <c r="Z301" i="31"/>
  <c r="Z2104" i="31"/>
  <c r="Z2247" i="31"/>
  <c r="Z713" i="31"/>
  <c r="Z3517" i="31"/>
  <c r="Z1322" i="31"/>
  <c r="Z1845" i="31"/>
  <c r="Z357" i="31"/>
  <c r="Z1060" i="31"/>
  <c r="Z1976" i="31"/>
  <c r="Z332" i="31"/>
  <c r="Z2930" i="31"/>
  <c r="Z1751" i="31"/>
  <c r="Z2824" i="31"/>
  <c r="Z2413" i="31"/>
  <c r="Z2696" i="31"/>
  <c r="Z1231" i="31"/>
  <c r="Z2231" i="31"/>
  <c r="Z42" i="31"/>
  <c r="Z887" i="31"/>
  <c r="Z633" i="31"/>
  <c r="Z371" i="31"/>
  <c r="Z262" i="31"/>
  <c r="Z312" i="31"/>
  <c r="Z1011" i="31"/>
  <c r="Z380" i="31"/>
  <c r="Z2134" i="31"/>
  <c r="Z981" i="31"/>
  <c r="Z3028" i="31"/>
  <c r="Z2419" i="31"/>
  <c r="Z779" i="31"/>
  <c r="Z2878" i="31"/>
  <c r="Z1284" i="31"/>
  <c r="Z3006" i="31"/>
  <c r="Z3374" i="31"/>
  <c r="Z66" i="31"/>
  <c r="Z612" i="31"/>
  <c r="Z21" i="31"/>
  <c r="Z430" i="31"/>
  <c r="Z74" i="31"/>
  <c r="Z2873" i="31"/>
  <c r="Z1049" i="31"/>
  <c r="Z1299" i="31"/>
  <c r="Z1077" i="31"/>
  <c r="Z1826" i="31"/>
  <c r="Z1032" i="31"/>
  <c r="Z1562" i="31"/>
  <c r="Z1616" i="31"/>
  <c r="Z2821" i="31"/>
  <c r="Z2339" i="31"/>
  <c r="Z3285" i="31"/>
  <c r="Z220" i="31"/>
  <c r="Z1347" i="31"/>
  <c r="Z335" i="31"/>
  <c r="Z1170" i="31"/>
  <c r="Z1713" i="31"/>
  <c r="Z2123" i="31"/>
  <c r="Z2191" i="31"/>
  <c r="Z2259" i="31"/>
  <c r="Z2649" i="31"/>
  <c r="Z3230" i="31"/>
  <c r="Z1498" i="31"/>
  <c r="Z3402" i="31"/>
  <c r="Z3076" i="31"/>
  <c r="Z167" i="31"/>
  <c r="Z2924" i="31"/>
  <c r="Z1601" i="31"/>
  <c r="Z1381" i="31"/>
  <c r="Z640" i="31"/>
  <c r="Z3344" i="31"/>
  <c r="Z2522" i="31"/>
  <c r="Z899" i="31"/>
  <c r="Z3368" i="31"/>
  <c r="Z886" i="31"/>
  <c r="Z734" i="31"/>
  <c r="Z1668" i="31"/>
  <c r="Z32" i="31"/>
  <c r="Z1576" i="31"/>
  <c r="Z752" i="31"/>
  <c r="Z943" i="31"/>
  <c r="Z2925" i="31"/>
  <c r="Z154" i="31"/>
  <c r="Z1243" i="31"/>
  <c r="Z1962" i="31"/>
  <c r="Z1175" i="31"/>
  <c r="Z1040" i="31"/>
  <c r="Z3002" i="31"/>
  <c r="Z2015" i="31"/>
  <c r="Z1871" i="31"/>
  <c r="Z2775" i="31"/>
  <c r="Z835" i="31"/>
  <c r="Z2371" i="31"/>
  <c r="Z2938" i="31"/>
  <c r="Z3150" i="31"/>
  <c r="Z2977" i="31"/>
  <c r="Z1025" i="31"/>
  <c r="Z1837" i="31"/>
  <c r="Z1409" i="31"/>
  <c r="Z1471" i="31"/>
  <c r="Z2155" i="31"/>
  <c r="Z3468" i="31"/>
  <c r="Z218" i="31"/>
  <c r="Z1643" i="31"/>
  <c r="Z2861" i="31"/>
  <c r="Z3018" i="31"/>
  <c r="Z2945" i="31"/>
  <c r="Z3164" i="31"/>
  <c r="Z2166" i="31"/>
  <c r="Z2019" i="31"/>
  <c r="Z3228" i="31"/>
  <c r="Z1033" i="31"/>
  <c r="Z1359" i="31"/>
  <c r="Z1013" i="31"/>
  <c r="Z3262" i="31"/>
  <c r="Z3269" i="31"/>
  <c r="Z1807" i="31"/>
  <c r="Z2759" i="31"/>
  <c r="Z2077" i="31"/>
  <c r="Z1443" i="31"/>
  <c r="Z3479" i="31"/>
  <c r="Z1480" i="31"/>
  <c r="Z729" i="31"/>
  <c r="Z1731" i="31"/>
  <c r="Z2105" i="31"/>
  <c r="Z1517" i="31"/>
  <c r="Z2511" i="31"/>
  <c r="Z130" i="31"/>
  <c r="Z833" i="31"/>
  <c r="Z1624" i="31"/>
  <c r="Z182" i="31"/>
  <c r="Z1236" i="31"/>
  <c r="Z1163" i="31"/>
  <c r="Z3429" i="31"/>
  <c r="Z1860" i="31"/>
  <c r="Z1884" i="31"/>
  <c r="Z1932" i="31"/>
  <c r="Z3122" i="31"/>
  <c r="Z1915" i="31"/>
  <c r="Z3046" i="31"/>
  <c r="Z2255" i="31"/>
  <c r="Z504" i="31"/>
  <c r="Z848" i="31"/>
  <c r="Z950" i="31"/>
  <c r="Z367" i="31"/>
  <c r="Z329" i="31"/>
  <c r="Z1736" i="31"/>
  <c r="Z811" i="31"/>
  <c r="Z772" i="31"/>
  <c r="Z522" i="31"/>
  <c r="Z932" i="31"/>
  <c r="Z725" i="31"/>
  <c r="Z106" i="31"/>
  <c r="Z1719" i="31"/>
  <c r="Z2806" i="31"/>
  <c r="Z3443" i="31"/>
  <c r="Z156" i="31"/>
  <c r="Z1930" i="31"/>
  <c r="Z2416" i="31"/>
  <c r="Z343" i="31"/>
  <c r="Z2849" i="31"/>
  <c r="Z1665" i="31"/>
  <c r="Z1609" i="31"/>
  <c r="Z330" i="31"/>
  <c r="Z1608" i="31"/>
  <c r="Z1290" i="31"/>
  <c r="Z2656" i="31"/>
  <c r="Z288" i="31"/>
  <c r="Z675" i="31"/>
  <c r="Z246" i="31"/>
  <c r="Z3226" i="31"/>
  <c r="Z731" i="31"/>
  <c r="Z1246" i="31"/>
  <c r="Z1822" i="31"/>
  <c r="Z1115" i="31"/>
  <c r="Z3027" i="31"/>
  <c r="Z449" i="31"/>
  <c r="Z1949" i="31"/>
  <c r="Z2712" i="31"/>
  <c r="Z2251" i="31"/>
  <c r="Z3356" i="31"/>
  <c r="Z1571" i="31"/>
  <c r="Z1672" i="31"/>
  <c r="Z3263" i="31"/>
  <c r="Z1167" i="31"/>
  <c r="Z861" i="31"/>
  <c r="Z1162" i="31"/>
  <c r="Z1169" i="31"/>
  <c r="Z3397" i="31"/>
  <c r="Z1759" i="31"/>
  <c r="Z3332" i="31"/>
  <c r="Z1559" i="31"/>
  <c r="Z600" i="31"/>
  <c r="Z217" i="31"/>
  <c r="Z3110" i="31"/>
  <c r="Z763" i="31"/>
  <c r="Z975" i="31"/>
  <c r="Z915" i="31"/>
  <c r="Z2201" i="31"/>
  <c r="Z1205" i="31"/>
  <c r="Z601" i="31"/>
  <c r="Z815" i="31"/>
  <c r="Z2563" i="31"/>
  <c r="Z1764" i="31"/>
  <c r="Z1295" i="31"/>
  <c r="Z3235" i="31"/>
  <c r="Z2557" i="31"/>
  <c r="Z1150" i="31"/>
  <c r="Z939" i="31"/>
  <c r="Z478" i="31"/>
  <c r="Z304" i="31"/>
  <c r="Z3445" i="31"/>
  <c r="Z1055" i="31"/>
  <c r="Z1537" i="31"/>
  <c r="Z2396" i="31"/>
  <c r="Z3442" i="31"/>
  <c r="Z499" i="31"/>
  <c r="Z159" i="31"/>
  <c r="Z1164" i="31"/>
  <c r="Z857" i="31"/>
  <c r="Z1892" i="31"/>
  <c r="Z1034" i="31"/>
  <c r="Z942" i="31"/>
  <c r="Z242" i="31"/>
  <c r="Z216" i="31"/>
  <c r="Z1410" i="31"/>
  <c r="Z1652" i="31"/>
  <c r="Z2029" i="31"/>
  <c r="Z2612" i="31"/>
  <c r="Z2010" i="31"/>
  <c r="Z344" i="31"/>
  <c r="Z1075" i="31"/>
  <c r="Z3370" i="31"/>
  <c r="Z2180" i="31"/>
  <c r="Z2687" i="31"/>
  <c r="Z2478" i="31"/>
  <c r="Z1805" i="31"/>
  <c r="Z2319" i="31"/>
  <c r="Z2133" i="31"/>
  <c r="Z2290" i="31"/>
  <c r="Z3369" i="31"/>
  <c r="Z1136" i="31"/>
  <c r="Z1617" i="31"/>
  <c r="Z1995" i="31"/>
  <c r="Z1104" i="31"/>
  <c r="Z3239" i="31"/>
  <c r="Z957" i="31"/>
  <c r="Z1530" i="31"/>
  <c r="Z1064" i="31"/>
  <c r="Z812" i="31"/>
  <c r="Z2190" i="31"/>
  <c r="Z55" i="31"/>
  <c r="Z19" i="31"/>
  <c r="Z1131" i="31"/>
  <c r="Z2934" i="31"/>
  <c r="Z1336" i="31"/>
  <c r="Z2614" i="31"/>
  <c r="Z2874" i="31"/>
  <c r="Z2912" i="31"/>
  <c r="Z2273" i="31"/>
  <c r="Z1308" i="31"/>
  <c r="Z2064" i="31"/>
  <c r="Z2110" i="31"/>
  <c r="Z337" i="31"/>
  <c r="Z694" i="31"/>
  <c r="Z352" i="31"/>
  <c r="Z1542" i="31"/>
  <c r="Z1235" i="31"/>
  <c r="Z1199" i="31"/>
  <c r="Z1154" i="31"/>
  <c r="Z549" i="31"/>
  <c r="Z1215" i="31"/>
  <c r="Z2661" i="31"/>
  <c r="Z822" i="31"/>
  <c r="Z1648" i="31"/>
  <c r="Z977" i="31"/>
  <c r="Z850" i="31"/>
  <c r="Z2301" i="31"/>
  <c r="Z2393" i="31"/>
  <c r="Z644" i="31"/>
  <c r="Z57" i="31"/>
  <c r="Z613" i="31"/>
  <c r="Z2471" i="31"/>
  <c r="Z938" i="31"/>
  <c r="Z2418" i="31"/>
  <c r="Z3074" i="31"/>
  <c r="Z472" i="31"/>
  <c r="Z2349" i="31"/>
  <c r="Z2559" i="31"/>
  <c r="Z3433" i="31"/>
  <c r="Z3124" i="31"/>
  <c r="Z1191" i="31"/>
  <c r="Z2206" i="31"/>
  <c r="Z2398" i="31"/>
  <c r="Z1700" i="31"/>
  <c r="Z406" i="31"/>
  <c r="Z3129" i="31"/>
  <c r="Z804" i="31"/>
  <c r="Z1842" i="31"/>
  <c r="Z1402" i="31"/>
  <c r="Z1477" i="31"/>
  <c r="Z2673" i="31"/>
  <c r="Z33" i="31"/>
  <c r="Z1107" i="31"/>
  <c r="Z2790" i="31"/>
  <c r="Z1094" i="31"/>
  <c r="Z2884" i="31"/>
  <c r="Z2507" i="31"/>
  <c r="Z3490" i="31"/>
  <c r="Z3530" i="31"/>
  <c r="Z2580" i="31"/>
  <c r="Z722" i="31"/>
  <c r="Z923" i="31"/>
  <c r="Z2532" i="31"/>
  <c r="Z2691" i="31"/>
  <c r="Z2764" i="31"/>
  <c r="Z2988" i="31"/>
  <c r="Z275" i="31"/>
  <c r="Z1462" i="31"/>
  <c r="Z1428" i="31"/>
  <c r="Z3010" i="31"/>
  <c r="Z100" i="31"/>
  <c r="Z245" i="31"/>
  <c r="Z1454" i="31"/>
  <c r="Z2476" i="31"/>
  <c r="Z616" i="31"/>
  <c r="Z1787" i="31"/>
  <c r="Z127" i="31"/>
  <c r="Z1200" i="31"/>
  <c r="Z1108" i="31"/>
  <c r="Z2439" i="31"/>
  <c r="Z2242" i="31"/>
  <c r="Z3483" i="31"/>
  <c r="Z163" i="31"/>
  <c r="Z1746" i="31"/>
  <c r="Z2567" i="31"/>
  <c r="Z2624" i="31"/>
  <c r="Z2357" i="31"/>
  <c r="Z1697" i="31"/>
  <c r="Z1876" i="31"/>
  <c r="Z2684" i="31"/>
  <c r="Z1693" i="31"/>
  <c r="Z3470" i="31"/>
  <c r="Z1362" i="31"/>
  <c r="Z2498" i="31"/>
  <c r="Z2575" i="31"/>
  <c r="Z836" i="31"/>
  <c r="Z2141" i="31"/>
  <c r="Z3143" i="31"/>
  <c r="Z1280" i="31"/>
  <c r="Z2810" i="31"/>
  <c r="Z3182" i="31"/>
  <c r="Z3298" i="31"/>
  <c r="Z1897" i="31"/>
  <c r="Z2742" i="31"/>
  <c r="Z2996" i="31"/>
  <c r="Z3042" i="31"/>
  <c r="Z2023" i="31"/>
  <c r="Z2124" i="31"/>
  <c r="Z333" i="31"/>
  <c r="Z582" i="31"/>
  <c r="Z99" i="31"/>
  <c r="Z653" i="31"/>
  <c r="Z2402" i="31"/>
  <c r="Z453" i="31"/>
  <c r="Z84" i="31"/>
  <c r="Z1023" i="31"/>
  <c r="Z2341" i="31"/>
  <c r="Z171" i="31"/>
  <c r="Z339" i="31"/>
  <c r="Z1144" i="31"/>
  <c r="Z2504" i="31"/>
  <c r="Z441" i="31"/>
  <c r="Z1510" i="31"/>
  <c r="Z2803" i="31"/>
  <c r="Z20" i="31"/>
  <c r="Z1821" i="31"/>
  <c r="Z598" i="31"/>
  <c r="Z2444" i="31"/>
  <c r="Z1300" i="31"/>
  <c r="Z2368" i="31"/>
  <c r="Z782" i="31"/>
  <c r="Z1196" i="31"/>
  <c r="Z2153" i="31"/>
  <c r="Z3266" i="31"/>
  <c r="Z1587" i="31"/>
  <c r="Z1677" i="31"/>
  <c r="Z1673" i="31"/>
  <c r="Z2267" i="31"/>
  <c r="Z2126" i="31"/>
  <c r="Z1901" i="31"/>
  <c r="Z1180" i="31"/>
  <c r="Z2050" i="31"/>
  <c r="Z1714" i="31"/>
  <c r="Z3030" i="31"/>
  <c r="Z3094" i="31"/>
  <c r="Z2901" i="31"/>
  <c r="Z195" i="31"/>
  <c r="Z2644" i="31"/>
  <c r="Z1671" i="31"/>
  <c r="Z1274" i="31"/>
  <c r="Z2082" i="31"/>
  <c r="Z2678" i="31"/>
  <c r="Z2420" i="31"/>
  <c r="Z931" i="31"/>
  <c r="Z3303" i="31"/>
  <c r="Z3531" i="31"/>
  <c r="Z1852" i="31"/>
  <c r="Z3354" i="31"/>
  <c r="Z1344" i="31"/>
  <c r="Z2240" i="31"/>
  <c r="Z193" i="31"/>
  <c r="Z2458" i="31"/>
  <c r="Z2569" i="31"/>
  <c r="Z1747" i="31"/>
  <c r="Z1071" i="31"/>
  <c r="Z253" i="31"/>
  <c r="Z603" i="31"/>
  <c r="Z421" i="31"/>
  <c r="Z2260" i="31"/>
  <c r="Z900" i="31"/>
  <c r="Z1096" i="31"/>
  <c r="Z334" i="31"/>
  <c r="Z1721" i="31"/>
  <c r="Z1335" i="31"/>
  <c r="Z2075" i="31"/>
  <c r="Z410" i="31"/>
  <c r="Z910" i="31"/>
  <c r="Z2355" i="31"/>
  <c r="Z895" i="31"/>
  <c r="Z2216" i="31"/>
  <c r="Z2074" i="31"/>
  <c r="Z448" i="31"/>
  <c r="Z971" i="31"/>
  <c r="Z1398" i="31"/>
  <c r="Z1921" i="31"/>
  <c r="Z3376" i="31"/>
  <c r="Z72" i="31"/>
  <c r="Z638" i="31"/>
  <c r="Z3452" i="31"/>
  <c r="Z1520" i="31"/>
  <c r="Z2598" i="31"/>
  <c r="Z1862" i="31"/>
  <c r="Z1781" i="31"/>
  <c r="Z3102" i="31"/>
  <c r="Z1911" i="31"/>
  <c r="Z1728" i="31"/>
  <c r="Z541" i="31"/>
  <c r="Z3238" i="31"/>
  <c r="Z1784" i="31"/>
  <c r="Z2178" i="31"/>
  <c r="Z2146" i="31"/>
  <c r="Z375" i="31"/>
  <c r="Z2641" i="31"/>
  <c r="Z2737" i="31"/>
  <c r="Z1584" i="31"/>
  <c r="Z2752" i="31"/>
  <c r="Z2363" i="31"/>
  <c r="Z3480" i="31"/>
  <c r="Z2489" i="31"/>
  <c r="Z3418" i="31"/>
  <c r="Z2538" i="31"/>
  <c r="Z591" i="31"/>
  <c r="Z1997" i="31"/>
  <c r="Z2939" i="31"/>
  <c r="Z2830" i="31"/>
  <c r="Z412" i="31"/>
  <c r="Z706" i="31"/>
  <c r="Z865" i="31"/>
  <c r="Z2163" i="31"/>
  <c r="Z387" i="31"/>
  <c r="Z3286" i="31"/>
  <c r="Z878" i="31"/>
  <c r="Z2499" i="31"/>
  <c r="Z1345" i="31"/>
  <c r="Z1798" i="31"/>
  <c r="Z2453" i="31"/>
  <c r="Z512" i="31"/>
  <c r="Z2544" i="31"/>
  <c r="Z3430" i="31"/>
  <c r="Z510" i="31"/>
  <c r="Z50" i="31"/>
  <c r="Z48" i="31"/>
  <c r="Z506" i="31"/>
  <c r="Z1050" i="31"/>
  <c r="Z235" i="31"/>
  <c r="Z2106" i="31"/>
  <c r="Z1203" i="31"/>
  <c r="Z162" i="31"/>
  <c r="Z2291" i="31"/>
  <c r="Z702" i="31"/>
  <c r="Z1505" i="31"/>
  <c r="Z1037" i="31"/>
  <c r="Z1433" i="31"/>
  <c r="Z2435" i="31"/>
  <c r="Z2299" i="31"/>
  <c r="Z260" i="31"/>
  <c r="Z131" i="31"/>
  <c r="Z2188" i="31"/>
  <c r="Z71" i="31"/>
  <c r="Z2555" i="31"/>
  <c r="Z575" i="31"/>
  <c r="Z1544" i="31"/>
  <c r="Z1850" i="31"/>
  <c r="Z654" i="31"/>
  <c r="Z916" i="31"/>
  <c r="Z907" i="31"/>
  <c r="Z658" i="31"/>
  <c r="Z590" i="31"/>
  <c r="Z342" i="31"/>
  <c r="Z461" i="31"/>
  <c r="Z720" i="31"/>
  <c r="Z3460" i="31"/>
  <c r="Z2646" i="31"/>
  <c r="Z1486" i="31"/>
  <c r="Z278" i="31"/>
  <c r="Z515" i="31"/>
  <c r="Z86" i="31"/>
  <c r="Z1370" i="31"/>
  <c r="Z1777" i="31"/>
  <c r="Z744" i="31"/>
  <c r="Z317" i="31"/>
  <c r="Z3139" i="31"/>
  <c r="Z2514" i="31"/>
  <c r="Z604" i="31"/>
  <c r="Z3437" i="31"/>
  <c r="Z2262" i="31"/>
  <c r="Z378" i="31"/>
  <c r="Z115" i="31"/>
  <c r="Z2753" i="31"/>
  <c r="Z2718" i="31"/>
  <c r="Z2686" i="31"/>
  <c r="Z2860" i="31"/>
  <c r="Z1468" i="31"/>
  <c r="Z3029" i="31"/>
  <c r="Z1447" i="31"/>
  <c r="Z577" i="31"/>
  <c r="Z1219" i="31"/>
  <c r="Z1684" i="31"/>
  <c r="Z2862" i="31"/>
  <c r="Z1977" i="31"/>
  <c r="Z2008" i="31"/>
  <c r="Z1691" i="31"/>
  <c r="Z1625" i="31"/>
  <c r="Z3408" i="31"/>
  <c r="Z1951" i="31"/>
  <c r="Z3146" i="31"/>
  <c r="Z2430" i="31"/>
  <c r="Z1802" i="31"/>
  <c r="Z1725" i="31"/>
  <c r="Z3275" i="31"/>
  <c r="Z1831" i="31"/>
  <c r="Z1626" i="31"/>
  <c r="Z2621" i="31"/>
  <c r="Z1680" i="31"/>
  <c r="Z1026" i="31"/>
  <c r="Z2715" i="31"/>
  <c r="Z3315" i="31"/>
  <c r="Z829" i="31"/>
  <c r="Z1272" i="31"/>
  <c r="Z1395" i="31"/>
  <c r="Z1745" i="31"/>
  <c r="Z881" i="31"/>
  <c r="Z177" i="31"/>
  <c r="Z2060" i="31"/>
  <c r="Z1198" i="31"/>
  <c r="Z1207" i="31"/>
  <c r="Z750" i="31"/>
  <c r="Z3351" i="31"/>
  <c r="Z2589" i="31"/>
  <c r="Z2197" i="31"/>
  <c r="Z528" i="31"/>
  <c r="Z2946" i="31"/>
  <c r="Z2994" i="31"/>
  <c r="Z3499" i="31"/>
  <c r="Z1491" i="31"/>
  <c r="Z3053" i="31"/>
  <c r="Z3317" i="31"/>
  <c r="Z1989" i="31"/>
  <c r="Z3311" i="31"/>
  <c r="Z1922" i="31"/>
  <c r="Z2871" i="31"/>
  <c r="Z3522" i="31"/>
  <c r="Z3380" i="31"/>
  <c r="Z2690" i="31"/>
  <c r="Z1993" i="31"/>
  <c r="Z3422" i="31"/>
  <c r="Z2298" i="31"/>
  <c r="Z435" i="31"/>
  <c r="Z308" i="31"/>
  <c r="Z157" i="31"/>
  <c r="Z394" i="31"/>
  <c r="Z1121" i="31"/>
  <c r="Z1259" i="31"/>
  <c r="Z565" i="31"/>
  <c r="Z175" i="31"/>
  <c r="Z186" i="31"/>
  <c r="Z2265" i="31"/>
  <c r="Z1021" i="31"/>
  <c r="Z2229" i="31"/>
  <c r="Z1765" i="31"/>
  <c r="Z2784" i="31"/>
  <c r="Z858" i="31"/>
  <c r="Z207" i="31"/>
  <c r="Z2080" i="31"/>
  <c r="Z1386" i="31"/>
  <c r="Z438" i="31"/>
  <c r="Z873" i="31"/>
  <c r="Z12" i="31"/>
  <c r="Z27" i="31"/>
  <c r="Z994" i="31"/>
  <c r="Z1972" i="31"/>
  <c r="Z444" i="31"/>
  <c r="Z1368" i="31"/>
  <c r="Z338" i="31"/>
  <c r="Z1503" i="31"/>
  <c r="Z2366" i="31"/>
  <c r="Z500" i="31"/>
  <c r="Z2354" i="31"/>
  <c r="Z2175" i="31"/>
  <c r="Z1456" i="31"/>
  <c r="Z88" i="31"/>
  <c r="Z2587" i="31"/>
  <c r="Z925" i="31"/>
  <c r="Z1124" i="31"/>
  <c r="Z2364" i="31"/>
  <c r="Z3180" i="31"/>
  <c r="Z1696" i="31"/>
  <c r="Z1485" i="31"/>
  <c r="Z1193" i="31"/>
  <c r="Z3243" i="31"/>
  <c r="Z1391" i="31"/>
  <c r="Z1176" i="31"/>
  <c r="Z2149" i="31"/>
  <c r="Z2603" i="31"/>
  <c r="Z2880" i="31"/>
  <c r="Z3048" i="31"/>
  <c r="Z682" i="31"/>
  <c r="Z1595" i="31"/>
  <c r="Z1664" i="31"/>
  <c r="Z137" i="31"/>
  <c r="Z3343" i="31"/>
  <c r="Z1848" i="31"/>
  <c r="Z1620" i="31"/>
  <c r="Z1885" i="31"/>
  <c r="Z2317" i="31"/>
  <c r="Z2813" i="31"/>
  <c r="Z3327" i="31"/>
  <c r="Z2048" i="31"/>
  <c r="Z883" i="31"/>
  <c r="Z2452" i="31"/>
  <c r="Z1849" i="31"/>
  <c r="Z2473" i="31"/>
  <c r="Z1954" i="31"/>
  <c r="Z2173" i="31"/>
  <c r="Z1106" i="31"/>
  <c r="Z2523" i="31"/>
  <c r="Z3492" i="31"/>
  <c r="Z425" i="31"/>
  <c r="Z595" i="31"/>
  <c r="Z1859" i="31"/>
  <c r="Z456" i="31"/>
  <c r="Z480" i="31"/>
  <c r="Z1382" i="31"/>
  <c r="Z345" i="31"/>
  <c r="Z3436" i="31"/>
  <c r="Z1703" i="31"/>
  <c r="Z2226" i="31"/>
  <c r="Z3204" i="31"/>
  <c r="Z2676" i="31"/>
  <c r="Z379" i="31"/>
  <c r="Z1229" i="31"/>
  <c r="Z1422" i="31"/>
  <c r="Z1653" i="31"/>
  <c r="Z2131" i="31"/>
  <c r="Z1159" i="31"/>
  <c r="Z2484" i="31"/>
  <c r="Z3474" i="31"/>
  <c r="Z1238" i="31"/>
  <c r="Z2834" i="31"/>
  <c r="Z1917" i="31"/>
  <c r="Z3341" i="31"/>
  <c r="Z969" i="31"/>
  <c r="Z2365" i="31"/>
  <c r="Z2828" i="31"/>
  <c r="Z2302" i="31"/>
  <c r="Z306" i="31"/>
  <c r="Z1707" i="31"/>
  <c r="Z869" i="31"/>
  <c r="Z790" i="31"/>
  <c r="Z2728" i="31"/>
  <c r="Z526" i="31"/>
  <c r="Z1081" i="31"/>
  <c r="Z2445" i="31"/>
  <c r="Z3033" i="31"/>
  <c r="Z1830" i="31"/>
  <c r="Z3363" i="31"/>
  <c r="Z2278" i="31"/>
  <c r="Z3083" i="31"/>
  <c r="Z2773" i="31"/>
  <c r="Z3515" i="31"/>
  <c r="Z69" i="31"/>
  <c r="Z303" i="31"/>
  <c r="Z1267" i="31"/>
  <c r="Z359" i="31"/>
  <c r="Z2494" i="31"/>
  <c r="Z1217" i="31"/>
  <c r="Z2219" i="31"/>
  <c r="Z53" i="31"/>
  <c r="Z665" i="31"/>
  <c r="Z458" i="31"/>
  <c r="Z311" i="31"/>
  <c r="Z1376" i="31"/>
  <c r="Z60" i="31"/>
  <c r="Z1749" i="31"/>
  <c r="Z2380" i="31"/>
  <c r="Z1256" i="31"/>
  <c r="Z629" i="31"/>
  <c r="Z1310" i="31"/>
  <c r="Z1273" i="31"/>
  <c r="Z983" i="31"/>
  <c r="Z2085" i="31"/>
  <c r="Z295" i="31"/>
  <c r="Z2454" i="31"/>
  <c r="Z2851" i="31"/>
  <c r="Z520" i="31"/>
  <c r="Z1561" i="31"/>
  <c r="Z1534" i="31"/>
  <c r="Z1819" i="31"/>
  <c r="Z3390" i="31"/>
  <c r="Z2246" i="31"/>
  <c r="Z1388" i="31"/>
  <c r="Z3293" i="31"/>
  <c r="Z3113" i="31"/>
  <c r="Z3419" i="31"/>
  <c r="Z1655" i="31"/>
  <c r="Z1964" i="31"/>
  <c r="Z3003" i="31"/>
  <c r="Z2249" i="31"/>
  <c r="Z2446" i="31"/>
  <c r="Z2735" i="31"/>
  <c r="Z2356" i="31"/>
  <c r="Z2306" i="31"/>
  <c r="Z3264" i="31"/>
  <c r="Z3398" i="31"/>
  <c r="Z2652" i="31"/>
  <c r="Z2615" i="31"/>
  <c r="Z2292" i="31"/>
  <c r="Z2062" i="31"/>
  <c r="Z1627" i="31"/>
  <c r="Z1035" i="31"/>
  <c r="Z1913" i="31"/>
  <c r="Z1125" i="31"/>
  <c r="Z385" i="31"/>
  <c r="Z1438" i="31"/>
  <c r="Z3167" i="31"/>
  <c r="Z837" i="31"/>
  <c r="Z263" i="31"/>
  <c r="Z1074" i="31"/>
  <c r="Z587" i="31"/>
  <c r="Z517" i="31"/>
  <c r="Z632" i="31"/>
  <c r="Z561" i="31"/>
  <c r="Z402" i="31"/>
  <c r="Z3279" i="31"/>
  <c r="Z1010" i="31"/>
  <c r="Z1005" i="31"/>
  <c r="Z1490" i="31"/>
  <c r="Z3078" i="31"/>
  <c r="Z2211" i="31"/>
  <c r="Z534" i="31"/>
  <c r="Z1137" i="31"/>
  <c r="Z1022" i="31"/>
  <c r="Z364" i="31"/>
  <c r="Z2348" i="31"/>
  <c r="Z2709" i="31"/>
  <c r="Z1018" i="31"/>
  <c r="Z1316" i="31"/>
  <c r="Z1874" i="31"/>
  <c r="Z1338" i="31"/>
  <c r="Z1730" i="31"/>
  <c r="Z1493" i="31"/>
  <c r="Z2781" i="31"/>
  <c r="Z418" i="31"/>
  <c r="Z101" i="31"/>
  <c r="Z2257" i="31"/>
  <c r="Z2335" i="31"/>
  <c r="Z2955" i="31"/>
  <c r="Z1659" i="31"/>
  <c r="Z1554" i="31"/>
  <c r="Z1232" i="31"/>
  <c r="Z1873" i="31"/>
  <c r="Z997" i="31"/>
  <c r="Z1403" i="31"/>
  <c r="Z1748" i="31"/>
  <c r="Z34" i="31"/>
  <c r="Z1262" i="31"/>
  <c r="Z2812" i="31"/>
  <c r="Z3145" i="31"/>
  <c r="Z3365" i="31"/>
  <c r="Z2055" i="31"/>
  <c r="Z1960" i="31"/>
  <c r="Z2253" i="31"/>
  <c r="Z1980" i="31"/>
  <c r="Z2606" i="31"/>
  <c r="Z2815" i="31"/>
  <c r="Z383" i="31"/>
  <c r="Z810" i="31"/>
  <c r="Z908" i="31"/>
  <c r="Z39" i="31"/>
  <c r="Z148" i="31"/>
  <c r="Z1233" i="31"/>
  <c r="Z1416" i="31"/>
  <c r="Z2135" i="31"/>
  <c r="Z3326" i="31"/>
  <c r="Z3535" i="31"/>
  <c r="Z2517" i="31"/>
  <c r="Z2078" i="31"/>
  <c r="Z3345" i="31"/>
  <c r="Z103" i="31"/>
  <c r="Z1838" i="31"/>
  <c r="Z2424" i="31"/>
  <c r="Z145" i="31"/>
  <c r="Z2272" i="31"/>
  <c r="Z470" i="31"/>
  <c r="Z161" i="31"/>
  <c r="Z1487" i="31"/>
  <c r="Z140" i="31"/>
  <c r="Z78" i="31"/>
  <c r="Z1181" i="31"/>
  <c r="Z1558" i="31"/>
  <c r="Z2144" i="31"/>
  <c r="Z1495" i="31"/>
  <c r="Z2622" i="31"/>
  <c r="Z267" i="31"/>
  <c r="Z108" i="31"/>
  <c r="Z1590" i="31"/>
  <c r="Z2014" i="31"/>
  <c r="Z2065" i="31"/>
  <c r="Z3501" i="31"/>
  <c r="Z40" i="31"/>
  <c r="Z672" i="31"/>
  <c r="Z2844" i="31"/>
  <c r="Z47" i="31"/>
  <c r="Z741" i="31"/>
  <c r="Z147" i="31"/>
  <c r="Z474" i="31"/>
  <c r="Z1228" i="31"/>
  <c r="Z819" i="31"/>
  <c r="Z325" i="31"/>
  <c r="Z2858" i="31"/>
  <c r="Z2631" i="31"/>
  <c r="Z1675" i="31"/>
  <c r="Z3457" i="31"/>
  <c r="Z1840" i="31"/>
  <c r="Z2681" i="31"/>
  <c r="Z1610" i="31"/>
  <c r="Z3309" i="31"/>
  <c r="Z956" i="31"/>
  <c r="Z1524" i="31"/>
  <c r="Z151" i="31"/>
  <c r="Z1212" i="31"/>
  <c r="Z599" i="31"/>
  <c r="Z585" i="31"/>
  <c r="Z827" i="31"/>
  <c r="Z244" i="31"/>
  <c r="Z3401" i="31"/>
  <c r="Z818" i="31"/>
  <c r="Z1621" i="31"/>
  <c r="Z2808" i="31"/>
  <c r="Z2295" i="31"/>
  <c r="Z203" i="31"/>
  <c r="Z3342" i="31"/>
  <c r="Z2640" i="31"/>
  <c r="Z3391" i="31"/>
  <c r="Z3272" i="31"/>
  <c r="Z76" i="31"/>
  <c r="Z3466" i="31"/>
  <c r="Z1956" i="31"/>
  <c r="Z1102" i="31"/>
  <c r="Z109" i="31"/>
  <c r="Z64" i="31"/>
  <c r="Z594" i="31"/>
  <c r="Z3277" i="31"/>
  <c r="Z2841" i="31"/>
  <c r="Z1809" i="31"/>
  <c r="Z3301" i="31"/>
  <c r="Z3233" i="31"/>
  <c r="Z2701" i="31"/>
  <c r="Z1189" i="31"/>
  <c r="Z3471" i="31"/>
  <c r="Z1950" i="31"/>
  <c r="Z1098" i="31"/>
  <c r="Z947" i="31"/>
  <c r="Z3176" i="31"/>
  <c r="Z466" i="31"/>
  <c r="Z3231" i="31"/>
  <c r="Z2783" i="31"/>
  <c r="Z753" i="31"/>
  <c r="Z132" i="31"/>
  <c r="Z531" i="31"/>
  <c r="Z11" i="31"/>
  <c r="Z1630" i="31"/>
  <c r="Z270" i="31"/>
  <c r="Z1452" i="31"/>
  <c r="Z120" i="31"/>
  <c r="Z791" i="31"/>
  <c r="Z2926" i="31"/>
  <c r="Z959" i="31"/>
  <c r="Z1449" i="31"/>
  <c r="Z16" i="31"/>
  <c r="Z3123" i="31"/>
  <c r="Z2381" i="31"/>
  <c r="Z1436" i="31"/>
  <c r="Z1732" i="31"/>
  <c r="Z1734" i="31"/>
  <c r="Z3126" i="31"/>
  <c r="Z2198" i="31"/>
  <c r="Z2578" i="31"/>
  <c r="Z3431" i="31"/>
  <c r="Z2345" i="31"/>
  <c r="Z2983" i="31"/>
  <c r="Z2128" i="31"/>
  <c r="Z1909" i="31"/>
  <c r="Z2997" i="31"/>
  <c r="Z1084" i="31"/>
  <c r="Z1793" i="31"/>
  <c r="Z1446" i="31"/>
  <c r="Z854" i="31"/>
  <c r="Z305" i="31"/>
  <c r="Z1724" i="31"/>
  <c r="Z2593" i="31"/>
  <c r="Z479" i="31"/>
  <c r="Z1046" i="31"/>
  <c r="Z1994" i="31"/>
  <c r="Z2680" i="31"/>
  <c r="Z3237" i="31"/>
  <c r="Z1006" i="31"/>
  <c r="Z38" i="31"/>
  <c r="Z3300" i="31"/>
  <c r="Z2960" i="31"/>
  <c r="Z1678" i="31"/>
  <c r="Z2263" i="31"/>
  <c r="Z265" i="31"/>
  <c r="Z25" i="31"/>
  <c r="Z1152" i="31"/>
  <c r="Z1763" i="31"/>
  <c r="Z1508" i="31"/>
  <c r="Z641" i="31"/>
  <c r="Z2383" i="31"/>
  <c r="Z623" i="31"/>
  <c r="Z1305" i="31"/>
  <c r="Z3253" i="31"/>
  <c r="Z2199" i="31"/>
  <c r="Z204" i="31"/>
  <c r="Z2167" i="31"/>
  <c r="Z758" i="31"/>
  <c r="Z1851" i="31"/>
  <c r="Z545" i="31"/>
  <c r="Z232" i="31"/>
  <c r="Z2833" i="31"/>
  <c r="Z447" i="31"/>
  <c r="Z1757" i="31"/>
  <c r="Z3198" i="31"/>
  <c r="Z2285" i="31"/>
  <c r="Z3170" i="31"/>
  <c r="Z944" i="31"/>
  <c r="Z1142" i="31"/>
  <c r="Z1434" i="31"/>
  <c r="Z1898" i="31"/>
  <c r="Z3020" i="31"/>
  <c r="Z2693" i="31"/>
  <c r="Z901" i="31"/>
  <c r="Z2083" i="31"/>
  <c r="Z3359" i="31"/>
  <c r="Z2475" i="31"/>
  <c r="Z3520" i="31"/>
  <c r="Z1466" i="31"/>
  <c r="Z1173" i="31"/>
  <c r="Z2683" i="31"/>
  <c r="Z258" i="31"/>
  <c r="Z2294" i="31"/>
  <c r="Z2340" i="31"/>
  <c r="Z2846" i="31"/>
  <c r="Z2805" i="31"/>
  <c r="Z1165" i="31"/>
  <c r="Z793" i="31"/>
  <c r="Z2192" i="31"/>
  <c r="Z958" i="31"/>
  <c r="Z800" i="31"/>
  <c r="Z2974" i="31"/>
  <c r="Z2237" i="31"/>
  <c r="Z2658" i="31"/>
  <c r="Z3140" i="31"/>
  <c r="Z36" i="31"/>
  <c r="Z2897" i="31"/>
  <c r="Z2185" i="31"/>
  <c r="Z2333" i="31"/>
  <c r="Z2296" i="31"/>
  <c r="Z179" i="31"/>
  <c r="Z2592" i="31"/>
  <c r="Z1419" i="31"/>
  <c r="Z648" i="31"/>
  <c r="Z2771" i="31"/>
  <c r="Z1729" i="31"/>
  <c r="Z2952" i="31"/>
  <c r="Z67" i="31"/>
  <c r="Z2520" i="31"/>
  <c r="Z487" i="31"/>
  <c r="Z2674" i="31"/>
  <c r="Z2699" i="31"/>
  <c r="Z2630" i="31"/>
  <c r="Z2713" i="31"/>
  <c r="Z1328" i="31"/>
  <c r="Z2906" i="31"/>
  <c r="Z58" i="31"/>
  <c r="Z2756" i="31"/>
  <c r="Z1816" i="31"/>
  <c r="Z1168" i="31"/>
  <c r="Z3109" i="31"/>
  <c r="Z2893" i="31"/>
  <c r="Z2758" i="31"/>
  <c r="Z3476" i="31"/>
  <c r="Z2881" i="31"/>
  <c r="Z1975" i="31"/>
  <c r="Z2904" i="31"/>
  <c r="Z1227" i="31"/>
  <c r="Z3153" i="31"/>
  <c r="Z2723" i="31"/>
  <c r="Z2227" i="31"/>
  <c r="Z742" i="31"/>
  <c r="Z1744" i="31"/>
  <c r="Z683" i="31"/>
  <c r="Z860" i="31"/>
  <c r="Z2493" i="31"/>
  <c r="Z2086" i="31"/>
  <c r="Z2768" i="31"/>
  <c r="Z3421" i="31"/>
  <c r="Z1586" i="31"/>
  <c r="Z2214" i="31"/>
  <c r="Z3308" i="31"/>
  <c r="Z349" i="31"/>
  <c r="Z2329" i="31"/>
  <c r="Z2044" i="31"/>
  <c r="Z898" i="31"/>
  <c r="Z233" i="31"/>
  <c r="Z828" i="31"/>
  <c r="Z1082" i="31"/>
  <c r="Z313" i="31"/>
  <c r="Z893" i="31"/>
  <c r="Z824" i="31"/>
  <c r="Z56" i="31"/>
  <c r="Z1117" i="31"/>
  <c r="Z2817" i="31"/>
  <c r="Z221" i="31"/>
  <c r="Z3184" i="31"/>
  <c r="Z3154" i="31"/>
  <c r="Z576" i="31"/>
  <c r="Z386" i="31"/>
  <c r="Z928" i="31"/>
  <c r="Z1612" i="31"/>
  <c r="Z2176" i="31"/>
  <c r="Z1329" i="31"/>
  <c r="Z996" i="31"/>
  <c r="Z586" i="31"/>
  <c r="Z2116" i="31"/>
  <c r="Z314" i="31"/>
  <c r="Z1738" i="31"/>
  <c r="Z1057" i="31"/>
  <c r="Z2449" i="31"/>
  <c r="Z1602" i="31"/>
  <c r="Z2549" i="31"/>
  <c r="Z955" i="31"/>
  <c r="Z2043" i="31"/>
  <c r="Z489" i="31"/>
  <c r="Z3019" i="31"/>
  <c r="Z2518" i="31"/>
  <c r="Z2117" i="31"/>
  <c r="Z3362" i="31"/>
  <c r="Z2729" i="31"/>
  <c r="Z543" i="31"/>
  <c r="Z1657" i="31"/>
  <c r="Z2018" i="31"/>
  <c r="Z2094" i="31"/>
  <c r="Z2570" i="31"/>
  <c r="Z3052" i="31"/>
  <c r="Z2750" i="31"/>
  <c r="Z1014" i="31"/>
  <c r="Z1414" i="31"/>
  <c r="Z578" i="31"/>
  <c r="Z2951" i="31"/>
  <c r="Z2865" i="31"/>
  <c r="Z2568" i="31"/>
  <c r="Z1473" i="31"/>
  <c r="Z397" i="31"/>
  <c r="Z2436" i="31"/>
  <c r="Z455" i="31"/>
  <c r="Z1073" i="31"/>
  <c r="Z805" i="31"/>
  <c r="Z2525" i="31"/>
  <c r="Z59" i="31"/>
  <c r="Z651" i="31"/>
  <c r="Z1400" i="31"/>
  <c r="Z941" i="31"/>
  <c r="Z862" i="31"/>
  <c r="Z678" i="31"/>
  <c r="Z1603" i="31"/>
  <c r="Z2109" i="31"/>
  <c r="Z2892" i="31"/>
  <c r="Z712" i="31"/>
  <c r="Z165" i="31"/>
  <c r="Z617" i="31"/>
  <c r="Z2607" i="31"/>
  <c r="Z937" i="31"/>
  <c r="Z1086" i="31"/>
  <c r="Z3218" i="31"/>
  <c r="Z241" i="31"/>
  <c r="Z2637" i="31"/>
  <c r="Z1896" i="31"/>
  <c r="Z566" i="31"/>
  <c r="Z1461" i="31"/>
  <c r="Z1184" i="31"/>
  <c r="Z2539" i="31"/>
  <c r="Z1161" i="31"/>
  <c r="Z2469" i="31"/>
  <c r="Z2919" i="31"/>
  <c r="Z1761" i="31"/>
  <c r="Z1179" i="31"/>
  <c r="Z1592" i="31"/>
  <c r="Z2394" i="31"/>
  <c r="Z1941" i="31"/>
  <c r="Z3245" i="31"/>
  <c r="Z2041" i="31"/>
  <c r="Z922" i="31"/>
  <c r="Z3414" i="31"/>
  <c r="Z2908" i="31"/>
  <c r="Z961" i="31"/>
  <c r="Z1296" i="31"/>
  <c r="Z880" i="31"/>
  <c r="Z3157" i="31"/>
  <c r="Z3377" i="31"/>
  <c r="Z3148" i="31"/>
  <c r="Z2889" i="31"/>
  <c r="Z1116" i="31"/>
  <c r="Z2331" i="31"/>
  <c r="Z3503" i="31"/>
  <c r="Z2143" i="31"/>
  <c r="Z54" i="31"/>
  <c r="Z46" i="31"/>
  <c r="Z432" i="31"/>
  <c r="Z1914" i="31"/>
  <c r="Z1568" i="31"/>
  <c r="Z181" i="31"/>
  <c r="Z1036" i="31"/>
  <c r="Z3142" i="31"/>
  <c r="Z1726" i="31"/>
  <c r="Z639" i="31"/>
  <c r="Z1511" i="31"/>
  <c r="Z1706" i="31"/>
  <c r="Z2204" i="31"/>
  <c r="Z2184" i="31"/>
  <c r="Z1464" i="31"/>
  <c r="Z1792" i="31"/>
  <c r="Z269" i="31"/>
  <c r="Z1285" i="31"/>
  <c r="Z1547" i="31"/>
  <c r="Z620" i="31"/>
  <c r="Z98" i="31"/>
  <c r="Z2895" i="31"/>
  <c r="Z1004" i="31"/>
  <c r="Z3178" i="31"/>
  <c r="Z774" i="31"/>
  <c r="Z622" i="31"/>
  <c r="Z2632" i="31"/>
  <c r="Z1417" i="31"/>
  <c r="Z1814" i="31"/>
  <c r="Z223" i="31"/>
  <c r="Z968" i="31"/>
  <c r="Z2801" i="31"/>
  <c r="Z2853" i="31"/>
  <c r="Z1020" i="31"/>
  <c r="Z328" i="31"/>
  <c r="Z2875" i="31"/>
  <c r="Z373" i="31"/>
  <c r="Z716" i="31"/>
  <c r="Z2072" i="31"/>
  <c r="Z2025" i="31"/>
  <c r="Z967" i="31"/>
  <c r="Z1878" i="31"/>
  <c r="Z164" i="31"/>
  <c r="Z3057" i="31"/>
  <c r="Z1396" i="31"/>
  <c r="Z739" i="31"/>
  <c r="Z3187" i="31"/>
  <c r="Z3251" i="31"/>
  <c r="Z3209" i="31"/>
  <c r="Z1622" i="31"/>
  <c r="Z2338" i="31"/>
  <c r="Z1017" i="31"/>
  <c r="Z1879" i="31"/>
  <c r="Z285" i="31"/>
  <c r="Z1188" i="31"/>
  <c r="Z3447" i="31"/>
  <c r="Z2209" i="31"/>
  <c r="Z843" i="31"/>
  <c r="Z3318" i="31"/>
  <c r="Z2566" i="31"/>
  <c r="Z2748" i="31"/>
  <c r="Z2384" i="31"/>
  <c r="Z625" i="31"/>
  <c r="Z2609" i="31"/>
  <c r="Z635" i="31"/>
  <c r="Z1900" i="31"/>
  <c r="Z954" i="31"/>
  <c r="Z1492" i="31"/>
  <c r="Z2147" i="31"/>
  <c r="Z1054" i="31"/>
  <c r="Z519" i="31"/>
  <c r="Z3313" i="31"/>
  <c r="Z2623" i="31"/>
  <c r="Z3516" i="31"/>
  <c r="Z2831" i="31"/>
  <c r="Z3188" i="31"/>
  <c r="Z2468" i="31"/>
  <c r="Z2032" i="31"/>
  <c r="Z1518" i="31"/>
  <c r="Z2702" i="31"/>
  <c r="Z726" i="31"/>
  <c r="Z3210" i="31"/>
  <c r="Z3312" i="31"/>
  <c r="Z3161" i="31"/>
  <c r="Z801" i="31"/>
  <c r="Z2697" i="31"/>
  <c r="Z3007" i="31"/>
  <c r="Z652" i="31"/>
  <c r="Z1415" i="31"/>
  <c r="Z1812" i="31"/>
  <c r="Z1727" i="31"/>
  <c r="Z2515" i="31"/>
  <c r="Z3458" i="31"/>
  <c r="Z191" i="31"/>
  <c r="Z1065" i="31"/>
  <c r="Z434" i="31"/>
  <c r="Z2112" i="31"/>
  <c r="Z1771" i="31"/>
  <c r="Z318" i="31"/>
  <c r="Z3025" i="31"/>
  <c r="Z553" i="31"/>
  <c r="Z2403" i="31"/>
  <c r="Z2360" i="31"/>
  <c r="Z3197" i="31"/>
  <c r="Z440" i="31"/>
  <c r="Z1509" i="31"/>
  <c r="Z3163" i="31"/>
  <c r="Z2281" i="31"/>
  <c r="Z205" i="31"/>
  <c r="Z1774" i="31"/>
  <c r="Z3158" i="31"/>
  <c r="Z2061" i="31"/>
  <c r="Z150" i="31"/>
  <c r="Z1585" i="31"/>
  <c r="Z3260" i="31"/>
  <c r="Z413" i="31"/>
  <c r="Z14" i="31"/>
  <c r="Z104" i="31"/>
  <c r="Z2314" i="31"/>
  <c r="Z759" i="31"/>
  <c r="Z495" i="31"/>
  <c r="Z2910" i="31"/>
  <c r="Z2102" i="31"/>
  <c r="Z2243" i="31"/>
  <c r="Z2280" i="31"/>
  <c r="Z3439" i="31"/>
  <c r="Z2666" i="31"/>
  <c r="Z2425" i="31"/>
  <c r="Z2740" i="31"/>
  <c r="Z803" i="31"/>
  <c r="Z1494" i="31"/>
  <c r="Z936" i="31"/>
  <c r="Z302" i="31"/>
  <c r="Z3215" i="31"/>
  <c r="Z2427" i="31"/>
  <c r="Z3461" i="31"/>
  <c r="Z486" i="31"/>
  <c r="Z91" i="31"/>
  <c r="Z227" i="31"/>
  <c r="Z3283" i="31"/>
  <c r="Z473" i="31"/>
  <c r="Z671" i="31"/>
  <c r="Z2491" i="31"/>
  <c r="Z1066" i="31"/>
  <c r="Z1397" i="31"/>
  <c r="Z2618" i="31"/>
  <c r="Z1649" i="31"/>
  <c r="Z3147" i="31"/>
  <c r="Z1093" i="31"/>
  <c r="Z605" i="31"/>
  <c r="Z628" i="31"/>
  <c r="Z2409" i="31"/>
  <c r="Z393" i="31"/>
  <c r="Z1978" i="31"/>
  <c r="Z1429" i="31"/>
  <c r="Z3355" i="31"/>
  <c r="Z3524" i="31"/>
  <c r="Z2534" i="31"/>
  <c r="Z723" i="31"/>
  <c r="Z2500" i="31"/>
  <c r="Z1991" i="31"/>
  <c r="Z3071" i="31"/>
  <c r="Z2916" i="31"/>
  <c r="Z208" i="31"/>
  <c r="Z1155" i="31"/>
  <c r="Z307" i="31"/>
  <c r="Z419" i="31"/>
  <c r="Z87" i="31"/>
  <c r="Z82" i="31"/>
  <c r="Z768" i="31"/>
  <c r="Z1257" i="31"/>
  <c r="Z2610" i="31"/>
  <c r="Z1789" i="31"/>
  <c r="Z2958" i="31"/>
  <c r="Z477" i="31"/>
  <c r="Z1959" i="31"/>
  <c r="Z3314" i="31"/>
  <c r="Z980" i="31"/>
  <c r="Z3504" i="31"/>
  <c r="Z2843" i="31"/>
  <c r="Z1302" i="31"/>
  <c r="Z1289" i="31"/>
  <c r="Z1044" i="31"/>
  <c r="Z1886" i="31"/>
  <c r="Z1933" i="31"/>
  <c r="Z2845" i="31"/>
  <c r="Z3268" i="31"/>
  <c r="Z1597" i="31"/>
  <c r="Z2645" i="31"/>
  <c r="Z1209" i="31"/>
  <c r="Z2156" i="31"/>
  <c r="Z608" i="31"/>
  <c r="Z2053" i="31"/>
  <c r="Z859" i="31"/>
  <c r="Z2655" i="31"/>
  <c r="Z1105" i="31"/>
  <c r="Z390" i="31"/>
  <c r="Z2772" i="31"/>
  <c r="Z2668" i="31"/>
  <c r="Z225" i="31"/>
  <c r="Z524" i="31"/>
  <c r="Z3521" i="31"/>
  <c r="Z831" i="31"/>
  <c r="Z926" i="31"/>
  <c r="Z530" i="31"/>
  <c r="Z1670" i="31"/>
  <c r="Z825" i="31"/>
  <c r="Z29" i="31"/>
  <c r="Z2138" i="31"/>
  <c r="Z2328" i="31"/>
  <c r="Z1481" i="31"/>
  <c r="Z496" i="31"/>
  <c r="Z2000" i="31"/>
  <c r="Z2852" i="31"/>
  <c r="Z2605" i="31"/>
  <c r="Z1437" i="31"/>
  <c r="Z3119" i="31"/>
  <c r="Z2937" i="31"/>
  <c r="Z3395" i="31"/>
  <c r="Z1708" i="31"/>
  <c r="Z2720" i="31"/>
  <c r="Z231" i="31"/>
  <c r="Z1908" i="31"/>
  <c r="Z2470" i="31"/>
  <c r="Z3060" i="31"/>
  <c r="Z1483" i="31"/>
  <c r="Z2530" i="31"/>
  <c r="Z3093" i="31"/>
  <c r="Z984" i="31"/>
  <c r="Z2392" i="31"/>
  <c r="Z2545" i="31"/>
  <c r="Z1573" i="31"/>
  <c r="Z1740" i="31"/>
  <c r="Z2725" i="31"/>
  <c r="Z3529" i="31"/>
  <c r="Z2501" i="31"/>
  <c r="Z1009" i="31"/>
  <c r="Z1043" i="31"/>
  <c r="Z3004" i="31"/>
  <c r="Z2508" i="31"/>
  <c r="Z1218" i="31"/>
  <c r="Z2986" i="31"/>
  <c r="Z153" i="31"/>
  <c r="Z436" i="31"/>
  <c r="Z1611" i="31"/>
  <c r="Z420" i="31"/>
  <c r="Z1266" i="31"/>
  <c r="Z1210" i="31"/>
  <c r="Z951" i="31"/>
  <c r="Z1858" i="31"/>
  <c r="Z3321" i="31"/>
  <c r="Z1330" i="31"/>
  <c r="Z1208" i="31"/>
  <c r="Z807" i="31"/>
  <c r="Z2913" i="31"/>
  <c r="Z299" i="31"/>
  <c r="Z1003" i="31"/>
  <c r="Z817" i="31"/>
  <c r="Z655" i="31"/>
  <c r="Z1380" i="31"/>
  <c r="Z749" i="31"/>
  <c r="Z2039" i="31"/>
  <c r="Z271" i="31"/>
  <c r="Z1420" i="31"/>
  <c r="Z2236" i="31"/>
  <c r="Z3091" i="31"/>
  <c r="Z634" i="31"/>
  <c r="Z3267" i="31"/>
  <c r="Z2516" i="31"/>
  <c r="Z1237" i="31"/>
  <c r="Z3487" i="31"/>
  <c r="Z3055" i="31"/>
  <c r="Z2456" i="31"/>
  <c r="Z2533" i="31"/>
  <c r="Z2838" i="31"/>
  <c r="Z2665" i="31"/>
  <c r="Z2798" i="31"/>
  <c r="Z911" i="31"/>
  <c r="Z3543" i="31"/>
  <c r="Z2378" i="31"/>
  <c r="Z3001" i="31"/>
  <c r="Z63" i="31"/>
  <c r="Z2900" i="31"/>
  <c r="Z490" i="31"/>
  <c r="Z3462" i="31"/>
  <c r="Z2594" i="31"/>
  <c r="Z589" i="31"/>
  <c r="Z1355" i="31"/>
  <c r="Z1645" i="31"/>
  <c r="Z2595" i="31"/>
  <c r="Z3225" i="31"/>
  <c r="Z3036" i="31"/>
  <c r="Z2352" i="31"/>
  <c r="Z2654" i="31"/>
  <c r="Z2157" i="31"/>
  <c r="Z872" i="31"/>
  <c r="Z475" i="31"/>
  <c r="Z290" i="31"/>
  <c r="Z1739" i="31"/>
  <c r="Z847" i="31"/>
  <c r="Z2428" i="31"/>
  <c r="Z619" i="31"/>
  <c r="Z3320" i="31"/>
  <c r="Z2045" i="31"/>
  <c r="Z2953" i="31"/>
  <c r="Z714" i="31"/>
  <c r="Z44" i="31"/>
  <c r="Z1103" i="31"/>
  <c r="Z293" i="31"/>
  <c r="Z90" i="31"/>
  <c r="Z572" i="31"/>
  <c r="Z789" i="31"/>
  <c r="Z1550" i="31"/>
  <c r="Z460" i="31"/>
  <c r="Z2936" i="31"/>
  <c r="Z1087" i="31"/>
  <c r="Z2597" i="31"/>
  <c r="Z537" i="31"/>
  <c r="Z966" i="31"/>
  <c r="Z3270" i="31"/>
  <c r="Z1755" i="31"/>
  <c r="Z1097" i="31"/>
  <c r="Z1230" i="31"/>
  <c r="Z3183" i="31"/>
  <c r="Z1448" i="31"/>
  <c r="Z212" i="31"/>
  <c r="Z2747" i="31"/>
  <c r="Z2361" i="31"/>
  <c r="Z3413" i="31"/>
  <c r="Z864" i="31"/>
  <c r="Z3259" i="31"/>
  <c r="Z3331" i="31"/>
  <c r="Z564" i="31"/>
  <c r="Z1292" i="31"/>
  <c r="Z2969" i="31"/>
  <c r="Z2949" i="31"/>
  <c r="Z1869" i="31"/>
  <c r="Z298" i="31"/>
  <c r="Z3271" i="31"/>
  <c r="Z3087" i="31"/>
  <c r="Z787" i="31"/>
  <c r="Z2326" i="31"/>
  <c r="Z2006" i="31"/>
  <c r="Z2451" i="31"/>
  <c r="Z2222" i="31"/>
  <c r="Z2738" i="31"/>
  <c r="Z1258" i="31"/>
  <c r="Z1076" i="31"/>
  <c r="Z1008" i="31"/>
  <c r="Z1843" i="31"/>
  <c r="Z2200" i="31"/>
  <c r="Z2909" i="31"/>
  <c r="Z1389" i="31"/>
  <c r="Z552" i="31"/>
  <c r="Z382" i="31"/>
  <c r="Z1474" i="31"/>
  <c r="Z1378" i="31"/>
  <c r="Z1640" i="31"/>
  <c r="Z2512" i="31"/>
  <c r="Z3160" i="31"/>
  <c r="Z52" i="31"/>
  <c r="Z300" i="31"/>
  <c r="Z988" i="31"/>
  <c r="Z657" i="31"/>
  <c r="Z1286" i="31"/>
  <c r="Z985" i="31"/>
  <c r="Z3495" i="31"/>
  <c r="Z2324" i="31"/>
  <c r="Z3196" i="31"/>
  <c r="Z2282" i="31"/>
  <c r="Z3540" i="31"/>
  <c r="Z3059" i="31"/>
  <c r="Z107" i="31"/>
  <c r="Z3191" i="31"/>
  <c r="Z3506" i="31"/>
  <c r="Z2270" i="31"/>
  <c r="Z3434" i="31"/>
  <c r="Z2431" i="31"/>
  <c r="Z1119" i="31"/>
  <c r="Z3384" i="31"/>
  <c r="Z778" i="31"/>
  <c r="Z1278" i="31"/>
  <c r="Z468" i="31"/>
  <c r="Z870" i="31"/>
  <c r="Z776" i="31"/>
  <c r="Z1600" i="31"/>
  <c r="Z645" i="31"/>
  <c r="Z2535" i="31"/>
  <c r="Z2327" i="31"/>
  <c r="Z3411" i="31"/>
  <c r="Z2524" i="31"/>
  <c r="Z465" i="31"/>
  <c r="Z695" i="31"/>
  <c r="Z1553" i="31"/>
  <c r="Z1158" i="31"/>
  <c r="Z1750" i="31"/>
  <c r="Z3289" i="31"/>
  <c r="Z3349" i="31"/>
  <c r="Z879" i="31"/>
  <c r="Z2558" i="31"/>
  <c r="Z1863" i="31"/>
  <c r="Z3534" i="31"/>
  <c r="Z2070" i="31"/>
  <c r="Z2073" i="31"/>
  <c r="Z2855" i="31"/>
  <c r="Z797" i="31"/>
  <c r="Z661" i="31"/>
  <c r="Z845" i="31"/>
  <c r="Z1591" i="31"/>
  <c r="Z2896" i="31"/>
  <c r="Z1496" i="31"/>
  <c r="Z2613" i="31"/>
  <c r="Z2037" i="31"/>
  <c r="Z919" i="31"/>
  <c r="Z1526" i="31"/>
  <c r="Z3134" i="31"/>
  <c r="Z3125" i="31"/>
  <c r="Z355" i="31"/>
  <c r="Z509" i="31"/>
  <c r="Z1824" i="31"/>
  <c r="Z2079" i="31"/>
  <c r="Z3428" i="31"/>
  <c r="Z877" i="31"/>
  <c r="Z1088" i="31"/>
  <c r="Z1202" i="31"/>
  <c r="Z2323" i="31"/>
  <c r="Z1039" i="31"/>
  <c r="Z2090" i="31"/>
  <c r="Z2552" i="31"/>
  <c r="Z3299" i="31"/>
  <c r="Z1324" i="31"/>
  <c r="Z2012" i="31"/>
  <c r="Z2543" i="31"/>
  <c r="Z2171" i="31"/>
  <c r="Z2370" i="31"/>
  <c r="Z1785" i="31"/>
  <c r="Z3423" i="31"/>
  <c r="Z2796" i="31"/>
  <c r="Z3472" i="31"/>
  <c r="Z3416" i="31"/>
  <c r="Z368" i="31"/>
  <c r="Z3475" i="31"/>
  <c r="Z2353" i="31"/>
  <c r="Z2388" i="31"/>
  <c r="Z662" i="31"/>
  <c r="Z2675" i="31"/>
  <c r="Z2455" i="31"/>
  <c r="Z3367" i="31"/>
  <c r="Z1944" i="31"/>
  <c r="Z2337" i="31"/>
  <c r="Z1891" i="31"/>
  <c r="Z3229" i="31"/>
  <c r="Z1810" i="31"/>
  <c r="Z1401" i="31"/>
  <c r="Z2510" i="31"/>
  <c r="Z914" i="31"/>
  <c r="Z2677" i="31"/>
  <c r="Z356" i="31"/>
  <c r="Z677" i="31"/>
  <c r="Z2653" i="31"/>
  <c r="Z252" i="31"/>
  <c r="Z224" i="31"/>
  <c r="Z3079" i="31"/>
  <c r="Z1015" i="31"/>
  <c r="Z1127" i="31"/>
  <c r="Z228" i="31"/>
  <c r="Z607" i="31"/>
  <c r="Z1644" i="31"/>
  <c r="Z2639" i="31"/>
  <c r="Z481" i="31"/>
  <c r="Z457" i="31"/>
  <c r="Z863" i="31"/>
  <c r="Z1557" i="31"/>
  <c r="Z2442" i="31"/>
  <c r="Z2856" i="31"/>
  <c r="Z188" i="31"/>
  <c r="Z2164" i="31"/>
  <c r="Z437" i="31"/>
  <c r="Z1303" i="31"/>
  <c r="Z2114" i="31"/>
  <c r="Z1252" i="31"/>
  <c r="Z773" i="31"/>
  <c r="Z3041" i="31"/>
  <c r="Z1339" i="31"/>
  <c r="Z3258" i="31"/>
  <c r="Z2743" i="31"/>
  <c r="Z2067" i="31"/>
  <c r="Z1313" i="31"/>
  <c r="Z200" i="31"/>
  <c r="Z2826" i="31"/>
  <c r="Z2929" i="31"/>
  <c r="Z2404" i="31"/>
  <c r="Z2791" i="31"/>
  <c r="Z1080" i="31"/>
  <c r="Z3045" i="31"/>
  <c r="Z2947" i="31"/>
  <c r="Z2962" i="31"/>
  <c r="Z1441" i="31"/>
  <c r="Z851" i="31"/>
  <c r="Z2100" i="31"/>
  <c r="Z2779" i="31"/>
  <c r="Z1298" i="31"/>
  <c r="Z3509" i="31"/>
  <c r="Z2056" i="31"/>
  <c r="Z3075" i="31"/>
  <c r="Z2268" i="31"/>
  <c r="Z1363" i="31"/>
  <c r="Z1958" i="31"/>
  <c r="Z2465" i="31"/>
  <c r="Z2004" i="31"/>
  <c r="Z1058" i="31"/>
  <c r="Z1128" i="31"/>
  <c r="Z3527" i="31"/>
  <c r="Z3097" i="31"/>
  <c r="Z2797" i="31"/>
  <c r="Z2741" i="31"/>
  <c r="Z3026" i="31"/>
  <c r="Z1364" i="31"/>
  <c r="Z1479" i="31"/>
  <c r="Z248" i="31"/>
  <c r="Z767" i="31"/>
  <c r="Z2386" i="31"/>
  <c r="Z867" i="31"/>
  <c r="Z1220" i="31"/>
  <c r="Z874" i="31"/>
  <c r="Z1412" i="31"/>
  <c r="Z273" i="31"/>
  <c r="Z3310" i="31"/>
  <c r="Z358" i="31"/>
  <c r="Z1052" i="31"/>
  <c r="Z111" i="31"/>
  <c r="Z1827" i="31"/>
  <c r="Z1865" i="31"/>
  <c r="Z1883" i="31"/>
  <c r="Z1973" i="31"/>
  <c r="Z2093" i="31"/>
  <c r="Z3190" i="31"/>
  <c r="Z681" i="31"/>
  <c r="Z2943" i="31"/>
  <c r="Z1984" i="31"/>
  <c r="Z2777" i="31"/>
  <c r="Z1906" i="31"/>
  <c r="Z498" i="31"/>
  <c r="Z1254" i="31"/>
  <c r="Z747" i="31"/>
  <c r="Z3399" i="31"/>
  <c r="Z842" i="31"/>
  <c r="Z2224" i="31"/>
  <c r="Z277" i="31"/>
  <c r="Z2562" i="31"/>
  <c r="Z508" i="31"/>
  <c r="Z1607" i="31"/>
  <c r="Z730" i="31"/>
  <c r="Z1893" i="31"/>
  <c r="Z3484" i="31"/>
  <c r="Z2017" i="31"/>
  <c r="Z112" i="31"/>
  <c r="Z1583" i="31"/>
  <c r="Z414" i="31"/>
  <c r="Z1551" i="31"/>
  <c r="Z3523" i="31"/>
  <c r="Z986" i="31"/>
  <c r="Z408" i="31"/>
  <c r="Z3069" i="31"/>
  <c r="Z1641" i="31"/>
  <c r="Z2187" i="31"/>
  <c r="Z555" i="31"/>
  <c r="Z2122" i="31"/>
  <c r="Z1350" i="31"/>
  <c r="Z669" i="31"/>
  <c r="Z624" i="31"/>
  <c r="Z353" i="31"/>
  <c r="Z2734" i="31"/>
  <c r="Z611" i="31"/>
  <c r="Z3347" i="31"/>
  <c r="Z948" i="31"/>
  <c r="Z405" i="31"/>
  <c r="Z1867" i="31"/>
  <c r="Z965" i="31"/>
  <c r="Z514" i="31"/>
  <c r="Z274" i="31"/>
  <c r="Z1242" i="31"/>
  <c r="Z1687" i="31"/>
  <c r="Z3273" i="31"/>
  <c r="Z978" i="31"/>
  <c r="Z3155" i="31"/>
  <c r="Z2717" i="31"/>
  <c r="Z1846" i="31"/>
  <c r="Z2307" i="31"/>
  <c r="Z2932" i="31"/>
  <c r="Z2441" i="31"/>
  <c r="Z2933" i="31"/>
  <c r="Z761" i="31"/>
  <c r="Z3043" i="31"/>
  <c r="Z2033" i="31"/>
  <c r="Z2572" i="31"/>
  <c r="Z733" i="31"/>
  <c r="Z821" i="31"/>
  <c r="Z15" i="31"/>
  <c r="Z3023" i="31"/>
  <c r="Z1596" i="31"/>
  <c r="Z2040" i="31"/>
  <c r="Z1799" i="31"/>
  <c r="Z1513" i="31"/>
  <c r="Z1469" i="31"/>
  <c r="Z110" i="31"/>
  <c r="Z2872" i="31"/>
  <c r="Z2058" i="31"/>
  <c r="Z3353" i="31"/>
  <c r="Z3172" i="31"/>
  <c r="Z2731" i="31"/>
  <c r="Z492" i="31"/>
  <c r="Z1578" i="31"/>
  <c r="Z3013" i="31"/>
  <c r="Z3386" i="31"/>
  <c r="Z160" i="31"/>
  <c r="Z3324" i="31"/>
  <c r="Z114" i="31"/>
  <c r="Z927" i="31"/>
  <c r="Z429" i="31"/>
  <c r="Z3169" i="31"/>
  <c r="Z152" i="31"/>
  <c r="Z1440" i="31"/>
  <c r="Z2948" i="31"/>
  <c r="Z511" i="31"/>
  <c r="Z1939" i="31"/>
  <c r="Z388" i="31"/>
  <c r="Z3441" i="31"/>
  <c r="Z2232" i="31"/>
  <c r="Z2616" i="31"/>
  <c r="Z597" i="31"/>
  <c r="Z1861" i="31"/>
  <c r="Z1569" i="31"/>
  <c r="Z1061" i="31"/>
  <c r="Z1834" i="31"/>
  <c r="Z2052" i="31"/>
  <c r="Z3276" i="31"/>
  <c r="Z2647" i="31"/>
  <c r="Z1549" i="31"/>
  <c r="Z102" i="31"/>
  <c r="Z3292" i="31"/>
  <c r="Z1341" i="31"/>
  <c r="Z2101" i="31"/>
  <c r="Z3278" i="31"/>
  <c r="Z3518" i="31"/>
  <c r="Z1110" i="31"/>
  <c r="Z272" i="31"/>
  <c r="Z2429" i="31"/>
  <c r="Z2664" i="31"/>
  <c r="Z280" i="31"/>
  <c r="Z3044" i="31"/>
  <c r="Z294" i="31"/>
  <c r="Z1772" i="31"/>
  <c r="Z1059" i="31"/>
  <c r="Z1682" i="31"/>
  <c r="Z2546" i="31"/>
  <c r="Z1533" i="31"/>
  <c r="Z1016" i="31"/>
  <c r="Z2685" i="31"/>
  <c r="Z2722" i="31"/>
  <c r="Z3400" i="31"/>
  <c r="Z2807" i="31"/>
  <c r="Z2308" i="31"/>
  <c r="Z350" i="31"/>
  <c r="Z823" i="31"/>
  <c r="Z1222" i="31"/>
  <c r="Z3098" i="31"/>
  <c r="Z3387" i="31"/>
  <c r="Z2999" i="31"/>
  <c r="Z3488" i="31"/>
  <c r="Z2829" i="31"/>
  <c r="Z1306" i="31"/>
  <c r="Z1928" i="31"/>
  <c r="Z3446" i="31"/>
  <c r="Z2531" i="31"/>
  <c r="Z3227" i="31"/>
  <c r="Z2902" i="31"/>
  <c r="Z1844" i="31"/>
  <c r="Z746" i="31"/>
  <c r="Z2583" i="31"/>
  <c r="Z249" i="31"/>
  <c r="Z905" i="31"/>
  <c r="Z580" i="31"/>
  <c r="Z2113" i="31"/>
  <c r="Z581" i="31"/>
  <c r="Z1967" i="31"/>
  <c r="Z525" i="31"/>
  <c r="Z757" i="31"/>
  <c r="Z1216" i="31"/>
  <c r="Z1369" i="31"/>
  <c r="Z1961" i="31"/>
  <c r="Z1593" i="31"/>
  <c r="Z3305" i="31"/>
  <c r="Z2322" i="31"/>
  <c r="Z194" i="31"/>
  <c r="Z2011" i="31"/>
  <c r="Z1377" i="31"/>
  <c r="Z2990" i="31"/>
  <c r="Z2870" i="31"/>
  <c r="Z2867" i="31"/>
  <c r="Z3361" i="31"/>
  <c r="Z1705" i="31"/>
  <c r="Z2859" i="31"/>
  <c r="Z674" i="31"/>
  <c r="Z2863" i="31"/>
  <c r="Z1919" i="31"/>
  <c r="Z2972" i="31"/>
  <c r="Z1384" i="31"/>
  <c r="Z26" i="31"/>
  <c r="Z1531" i="31"/>
  <c r="Z2088" i="31"/>
  <c r="Z3067" i="31"/>
  <c r="Z1946" i="31"/>
  <c r="Z1926" i="31"/>
  <c r="Z1001" i="31"/>
  <c r="Z2551" i="31"/>
  <c r="Z3393" i="31"/>
  <c r="Z276" i="31"/>
  <c r="Z2915" i="31"/>
  <c r="Z1970" i="31"/>
  <c r="Z3214" i="31"/>
  <c r="Z2168" i="31"/>
  <c r="Z96" i="31"/>
  <c r="Z2099" i="31"/>
  <c r="Z1679" i="31"/>
  <c r="Z398" i="31"/>
  <c r="Z319" i="31"/>
  <c r="Z73" i="31"/>
  <c r="Z1823" i="31"/>
  <c r="Z2866" i="31"/>
  <c r="Z799" i="31"/>
  <c r="Z513" i="31"/>
  <c r="Z136" i="31"/>
  <c r="Z3213" i="31"/>
  <c r="Z2115" i="31"/>
  <c r="Z403" i="31"/>
  <c r="Z251" i="31"/>
  <c r="Z2789" i="31"/>
  <c r="Z1194" i="31"/>
  <c r="Z1987" i="31"/>
  <c r="Z626" i="31"/>
  <c r="Z286" i="31"/>
  <c r="Z2440" i="31"/>
  <c r="Z1118" i="31"/>
  <c r="Z2089" i="31"/>
  <c r="Z2979" i="31"/>
  <c r="Z229" i="31"/>
  <c r="Z3208" i="31"/>
  <c r="Z346" i="31"/>
  <c r="Z1712" i="31"/>
  <c r="Z310" i="31"/>
  <c r="Z2617" i="31"/>
  <c r="Z1804" i="31"/>
  <c r="Z2059" i="31"/>
  <c r="Z1773" i="31"/>
  <c r="Z2903" i="31"/>
  <c r="Z3107" i="31"/>
  <c r="Z2980" i="31"/>
  <c r="Z1688" i="31"/>
  <c r="Z2312" i="31"/>
  <c r="Z2233" i="31"/>
  <c r="Z3415" i="31"/>
  <c r="Z201" i="31"/>
  <c r="Z2502" i="31"/>
  <c r="Z1532" i="31"/>
  <c r="Z952" i="31"/>
  <c r="Z1832" i="31"/>
  <c r="Z1604" i="31"/>
  <c r="Z2585" i="31"/>
  <c r="Z2264" i="31"/>
  <c r="Z1459" i="31"/>
  <c r="Z2519" i="31"/>
  <c r="Z3032" i="31"/>
  <c r="Z1186" i="31"/>
  <c r="Z1817" i="31"/>
  <c r="Z1775" i="31"/>
  <c r="Z972" i="31"/>
  <c r="Z3467" i="31"/>
  <c r="Z1918" i="31"/>
  <c r="Z1974" i="31"/>
  <c r="Z3144" i="31"/>
  <c r="Z2823" i="31"/>
  <c r="Z1145" i="31"/>
  <c r="Z1407" i="31"/>
  <c r="Z2432" i="31"/>
  <c r="Z1069" i="31"/>
  <c r="Z2914" i="31"/>
  <c r="Z2795" i="31"/>
  <c r="Z2488" i="31"/>
  <c r="Z215" i="31"/>
  <c r="Z1484" i="31"/>
  <c r="Z2928" i="31"/>
  <c r="Z557" i="31"/>
  <c r="Z796" i="31"/>
  <c r="Z1343" i="31"/>
  <c r="Z592" i="31"/>
  <c r="Z392" i="31"/>
  <c r="Z1352" i="31"/>
  <c r="Z1426" i="31"/>
  <c r="Z2127" i="31"/>
  <c r="Z2550" i="31"/>
  <c r="Z2279" i="31"/>
  <c r="Z396" i="31"/>
  <c r="Z2177" i="31"/>
  <c r="Z1955" i="31"/>
  <c r="Z2540" i="31"/>
  <c r="Z2776" i="31"/>
  <c r="Z1413" i="31"/>
  <c r="Z2091" i="31"/>
  <c r="Z2415" i="31"/>
  <c r="Z1570" i="31"/>
  <c r="Z1500" i="31"/>
  <c r="Z1581" i="31"/>
  <c r="Z3101" i="31"/>
  <c r="Z2479" i="31"/>
  <c r="Z2940" i="31"/>
  <c r="Z1029" i="31"/>
  <c r="Z1800" i="31"/>
  <c r="Z839" i="31"/>
  <c r="Z80" i="31"/>
  <c r="Z2026" i="31"/>
  <c r="Z3095" i="31"/>
  <c r="Z28" i="31"/>
  <c r="Z3207" i="31"/>
  <c r="Z710" i="31"/>
  <c r="Z2024" i="31"/>
  <c r="Z2719" i="31"/>
  <c r="Z1245" i="31"/>
  <c r="Z2165" i="31"/>
  <c r="Z1563" i="31"/>
  <c r="Z1942" i="31"/>
  <c r="Z2095" i="31"/>
  <c r="Z168" i="31"/>
  <c r="Z2711" i="31"/>
  <c r="Z2334" i="31"/>
  <c r="Z1615" i="31"/>
  <c r="Z1651" i="31"/>
  <c r="Z2261" i="31"/>
  <c r="Z1786" i="31"/>
  <c r="Z995" i="31"/>
  <c r="Z13" i="31"/>
  <c r="Z679" i="31"/>
  <c r="Z2556" i="31"/>
  <c r="Z1271" i="31"/>
  <c r="Z3288" i="31"/>
  <c r="Z1523" i="31"/>
  <c r="Z423" i="31"/>
  <c r="Z2591" i="31"/>
  <c r="Z533" i="31"/>
  <c r="Z1392" i="31"/>
  <c r="Z1985" i="31"/>
  <c r="Z3089" i="31"/>
  <c r="Z2387" i="31"/>
  <c r="Z992" i="31"/>
  <c r="Z2098" i="31"/>
  <c r="Z1418" i="31"/>
  <c r="Z660" i="31"/>
  <c r="Z1244" i="31"/>
  <c r="Z2799" i="31"/>
  <c r="Z2657" i="31"/>
  <c r="Z2461" i="31"/>
  <c r="Z3510" i="31"/>
  <c r="Z2235" i="31"/>
  <c r="Z2927" i="31"/>
  <c r="Z1788" i="31"/>
  <c r="Z2036" i="31"/>
  <c r="Z1113" i="31"/>
  <c r="Z1497" i="31"/>
  <c r="Z560" i="31"/>
  <c r="Z2547" i="31"/>
  <c r="Z539" i="31"/>
  <c r="Z687" i="31"/>
  <c r="Z1277" i="31"/>
  <c r="Z2423" i="31"/>
  <c r="Z2602" i="31"/>
  <c r="Z327" i="31"/>
  <c r="Z3202" i="31"/>
  <c r="Z1427" i="31"/>
  <c r="Z3383" i="31"/>
  <c r="Z1791" i="31"/>
  <c r="Z3127" i="31"/>
  <c r="Z3014" i="31"/>
  <c r="Z3337" i="31"/>
  <c r="Z1539" i="31"/>
  <c r="Z502" i="31"/>
  <c r="Z2527" i="31"/>
  <c r="Z1575" i="31"/>
  <c r="Z1929" i="31"/>
  <c r="Z1762" i="31"/>
  <c r="Z1226" i="31"/>
  <c r="Z173" i="31"/>
  <c r="Z1148" i="31"/>
  <c r="Z417" i="31"/>
  <c r="Z3248" i="31"/>
  <c r="Z1856" i="31"/>
  <c r="Z2970" i="31"/>
  <c r="Z783" i="31"/>
  <c r="Z930" i="31"/>
  <c r="Z128" i="31"/>
  <c r="Z550" i="31"/>
  <c r="Z2626" i="31"/>
  <c r="Z1234" i="31"/>
  <c r="Z2160" i="31"/>
  <c r="Z2966" i="31"/>
  <c r="Z2001" i="31"/>
  <c r="Z2635" i="31"/>
  <c r="Z3117" i="31"/>
  <c r="Z1091" i="31"/>
  <c r="Z2300" i="31"/>
  <c r="Z1172" i="31"/>
  <c r="Z2028" i="31"/>
  <c r="Z1782" i="31"/>
  <c r="Z521" i="31"/>
  <c r="Z2463" i="31"/>
  <c r="Z3482" i="31"/>
  <c r="Z2422" i="31"/>
  <c r="Z962" i="31"/>
  <c r="Z68" i="31"/>
  <c r="Z507" i="31"/>
  <c r="Z3177" i="31"/>
  <c r="Z756" i="31"/>
  <c r="Z516" i="31"/>
  <c r="Z2967" i="31"/>
  <c r="Z765" i="31"/>
  <c r="Z2203" i="31"/>
  <c r="Z1123" i="31"/>
  <c r="Z2774" i="31"/>
  <c r="Z2239" i="31"/>
  <c r="Z1519" i="31"/>
  <c r="Z1325" i="31"/>
  <c r="Z2978" i="31"/>
  <c r="Z2650" i="31"/>
  <c r="Z365" i="31"/>
  <c r="Z1936" i="31"/>
  <c r="Z788" i="31"/>
  <c r="Z2528" i="31"/>
  <c r="Z2857" i="31"/>
  <c r="Z1683" i="31"/>
  <c r="Z2172" i="31"/>
  <c r="Z2410" i="31"/>
  <c r="Z3454" i="31"/>
  <c r="Z2804" i="31"/>
  <c r="Z320" i="31"/>
  <c r="Z1157" i="31"/>
  <c r="Z2459" i="31"/>
  <c r="Z890" i="31"/>
  <c r="Z2433" i="31"/>
  <c r="Z3224" i="31"/>
  <c r="Z2991" i="31"/>
  <c r="Z49" i="31"/>
  <c r="Z2034" i="31"/>
  <c r="Z816" i="31"/>
  <c r="Z646" i="31"/>
  <c r="Z2864" i="31"/>
  <c r="Z2412" i="31"/>
  <c r="Z2466" i="31"/>
  <c r="Z844" i="31"/>
  <c r="Z1808" i="31"/>
  <c r="Z2005" i="31"/>
  <c r="Z935" i="31"/>
  <c r="Z795" i="31"/>
  <c r="Z3336" i="31"/>
  <c r="Z2481" i="31"/>
  <c r="Z631" i="31"/>
  <c r="Z1405" i="31"/>
  <c r="Z2911" i="31"/>
  <c r="Z3438" i="31"/>
  <c r="Z571" i="31"/>
  <c r="Z2586" i="31"/>
  <c r="Z2818" i="31"/>
  <c r="Z1829" i="31"/>
  <c r="Z1112" i="31"/>
  <c r="Z2620" i="31"/>
  <c r="Z743" i="31"/>
  <c r="Z2757" i="31"/>
  <c r="Z2819" i="31"/>
  <c r="Z1346" i="31"/>
  <c r="Z3130" i="31"/>
  <c r="Z2840" i="31"/>
  <c r="Z2284" i="31"/>
  <c r="Z554" i="31"/>
  <c r="Z2976" i="31"/>
  <c r="Z1912" i="31"/>
  <c r="Z2671" i="31"/>
  <c r="Z471" i="31"/>
  <c r="Z2576" i="31"/>
  <c r="Z1979" i="31"/>
  <c r="Z2770" i="31"/>
  <c r="Z721" i="31"/>
  <c r="Z1947" i="31"/>
  <c r="Z2923" i="31"/>
  <c r="Z574" i="31"/>
  <c r="Z3352" i="31"/>
  <c r="Z2968" i="31"/>
  <c r="Z1109" i="31"/>
  <c r="Z366" i="31"/>
  <c r="Z637" i="31"/>
  <c r="Z1654" i="31"/>
  <c r="Z732" i="31"/>
  <c r="Z1836" i="31"/>
  <c r="Z3050" i="31"/>
  <c r="Z376" i="31"/>
  <c r="Z1211" i="31"/>
  <c r="Z1931" i="31"/>
  <c r="Z946" i="31"/>
  <c r="Z158" i="31"/>
  <c r="Z609" i="31"/>
  <c r="Z1572" i="31"/>
  <c r="Z558" i="31"/>
  <c r="Z1574" i="31"/>
  <c r="Z2152" i="31"/>
  <c r="Z3392" i="31"/>
  <c r="Z3394" i="31"/>
  <c r="Z1768" i="31"/>
  <c r="Z1450" i="31"/>
  <c r="Z2679" i="31"/>
  <c r="Z3193" i="31"/>
  <c r="Z416" i="31"/>
  <c r="Z3118" i="31"/>
  <c r="Z1943" i="31"/>
  <c r="Z3247" i="31"/>
  <c r="Z3199" i="31"/>
  <c r="Z708" i="31"/>
  <c r="Z3432" i="31"/>
  <c r="Z1114" i="31"/>
  <c r="Z1545" i="31"/>
  <c r="Z3037" i="31"/>
  <c r="Z693" i="31"/>
  <c r="Z3192" i="31"/>
  <c r="Z169" i="31"/>
  <c r="Z3425" i="31"/>
  <c r="Z1253" i="31"/>
  <c r="Z3477" i="31"/>
  <c r="Z1998" i="31"/>
  <c r="Z1067" i="31"/>
  <c r="Z1293" i="31"/>
  <c r="Z1877" i="31"/>
  <c r="Z2460" i="31"/>
  <c r="Z3455" i="31"/>
  <c r="Z1818" i="31"/>
  <c r="Z535" i="31"/>
  <c r="Z2584" i="31"/>
  <c r="Z2287" i="31"/>
  <c r="Z1722" i="31"/>
  <c r="Z1986" i="31"/>
  <c r="Z1564" i="31"/>
  <c r="Z2375" i="31"/>
  <c r="Z3489" i="31"/>
  <c r="Z2854" i="31"/>
  <c r="Z755" i="31"/>
  <c r="Z2379" i="31"/>
  <c r="Z243" i="31"/>
  <c r="Z257" i="31"/>
  <c r="Z1796" i="31"/>
  <c r="Z1408" i="31"/>
  <c r="Z3201" i="31"/>
  <c r="Z775" i="31"/>
  <c r="Z3284" i="31"/>
  <c r="Z189" i="31"/>
  <c r="Z2271" i="31"/>
  <c r="Z2577" i="31"/>
  <c r="Z2579" i="31"/>
  <c r="Z1637" i="31"/>
  <c r="Z1379" i="31"/>
  <c r="Z1240" i="31"/>
  <c r="Z1321" i="31"/>
  <c r="Z668" i="31"/>
  <c r="Z544" i="31"/>
  <c r="Z3136" i="31"/>
  <c r="Z1177" i="31"/>
  <c r="Z1882" i="31"/>
  <c r="Z1354" i="31"/>
  <c r="Z1275" i="31"/>
  <c r="Z1353" i="31"/>
  <c r="Z1742" i="31"/>
  <c r="Z3505" i="31"/>
  <c r="Z3244" i="31"/>
  <c r="Z1047" i="31"/>
  <c r="Z1806" i="31"/>
  <c r="Z1501" i="31"/>
  <c r="Z3236" i="31"/>
  <c r="Z2414" i="31"/>
  <c r="Z929" i="31"/>
  <c r="Z2293" i="31"/>
  <c r="Z3295" i="31"/>
  <c r="Z2710" i="31"/>
  <c r="Z2961" i="31"/>
  <c r="Z3009" i="31"/>
  <c r="Z770" i="31"/>
  <c r="Z1868" i="31"/>
  <c r="Z404" i="31"/>
  <c r="Z2707" i="31"/>
  <c r="Z2407" i="31"/>
  <c r="Z2189" i="31"/>
  <c r="Z1411" i="31"/>
  <c r="Z2887" i="31"/>
  <c r="Z2627" i="31"/>
  <c r="Z2599" i="31"/>
  <c r="Z2376" i="31"/>
  <c r="Z2663" i="31"/>
  <c r="Z2205" i="31"/>
  <c r="Z3537" i="31"/>
  <c r="Z1889" i="31"/>
  <c r="Z3291" i="31"/>
  <c r="Z1999" i="31"/>
  <c r="Z1875" i="31"/>
  <c r="Z41" i="31"/>
  <c r="Z3469" i="31"/>
  <c r="Z2252" i="31"/>
  <c r="Z1694" i="31"/>
  <c r="Z1478" i="31"/>
  <c r="Z2792" i="31"/>
  <c r="Z3265" i="31"/>
  <c r="Z2411" i="31"/>
  <c r="Z433" i="31"/>
  <c r="Z3287" i="31"/>
  <c r="Z3339" i="31"/>
  <c r="Z2186" i="31"/>
  <c r="Z1758" i="31"/>
  <c r="Z2347" i="31"/>
  <c r="Z3156" i="31"/>
  <c r="Z2497" i="31"/>
  <c r="Z1565" i="31"/>
  <c r="Z1038" i="31"/>
  <c r="Z1357" i="31"/>
  <c r="Z1613" i="31"/>
  <c r="Z2254" i="31"/>
  <c r="Z381" i="31"/>
  <c r="Z341" i="31"/>
  <c r="Z3234" i="31"/>
  <c r="Z2733" i="31"/>
  <c r="Z2063" i="31"/>
  <c r="Z3406" i="31"/>
  <c r="Z2241" i="31"/>
  <c r="Z1811" i="31"/>
  <c r="Z2119" i="31"/>
  <c r="Z676" i="31"/>
  <c r="Z771" i="31"/>
  <c r="Z2907" i="31"/>
  <c r="Z2935" i="31"/>
  <c r="Z3096" i="31"/>
  <c r="Z3512" i="31"/>
  <c r="Z1794" i="31"/>
  <c r="Z2076" i="31"/>
  <c r="Z579" i="31"/>
  <c r="Z1255" i="31"/>
  <c r="Z1634" i="31"/>
  <c r="Z2564" i="31"/>
  <c r="Z2554" i="31"/>
  <c r="Z2984" i="31"/>
  <c r="Z1294" i="31"/>
  <c r="Z141" i="31"/>
  <c r="Z2611" i="31"/>
  <c r="Z3035" i="31"/>
  <c r="Z2931" i="31"/>
  <c r="Z1223" i="31"/>
  <c r="Z3106" i="31"/>
  <c r="Z1404" i="31"/>
  <c r="Z2248" i="31"/>
  <c r="Z3065" i="31"/>
  <c r="Z1904" i="31"/>
  <c r="Z1270" i="31"/>
  <c r="Z261" i="31"/>
  <c r="Z1890" i="31"/>
  <c r="Z3040" i="31"/>
  <c r="Z3538" i="31"/>
  <c r="Z92" i="31"/>
  <c r="Z3021" i="31"/>
  <c r="Z1965" i="31"/>
  <c r="Z1351" i="31"/>
  <c r="Z2142" i="31"/>
  <c r="Z3449" i="31"/>
  <c r="Z703" i="31"/>
  <c r="Z664" i="31"/>
  <c r="Z117" i="31"/>
  <c r="Z3412" i="31"/>
  <c r="Z2007" i="31"/>
  <c r="Z2057" i="31"/>
  <c r="Z737" i="31"/>
  <c r="Z2793" i="31"/>
  <c r="Z415" i="31"/>
  <c r="Z2283" i="31"/>
  <c r="Z2350" i="31"/>
  <c r="Z450" i="31"/>
  <c r="Z3526" i="31"/>
  <c r="Z1502" i="31"/>
  <c r="Z1099" i="31"/>
  <c r="Z2022" i="31"/>
  <c r="Z1141" i="31"/>
  <c r="Z75" i="31"/>
  <c r="Z666" i="31"/>
  <c r="Z2786" i="31"/>
  <c r="Z1201" i="31"/>
  <c r="Z3358" i="31"/>
  <c r="Z1990" i="31"/>
  <c r="Z134" i="31"/>
  <c r="Z518" i="31"/>
  <c r="Z3330" i="31"/>
  <c r="Z2181" i="31"/>
  <c r="Z1090" i="31"/>
  <c r="Z2401" i="31"/>
  <c r="Z1924" i="31"/>
  <c r="Z1614" i="31"/>
  <c r="Z1042" i="31"/>
  <c r="Z2400" i="31"/>
  <c r="Z892" i="31"/>
  <c r="Z485" i="31"/>
  <c r="Z2013" i="31"/>
  <c r="Z121" i="31"/>
  <c r="Z606" i="31"/>
  <c r="Z3008" i="31"/>
  <c r="Z451" i="31"/>
  <c r="Z1499" i="31"/>
  <c r="Z1522" i="31"/>
  <c r="Z3064" i="31"/>
  <c r="Z2780" i="31"/>
  <c r="Z1752" i="31"/>
  <c r="Z1778" i="31"/>
  <c r="Z3011" i="31"/>
  <c r="Z1051" i="31"/>
  <c r="Z3274" i="31"/>
  <c r="Z1315" i="31"/>
  <c r="Z2208" i="31"/>
  <c r="Z2842" i="31"/>
  <c r="Z1903" i="31"/>
  <c r="Z180" i="31"/>
  <c r="Z2464" i="31"/>
  <c r="Z1030" i="31"/>
  <c r="Z1650" i="31"/>
  <c r="Z3216" i="31"/>
  <c r="Z1599" i="31"/>
  <c r="Z1072" i="31"/>
  <c r="Z2344" i="31"/>
  <c r="Z2275" i="31"/>
  <c r="Z2536" i="31"/>
  <c r="Z190" i="31"/>
  <c r="Z1337" i="31"/>
  <c r="Z1183" i="31"/>
  <c r="Z2389" i="31"/>
  <c r="Z1453" i="31"/>
  <c r="Z1151" i="31"/>
  <c r="Z1969" i="31"/>
  <c r="Z1213" i="31"/>
  <c r="Z1541" i="31"/>
  <c r="Z2066" i="31"/>
  <c r="Z1041" i="31"/>
  <c r="Z715" i="31"/>
  <c r="Z2483" i="31"/>
  <c r="Z3513" i="31"/>
  <c r="Z2917" i="31"/>
  <c r="Z3128" i="31"/>
  <c r="Z2120" i="31"/>
  <c r="Z1582" i="31"/>
  <c r="Z3138" i="31"/>
  <c r="Z650" i="31"/>
  <c r="Z2020" i="31"/>
  <c r="Z2162" i="31"/>
  <c r="Z2474" i="31"/>
  <c r="Z719" i="31"/>
  <c r="Z2358" i="31"/>
  <c r="Z3151" i="31"/>
  <c r="Z2886" i="31"/>
  <c r="Z849" i="31"/>
  <c r="Z1656" i="31"/>
  <c r="Z1095" i="31"/>
  <c r="Z2193" i="31"/>
  <c r="Z1536" i="31"/>
  <c r="Z1327" i="31"/>
  <c r="Z2706" i="31"/>
  <c r="Z2130" i="31"/>
  <c r="Z989" i="31"/>
  <c r="Z2954" i="31"/>
  <c r="Z1538" i="31"/>
  <c r="Z2660" i="31"/>
  <c r="Z2215" i="31"/>
  <c r="Z2749" i="31"/>
  <c r="Z493" i="31"/>
  <c r="Z1182" i="31"/>
  <c r="Z1606" i="31"/>
  <c r="Z2848" i="31"/>
  <c r="Z2202" i="31"/>
  <c r="Z3166" i="31"/>
  <c r="Z1635" i="31"/>
  <c r="Z2922" i="31"/>
  <c r="Z920" i="31"/>
  <c r="Z1753" i="31"/>
  <c r="Z2145" i="31"/>
  <c r="Z2705" i="31"/>
  <c r="Z282" i="31"/>
  <c r="Z766" i="31"/>
  <c r="Z501" i="31"/>
  <c r="Z559" i="31"/>
  <c r="Z700" i="31"/>
  <c r="Z2730" i="31"/>
  <c r="Z2619" i="31"/>
  <c r="Z324" i="31"/>
  <c r="Z1445" i="31"/>
  <c r="Z2746" i="31"/>
  <c r="Z1948" i="31"/>
  <c r="Z3223" i="31"/>
  <c r="Z649" i="31"/>
  <c r="Z884" i="31"/>
  <c r="Z2899" i="31"/>
  <c r="Z196" i="31"/>
  <c r="Z1662" i="31"/>
  <c r="Z2921" i="31"/>
  <c r="Z3451" i="31"/>
  <c r="Z2995" i="31"/>
  <c r="Z2151" i="31"/>
  <c r="Z1588" i="31"/>
  <c r="Z3211" i="31"/>
  <c r="Z3016" i="31"/>
  <c r="Z3306" i="31"/>
  <c r="Z321" i="31"/>
  <c r="Z172" i="31"/>
  <c r="Z1195" i="31"/>
  <c r="Z542" i="31"/>
  <c r="Z2920" i="31"/>
  <c r="Z1431" i="31"/>
  <c r="Z2560" i="31"/>
  <c r="Z144" i="31"/>
  <c r="Z569" i="31"/>
  <c r="Z2485" i="31"/>
  <c r="Z3175" i="31"/>
  <c r="Z1475" i="31"/>
  <c r="Z1423" i="31"/>
  <c r="Z1390" i="31"/>
  <c r="Z192" i="31"/>
  <c r="Z292" i="31"/>
  <c r="Z61" i="31"/>
  <c r="Z268" i="31"/>
  <c r="Z3111" i="31"/>
  <c r="Z1864" i="31"/>
  <c r="Z184" i="31"/>
  <c r="Z2670" i="31"/>
  <c r="Z3038" i="31"/>
  <c r="Z17" i="31"/>
  <c r="Z3396" i="31"/>
  <c r="Z527" i="31"/>
  <c r="Z2269" i="31"/>
  <c r="Z322" i="31"/>
  <c r="Z2787" i="31"/>
  <c r="Z1383" i="31"/>
  <c r="Z1166" i="31"/>
  <c r="Z868" i="31"/>
  <c r="Z426" i="31"/>
  <c r="Z363" i="31"/>
  <c r="Z3024" i="31"/>
  <c r="Z953" i="31"/>
  <c r="Z1667" i="31"/>
  <c r="Z1160" i="31"/>
  <c r="Z3162" i="31"/>
  <c r="Z463" i="31"/>
  <c r="Z1660" i="31"/>
  <c r="Z1835" i="31"/>
  <c r="Z2726" i="31"/>
  <c r="Z2225" i="31"/>
  <c r="Z786" i="31"/>
  <c r="Z1214" i="31"/>
  <c r="Z1887" i="31"/>
  <c r="Z484" i="31"/>
  <c r="Z3185" i="31"/>
  <c r="Z3463" i="31"/>
  <c r="Z3364" i="31"/>
  <c r="Z556" i="31"/>
  <c r="Z340" i="31"/>
  <c r="Z630" i="31"/>
  <c r="Z888" i="31"/>
  <c r="Z2046" i="31"/>
  <c r="Z1504" i="31"/>
  <c r="Z3017" i="31"/>
  <c r="Z2362" i="31"/>
  <c r="Z2629" i="31"/>
  <c r="Z1555" i="31"/>
  <c r="Z183" i="31"/>
  <c r="Z2315" i="31"/>
  <c r="Z250" i="31"/>
  <c r="Z23" i="31"/>
  <c r="Z1111" i="31"/>
  <c r="Z2310" i="31"/>
  <c r="Z369" i="31"/>
  <c r="Z2395" i="31"/>
  <c r="Z2277" i="31"/>
  <c r="Z704" i="31"/>
  <c r="Z3325" i="31"/>
  <c r="Z2221" i="31"/>
  <c r="Z2890" i="31"/>
  <c r="Z1766" i="31"/>
  <c r="Z3081" i="31"/>
  <c r="Z3357" i="31"/>
  <c r="Z1803" i="31"/>
  <c r="Z1460" i="31"/>
  <c r="Z239" i="31"/>
  <c r="Z3373" i="31"/>
  <c r="Z2421" i="31"/>
  <c r="Z2816" i="31"/>
  <c r="Z3066" i="31"/>
  <c r="Z2582" i="31"/>
  <c r="Z551" i="31"/>
  <c r="Z1619" i="31"/>
  <c r="Z3073" i="31"/>
  <c r="Z882" i="31"/>
  <c r="Z856" i="31"/>
  <c r="Z2571" i="31"/>
  <c r="Z1079" i="31"/>
  <c r="Z1704" i="31"/>
  <c r="Z43" i="31"/>
  <c r="Z464" i="31"/>
  <c r="Z3171" i="31"/>
  <c r="Z2002" i="31"/>
  <c r="Z2814" i="31"/>
  <c r="Z2462" i="31"/>
  <c r="Z1312" i="31"/>
  <c r="Z2174" i="31"/>
  <c r="Z523" i="31"/>
  <c r="Z2084" i="31"/>
  <c r="Z123" i="31"/>
  <c r="Z240" i="31"/>
  <c r="Z1174" i="31"/>
  <c r="Z1661" i="31"/>
  <c r="Z615" i="31"/>
  <c r="Z2092" i="31"/>
  <c r="Z3407" i="31"/>
  <c r="Z3322" i="31"/>
  <c r="Z1663" i="31"/>
  <c r="Z2708" i="31"/>
  <c r="Z3100" i="31"/>
  <c r="Z1056" i="31"/>
  <c r="Z547" i="31"/>
  <c r="Z370" i="31"/>
  <c r="Z1506" i="31"/>
  <c r="Z976" i="31"/>
  <c r="Z2802" i="31"/>
  <c r="Z85" i="31"/>
  <c r="Z442" i="31"/>
  <c r="Z1828" i="31"/>
  <c r="Z1283" i="31"/>
  <c r="Z3409" i="31"/>
  <c r="Z2879" i="31"/>
  <c r="Z2096" i="31"/>
  <c r="Z1340" i="31"/>
  <c r="Z2003" i="31"/>
  <c r="Z1126" i="31"/>
  <c r="Z1465" i="31"/>
  <c r="Z751" i="31"/>
  <c r="Z210" i="31"/>
  <c r="Z3105" i="31"/>
  <c r="Z1287" i="31"/>
  <c r="Z30" i="31"/>
  <c r="Z3464" i="31"/>
  <c r="Z841" i="31"/>
  <c r="Z2139" i="31"/>
  <c r="Z2087" i="31"/>
  <c r="Z1716" i="31"/>
  <c r="Z3444" i="31"/>
  <c r="Z2486" i="31"/>
  <c r="Z1149" i="31"/>
  <c r="Z401" i="31"/>
  <c r="Z532" i="31"/>
  <c r="Z1120" i="31"/>
  <c r="Z3206" i="31"/>
  <c r="Z24" i="31"/>
  <c r="Z2553" i="31"/>
  <c r="Z2695" i="31"/>
  <c r="Z1083" i="31"/>
  <c r="Z987" i="31"/>
  <c r="Z2981" i="31"/>
  <c r="Z459" i="31"/>
  <c r="Z2800" i="31"/>
  <c r="Z1820" i="31"/>
  <c r="Z1646" i="31"/>
  <c r="Z642" i="31"/>
  <c r="Z2662" i="31"/>
  <c r="Z279" i="31"/>
  <c r="Z2154" i="31"/>
  <c r="Z3241" i="31"/>
  <c r="Z3329" i="31"/>
  <c r="Z1472" i="31"/>
  <c r="Z1577" i="31"/>
  <c r="Z1779" i="31"/>
  <c r="Z736" i="31"/>
  <c r="Z1489" i="31"/>
  <c r="Z1394" i="31"/>
  <c r="Z2313" i="31"/>
  <c r="Z806" i="31"/>
  <c r="Z3168" i="31"/>
  <c r="Z2137" i="31"/>
  <c r="Z83" i="31"/>
  <c r="Z896" i="31"/>
  <c r="Z1971" i="31"/>
  <c r="Z1282" i="31"/>
  <c r="Z1815" i="31"/>
  <c r="Z1937" i="31"/>
  <c r="Z2521" i="31"/>
  <c r="Z3334" i="31"/>
  <c r="Z3494" i="31"/>
  <c r="Z2472" i="31"/>
  <c r="Z2359" i="31"/>
  <c r="Z897" i="31"/>
  <c r="Z618" i="31"/>
  <c r="Z982" i="31"/>
  <c r="Z361" i="31"/>
  <c r="Z1239" i="31"/>
  <c r="Z462" i="31"/>
  <c r="Z1695" i="31"/>
  <c r="Z219" i="31"/>
  <c r="Z3333" i="31"/>
  <c r="Z3149" i="31"/>
  <c r="Z2596" i="31"/>
  <c r="Z230" i="31"/>
  <c r="Z1953" i="31"/>
  <c r="Z717" i="31"/>
  <c r="Z830" i="31"/>
  <c r="Z3246" i="31"/>
  <c r="Z792" i="31"/>
  <c r="Z3496" i="31"/>
  <c r="Z1945" i="31"/>
  <c r="Z176" i="31"/>
  <c r="Z395" i="31"/>
  <c r="Z89" i="31"/>
  <c r="Z808" i="31"/>
  <c r="Z2148" i="31"/>
  <c r="Z3062" i="31"/>
  <c r="Z2822" i="31"/>
  <c r="Z1735" i="31"/>
  <c r="Z400" i="31"/>
  <c r="Z2218" i="31"/>
  <c r="Z3108" i="31"/>
  <c r="Z3473" i="31"/>
  <c r="Z2496" i="31"/>
  <c r="Z1318" i="31"/>
  <c r="Z3249" i="31"/>
  <c r="Z1187" i="31"/>
  <c r="Z2847" i="31"/>
  <c r="Z3099" i="31"/>
  <c r="Z1598" i="31"/>
  <c r="Z3486" i="31"/>
  <c r="Z3114" i="31"/>
  <c r="Z31" i="31"/>
  <c r="Z2509" i="31"/>
  <c r="Z2651" i="31"/>
  <c r="Z497" i="31"/>
  <c r="Z1907" i="31"/>
  <c r="Z1797" i="31"/>
  <c r="Z166" i="31"/>
  <c r="Z125" i="31"/>
  <c r="Z3104" i="31"/>
  <c r="Z3372" i="31"/>
  <c r="Z3500" i="31"/>
  <c r="Z2258" i="31"/>
  <c r="Z784" i="31"/>
  <c r="Z2721" i="31"/>
  <c r="Z2318" i="31"/>
  <c r="Z1905" i="31"/>
  <c r="Z3427" i="31"/>
  <c r="Z347" i="31"/>
  <c r="Z2250" i="31"/>
  <c r="Z3000" i="31"/>
  <c r="Z2704" i="31"/>
  <c r="Z2642" i="31"/>
  <c r="Z2778" i="31"/>
  <c r="Z445" i="31"/>
  <c r="Z3179" i="31"/>
  <c r="Z2467" i="31"/>
  <c r="Z1463" i="31"/>
  <c r="Z1881" i="31"/>
  <c r="Z3424" i="31"/>
  <c r="Z1720" i="31"/>
  <c r="Z236" i="31"/>
  <c r="Z1981" i="31"/>
  <c r="Z691" i="31"/>
  <c r="Z711" i="31"/>
  <c r="Z93" i="31"/>
  <c r="Z2195" i="31"/>
  <c r="Z855" i="31"/>
  <c r="Z2372" i="31"/>
  <c r="Z3135" i="31"/>
  <c r="Z3039" i="31"/>
  <c r="Z3382" i="31"/>
  <c r="Z1062" i="31"/>
  <c r="Z3217" i="31"/>
  <c r="Z3203" i="31"/>
  <c r="Z814" i="31"/>
  <c r="Z1628" i="31"/>
  <c r="Z2150" i="31"/>
  <c r="Z1204" i="31"/>
  <c r="Z2982" i="31"/>
  <c r="Z1790" i="31"/>
  <c r="Z326" i="31"/>
  <c r="Z1134" i="31"/>
  <c r="Z2993" i="31"/>
  <c r="Z133" i="31"/>
  <c r="Z2529" i="31"/>
  <c r="Z389" i="31"/>
  <c r="Z1000" i="31"/>
  <c r="Z2217" i="31"/>
  <c r="Z2303" i="31"/>
  <c r="Z699" i="31"/>
  <c r="Z3090" i="31"/>
  <c r="Z1669" i="31"/>
  <c r="Z1741" i="31"/>
  <c r="Z1078" i="31"/>
  <c r="Z291" i="31"/>
  <c r="Z894" i="31"/>
  <c r="Z875" i="31"/>
  <c r="Z692" i="31"/>
  <c r="Z840" i="31"/>
  <c r="Z1135" i="31"/>
  <c r="Z2054" i="31"/>
  <c r="Z2377" i="31"/>
  <c r="Z690" i="31"/>
  <c r="Z2987" i="31"/>
  <c r="Z1813" i="31"/>
  <c r="Z1527" i="31"/>
  <c r="Z1711" i="31"/>
  <c r="Z1589" i="31"/>
  <c r="Z2565" i="31"/>
  <c r="Z2574" i="31"/>
  <c r="Z3493" i="31"/>
  <c r="Z2751" i="31"/>
  <c r="Z1920" i="31"/>
  <c r="Z2426" i="31"/>
  <c r="Z866" i="31"/>
  <c r="Z256" i="31"/>
  <c r="Z3261" i="31"/>
  <c r="Z3378" i="31"/>
  <c r="Z222" i="31"/>
  <c r="Z129" i="31"/>
  <c r="Z18" i="31"/>
  <c r="Z1952" i="31"/>
  <c r="Z476" i="31"/>
  <c r="Z3061" i="31"/>
  <c r="Z688" i="31"/>
  <c r="Z826" i="31"/>
  <c r="Z2989" i="31"/>
  <c r="Z3420" i="31"/>
  <c r="Z2289" i="31"/>
  <c r="Z372" i="31"/>
  <c r="Z2330" i="31"/>
  <c r="Z602" i="31"/>
  <c r="Z1528" i="31"/>
  <c r="Z2765" i="31"/>
  <c r="Z3219" i="31"/>
  <c r="Z2692" i="31"/>
  <c r="Z1333" i="31"/>
  <c r="Z2561" i="31"/>
  <c r="Z185" i="31"/>
  <c r="Z1371" i="31"/>
  <c r="Z2038" i="31"/>
  <c r="Z1323" i="31"/>
  <c r="Z22" i="31"/>
  <c r="Z2490" i="31"/>
  <c r="Z636" i="31"/>
  <c r="Z138" i="31"/>
  <c r="Z1957" i="31"/>
  <c r="Z1241" i="31"/>
  <c r="Z993" i="31"/>
  <c r="Z2898" i="31"/>
  <c r="Z411" i="31"/>
  <c r="Z3379" i="31"/>
  <c r="Z1248" i="31"/>
  <c r="Z1458" i="31"/>
  <c r="Z3417" i="31"/>
  <c r="Z143" i="31"/>
  <c r="Z1535" i="31"/>
  <c r="Z3131" i="31"/>
  <c r="Z505" i="31"/>
  <c r="Z2628" i="31"/>
  <c r="Z70" i="31"/>
  <c r="Z3519" i="31"/>
  <c r="Z1387" i="31"/>
  <c r="Z3165" i="31"/>
  <c r="Z1317" i="31"/>
  <c r="Z1699" i="31"/>
  <c r="Z1309" i="31"/>
  <c r="Z1334" i="31"/>
  <c r="Z1089" i="31"/>
  <c r="Z2736" i="31"/>
  <c r="Z2894" i="31"/>
  <c r="Z94" i="31"/>
  <c r="Z2035" i="31"/>
  <c r="Z960" i="31"/>
  <c r="Z2505" i="31"/>
  <c r="Z1760" i="31"/>
  <c r="Z3051" i="31"/>
  <c r="Z360" i="31"/>
  <c r="Z1007" i="31"/>
  <c r="Z2669" i="31"/>
  <c r="Z3323" i="31"/>
  <c r="Z3435" i="31"/>
  <c r="Z1261" i="31"/>
  <c r="Z2827" i="31"/>
  <c r="Z2367" i="31"/>
  <c r="Z1488" i="31"/>
  <c r="Z1767" i="31"/>
  <c r="Z1579" i="31"/>
  <c r="Z2604" i="31"/>
  <c r="Z3012" i="31"/>
  <c r="Z760" i="31"/>
  <c r="Z3200" i="31"/>
  <c r="Z1636" i="31"/>
  <c r="Z197" i="31"/>
  <c r="Z2659" i="31"/>
  <c r="Z902" i="31"/>
  <c r="Z1048" i="31"/>
  <c r="Z2443" i="31"/>
  <c r="Z3080" i="31"/>
  <c r="Z3242" i="31"/>
  <c r="Z2542" i="31"/>
  <c r="Z116" i="31"/>
  <c r="Z3366" i="31"/>
  <c r="Z1361" i="31"/>
  <c r="Z769" i="31"/>
  <c r="Z1421" i="31"/>
  <c r="Z1632" i="31"/>
  <c r="Z1476" i="31"/>
  <c r="Z684" i="31"/>
  <c r="Z659" i="31"/>
  <c r="Z1548" i="31"/>
  <c r="Z2399" i="31"/>
  <c r="Z1435" i="31"/>
  <c r="Z1566" i="31"/>
  <c r="Z663" i="31"/>
  <c r="Z3173" i="31"/>
  <c r="Z3389" i="31"/>
  <c r="Z2959" i="31"/>
  <c r="Z1983" i="31"/>
  <c r="Z3497" i="31"/>
  <c r="Z1512" i="31"/>
  <c r="Z3174" i="31"/>
  <c r="Z1002" i="31"/>
  <c r="Z211" i="31"/>
  <c r="Z2447" i="31"/>
  <c r="Z2325" i="31"/>
  <c r="Z963" i="31"/>
  <c r="Z3077" i="31"/>
  <c r="Z2956" i="31"/>
  <c r="Z214" i="31"/>
  <c r="Z1623" i="31"/>
  <c r="Z3116" i="31"/>
  <c r="Z1940" i="31"/>
  <c r="Z621" i="31"/>
  <c r="Z685" i="31"/>
  <c r="Z570" i="31"/>
  <c r="Z3297" i="31"/>
  <c r="Z3056" i="31"/>
  <c r="Z1992" i="31"/>
  <c r="Z762" i="31"/>
  <c r="Z2682" i="31"/>
  <c r="Z3034" i="31"/>
  <c r="Z2769" i="31"/>
  <c r="Z2047" i="31"/>
  <c r="Z3070" i="31"/>
  <c r="Z2382" i="31"/>
  <c r="Z1393" i="31"/>
  <c r="Z1360" i="31"/>
  <c r="Z79" i="31"/>
  <c r="Z945" i="31"/>
  <c r="Z1988" i="31"/>
  <c r="Z2321" i="31"/>
  <c r="Z3281" i="31"/>
  <c r="Z3338" i="31"/>
  <c r="Z3181" i="31"/>
  <c r="Z3232" i="31"/>
  <c r="Z3212" i="31"/>
  <c r="Z1192" i="31"/>
  <c r="Z1319" i="31"/>
  <c r="Z1718" i="31"/>
  <c r="Z384" i="31"/>
  <c r="Z777" i="31"/>
  <c r="Z1348" i="31"/>
  <c r="Z2832" i="31"/>
  <c r="Z226" i="31"/>
  <c r="Z1372" i="31"/>
  <c r="Z3072" i="31"/>
  <c r="Z336" i="31"/>
  <c r="Z1279" i="31"/>
  <c r="Z3453" i="31"/>
  <c r="Z3532" i="31"/>
  <c r="Z2042" i="31"/>
  <c r="Z705" i="31"/>
  <c r="Z949" i="31"/>
  <c r="Z3121" i="31"/>
  <c r="Z135" i="31"/>
  <c r="Z3054" i="31"/>
  <c r="Z889" i="31"/>
  <c r="Z119" i="31"/>
  <c r="Z999" i="31"/>
  <c r="Z3533" i="31"/>
  <c r="Z146" i="31"/>
  <c r="Z1857" i="31"/>
  <c r="Z667" i="31"/>
  <c r="Z1311" i="31"/>
  <c r="Z409" i="31"/>
  <c r="Z1895" i="31"/>
  <c r="Z97" i="31"/>
  <c r="Z1686" i="31"/>
  <c r="Z155" i="31"/>
  <c r="Z1516" i="31"/>
  <c r="Z2450" i="31"/>
  <c r="Z1375" i="31"/>
  <c r="Z2027" i="31"/>
  <c r="Z35" i="31"/>
  <c r="Z3256" i="31"/>
  <c r="Z3222" i="31"/>
  <c r="Z209" i="31"/>
  <c r="Z1224" i="31"/>
  <c r="Z2590" i="31"/>
  <c r="Z3511" i="31"/>
  <c r="Z2763" i="31"/>
  <c r="Z798" i="31"/>
  <c r="Z2625" i="31"/>
  <c r="Z3086" i="31"/>
  <c r="Z1642" i="31"/>
  <c r="Z2051" i="31"/>
  <c r="Z3328" i="31"/>
  <c r="Z1190" i="31"/>
  <c r="Z1681" i="31"/>
  <c r="Z643" i="31"/>
  <c r="Z903" i="31"/>
  <c r="Z2766" i="31"/>
  <c r="Z853" i="31"/>
  <c r="Z2487" i="31"/>
  <c r="Z588" i="31"/>
  <c r="Z1185" i="31"/>
  <c r="Z1399" i="31"/>
  <c r="Z1358" i="31"/>
  <c r="Z1710" i="31"/>
  <c r="Z973" i="31"/>
  <c r="Z2161" i="31"/>
  <c r="Z2964" i="31"/>
  <c r="Z2782" i="31"/>
  <c r="Z3346" i="31"/>
  <c r="Z2369" i="31"/>
  <c r="Z2608" i="31"/>
  <c r="Z3296" i="31"/>
  <c r="Z2727" i="31"/>
  <c r="Z1197" i="31"/>
  <c r="Z2021" i="31"/>
  <c r="Z2213" i="31"/>
  <c r="Z1251" i="31"/>
  <c r="Z2755" i="31"/>
  <c r="Z3388" i="31"/>
  <c r="Z3115" i="31"/>
  <c r="Z1723" i="31"/>
  <c r="Z287" i="31"/>
  <c r="Z1140" i="31"/>
  <c r="Z3350" i="31"/>
  <c r="Z1966" i="31"/>
  <c r="Z2009" i="31"/>
  <c r="Z2965" i="31"/>
  <c r="Z940" i="31"/>
  <c r="Z1880" i="31"/>
  <c r="Z1916" i="31"/>
  <c r="Z735" i="31"/>
  <c r="Z2836" i="31"/>
  <c r="Z1737" i="31"/>
  <c r="Z2179" i="31"/>
  <c r="Z1349" i="31"/>
  <c r="Z754" i="31"/>
  <c r="Z142" i="31"/>
  <c r="Z696" i="31"/>
  <c r="Z2448" i="31"/>
  <c r="Z1866" i="31"/>
  <c r="Z3088" i="31"/>
  <c r="Z1934" i="31"/>
  <c r="Z3528" i="31"/>
  <c r="Z584" i="31"/>
  <c r="Z1935" i="31"/>
  <c r="Z2477" i="31"/>
  <c r="Z1638" i="31"/>
  <c r="Z3456" i="31"/>
  <c r="Z718" i="31"/>
  <c r="Z834" i="31"/>
  <c r="Z2600" i="31"/>
  <c r="Z921" i="31"/>
  <c r="Z707" i="31"/>
  <c r="Z1045" i="31"/>
  <c r="Z3221" i="31"/>
  <c r="Z3257" i="31"/>
  <c r="Z1430" i="31"/>
  <c r="Z2256" i="31"/>
  <c r="Z1910" i="31"/>
  <c r="Z1618" i="31"/>
  <c r="Z1406" i="31"/>
  <c r="Z2417" i="31"/>
  <c r="Z3304" i="31"/>
  <c r="Z237" i="31"/>
  <c r="Z3360" i="31"/>
  <c r="Z1012" i="31"/>
  <c r="Z439" i="31"/>
  <c r="Z2482" i="31"/>
  <c r="Z2374" i="31"/>
  <c r="Z596" i="31"/>
  <c r="Z1457" i="31"/>
  <c r="Z1701" i="31"/>
  <c r="Z3220" i="31"/>
  <c r="Z1470" i="31"/>
  <c r="Z647" i="31"/>
  <c r="Z573" i="31"/>
  <c r="Z697" i="31"/>
  <c r="Z1923" i="31"/>
  <c r="Z149" i="31"/>
  <c r="Z1801" i="31"/>
  <c r="Z1432" i="31"/>
  <c r="Z3502" i="31"/>
  <c r="Z254" i="31"/>
  <c r="Z3082" i="31"/>
  <c r="Z3290" i="31"/>
  <c r="Z1689" i="31"/>
  <c r="Z1326" i="31"/>
  <c r="Z2297" i="31"/>
  <c r="Z1249" i="31"/>
  <c r="Z2667" i="31"/>
  <c r="Z2638" i="31"/>
  <c r="Z1129" i="31"/>
  <c r="Z802" i="31"/>
  <c r="Z3485" i="31"/>
  <c r="Z3539" i="31"/>
  <c r="Z583" i="31"/>
  <c r="Z2869" i="31"/>
  <c r="Z614" i="31"/>
  <c r="Z2850" i="31"/>
  <c r="Z1963" i="31"/>
  <c r="Z3542" i="31"/>
  <c r="Z2220" i="31"/>
  <c r="Z2118" i="31"/>
  <c r="Z316" i="31"/>
  <c r="Z443" i="31"/>
  <c r="Z709" i="31"/>
  <c r="Z2346" i="31"/>
  <c r="Z838" i="31"/>
  <c r="Z1260" i="31"/>
  <c r="Z2839" i="31"/>
  <c r="Z794" i="31"/>
  <c r="Z3015" i="31"/>
  <c r="Z255" i="31"/>
  <c r="Z2942" i="31"/>
  <c r="Z548" i="31"/>
  <c r="Z934" i="31"/>
  <c r="Z187" i="31"/>
  <c r="Z354" i="31"/>
  <c r="Z1631" i="31"/>
  <c r="Z1872" i="31"/>
  <c r="Z1206" i="31"/>
  <c r="Z3280" i="31"/>
  <c r="Z2351" i="31"/>
  <c r="Z2633" i="31"/>
  <c r="Z51" i="31"/>
  <c r="Z1521" i="31"/>
  <c r="Z2245" i="31"/>
  <c r="Z1715" i="31"/>
  <c r="Z2274" i="31"/>
  <c r="Z3255" i="31"/>
  <c r="Z764" i="31"/>
  <c r="Z1138" i="31"/>
  <c r="Z593" i="31"/>
  <c r="Z1770" i="31"/>
  <c r="Z906" i="31"/>
  <c r="Z904" i="31"/>
  <c r="Z1927" i="31"/>
  <c r="Z1676" i="31"/>
  <c r="Z748" i="31"/>
  <c r="Z1269" i="31"/>
  <c r="Z3371" i="31"/>
  <c r="Z2689" i="31"/>
  <c r="Z3514" i="31"/>
  <c r="Z979" i="31"/>
  <c r="Z174" i="31"/>
  <c r="Z871" i="31"/>
  <c r="Z198" i="31"/>
  <c r="Z37" i="31"/>
  <c r="Z2941" i="31"/>
  <c r="Z2918" i="31"/>
  <c r="Z3404" i="31"/>
  <c r="Z885" i="31"/>
  <c r="Z998" i="31"/>
  <c r="Z2212" i="31"/>
  <c r="Z686" i="31"/>
  <c r="Z2513" i="31"/>
  <c r="Z3319" i="31"/>
  <c r="Z1847" i="31"/>
  <c r="Z2223" i="31"/>
  <c r="Z3005" i="31"/>
  <c r="Z3348" i="31"/>
  <c r="Z1658" i="31"/>
  <c r="Z362" i="31"/>
  <c r="Z1424" i="31"/>
  <c r="Z2196" i="31"/>
  <c r="Z1247" i="31"/>
  <c r="Z3410" i="31"/>
  <c r="Z170" i="31"/>
  <c r="Z238" i="31"/>
  <c r="Z2408" i="31"/>
  <c r="Z1342" i="31"/>
  <c r="Z1385" i="31"/>
  <c r="Z536" i="31"/>
  <c r="Z2944" i="31"/>
  <c r="Z974" i="31"/>
  <c r="Z1070" i="31"/>
  <c r="Z3254" i="31"/>
  <c r="Z2882" i="31"/>
  <c r="Z1063" i="31"/>
  <c r="Z424" i="31"/>
  <c r="Z284" i="31"/>
  <c r="Z3450" i="31"/>
  <c r="Z2049" i="31"/>
  <c r="Z1769" i="31"/>
  <c r="Z2081" i="31"/>
  <c r="Z1444" i="31"/>
  <c r="Z1178" i="31"/>
  <c r="Z469" i="31"/>
  <c r="Z1580" i="31"/>
  <c r="Z3426" i="31"/>
  <c r="Z3085" i="31"/>
  <c r="Z2438" i="31"/>
  <c r="Z2634" i="31"/>
  <c r="Z724" i="31"/>
  <c r="Z1546" i="31"/>
  <c r="Z488" i="31"/>
  <c r="Z738" i="31"/>
  <c r="Z3498" i="31"/>
  <c r="Z2754" i="31"/>
  <c r="Z3459" i="31"/>
  <c r="Z139" i="31"/>
  <c r="Z77" i="31"/>
  <c r="Z1690" i="31"/>
  <c r="Z3340" i="31"/>
  <c r="Z3508" i="31"/>
  <c r="Z2228" i="31"/>
  <c r="Z2107" i="31"/>
  <c r="Z1307" i="31"/>
  <c r="Z1304" i="31"/>
  <c r="Z2785" i="31"/>
  <c r="Z1902" i="31"/>
  <c r="Z1101" i="31"/>
  <c r="Z3294" i="31"/>
  <c r="Z45" i="31"/>
  <c r="Z2129" i="31"/>
  <c r="Z2385" i="31"/>
  <c r="Z909" i="31"/>
  <c r="Z780" i="31"/>
  <c r="Z3084" i="31"/>
  <c r="Z568" i="31"/>
  <c r="Z3137" i="31"/>
  <c r="Z3335" i="31"/>
  <c r="Z2194" i="31"/>
  <c r="Z399" i="31"/>
  <c r="Z1314" i="31"/>
  <c r="Z202" i="31"/>
  <c r="Z3152" i="31"/>
  <c r="Z1594" i="31"/>
  <c r="Z1982" i="31"/>
  <c r="Z2963" i="31"/>
  <c r="Z1455" i="31"/>
  <c r="Z2140" i="31"/>
  <c r="Z1666" i="31"/>
  <c r="Z452" i="31"/>
  <c r="Z2703" i="31"/>
  <c r="Z351" i="31"/>
  <c r="Z2885" i="31"/>
  <c r="Z2332" i="31"/>
  <c r="Z2648" i="31"/>
  <c r="Z2714" i="31"/>
  <c r="Z1276" i="31"/>
  <c r="Z3132" i="31"/>
  <c r="Z2238" i="31"/>
  <c r="Z3465" i="31"/>
  <c r="Z1439" i="31"/>
  <c r="Z2108" i="31"/>
  <c r="Z3403" i="31"/>
  <c r="Z3194" i="31"/>
  <c r="Z1783" i="31"/>
  <c r="Z2537" i="31"/>
  <c r="Z467" i="31"/>
  <c r="Z2745" i="31"/>
  <c r="Z1356" i="31"/>
  <c r="Z1888" i="31"/>
  <c r="Z781" i="31"/>
  <c r="Z2111" i="31"/>
  <c r="Z2342" i="31"/>
  <c r="Z1133" i="31"/>
  <c r="Z483" i="31"/>
  <c r="Z3092" i="31"/>
  <c r="Z1870" i="31"/>
  <c r="Z2069" i="31"/>
  <c r="Z529" i="31"/>
  <c r="Z2837" i="31"/>
  <c r="Z266" i="31"/>
  <c r="Z1560" i="31"/>
  <c r="Z1894" i="31"/>
  <c r="Z2492" i="31"/>
  <c r="Z422" i="31"/>
  <c r="Z1853" i="31"/>
  <c r="Z1899" i="31"/>
  <c r="Z2643" i="31"/>
  <c r="Z2973" i="31"/>
  <c r="Z1515" i="31"/>
  <c r="Z1068" i="31"/>
  <c r="Z1841" i="31"/>
  <c r="Z2158" i="31"/>
  <c r="Z3031" i="31"/>
  <c r="Z3282" i="31"/>
  <c r="Z673" i="31"/>
  <c r="Z213" i="31"/>
  <c r="Z3047" i="31"/>
  <c r="Z2207" i="31"/>
  <c r="Z323" i="31"/>
  <c r="Z1019" i="31"/>
  <c r="Z2788" i="31"/>
  <c r="Z1320" i="31"/>
  <c r="Z1301" i="31"/>
  <c r="Z482" i="31"/>
  <c r="Z2548" i="31"/>
  <c r="Z2183" i="31"/>
  <c r="Z2573" i="31"/>
  <c r="Z1250" i="31"/>
  <c r="Z3186" i="31"/>
  <c r="Z199" i="31"/>
  <c r="Z1132" i="31"/>
  <c r="Z1297" i="31"/>
  <c r="Z446" i="31"/>
  <c r="Z126" i="31"/>
  <c r="Z2390" i="31"/>
  <c r="Z3544" i="31"/>
  <c r="Z2825" i="31"/>
  <c r="Z407" i="31"/>
  <c r="Z1451" i="31"/>
  <c r="Z1540" i="31"/>
  <c r="Z1692" i="31"/>
  <c r="Z3133" i="31"/>
  <c r="Z2820" i="31"/>
  <c r="Z1374" i="31"/>
  <c r="Z1085" i="31"/>
  <c r="Z1053" i="31"/>
  <c r="Z2210" i="31"/>
  <c r="Z1092" i="31"/>
  <c r="Z1028" i="31"/>
  <c r="Z1529" i="31"/>
  <c r="Z1996" i="31"/>
  <c r="Z2031" i="31"/>
  <c r="Z105" i="31"/>
  <c r="Z81" i="31"/>
  <c r="Z1556" i="31"/>
  <c r="Z2125" i="31"/>
  <c r="Z2694" i="31"/>
  <c r="Z540" i="31"/>
  <c r="Z122" i="31"/>
  <c r="Z206" i="31"/>
  <c r="Z2698" i="31"/>
  <c r="Z178" i="31"/>
  <c r="Z2405" i="31"/>
  <c r="Z1281" i="31"/>
  <c r="Z1268" i="31"/>
  <c r="Z701" i="31"/>
  <c r="Z1854" i="31"/>
  <c r="Z1263" i="31"/>
  <c r="Z2541" i="31"/>
  <c r="Z2809" i="31"/>
  <c r="Z933" i="31"/>
  <c r="Z1147" i="31"/>
  <c r="Z3022" i="31"/>
  <c r="Z1552" i="31"/>
  <c r="Z247" i="31"/>
  <c r="Z3141" i="31"/>
  <c r="Z680" i="31"/>
  <c r="Z2672" i="31"/>
  <c r="Z1139" i="31"/>
  <c r="Z2336" i="31"/>
  <c r="Z391" i="31"/>
  <c r="Z698" i="31"/>
  <c r="Z3250" i="31"/>
  <c r="Z2971" i="31"/>
  <c r="Z296" i="31"/>
  <c r="Z3103" i="31"/>
  <c r="Z431" i="31"/>
  <c r="Z1754" i="31"/>
  <c r="Z2276" i="31"/>
  <c r="Z297" i="31"/>
  <c r="Z1291" i="31"/>
  <c r="Z62" i="31"/>
  <c r="Z3205" i="31"/>
  <c r="Z2397" i="31"/>
  <c r="Z610" i="31"/>
  <c r="Z990" i="31"/>
  <c r="Z2266" i="31"/>
  <c r="Z2286" i="31"/>
  <c r="Z2311" i="31"/>
  <c r="Z1698" i="31"/>
  <c r="Z727" i="31"/>
  <c r="Z876" i="31"/>
  <c r="Z1367" i="31"/>
  <c r="Z3120" i="31"/>
  <c r="Z912" i="31"/>
  <c r="Z1968" i="31"/>
  <c r="Z331" i="31"/>
  <c r="Z3049" i="31"/>
  <c r="Z1507" i="31"/>
  <c r="Z2343" i="31"/>
  <c r="Z3440" i="31"/>
  <c r="Z1146" i="31"/>
  <c r="Z118" i="31"/>
  <c r="Z2506" i="31"/>
  <c r="Z1288" i="31"/>
  <c r="Z2305" i="31"/>
  <c r="Z2992" i="31"/>
  <c r="Z2434" i="31"/>
  <c r="Z2071" i="31"/>
  <c r="T19" i="3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R26" i="48"/>
  <c r="C38" i="55"/>
  <c r="U12" i="48" a="1"/>
  <c r="D29" i="55"/>
  <c r="W26" i="48"/>
  <c r="U11" i="31" a="1"/>
  <c r="D39" i="55"/>
  <c r="D36" i="55"/>
  <c r="U26" i="48" l="1"/>
  <c r="Q27" i="48"/>
  <c r="U11" i="31"/>
  <c r="U13" i="48"/>
  <c r="U19" i="48"/>
  <c r="U16" i="48"/>
  <c r="U18" i="48"/>
  <c r="U17" i="48"/>
  <c r="U12" i="48"/>
  <c r="U20" i="48"/>
  <c r="U14" i="48"/>
  <c r="U15" i="48"/>
  <c r="U21" i="48"/>
  <c r="R27" i="48"/>
  <c r="D38" i="55"/>
  <c r="V27" i="48"/>
  <c r="W27" i="48"/>
  <c r="T26" i="48"/>
  <c r="T27" i="48"/>
  <c r="S27" i="48"/>
  <c r="X26" i="48" l="1"/>
  <c r="F3" i="54" s="1"/>
  <c r="Q28" i="48"/>
  <c r="U27" i="48"/>
  <c r="X27" i="48" s="1"/>
  <c r="T28" i="48"/>
  <c r="R28" i="48"/>
  <c r="S28" i="48"/>
  <c r="V28" i="48"/>
  <c r="Q29" i="48" l="1"/>
  <c r="D14" i="62"/>
  <c r="W28" i="48"/>
  <c r="V29" i="48"/>
  <c r="S29" i="48"/>
  <c r="T29" i="48"/>
  <c r="R29" i="48"/>
  <c r="W29" i="48"/>
  <c r="U29" i="48" l="1"/>
  <c r="X29" i="48" s="1"/>
  <c r="U28" i="48"/>
  <c r="X28" i="48" s="1"/>
  <c r="P33" i="56"/>
  <c r="R33" i="56"/>
  <c r="R82" i="70"/>
  <c r="R94" i="70"/>
  <c r="C27" i="62"/>
  <c r="R87" i="70"/>
  <c r="R73" i="70"/>
  <c r="R91" i="70"/>
  <c r="R19" i="56"/>
  <c r="R31" i="56"/>
  <c r="R32" i="56"/>
  <c r="Z17" i="56"/>
  <c r="R30" i="56"/>
  <c r="Z17" i="63"/>
  <c r="R19" i="63"/>
  <c r="R95" i="70"/>
  <c r="R37" i="56"/>
  <c r="R22" i="56"/>
  <c r="R47" i="56"/>
  <c r="P48" i="56"/>
  <c r="R83" i="70"/>
  <c r="R23" i="56"/>
  <c r="R27" i="63"/>
  <c r="P31" i="56"/>
  <c r="P64" i="56"/>
  <c r="R48" i="56"/>
  <c r="P52" i="56"/>
  <c r="R49" i="56"/>
  <c r="P44" i="56"/>
  <c r="P32" i="56"/>
  <c r="P40" i="56"/>
  <c r="R38" i="56"/>
  <c r="R41" i="56"/>
  <c r="J23" i="56"/>
  <c r="R96" i="70"/>
  <c r="P58" i="56"/>
  <c r="R24" i="63"/>
  <c r="R79" i="70"/>
  <c r="R24" i="56"/>
  <c r="P50" i="56"/>
  <c r="P55" i="56"/>
  <c r="R45" i="56"/>
  <c r="S23" i="56"/>
  <c r="P46" i="56"/>
  <c r="R93" i="70"/>
  <c r="R42" i="56"/>
  <c r="C28" i="78"/>
  <c r="R20" i="56"/>
  <c r="R85" i="70"/>
  <c r="AA17" i="56"/>
  <c r="R74" i="70"/>
  <c r="R40" i="56"/>
  <c r="P51" i="56"/>
  <c r="P35" i="56"/>
  <c r="P43" i="56"/>
  <c r="R77" i="70"/>
  <c r="P63" i="56"/>
  <c r="R36" i="56"/>
  <c r="D14" i="78"/>
  <c r="R78" i="70"/>
  <c r="D15" i="62"/>
  <c r="P62" i="56"/>
  <c r="R90" i="70"/>
  <c r="P47" i="56"/>
  <c r="J1" i="76" a="1"/>
  <c r="R27" i="56"/>
  <c r="P38" i="56"/>
  <c r="R88" i="70"/>
  <c r="P45" i="56"/>
  <c r="Z17" i="70"/>
  <c r="P59" i="56"/>
  <c r="R26" i="63"/>
  <c r="R26" i="56"/>
  <c r="D30" i="62"/>
  <c r="R21" i="63"/>
  <c r="P65" i="56"/>
  <c r="R25" i="56"/>
  <c r="S25" i="56" s="1"/>
  <c r="R76" i="70"/>
  <c r="R29" i="63"/>
  <c r="R75" i="70"/>
  <c r="AA17" i="70"/>
  <c r="R89" i="70"/>
  <c r="R20" i="63"/>
  <c r="R46" i="56"/>
  <c r="P53" i="56"/>
  <c r="R84" i="70"/>
  <c r="J1" i="60" a="1"/>
  <c r="R22" i="63"/>
  <c r="P37" i="56"/>
  <c r="P34" i="56"/>
  <c r="R23" i="63"/>
  <c r="C28" i="69"/>
  <c r="P41" i="56"/>
  <c r="Z19" i="56" a="1"/>
  <c r="P36" i="56"/>
  <c r="P60" i="56"/>
  <c r="R43" i="56"/>
  <c r="R86" i="70"/>
  <c r="R25" i="63"/>
  <c r="R35" i="56"/>
  <c r="P57" i="56"/>
  <c r="R39" i="56"/>
  <c r="R81" i="70"/>
  <c r="P30" i="56"/>
  <c r="R28" i="63"/>
  <c r="R44" i="56"/>
  <c r="P54" i="56"/>
  <c r="R21" i="56"/>
  <c r="D14" i="69"/>
  <c r="R34" i="56"/>
  <c r="R92" i="70"/>
  <c r="C28" i="62"/>
  <c r="P56" i="56"/>
  <c r="S26" i="56"/>
  <c r="P42" i="56"/>
  <c r="P49" i="56"/>
  <c r="P39" i="56"/>
  <c r="P61" i="56"/>
  <c r="P66" i="56"/>
  <c r="R80" i="70"/>
  <c r="J23" i="70"/>
  <c r="D30" i="78"/>
  <c r="C27" i="78"/>
  <c r="D30" i="69"/>
  <c r="P21" i="63"/>
  <c r="D15" i="69"/>
  <c r="P22" i="63"/>
  <c r="P28" i="63"/>
  <c r="J23" i="63"/>
  <c r="P24" i="63"/>
  <c r="P25" i="63"/>
  <c r="P19" i="63"/>
  <c r="P29" i="63"/>
  <c r="P20" i="63"/>
  <c r="P26" i="63"/>
  <c r="P27" i="63"/>
  <c r="J1" i="67" a="1"/>
  <c r="C27" i="69"/>
  <c r="AA17" i="63"/>
  <c r="F4" i="54" l="1" a="1"/>
  <c r="T64" i="56"/>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23" i="56"/>
  <c r="T55" i="56"/>
  <c r="T50" i="56"/>
  <c r="T62"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R31" i="70"/>
  <c r="S20" i="63"/>
  <c r="R55" i="70"/>
  <c r="S47" i="56"/>
  <c r="S90" i="70"/>
  <c r="S86" i="70"/>
  <c r="S34" i="56"/>
  <c r="R38" i="70"/>
  <c r="AA19" i="63" a="1"/>
  <c r="S29" i="63"/>
  <c r="D29" i="62"/>
  <c r="S96" i="70"/>
  <c r="S84" i="70"/>
  <c r="S28" i="63"/>
  <c r="S74" i="70"/>
  <c r="S22" i="63"/>
  <c r="S33" i="56"/>
  <c r="S36" i="56"/>
  <c r="D27" i="78"/>
  <c r="S45" i="56"/>
  <c r="S27" i="56"/>
  <c r="R23" i="70"/>
  <c r="R20" i="70"/>
  <c r="AA19" i="70" a="1"/>
  <c r="R66" i="70"/>
  <c r="R29" i="70"/>
  <c r="S77" i="70"/>
  <c r="R27" i="70"/>
  <c r="Z19" i="70" a="1"/>
  <c r="R68" i="70"/>
  <c r="S49" i="56"/>
  <c r="R60" i="70"/>
  <c r="R51" i="70"/>
  <c r="S92" i="70"/>
  <c r="S73" i="70"/>
  <c r="R50" i="70"/>
  <c r="S81" i="70"/>
  <c r="R34" i="70"/>
  <c r="S19" i="56"/>
  <c r="S21" i="63"/>
  <c r="S93" i="70"/>
  <c r="S31" i="56"/>
  <c r="S80" i="70"/>
  <c r="S44" i="56"/>
  <c r="R58" i="70"/>
  <c r="S91" i="70"/>
  <c r="D28" i="78"/>
  <c r="R47" i="70"/>
  <c r="S19" i="63"/>
  <c r="R48" i="70"/>
  <c r="S78" i="70"/>
  <c r="S23" i="63"/>
  <c r="R30" i="70"/>
  <c r="R65" i="70"/>
  <c r="R41" i="70"/>
  <c r="R52" i="70"/>
  <c r="D29" i="78"/>
  <c r="S39" i="56"/>
  <c r="R53" i="70"/>
  <c r="R69" i="70"/>
  <c r="S48" i="56"/>
  <c r="Z19" i="63" a="1"/>
  <c r="S46" i="56"/>
  <c r="S94" i="70"/>
  <c r="S83" i="70"/>
  <c r="R33" i="70"/>
  <c r="S89" i="70"/>
  <c r="J16" i="70"/>
  <c r="R36" i="70"/>
  <c r="S37" i="56"/>
  <c r="R63" i="70"/>
  <c r="R45" i="70"/>
  <c r="S42" i="56"/>
  <c r="R28" i="70"/>
  <c r="S30" i="56"/>
  <c r="S24" i="63"/>
  <c r="R22" i="70"/>
  <c r="S27" i="63"/>
  <c r="S88" i="70"/>
  <c r="R46" i="70"/>
  <c r="S85" i="70"/>
  <c r="R39" i="70"/>
  <c r="R40" i="70"/>
  <c r="P23" i="63"/>
  <c r="R70" i="70"/>
  <c r="R21" i="70"/>
  <c r="S22" i="56"/>
  <c r="S40" i="56"/>
  <c r="R49" i="70"/>
  <c r="S41" i="56"/>
  <c r="S24" i="56"/>
  <c r="S25" i="63"/>
  <c r="S95" i="70"/>
  <c r="S38" i="56"/>
  <c r="S20" i="56"/>
  <c r="S35" i="56"/>
  <c r="K9" i="70"/>
  <c r="K16" i="70"/>
  <c r="R59" i="70"/>
  <c r="S82" i="70"/>
  <c r="S87" i="70"/>
  <c r="R24" i="70"/>
  <c r="S32" i="56"/>
  <c r="S26" i="63"/>
  <c r="R54" i="70"/>
  <c r="S76" i="70"/>
  <c r="R19" i="70"/>
  <c r="R32" i="70"/>
  <c r="S43" i="56"/>
  <c r="R64" i="70"/>
  <c r="R42" i="70"/>
  <c r="R35" i="70"/>
  <c r="R67" i="70"/>
  <c r="R37" i="70"/>
  <c r="R44" i="70"/>
  <c r="S75" i="70"/>
  <c r="S21" i="56"/>
  <c r="S79" i="70"/>
  <c r="J9" i="70"/>
  <c r="D29" i="69"/>
  <c r="R43" i="70"/>
  <c r="R57" i="70"/>
  <c r="AA19" i="56" a="1"/>
  <c r="D15" i="78"/>
  <c r="R56" i="70"/>
  <c r="Z2312" i="63" l="1"/>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H9" i="70"/>
  <c r="G9" i="70"/>
  <c r="G16" i="70"/>
  <c r="S49" i="70"/>
  <c r="S39" i="70"/>
  <c r="S54" i="70"/>
  <c r="U73" i="70" a="1"/>
  <c r="S68" i="70"/>
  <c r="S28" i="70"/>
  <c r="U9" i="54" a="1"/>
  <c r="K15" i="79"/>
  <c r="S29" i="70"/>
  <c r="S36" i="70"/>
  <c r="J15" i="79"/>
  <c r="S51" i="70"/>
  <c r="K10" i="79"/>
  <c r="S40" i="70"/>
  <c r="S19" i="70"/>
  <c r="S33" i="70"/>
  <c r="S41" i="70"/>
  <c r="U30" i="56" a="1"/>
  <c r="J11" i="79"/>
  <c r="S63" i="70"/>
  <c r="K13" i="79"/>
  <c r="S21" i="70"/>
  <c r="J12" i="79"/>
  <c r="S52" i="70"/>
  <c r="S66" i="70"/>
  <c r="S67" i="70"/>
  <c r="J13" i="79"/>
  <c r="U19" i="63" a="1"/>
  <c r="K11" i="79"/>
  <c r="D27" i="85"/>
  <c r="S60" i="70"/>
  <c r="S69" i="70"/>
  <c r="U3" i="54" a="1"/>
  <c r="S20" i="70"/>
  <c r="S37" i="70"/>
  <c r="S34" i="70"/>
  <c r="K14" i="79"/>
  <c r="S48" i="70"/>
  <c r="U19" i="56" a="1"/>
  <c r="S57" i="70"/>
  <c r="S70" i="70"/>
  <c r="J14" i="79"/>
  <c r="S58" i="70"/>
  <c r="S30" i="70"/>
  <c r="S44" i="70"/>
  <c r="S64" i="70"/>
  <c r="S27" i="70"/>
  <c r="S59" i="70"/>
  <c r="S43" i="70"/>
  <c r="S56" i="70"/>
  <c r="S31" i="70"/>
  <c r="K12" i="79"/>
  <c r="J10" i="79"/>
  <c r="K16" i="79"/>
  <c r="D28" i="85"/>
  <c r="S35" i="70"/>
  <c r="S46" i="70"/>
  <c r="S45" i="70"/>
  <c r="S47" i="70"/>
  <c r="S22" i="70"/>
  <c r="S24" i="70"/>
  <c r="S23" i="70"/>
  <c r="S55" i="70"/>
  <c r="S32" i="70"/>
  <c r="S53" i="70"/>
  <c r="U13" i="54" a="1"/>
  <c r="J16" i="79"/>
  <c r="S38" i="70"/>
  <c r="S65" i="70"/>
  <c r="S50" i="70"/>
  <c r="S42" i="70"/>
  <c r="T63" i="70" l="1"/>
  <c r="T65" i="70"/>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T48" i="70"/>
  <c r="T34" i="70"/>
  <c r="T43" i="70"/>
  <c r="J4" i="31"/>
  <c r="T28" i="70"/>
  <c r="T44" i="70"/>
  <c r="T54" i="70"/>
  <c r="J8" i="31"/>
  <c r="T35" i="70"/>
  <c r="J6" i="31"/>
  <c r="T40" i="70"/>
  <c r="T30" i="70"/>
  <c r="K8" i="31"/>
  <c r="U63" i="70" a="1"/>
  <c r="T55" i="70"/>
  <c r="T53" i="70"/>
  <c r="T47" i="70"/>
  <c r="K7" i="31"/>
  <c r="T45" i="70"/>
  <c r="T58" i="70"/>
  <c r="K3" i="31"/>
  <c r="T42" i="70"/>
  <c r="T33" i="70"/>
  <c r="J3" i="31"/>
  <c r="T36" i="70"/>
  <c r="T46" i="70"/>
  <c r="T49" i="70"/>
  <c r="T32" i="70"/>
  <c r="J7" i="31"/>
  <c r="T38" i="70"/>
  <c r="T50" i="70"/>
  <c r="T52" i="70"/>
  <c r="K5" i="31"/>
  <c r="T27" i="70"/>
  <c r="T57" i="70"/>
  <c r="T37" i="70"/>
  <c r="T31" i="70"/>
  <c r="T60" i="70"/>
  <c r="T39" i="70"/>
  <c r="T41" i="70"/>
  <c r="J5" i="31"/>
  <c r="T56" i="70"/>
  <c r="K6" i="31"/>
  <c r="T29" i="70"/>
  <c r="T51" i="70"/>
  <c r="K4" i="31"/>
  <c r="T59" i="70"/>
  <c r="J9" i="31"/>
  <c r="K9" i="31"/>
  <c r="S3" i="54" l="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U27" i="70" a="1"/>
  <c r="U27" i="70" s="1"/>
  <c r="I15" i="79"/>
  <c r="I10" i="79"/>
  <c r="I12" i="79"/>
  <c r="I11" i="79"/>
  <c r="I13" i="79"/>
  <c r="I16" i="79"/>
  <c r="I14" i="79"/>
  <c r="G8" i="31"/>
  <c r="H9" i="31"/>
  <c r="H6" i="31"/>
  <c r="G9" i="31"/>
  <c r="H5" i="31"/>
  <c r="G5" i="31"/>
  <c r="H8" i="31"/>
  <c r="G6" i="31"/>
  <c r="H7" i="31"/>
  <c r="G7" i="31"/>
  <c r="G3" i="31"/>
  <c r="H4" i="31"/>
  <c r="G4" i="31"/>
  <c r="H3" i="31"/>
  <c r="J4" i="56"/>
  <c r="K7" i="56"/>
  <c r="J5" i="56"/>
  <c r="J8" i="56"/>
  <c r="K8" i="56"/>
  <c r="K3" i="56"/>
  <c r="K4" i="56"/>
  <c r="J6" i="56"/>
  <c r="K5" i="56"/>
  <c r="K6" i="56"/>
  <c r="J3" i="56"/>
  <c r="J7" i="56"/>
  <c r="L19" i="54" l="1"/>
  <c r="C27" i="54" s="1"/>
  <c r="H7" i="49" s="1"/>
  <c r="L16" i="54"/>
  <c r="C24" i="54" s="1"/>
  <c r="H4" i="49" s="1"/>
  <c r="AF13" i="54"/>
  <c r="AF19" i="54"/>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K4" i="63"/>
  <c r="K5" i="63"/>
  <c r="J5" i="63"/>
  <c r="J7" i="63"/>
  <c r="J8" i="63"/>
  <c r="K6" i="63"/>
  <c r="J4" i="63"/>
  <c r="K8" i="63"/>
  <c r="K3" i="63"/>
  <c r="K7" i="63"/>
  <c r="J3" i="63"/>
  <c r="J6" i="63"/>
  <c r="I8" i="56" l="1"/>
  <c r="I3" i="56"/>
  <c r="I4" i="56"/>
  <c r="I7" i="56"/>
  <c r="G7" i="63"/>
  <c r="H6" i="63"/>
  <c r="H8" i="63"/>
  <c r="H5" i="63"/>
  <c r="I5" i="56"/>
  <c r="G5" i="63"/>
  <c r="H3" i="63"/>
  <c r="G8" i="63"/>
  <c r="G3" i="63"/>
  <c r="H7" i="63"/>
  <c r="G4" i="63"/>
  <c r="H4" i="63"/>
  <c r="G6" i="63"/>
  <c r="I6" i="56"/>
  <c r="K5" i="70"/>
  <c r="K4" i="70"/>
  <c r="J7" i="70"/>
  <c r="J5" i="70"/>
  <c r="K6" i="70"/>
  <c r="J3" i="70"/>
  <c r="J4" i="70"/>
  <c r="K8" i="70"/>
  <c r="K7" i="70"/>
  <c r="J6" i="70"/>
  <c r="J8" i="70"/>
  <c r="K3"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D28" i="69"/>
  <c r="K11" i="70"/>
  <c r="J13" i="63"/>
  <c r="K13" i="70"/>
  <c r="J15" i="70"/>
  <c r="J14" i="70"/>
  <c r="M51" i="91"/>
  <c r="C50" i="91"/>
  <c r="K15" i="70"/>
  <c r="A3" i="89" a="1"/>
  <c r="D27" i="69"/>
  <c r="K14" i="70"/>
  <c r="C45" i="91"/>
  <c r="C47" i="91" s="1"/>
  <c r="C51" i="91"/>
  <c r="K16" i="63"/>
  <c r="K10" i="70"/>
  <c r="J15" i="63"/>
  <c r="K11" i="63"/>
  <c r="J14" i="63"/>
  <c r="K14" i="63"/>
  <c r="D27" i="62"/>
  <c r="J10" i="70"/>
  <c r="K15" i="63"/>
  <c r="G50" i="91"/>
  <c r="J9" i="56"/>
  <c r="M50" i="91"/>
  <c r="G51" i="91"/>
  <c r="K13" i="63"/>
  <c r="K10" i="63"/>
  <c r="J11" i="70"/>
  <c r="A3" i="87" a="1"/>
  <c r="D28" i="62"/>
  <c r="J13" i="70"/>
  <c r="J16" i="63"/>
  <c r="J12" i="70"/>
  <c r="K12" i="70"/>
  <c r="K9" i="63"/>
  <c r="K9" i="56"/>
  <c r="J9" i="63"/>
  <c r="J11" i="63"/>
  <c r="J12" i="63"/>
  <c r="K12" i="63"/>
  <c r="J10" i="63"/>
  <c r="G49" i="91" l="1"/>
  <c r="C49" i="91"/>
  <c r="A66" i="89"/>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I9" i="56" l="1"/>
  <c r="I14" i="63"/>
  <c r="I9" i="63"/>
  <c r="I16" i="63"/>
  <c r="I13" i="63"/>
  <c r="I10" i="63"/>
  <c r="I12" i="70"/>
  <c r="I10" i="70"/>
  <c r="I15" i="63"/>
  <c r="I14" i="70"/>
  <c r="I11" i="70"/>
  <c r="I15" i="70"/>
  <c r="I13" i="70"/>
  <c r="I11" i="63"/>
  <c r="J10" i="56"/>
  <c r="K12" i="56"/>
  <c r="K13" i="56"/>
  <c r="K16" i="56"/>
  <c r="K10" i="56"/>
  <c r="J15" i="56"/>
  <c r="J11" i="56"/>
  <c r="J12" i="56"/>
  <c r="K14" i="56"/>
  <c r="J14" i="56"/>
  <c r="J16" i="56"/>
  <c r="K15" i="56"/>
  <c r="J13" i="56"/>
  <c r="K11" i="56"/>
  <c r="G14" i="56" l="1"/>
  <c r="H16" i="56"/>
  <c r="H15" i="56"/>
  <c r="H13" i="56"/>
  <c r="G10" i="56"/>
  <c r="H12" i="56"/>
  <c r="G11" i="56"/>
  <c r="H11" i="56"/>
  <c r="H10" i="56"/>
  <c r="H14" i="56"/>
  <c r="G15" i="56"/>
  <c r="G16" i="56"/>
  <c r="G12" i="56"/>
  <c r="G13" i="56"/>
  <c r="I12" i="56" l="1"/>
  <c r="I14" i="56"/>
  <c r="I11" i="56"/>
  <c r="I13" i="56"/>
  <c r="I15" i="56"/>
  <c r="I16" i="56"/>
  <c r="I10" i="56"/>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<sst xmlns="http://schemas.openxmlformats.org/spreadsheetml/2006/main" count="5940" uniqueCount="576">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</sst>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5">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8926720"/>
        <c:axId val="178928640"/>
      </c:lineChart>
      <c:dateAx>
        <c:axId val="178926720"/>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8928640"/>
        <c:crosses val="autoZero"/>
        <c:auto val="1"/>
        <c:lblOffset val="100"/>
        <c:baseTimeUnit val="days"/>
        <c:majorUnit val="3"/>
        <c:majorTimeUnit val="months"/>
      </c:dateAx>
      <c:valAx>
        <c:axId val="178928640"/>
        <c:scaling>
          <c:orientation val="minMax"/>
          <c:max val="1.8000000000000002E-2"/>
          <c:min val="8.0000000000000002E-3"/>
        </c:scaling>
        <c:delete val="0"/>
        <c:axPos val="l"/>
        <c:majorGridlines/>
        <c:numFmt formatCode="0.00%" sourceLinked="0"/>
        <c:majorTickMark val="out"/>
        <c:minorTickMark val="none"/>
        <c:tickLblPos val="nextTo"/>
        <c:crossAx val="1789267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0387840"/>
        <c:axId val="18038976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0387840"/>
        <c:axId val="180389760"/>
      </c:scatterChart>
      <c:dateAx>
        <c:axId val="18038784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0389760"/>
        <c:crosses val="autoZero"/>
        <c:auto val="1"/>
        <c:lblOffset val="100"/>
        <c:baseTimeUnit val="days"/>
        <c:majorUnit val="3"/>
        <c:majorTimeUnit val="months"/>
        <c:minorUnit val="1"/>
        <c:minorTimeUnit val="years"/>
      </c:dateAx>
      <c:valAx>
        <c:axId val="180389760"/>
        <c:scaling>
          <c:orientation val="minMax"/>
          <c:max val="0.02"/>
          <c:min val="0.01"/>
        </c:scaling>
        <c:delete val="0"/>
        <c:axPos val="l"/>
        <c:majorGridlines/>
        <c:numFmt formatCode="0.00%" sourceLinked="0"/>
        <c:majorTickMark val="out"/>
        <c:minorTickMark val="none"/>
        <c:tickLblPos val="nextTo"/>
        <c:crossAx val="18038784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265728"/>
        <c:axId val="18251366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2265728"/>
        <c:axId val="182513664"/>
      </c:scatterChart>
      <c:dateAx>
        <c:axId val="18226572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2513664"/>
        <c:crosses val="autoZero"/>
        <c:auto val="1"/>
        <c:lblOffset val="100"/>
        <c:baseTimeUnit val="days"/>
        <c:majorUnit val="3"/>
        <c:majorTimeUnit val="months"/>
        <c:minorUnit val="1"/>
        <c:minorTimeUnit val="years"/>
      </c:dateAx>
      <c:valAx>
        <c:axId val="182513664"/>
        <c:scaling>
          <c:orientation val="minMax"/>
          <c:max val="0.02"/>
          <c:min val="5.0000000000000001E-3"/>
        </c:scaling>
        <c:delete val="0"/>
        <c:axPos val="l"/>
        <c:majorGridlines/>
        <c:numFmt formatCode="0.00%" sourceLinked="0"/>
        <c:majorTickMark val="out"/>
        <c:minorTickMark val="none"/>
        <c:tickLblPos val="nextTo"/>
        <c:crossAx val="18226572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679040"/>
        <c:axId val="182680960"/>
      </c:lineChart>
      <c:dateAx>
        <c:axId val="18267904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2680960"/>
        <c:crosses val="autoZero"/>
        <c:auto val="1"/>
        <c:lblOffset val="100"/>
        <c:baseTimeUnit val="days"/>
        <c:majorUnit val="3"/>
        <c:majorTimeUnit val="months"/>
      </c:dateAx>
      <c:valAx>
        <c:axId val="182680960"/>
        <c:scaling>
          <c:orientation val="minMax"/>
          <c:max val="1.6E-2"/>
          <c:min val="5.0000000000000001E-3"/>
        </c:scaling>
        <c:delete val="0"/>
        <c:axPos val="l"/>
        <c:majorGridlines/>
        <c:numFmt formatCode="0.00%" sourceLinked="0"/>
        <c:majorTickMark val="out"/>
        <c:minorTickMark val="none"/>
        <c:tickLblPos val="nextTo"/>
        <c:crossAx val="18267904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3667456"/>
        <c:axId val="193668992"/>
      </c:lineChart>
      <c:dateAx>
        <c:axId val="1936674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3668992"/>
        <c:crosses val="autoZero"/>
        <c:auto val="1"/>
        <c:lblOffset val="100"/>
        <c:baseTimeUnit val="days"/>
        <c:majorUnit val="3"/>
        <c:majorTimeUnit val="months"/>
        <c:minorUnit val="1"/>
        <c:minorTimeUnit val="years"/>
      </c:dateAx>
      <c:valAx>
        <c:axId val="193668992"/>
        <c:scaling>
          <c:orientation val="minMax"/>
          <c:max val="1.4999999999999999E-2"/>
          <c:min val="5.0000000000000001E-3"/>
        </c:scaling>
        <c:delete val="0"/>
        <c:axPos val="l"/>
        <c:majorGridlines/>
        <c:numFmt formatCode="0.00%" sourceLinked="0"/>
        <c:majorTickMark val="out"/>
        <c:minorTickMark val="none"/>
        <c:tickLblPos val="nextTo"/>
        <c:crossAx val="1936674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2315392"/>
        <c:axId val="192317312"/>
      </c:lineChart>
      <c:dateAx>
        <c:axId val="19231539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2317312"/>
        <c:crosses val="autoZero"/>
        <c:auto val="1"/>
        <c:lblOffset val="100"/>
        <c:baseTimeUnit val="days"/>
        <c:majorUnit val="3"/>
        <c:majorTimeUnit val="months"/>
      </c:dateAx>
      <c:valAx>
        <c:axId val="192317312"/>
        <c:scaling>
          <c:orientation val="minMax"/>
          <c:max val="1.4999999999999999E-2"/>
          <c:min val="5.0000000000000001E-3"/>
        </c:scaling>
        <c:delete val="0"/>
        <c:axPos val="l"/>
        <c:majorGridlines/>
        <c:numFmt formatCode="0.00%" sourceLinked="0"/>
        <c:majorTickMark val="out"/>
        <c:minorTickMark val="none"/>
        <c:tickLblPos val="nextTo"/>
        <c:crossAx val="1923153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8711552"/>
        <c:axId val="19872192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98711552"/>
        <c:axId val="198721920"/>
      </c:scatterChart>
      <c:dateAx>
        <c:axId val="19871155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8721920"/>
        <c:crosses val="autoZero"/>
        <c:auto val="1"/>
        <c:lblOffset val="100"/>
        <c:baseTimeUnit val="days"/>
        <c:majorUnit val="3"/>
        <c:majorTimeUnit val="months"/>
        <c:minorUnit val="1"/>
        <c:minorTimeUnit val="years"/>
      </c:dateAx>
      <c:valAx>
        <c:axId val="198721920"/>
        <c:scaling>
          <c:orientation val="minMax"/>
          <c:max val="0.02"/>
          <c:min val="7.000000000000001E-3"/>
        </c:scaling>
        <c:delete val="0"/>
        <c:axPos val="l"/>
        <c:majorGridlines/>
        <c:numFmt formatCode="0.00%" sourceLinked="0"/>
        <c:majorTickMark val="out"/>
        <c:minorTickMark val="none"/>
        <c:tickLblPos val="nextTo"/>
        <c:crossAx val="19871155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8734208"/>
        <c:axId val="198736128"/>
      </c:lineChart>
      <c:dateAx>
        <c:axId val="19873420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8736128"/>
        <c:crosses val="autoZero"/>
        <c:auto val="1"/>
        <c:lblOffset val="100"/>
        <c:baseTimeUnit val="days"/>
        <c:majorUnit val="3"/>
        <c:majorTimeUnit val="months"/>
      </c:dateAx>
      <c:valAx>
        <c:axId val="198736128"/>
        <c:scaling>
          <c:orientation val="minMax"/>
          <c:max val="1.7000000000000001E-2"/>
          <c:min val="6.0000000000000001E-3"/>
        </c:scaling>
        <c:delete val="0"/>
        <c:axPos val="l"/>
        <c:majorGridlines/>
        <c:numFmt formatCode="0.00%" sourceLinked="0"/>
        <c:majorTickMark val="out"/>
        <c:minorTickMark val="none"/>
        <c:tickLblPos val="nextTo"/>
        <c:crossAx val="1987342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91883904"/>
        <c:axId val="194007424"/>
      </c:lineChart>
      <c:dateAx>
        <c:axId val="1918839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4007424"/>
        <c:crosses val="autoZero"/>
        <c:auto val="1"/>
        <c:lblOffset val="100"/>
        <c:baseTimeUnit val="days"/>
      </c:dateAx>
      <c:valAx>
        <c:axId val="194007424"/>
        <c:scaling>
          <c:orientation val="minMax"/>
        </c:scaling>
        <c:delete val="0"/>
        <c:axPos val="l"/>
        <c:majorGridlines/>
        <c:numFmt formatCode="0.00%" sourceLinked="0"/>
        <c:majorTickMark val="out"/>
        <c:minorTickMark val="none"/>
        <c:tickLblPos val="nextTo"/>
        <c:crossAx val="1918839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00374528"/>
        <c:axId val="200376320"/>
      </c:lineChart>
      <c:dateAx>
        <c:axId val="2003745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0376320"/>
        <c:crosses val="autoZero"/>
        <c:auto val="1"/>
        <c:lblOffset val="100"/>
        <c:baseTimeUnit val="days"/>
      </c:dateAx>
      <c:valAx>
        <c:axId val="200376320"/>
        <c:scaling>
          <c:orientation val="minMax"/>
        </c:scaling>
        <c:delete val="0"/>
        <c:axPos val="l"/>
        <c:majorGridlines/>
        <c:numFmt formatCode="0.00%" sourceLinked="0"/>
        <c:majorTickMark val="out"/>
        <c:minorTickMark val="none"/>
        <c:tickLblPos val="nextTo"/>
        <c:crossAx val="2003745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01127424"/>
        <c:axId val="201128960"/>
      </c:lineChart>
      <c:dateAx>
        <c:axId val="20112742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1128960"/>
        <c:crosses val="autoZero"/>
        <c:auto val="1"/>
        <c:lblOffset val="100"/>
        <c:baseTimeUnit val="days"/>
      </c:dateAx>
      <c:valAx>
        <c:axId val="201128960"/>
        <c:scaling>
          <c:orientation val="minMax"/>
        </c:scaling>
        <c:delete val="0"/>
        <c:axPos val="l"/>
        <c:majorGridlines/>
        <c:numFmt formatCode="0.00%" sourceLinked="0"/>
        <c:majorTickMark val="out"/>
        <c:minorTickMark val="none"/>
        <c:tickLblPos val="nextTo"/>
        <c:crossAx val="2011274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00872704"/>
        <c:axId val="200874240"/>
      </c:lineChart>
      <c:dateAx>
        <c:axId val="20087270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00874240"/>
        <c:crosses val="autoZero"/>
        <c:auto val="1"/>
        <c:lblOffset val="100"/>
        <c:baseTimeUnit val="days"/>
      </c:dateAx>
      <c:valAx>
        <c:axId val="200874240"/>
        <c:scaling>
          <c:orientation val="minMax"/>
        </c:scaling>
        <c:delete val="0"/>
        <c:axPos val="l"/>
        <c:majorGridlines/>
        <c:numFmt formatCode="0.00%" sourceLinked="0"/>
        <c:majorTickMark val="out"/>
        <c:minorTickMark val="none"/>
        <c:tickLblPos val="nextTo"/>
        <c:crossAx val="2008727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01479296"/>
        <c:axId val="201480832"/>
      </c:scatterChart>
      <c:valAx>
        <c:axId val="201479296"/>
        <c:scaling>
          <c:orientation val="minMax"/>
        </c:scaling>
        <c:delete val="0"/>
        <c:axPos val="b"/>
        <c:numFmt formatCode="[$-409]mmm\-yy;@" sourceLinked="0"/>
        <c:majorTickMark val="out"/>
        <c:minorTickMark val="none"/>
        <c:tickLblPos val="low"/>
        <c:txPr>
          <a:bodyPr rot="-2700000"/>
          <a:lstStyle/>
          <a:p>
            <a:pPr>
              <a:defRPr/>
            </a:pPr>
            <a:endParaRPr lang="en-US"/>
          </a:p>
        </c:txPr>
        <c:crossAx val="201480832"/>
        <c:crosses val="autoZero"/>
        <c:crossBetween val="midCat"/>
      </c:valAx>
      <c:valAx>
        <c:axId val="201480832"/>
        <c:scaling>
          <c:orientation val="minMax"/>
        </c:scaling>
        <c:delete val="0"/>
        <c:axPos val="l"/>
        <c:majorGridlines/>
        <c:numFmt formatCode="0.0000%" sourceLinked="0"/>
        <c:majorTickMark val="out"/>
        <c:minorTickMark val="none"/>
        <c:tickLblPos val="nextTo"/>
        <c:crossAx val="20147929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4306816"/>
        <c:axId val="194308352"/>
      </c:scatterChart>
      <c:valAx>
        <c:axId val="194306816"/>
        <c:scaling>
          <c:orientation val="minMax"/>
        </c:scaling>
        <c:delete val="0"/>
        <c:axPos val="b"/>
        <c:numFmt formatCode="[$-409]mmm\-yy;@" sourceLinked="0"/>
        <c:majorTickMark val="out"/>
        <c:minorTickMark val="none"/>
        <c:tickLblPos val="low"/>
        <c:txPr>
          <a:bodyPr rot="-2700000"/>
          <a:lstStyle/>
          <a:p>
            <a:pPr>
              <a:defRPr/>
            </a:pPr>
            <a:endParaRPr lang="en-US"/>
          </a:p>
        </c:txPr>
        <c:crossAx val="194308352"/>
        <c:crosses val="autoZero"/>
        <c:crossBetween val="midCat"/>
      </c:valAx>
      <c:valAx>
        <c:axId val="194308352"/>
        <c:scaling>
          <c:orientation val="minMax"/>
        </c:scaling>
        <c:delete val="0"/>
        <c:axPos val="l"/>
        <c:majorGridlines/>
        <c:numFmt formatCode="0.00%" sourceLinked="0"/>
        <c:majorTickMark val="out"/>
        <c:minorTickMark val="none"/>
        <c:tickLblPos val="nextTo"/>
        <c:crossAx val="19430681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02244480"/>
        <c:axId val="202246016"/>
      </c:scatterChart>
      <c:valAx>
        <c:axId val="202244480"/>
        <c:scaling>
          <c:orientation val="minMax"/>
        </c:scaling>
        <c:delete val="0"/>
        <c:axPos val="b"/>
        <c:numFmt formatCode="[$-409]mmm\-yy;@" sourceLinked="0"/>
        <c:majorTickMark val="out"/>
        <c:minorTickMark val="none"/>
        <c:tickLblPos val="low"/>
        <c:txPr>
          <a:bodyPr rot="-2700000"/>
          <a:lstStyle/>
          <a:p>
            <a:pPr>
              <a:defRPr/>
            </a:pPr>
            <a:endParaRPr lang="en-US"/>
          </a:p>
        </c:txPr>
        <c:crossAx val="202246016"/>
        <c:crosses val="autoZero"/>
        <c:crossBetween val="midCat"/>
      </c:valAx>
      <c:valAx>
        <c:axId val="202246016"/>
        <c:scaling>
          <c:orientation val="minMax"/>
        </c:scaling>
        <c:delete val="0"/>
        <c:axPos val="l"/>
        <c:majorGridlines/>
        <c:numFmt formatCode="0.00%" sourceLinked="0"/>
        <c:majorTickMark val="out"/>
        <c:minorTickMark val="none"/>
        <c:tickLblPos val="nextTo"/>
        <c:crossAx val="20224448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2733824"/>
        <c:axId val="203022336"/>
      </c:lineChart>
      <c:dateAx>
        <c:axId val="202733824"/>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03022336"/>
        <c:crosses val="autoZero"/>
        <c:auto val="1"/>
        <c:lblOffset val="100"/>
        <c:baseTimeUnit val="days"/>
        <c:majorUnit val="3"/>
        <c:majorTimeUnit val="months"/>
        <c:minorUnit val="1"/>
        <c:minorTimeUnit val="years"/>
      </c:dateAx>
      <c:valAx>
        <c:axId val="203022336"/>
        <c:scaling>
          <c:orientation val="minMax"/>
          <c:max val="1.3000000000000001E-2"/>
          <c:min val="4.0000000000000001E-3"/>
        </c:scaling>
        <c:delete val="0"/>
        <c:axPos val="l"/>
        <c:majorGridlines/>
        <c:numFmt formatCode="0.00%" sourceLinked="0"/>
        <c:majorTickMark val="out"/>
        <c:minorTickMark val="none"/>
        <c:tickLblPos val="nextTo"/>
        <c:crossAx val="202733824"/>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42260.674247685187</v>
      </c>
      <c r="E3" s="1878"/>
    </row>
    <row r="4" spans="2:5" x14ac:dyDescent="0.2">
      <c r="B4" s="1880"/>
      <c r="C4" s="1751" t="s">
        <v>469</v>
      </c>
      <c r="D4" s="1882">
        <f>_xll.qlSettingsEvaluationDate(Trigger)</f>
        <v>42260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7" t="s">
        <v>574</v>
      </c>
      <c r="C2" s="1888"/>
      <c r="D2" s="1872" t="s">
        <v>572</v>
      </c>
      <c r="E2" s="1871" t="s">
        <v>571</v>
      </c>
      <c r="F2" s="1887" t="s">
        <v>573</v>
      </c>
      <c r="G2" s="1888"/>
      <c r="H2" s="1870" t="s">
        <v>572</v>
      </c>
      <c r="I2" s="1869" t="s">
        <v>571</v>
      </c>
      <c r="J2" s="1868" t="s">
        <v>570</v>
      </c>
      <c r="K2" s="1867" t="s">
        <v>569</v>
      </c>
      <c r="L2" s="1887" t="s">
        <v>568</v>
      </c>
      <c r="M2" s="1888"/>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42260</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42260</v>
      </c>
      <c r="D40" s="1762">
        <f>EvaluationDate</f>
        <v>42260</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89" t="s">
        <v>529</v>
      </c>
      <c r="B1" s="1890"/>
      <c r="C1" s="1890"/>
      <c r="D1" s="1890"/>
      <c r="E1" s="1890"/>
      <c r="F1" s="1890"/>
      <c r="G1" s="1890"/>
      <c r="H1" s="1890"/>
      <c r="I1" s="1890"/>
      <c r="J1" s="1890"/>
      <c r="K1" s="1890"/>
      <c r="L1" s="1890"/>
      <c r="M1" s="1890"/>
      <c r="N1" s="1890"/>
      <c r="O1" s="1890"/>
      <c r="P1" s="1890"/>
      <c r="Q1" s="1890"/>
      <c r="R1" s="1890"/>
      <c r="S1" s="1890"/>
      <c r="T1" s="1890"/>
      <c r="U1" s="1891"/>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2" t="s">
        <v>522</v>
      </c>
      <c r="B1" s="1893"/>
      <c r="C1" s="1893"/>
      <c r="D1" s="1893"/>
      <c r="E1" s="1893"/>
      <c r="F1" s="1893"/>
      <c r="G1" s="1893"/>
      <c r="H1" s="1893"/>
      <c r="I1" s="1893"/>
      <c r="J1" s="1893"/>
      <c r="K1" s="1893"/>
      <c r="L1" s="1893"/>
      <c r="M1" s="1893"/>
      <c r="N1" s="1893"/>
      <c r="O1" s="1893"/>
      <c r="P1" s="1893"/>
      <c r="Q1" s="1893"/>
      <c r="R1" s="1893"/>
      <c r="S1" s="1893"/>
      <c r="T1" s="1893"/>
      <c r="U1" s="1894"/>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42260.67423611111</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34</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'42260.6742361111'</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'42260.6742361111'</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'42260.6742361111'</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'42260.6742361111'</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'42260.6742361111'</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'42260.6742361111'</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'42260.6742361111'</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5" t="s">
        <v>319</v>
      </c>
      <c r="C2" s="1896"/>
      <c r="D2" s="1896"/>
      <c r="E2" s="1896"/>
      <c r="F2" s="1897"/>
      <c r="G2" s="966"/>
      <c r="H2" s="966"/>
      <c r="I2" s="966"/>
      <c r="J2" s="966"/>
      <c r="K2" s="1895" t="s">
        <v>320</v>
      </c>
      <c r="L2" s="1896"/>
      <c r="M2" s="1896"/>
      <c r="N2" s="1898"/>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5" t="s">
        <v>383</v>
      </c>
      <c r="L9" s="1896"/>
      <c r="M9" s="1896"/>
      <c r="N9" s="1898"/>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42260.674224537041</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GBP1Y#0003</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899" t="s">
        <v>494</v>
      </c>
      <c r="C1" s="1900"/>
      <c r="D1" s="1901"/>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11"/>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11"/>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11"/>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11"/>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11"/>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11"/>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11"/>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11"/>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11"/>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11"/>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11"/>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11"/>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11"/>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11"/>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2" t="s">
        <v>360</v>
      </c>
      <c r="B1" s="1903"/>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_xll.qlLibor(,Currency,B3,,,Trigger,ObjectOverwrite)</f>
        <v>#VALUE!</v>
      </c>
      <c r="D3" s="1539" t="str">
        <f t="shared" ref="D3:D17" si="0">Currency&amp;B3&amp;"D_SYNTH"&amp;$C$1&amp;QuoteSuffix</f>
        <v>GBPSWD_SYNTH1Y_Quote</v>
      </c>
      <c r="E3" s="1610" t="e">
        <f>_xll.qlDepositRateHelper(,D3,C3,Permanent,Trigger,ObjectOverwrite)</f>
        <v>#VALUE!</v>
      </c>
      <c r="F3" s="904" t="e">
        <f ca="1">_xll.ohRangeRetrieveError(E3)</f>
        <v>#NUM!</v>
      </c>
      <c r="G3" s="86"/>
      <c r="I3" s="1532"/>
    </row>
    <row r="4" spans="1:9" ht="11.25" customHeight="1" x14ac:dyDescent="0.25">
      <c r="A4" s="66"/>
      <c r="B4" s="901" t="s">
        <v>94</v>
      </c>
      <c r="C4" s="1471" t="e">
        <f>_xll.qlLibor(,Currency,B4,,,Trigger,ObjectOverwrite)</f>
        <v>#VALUE!</v>
      </c>
      <c r="D4" s="1536" t="str">
        <f t="shared" si="0"/>
        <v>GBP2WD_SYNTH1Y_Quote</v>
      </c>
      <c r="E4" s="1609" t="e">
        <f>_xll.qlDepositRateHelper(,D4,C4,Permanent,Trigger,ObjectOverwrite)</f>
        <v>#VALUE!</v>
      </c>
      <c r="F4" s="895" t="e">
        <f ca="1">_xll.ohRangeRetrieveError(E4)</f>
        <v>#NUM!</v>
      </c>
      <c r="G4" s="86"/>
      <c r="I4" s="1532"/>
    </row>
    <row r="5" spans="1:9" ht="11.25" customHeight="1" x14ac:dyDescent="0.25">
      <c r="A5" s="66"/>
      <c r="B5" s="901" t="s">
        <v>93</v>
      </c>
      <c r="C5" s="1471" t="e">
        <f>_xll.qlLibor(,Currency,B5,,,Trigger,ObjectOverwrite)</f>
        <v>#VALUE!</v>
      </c>
      <c r="D5" s="1536" t="str">
        <f t="shared" si="0"/>
        <v>GBP3WD_SYNTH1Y_Quote</v>
      </c>
      <c r="E5" s="1609" t="e">
        <f>_xll.qlDepositRateHelper(,D5,C5,Permanent,Trigger,ObjectOverwrite)</f>
        <v>#VALUE!</v>
      </c>
      <c r="F5" s="895" t="e">
        <f ca="1">_xll.ohRangeRetrieveError(E5)</f>
        <v>#NUM!</v>
      </c>
      <c r="G5" s="86"/>
      <c r="I5" s="1532"/>
    </row>
    <row r="6" spans="1:9" ht="11.25" customHeight="1" x14ac:dyDescent="0.25">
      <c r="A6" s="66"/>
      <c r="B6" s="901" t="s">
        <v>92</v>
      </c>
      <c r="C6" s="1471" t="e">
        <f>_xll.qlLibor(,Currency,B6,,,Trigger,ObjectOverwrite)</f>
        <v>#VALUE!</v>
      </c>
      <c r="D6" s="1536" t="str">
        <f t="shared" si="0"/>
        <v>GBP1MD_SYNTH1Y_Quote</v>
      </c>
      <c r="E6" s="1609" t="e">
        <f>_xll.qlDepositRateHelper(,D6,C6,Permanent,Trigger,ObjectOverwrite)</f>
        <v>#VALUE!</v>
      </c>
      <c r="F6" s="895" t="e">
        <f ca="1">_xll.ohRangeRetrieveError(E6)</f>
        <v>#NUM!</v>
      </c>
      <c r="G6" s="86"/>
      <c r="I6" s="1532"/>
    </row>
    <row r="7" spans="1:9" ht="11.25" customHeight="1" x14ac:dyDescent="0.25">
      <c r="A7" s="66"/>
      <c r="B7" s="901" t="s">
        <v>91</v>
      </c>
      <c r="C7" s="1471" t="e">
        <f>_xll.qlLibor(,Currency,B7,,,Trigger,ObjectOverwrite)</f>
        <v>#VALUE!</v>
      </c>
      <c r="D7" s="1536" t="str">
        <f t="shared" si="0"/>
        <v>GBP2MD_SYNTH1Y_Quote</v>
      </c>
      <c r="E7" s="1609" t="e">
        <f>_xll.qlDepositRateHelper(,D7,C7,Permanent,Trigger,ObjectOverwrite)</f>
        <v>#VALUE!</v>
      </c>
      <c r="F7" s="895" t="e">
        <f ca="1">_xll.ohRangeRetrieveError(E7)</f>
        <v>#NUM!</v>
      </c>
      <c r="G7" s="86"/>
      <c r="I7" s="1532"/>
    </row>
    <row r="8" spans="1:9" ht="11.25" customHeight="1" x14ac:dyDescent="0.25">
      <c r="A8" s="66"/>
      <c r="B8" s="901" t="s">
        <v>90</v>
      </c>
      <c r="C8" s="1471" t="e">
        <f>_xll.qlLibor(,Currency,B8,,,Trigger,ObjectOverwrite)</f>
        <v>#VALUE!</v>
      </c>
      <c r="D8" s="1536" t="str">
        <f t="shared" si="0"/>
        <v>GBP3MD_SYNTH1Y_Quote</v>
      </c>
      <c r="E8" s="1609" t="e">
        <f>_xll.qlDepositRateHelper(,D8,C8,Permanent,Trigger,ObjectOverwrite)</f>
        <v>#VALUE!</v>
      </c>
      <c r="F8" s="895" t="e">
        <f ca="1">_xll.ohRangeRetrieveError(E8)</f>
        <v>#NUM!</v>
      </c>
      <c r="G8" s="86"/>
      <c r="I8" s="1532"/>
    </row>
    <row r="9" spans="1:9" ht="11.25" customHeight="1" x14ac:dyDescent="0.25">
      <c r="A9" s="66"/>
      <c r="B9" s="901" t="s">
        <v>89</v>
      </c>
      <c r="C9" s="1471" t="e">
        <f>_xll.qlLibor(,Currency,B9,,,Trigger,ObjectOverwrite)</f>
        <v>#VALUE!</v>
      </c>
      <c r="D9" s="1536" t="str">
        <f t="shared" si="0"/>
        <v>GBP4MD_SYNTH1Y_Quote</v>
      </c>
      <c r="E9" s="1609" t="e">
        <f>_xll.qlDepositRateHelper(,D9,C9,Permanent,Trigger,ObjectOverwrite)</f>
        <v>#VALUE!</v>
      </c>
      <c r="F9" s="895" t="e">
        <f ca="1">_xll.ohRangeRetrieveError(E9)</f>
        <v>#NUM!</v>
      </c>
      <c r="G9" s="86"/>
      <c r="I9" s="1532"/>
    </row>
    <row r="10" spans="1:9" ht="11.25" customHeight="1" x14ac:dyDescent="0.25">
      <c r="A10" s="66"/>
      <c r="B10" s="901" t="s">
        <v>88</v>
      </c>
      <c r="C10" s="1471" t="e">
        <f>_xll.qlLibor(,Currency,B10,,,Trigger,ObjectOverwrite)</f>
        <v>#VALUE!</v>
      </c>
      <c r="D10" s="1536" t="str">
        <f t="shared" si="0"/>
        <v>GBP5MD_SYNTH1Y_Quote</v>
      </c>
      <c r="E10" s="1609" t="e">
        <f>_xll.qlDepositRateHelper(,D10,C10,Permanent,Trigger,ObjectOverwrite)</f>
        <v>#VALUE!</v>
      </c>
      <c r="F10" s="895" t="e">
        <f ca="1">_xll.ohRangeRetrieveError(E10)</f>
        <v>#NUM!</v>
      </c>
      <c r="G10" s="86"/>
      <c r="I10" s="1532"/>
    </row>
    <row r="11" spans="1:9" ht="11.25" customHeight="1" x14ac:dyDescent="0.25">
      <c r="A11" s="66"/>
      <c r="B11" s="901" t="s">
        <v>87</v>
      </c>
      <c r="C11" s="1471" t="e">
        <f>_xll.qlLibor(,Currency,B11,,,Trigger,ObjectOverwrite)</f>
        <v>#VALUE!</v>
      </c>
      <c r="D11" s="1536" t="str">
        <f t="shared" si="0"/>
        <v>GBP6MD_SYNTH1Y_Quote</v>
      </c>
      <c r="E11" s="1609" t="e">
        <f>_xll.qlDepositRateHelper(,D11,C11,Permanent,Trigger,ObjectOverwrite)</f>
        <v>#VALUE!</v>
      </c>
      <c r="F11" s="895" t="e">
        <f ca="1">_xll.ohRangeRetrieveError(E11)</f>
        <v>#NUM!</v>
      </c>
      <c r="G11" s="86"/>
      <c r="I11" s="1532"/>
    </row>
    <row r="12" spans="1:9" ht="11.25" customHeight="1" x14ac:dyDescent="0.25">
      <c r="A12" s="66"/>
      <c r="B12" s="901" t="s">
        <v>86</v>
      </c>
      <c r="C12" s="1471" t="e">
        <f>_xll.qlLibor(,Currency,B12,,,Trigger,ObjectOverwrite)</f>
        <v>#VALUE!</v>
      </c>
      <c r="D12" s="1536" t="str">
        <f t="shared" si="0"/>
        <v>GBP7MD_SYNTH1Y_Quote</v>
      </c>
      <c r="E12" s="1609" t="e">
        <f>_xll.qlDepositRateHelper(,D12,C12,Permanent,Trigger,ObjectOverwrite)</f>
        <v>#VALUE!</v>
      </c>
      <c r="F12" s="895" t="e">
        <f ca="1">_xll.ohRangeRetrieveError(E12)</f>
        <v>#NUM!</v>
      </c>
      <c r="G12" s="86"/>
      <c r="I12" s="1532"/>
    </row>
    <row r="13" spans="1:9" ht="11.25" customHeight="1" x14ac:dyDescent="0.25">
      <c r="A13" s="66"/>
      <c r="B13" s="901" t="s">
        <v>85</v>
      </c>
      <c r="C13" s="1471" t="e">
        <f>_xll.qlLibor(,Currency,B13,,,Trigger,ObjectOverwrite)</f>
        <v>#VALUE!</v>
      </c>
      <c r="D13" s="1536" t="str">
        <f t="shared" si="0"/>
        <v>GBP8MD_SYNTH1Y_Quote</v>
      </c>
      <c r="E13" s="1609" t="e">
        <f>_xll.qlDepositRateHelper(,D13,C13,Permanent,Trigger,ObjectOverwrite)</f>
        <v>#VALUE!</v>
      </c>
      <c r="F13" s="895" t="e">
        <f ca="1">_xll.ohRangeRetrieveError(E13)</f>
        <v>#NUM!</v>
      </c>
      <c r="G13" s="86"/>
      <c r="I13" s="1532"/>
    </row>
    <row r="14" spans="1:9" ht="11.25" customHeight="1" x14ac:dyDescent="0.25">
      <c r="A14" s="66"/>
      <c r="B14" s="901" t="s">
        <v>84</v>
      </c>
      <c r="C14" s="1471" t="e">
        <f>_xll.qlLibor(,Currency,B14,,,Trigger,ObjectOverwrite)</f>
        <v>#VALUE!</v>
      </c>
      <c r="D14" s="1536" t="str">
        <f t="shared" si="0"/>
        <v>GBP9MD_SYNTH1Y_Quote</v>
      </c>
      <c r="E14" s="1609" t="e">
        <f>_xll.qlDepositRateHelper(,D14,C14,Permanent,Trigger,ObjectOverwrite)</f>
        <v>#VALUE!</v>
      </c>
      <c r="F14" s="895" t="e">
        <f ca="1">_xll.ohRangeRetrieveError(E14)</f>
        <v>#NUM!</v>
      </c>
      <c r="G14" s="86"/>
      <c r="I14" s="1532"/>
    </row>
    <row r="15" spans="1:9" ht="11.25" customHeight="1" x14ac:dyDescent="0.25">
      <c r="A15" s="66"/>
      <c r="B15" s="901" t="s">
        <v>83</v>
      </c>
      <c r="C15" s="1471" t="e">
        <f>_xll.qlLibor(,Currency,B15,,,Trigger,ObjectOverwrite)</f>
        <v>#VALUE!</v>
      </c>
      <c r="D15" s="1536" t="str">
        <f t="shared" si="0"/>
        <v>GBP10MD_SYNTH1Y_Quote</v>
      </c>
      <c r="E15" s="1609" t="e">
        <f>_xll.qlDepositRateHelper(,D15,C15,Permanent,Trigger,ObjectOverwrite)</f>
        <v>#VALUE!</v>
      </c>
      <c r="F15" s="895" t="e">
        <f ca="1">_xll.ohRangeRetrieveError(E15)</f>
        <v>#NUM!</v>
      </c>
      <c r="G15" s="86"/>
      <c r="I15" s="1532"/>
    </row>
    <row r="16" spans="1:9" ht="11.25" customHeight="1" x14ac:dyDescent="0.25">
      <c r="A16" s="66"/>
      <c r="B16" s="901" t="s">
        <v>82</v>
      </c>
      <c r="C16" s="1471" t="e">
        <f>_xll.qlLibor(,Currency,B16,,,Trigger,ObjectOverwrite)</f>
        <v>#VALUE!</v>
      </c>
      <c r="D16" s="1536" t="str">
        <f t="shared" si="0"/>
        <v>GBP11MD_SYNTH1Y_Quote</v>
      </c>
      <c r="E16" s="1609" t="e">
        <f>_xll.qlDepositRateHelper(,D16,C16,Permanent,Trigger,ObjectOverwrite)</f>
        <v>#VALUE!</v>
      </c>
      <c r="F16" s="895" t="e">
        <f ca="1">_xll.ohRangeRetrieveError(E16)</f>
        <v>#NUM!</v>
      </c>
      <c r="G16" s="86"/>
      <c r="I16" s="1532"/>
    </row>
    <row r="17" spans="1:9" ht="11.25" customHeight="1" x14ac:dyDescent="0.25">
      <c r="A17" s="66"/>
      <c r="B17" s="893" t="s">
        <v>64</v>
      </c>
      <c r="C17" s="1469" t="e">
        <f>_xll.qlLibor(,Currency,B17,,,Trigger,ObjectOverwrite)</f>
        <v>#VALUE!</v>
      </c>
      <c r="D17" s="768" t="str">
        <f t="shared" si="0"/>
        <v>GBP1YD_SYNTH1Y_Quote</v>
      </c>
      <c r="E17" s="1608" t="e">
        <f>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#VALUE!</v>
      </c>
      <c r="AA17" s="1511" t="e">
        <f ca="1">_xll.qlSonia(,YieldCurve,,YieldCurve)</f>
        <v>#VALUE!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46"/>
      <c r="L10" s="42"/>
      <c r="M10" s="42"/>
      <c r="N10" s="43"/>
    </row>
    <row r="11" spans="2:14" x14ac:dyDescent="0.2">
      <c r="B11" s="807"/>
      <c r="C11" s="838" t="s">
        <v>318</v>
      </c>
      <c r="D11" s="837">
        <v>42260.674224537041</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GBP3M#0003</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2" t="s">
        <v>360</v>
      </c>
      <c r="B1" s="1903"/>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_xll.qlLibor(,Currency,B3,,,Trigger,ObjectOverwrite)</f>
        <v>#VALUE!</v>
      </c>
      <c r="D3" s="1539"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8" t="s">
        <v>95</v>
      </c>
      <c r="C4" s="1537" t="e">
        <f>_xll.qlLibor(,Currency,B4,,,Trigger,ObjectOverwrite)</f>
        <v>#VALUE!</v>
      </c>
      <c r="D4" s="1536" t="str">
        <f t="shared" si="0"/>
        <v>GBPSWD_SYNTH3M_Quote</v>
      </c>
      <c r="E4" s="873" t="e">
        <f>_xll.qlDepositRateHelper(,D4,C4,Permanent,Trigger,ObjectOverwrite)</f>
        <v>#VALUE!</v>
      </c>
      <c r="F4" s="1535" t="e">
        <f ca="1">_xll.ohRangeRetrieveError(E4)</f>
        <v>#NUM!</v>
      </c>
      <c r="G4" s="86"/>
      <c r="I4" s="1532"/>
    </row>
    <row r="5" spans="1:9" ht="11.25" customHeight="1" x14ac:dyDescent="0.25">
      <c r="A5" s="66"/>
      <c r="B5" s="1538" t="s">
        <v>94</v>
      </c>
      <c r="C5" s="1537" t="e">
        <f>_xll.qlLibor(,Currency,B5,,,Trigger,ObjectOverwrite)</f>
        <v>#VALUE!</v>
      </c>
      <c r="D5" s="1536" t="str">
        <f t="shared" si="0"/>
        <v>GBP2WD_SYNTH3M_Quote</v>
      </c>
      <c r="E5" s="873" t="e">
        <f>_xll.qlDepositRateHelper(,D5,C5,Permanent,Trigger,ObjectOverwrite)</f>
        <v>#VALUE!</v>
      </c>
      <c r="F5" s="1535"/>
      <c r="G5" s="86"/>
      <c r="I5" s="1532"/>
    </row>
    <row r="6" spans="1:9" ht="11.25" customHeight="1" x14ac:dyDescent="0.25">
      <c r="A6" s="66"/>
      <c r="B6" s="1538" t="s">
        <v>93</v>
      </c>
      <c r="C6" s="1537" t="e">
        <f>_xll.qlLibor(,Currency,B6,,,Trigger,ObjectOverwrite)</f>
        <v>#VALUE!</v>
      </c>
      <c r="D6" s="1536" t="str">
        <f t="shared" si="0"/>
        <v>GBP3WD_SYNTH3M_Quote</v>
      </c>
      <c r="E6" s="873" t="e">
        <f>_xll.qlDepositRateHelper(,D6,C6,Permanent,Trigger,ObjectOverwrite)</f>
        <v>#VALUE!</v>
      </c>
      <c r="F6" s="1535"/>
      <c r="G6" s="86"/>
      <c r="I6" s="1532"/>
    </row>
    <row r="7" spans="1:9" ht="11.25" customHeight="1" x14ac:dyDescent="0.25">
      <c r="A7" s="66"/>
      <c r="B7" s="1538" t="s">
        <v>92</v>
      </c>
      <c r="C7" s="1537" t="e">
        <f>_xll.qlLibor(,Currency,B7,,,Trigger,ObjectOverwrite)</f>
        <v>#VALUE!</v>
      </c>
      <c r="D7" s="1536" t="str">
        <f t="shared" si="0"/>
        <v>GBP1MD_SYNTH3M_Quote</v>
      </c>
      <c r="E7" s="873" t="e">
        <f>_xll.qlDepositRateHelper(,D7,C7,Permanent,Trigger,ObjectOverwrite)</f>
        <v>#VALUE!</v>
      </c>
      <c r="F7" s="1535" t="e">
        <f ca="1">_xll.ohRangeRetrieveError(E7)</f>
        <v>#NUM!</v>
      </c>
      <c r="G7" s="86"/>
      <c r="I7" s="1532"/>
    </row>
    <row r="8" spans="1:9" ht="11.25" customHeight="1" x14ac:dyDescent="0.25">
      <c r="A8" s="66"/>
      <c r="B8" s="1538" t="s">
        <v>91</v>
      </c>
      <c r="C8" s="1537" t="e">
        <f>_xll.qlLibor(,Currency,B8,,,Trigger,ObjectOverwrite)</f>
        <v>#VALUE!</v>
      </c>
      <c r="D8" s="1536" t="str">
        <f t="shared" si="0"/>
        <v>GBP2MD_SYNTH3M_Quote</v>
      </c>
      <c r="E8" s="873" t="e">
        <f>_xll.qlDepositRateHelper(,D8,C8,Permanent,Trigger,ObjectOverwrite)</f>
        <v>#VALUE!</v>
      </c>
      <c r="F8" s="1535" t="e">
        <f ca="1">_xll.ohRangeRetrieveError(E8)</f>
        <v>#NUM!</v>
      </c>
      <c r="G8" s="86"/>
      <c r="I8" s="1532"/>
    </row>
    <row r="9" spans="1:9" ht="11.25" customHeight="1" x14ac:dyDescent="0.25">
      <c r="A9" s="66"/>
      <c r="B9" s="1534" t="s">
        <v>90</v>
      </c>
      <c r="C9" s="769" t="e">
        <f>_xll.qlLibor(,Currency,B9,,,Trigger,ObjectOverwrite)</f>
        <v>#VALUE!</v>
      </c>
      <c r="D9" s="768" t="str">
        <f t="shared" si="0"/>
        <v>GBP3MD_SYNTH3M_Quote</v>
      </c>
      <c r="E9" s="273" t="e">
        <f>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#VALUE!</v>
      </c>
      <c r="AA17" s="1511" t="e">
        <f ca="1">_xll.qlSonia(,YieldCurve,,YieldCurve)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1487"/>
      <c r="L10" s="667"/>
      <c r="M10" s="667"/>
      <c r="N10" s="649"/>
    </row>
    <row r="11" spans="2:14" x14ac:dyDescent="0.2">
      <c r="B11" s="807"/>
      <c r="C11" s="838" t="s">
        <v>318</v>
      </c>
      <c r="D11" s="837">
        <v>42260.674212962964</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GBP1M#0003</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2" t="s">
        <v>360</v>
      </c>
      <c r="B1" s="1903"/>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_xll.qlLibor(,Currency,B3,,,Trigger,ObjectOverwrite)</f>
        <v>#VALUE!</v>
      </c>
      <c r="D3" s="1472" t="str">
        <f>Currency&amp;B3&amp;"D_SYNTH"&amp;$C$1&amp;QuoteSuffix</f>
        <v>GBPSND_SYNTH1M_Quote</v>
      </c>
      <c r="E3" s="877" t="e">
        <f>_xll.qlDepositRateHelper(,D3,C3,Permanent,Trigger,ObjectOverwrite)</f>
        <v>#VALUE!</v>
      </c>
      <c r="F3" s="1484"/>
      <c r="G3" s="86"/>
    </row>
    <row r="4" spans="1:7" ht="11.25" customHeight="1" x14ac:dyDescent="0.2">
      <c r="A4" s="66"/>
      <c r="B4" s="901" t="s">
        <v>95</v>
      </c>
      <c r="C4" s="1483" t="e">
        <f>_xll.qlLibor(,Currency,B4,,,Trigger,ObjectOverwrite)</f>
        <v>#VALUE!</v>
      </c>
      <c r="D4" s="1470"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3" t="e">
        <f>_xll.qlLibor(,Currency,B5,,,Trigger,ObjectOverwrite)</f>
        <v>#VALUE!</v>
      </c>
      <c r="D5" s="1470"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3" t="e">
        <f>_xll.qlLibor(,Currency,B6,,,Trigger,ObjectOverwrite)</f>
        <v>#VALUE!</v>
      </c>
      <c r="D6" s="1470" t="str">
        <f>Currency&amp;B6&amp;"D_SYNTH"&amp;$C$1&amp;QuoteSuffix</f>
        <v>GBP3WD_SYNTH1M_Quote</v>
      </c>
      <c r="E6" s="874" t="e">
        <f>_xll.qlDepositRateHelper(,D6,C6,Permanent,Trigger,ObjectOverwrite)</f>
        <v>#VALUE!</v>
      </c>
      <c r="F6" s="895"/>
      <c r="G6" s="86"/>
    </row>
    <row r="7" spans="1:7" ht="11.25" customHeight="1" x14ac:dyDescent="0.2">
      <c r="A7" s="66"/>
      <c r="B7" s="893" t="s">
        <v>92</v>
      </c>
      <c r="C7" s="1482" t="e">
        <f>_xll.qlLibor(,Currency,B7,,,Trigger,ObjectOverwrite)</f>
        <v>#VALUE!</v>
      </c>
      <c r="D7" s="1468"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46"/>
      <c r="L10" s="42"/>
      <c r="M10" s="42"/>
      <c r="N10" s="43"/>
    </row>
    <row r="11" spans="2:14" x14ac:dyDescent="0.2">
      <c r="B11" s="807"/>
      <c r="C11" s="838" t="s">
        <v>318</v>
      </c>
      <c r="D11" s="837">
        <v>42260.674201388887</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GBP6M#0002</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#VALUE!</v>
      </c>
      <c r="B2" s="299" t="e">
        <f>_xll.qlRateHelperQuoteName(A2)</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949" t="e">
        <f>'Deposits (4)'!E4</f>
        <v>#VALUE!</v>
      </c>
      <c r="B3" s="299" t="e">
        <f>_xll.qlRateHelperQuoteName(A3)</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949" t="e">
        <f>'Deposits (4)'!E5</f>
        <v>#VALUE!</v>
      </c>
      <c r="B4" s="299" t="e">
        <f>_xll.qlRateHelperQuoteName(A4)</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949" t="e">
        <f>'Deposits (4)'!E6</f>
        <v>#VALUE!</v>
      </c>
      <c r="B5" s="299" t="e">
        <f>_xll.qlRateHelperQuoteName(A5)</f>
        <v>#NUM!</v>
      </c>
      <c r="C5" s="791" t="e">
        <f>_xll.qlRateHelperQuoteValue($A5,Trigger)</f>
        <v>#NUM!</v>
      </c>
      <c r="D5" s="791"/>
      <c r="E5" s="59" t="b">
        <v>1</v>
      </c>
      <c r="F5" s="59">
        <v>10</v>
      </c>
      <c r="G5" s="59">
        <v>1</v>
      </c>
      <c r="H5" s="947" t="e">
        <f>_xll.qlRateHelperEarliestDate($A5,Trigger)</f>
        <v>#NUM!</v>
      </c>
      <c r="I5" s="946" t="e">
        <f>_xll.qlRateHelperLatestDate($A5,Trigger)</f>
        <v>#NUM!</v>
      </c>
      <c r="J5" s="399">
        <v>40</v>
      </c>
      <c r="K5" s="399" t="s">
        <v>409</v>
      </c>
    </row>
    <row r="6" spans="1:11" x14ac:dyDescent="0.2">
      <c r="A6" s="949" t="e">
        <f>'Deposits (4)'!E7</f>
        <v>#VALUE!</v>
      </c>
      <c r="B6" s="299" t="e">
        <f>_xll.qlRateHelperQuoteName(A6)</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949" t="e">
        <f>'Deposits (4)'!E8</f>
        <v>#VALUE!</v>
      </c>
      <c r="B7" s="299" t="e">
        <f>_xll.qlRateHelperQuoteName(A7)</f>
        <v>#NUM!</v>
      </c>
      <c r="C7" s="791" t="e">
        <f>_xll.qlRateHelperQuoteValue($A7,Trigger)</f>
        <v>#NUM!</v>
      </c>
      <c r="D7" s="791"/>
      <c r="E7" s="59" t="b">
        <v>1</v>
      </c>
      <c r="F7" s="59">
        <v>10</v>
      </c>
      <c r="G7" s="59">
        <v>1</v>
      </c>
      <c r="H7" s="947" t="e">
        <f>_xll.qlRateHelperEarliestDate($A7,Trigger)</f>
        <v>#NUM!</v>
      </c>
      <c r="I7" s="946" t="e">
        <f>_xll.qlRateHelperLatestDate($A7,Trigger)</f>
        <v>#NUM!</v>
      </c>
      <c r="J7" s="399">
        <v>60</v>
      </c>
      <c r="K7" s="399" t="s">
        <v>407</v>
      </c>
    </row>
    <row r="8" spans="1:11" x14ac:dyDescent="0.2">
      <c r="A8" s="949" t="e">
        <f>'Deposits (4)'!E9</f>
        <v>#VALUE!</v>
      </c>
      <c r="B8" s="299" t="e">
        <f>_xll.qlRateHelperQuoteName(A8)</f>
        <v>#NUM!</v>
      </c>
      <c r="C8" s="791" t="e">
        <f>_xll.qlRateHelperQuoteValue($A8,Trigger)</f>
        <v>#NUM!</v>
      </c>
      <c r="D8" s="791"/>
      <c r="E8" s="59" t="b">
        <v>1</v>
      </c>
      <c r="F8" s="59">
        <v>10</v>
      </c>
      <c r="G8" s="59">
        <v>1</v>
      </c>
      <c r="H8" s="947" t="e">
        <f>_xll.qlRateHelperEarliestDate($A8,Trigger)</f>
        <v>#NUM!</v>
      </c>
      <c r="I8" s="946" t="e">
        <f>_xll.qlRateHelperLatestDate($A8,Trigger)</f>
        <v>#NUM!</v>
      </c>
      <c r="J8" s="399">
        <v>70</v>
      </c>
      <c r="K8" s="399" t="s">
        <v>406</v>
      </c>
    </row>
    <row r="9" spans="1:11" x14ac:dyDescent="0.2">
      <c r="A9" s="949" t="e">
        <f>'Deposits (4)'!E10</f>
        <v>#VALUE!</v>
      </c>
      <c r="B9" s="299" t="e">
        <f>_xll.qlRateHelperQuoteName(A9)</f>
        <v>#NUM!</v>
      </c>
      <c r="C9" s="791" t="e">
        <f>_xll.qlRateHelperQuoteValue($A9,Trigger)</f>
        <v>#NUM!</v>
      </c>
      <c r="D9" s="791"/>
      <c r="E9" s="59" t="b">
        <v>1</v>
      </c>
      <c r="F9" s="59">
        <v>10</v>
      </c>
      <c r="G9" s="59">
        <v>1</v>
      </c>
      <c r="H9" s="947" t="e">
        <f>_xll.qlRateHelperEarliestDate($A9,Trigger)</f>
        <v>#NUM!</v>
      </c>
      <c r="I9" s="946" t="e">
        <f>_xll.qlRateHelperLatestDate($A9,Trigger)</f>
        <v>#NUM!</v>
      </c>
    </row>
    <row r="10" spans="1:11" x14ac:dyDescent="0.2">
      <c r="A10" s="949" t="e">
        <f>'Deposits (4)'!E11</f>
        <v>#VALUE!</v>
      </c>
      <c r="B10" s="299" t="e">
        <f>_xll.qlRateHelperQuoteName(A10)</f>
        <v>#NUM!</v>
      </c>
      <c r="C10" s="791" t="e">
        <f>_xll.qlRateHelperQuoteValue($A10,Trigger)</f>
        <v>#NUM!</v>
      </c>
      <c r="D10" s="791"/>
      <c r="E10" s="59" t="b">
        <v>1</v>
      </c>
      <c r="F10" s="59">
        <v>70</v>
      </c>
      <c r="G10" s="59">
        <v>1</v>
      </c>
      <c r="H10" s="947" t="e">
        <f>_xll.qlRateHelperEarliestDate($A10,Trigger)</f>
        <v>#NUM!</v>
      </c>
      <c r="I10" s="946" t="e">
        <f>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2" t="s">
        <v>360</v>
      </c>
      <c r="B1" s="1903"/>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_xll.qlLibor(,"GBP",B3,,,Trigger,ObjectOverwrite)</f>
        <v>#VALUE!</v>
      </c>
      <c r="D3" s="1472" t="str">
        <f t="shared" ref="D3:D11" si="0">Currency&amp;B3&amp;"D_SYNTH"&amp;$C$1&amp;QuoteSuffix</f>
        <v>GBPSWD_SYNTH6M_Quote</v>
      </c>
      <c r="E3" s="877" t="e">
        <f>_xll.qlDepositRateHelper(,D3,C3,Permanent,Trigger,ObjectOverwrite)</f>
        <v>#VALUE!</v>
      </c>
      <c r="F3" s="904" t="e">
        <f ca="1">_xll.ohRangeRetrieveError(E3)</f>
        <v>#NUM!</v>
      </c>
      <c r="G3" s="86"/>
    </row>
    <row r="4" spans="1:7" ht="11.25" customHeight="1" x14ac:dyDescent="0.25">
      <c r="A4" s="66"/>
      <c r="B4" s="901" t="s">
        <v>94</v>
      </c>
      <c r="C4" s="1471" t="e">
        <f>_xll.qlLibor(,"GBP",B4,,,Trigger,ObjectOverwrite)</f>
        <v>#VALUE!</v>
      </c>
      <c r="D4" s="1470" t="str">
        <f t="shared" si="0"/>
        <v>GBP2WD_SYNTH6M_Quote</v>
      </c>
      <c r="E4" s="874" t="e">
        <f>_xll.qlDepositRateHelper(,D4,C4,Permanent,Trigger,ObjectOverwrite)</f>
        <v>#VALUE!</v>
      </c>
      <c r="F4" s="895"/>
      <c r="G4" s="86"/>
    </row>
    <row r="5" spans="1:7" ht="11.25" customHeight="1" x14ac:dyDescent="0.25">
      <c r="A5" s="66"/>
      <c r="B5" s="901" t="s">
        <v>93</v>
      </c>
      <c r="C5" s="1471" t="e">
        <f>_xll.qlLibor(,"GBP",B5,,,Trigger,ObjectOverwrite)</f>
        <v>#VALUE!</v>
      </c>
      <c r="D5" s="1470" t="str">
        <f t="shared" si="0"/>
        <v>GBP3WD_SYNTH6M_Quote</v>
      </c>
      <c r="E5" s="874" t="e">
        <f>_xll.qlDepositRateHelper(,D5,C5,Permanent,Trigger,ObjectOverwrite)</f>
        <v>#VALUE!</v>
      </c>
      <c r="F5" s="895"/>
      <c r="G5" s="86"/>
    </row>
    <row r="6" spans="1:7" ht="11.25" customHeight="1" x14ac:dyDescent="0.25">
      <c r="A6" s="66"/>
      <c r="B6" s="901" t="s">
        <v>92</v>
      </c>
      <c r="C6" s="1471" t="e">
        <f>_xll.qlLibor(,"GBP",B6,,,Trigger,ObjectOverwrite)</f>
        <v>#VALUE!</v>
      </c>
      <c r="D6" s="1470" t="str">
        <f t="shared" si="0"/>
        <v>GBP1MD_SYNTH6M_Quote</v>
      </c>
      <c r="E6" s="874" t="e">
        <f>_xll.qlDepositRateHelper(,D6,C6,Permanent,Trigger,ObjectOverwrite)</f>
        <v>#VALUE!</v>
      </c>
      <c r="F6" s="895" t="e">
        <f ca="1">_xll.ohRangeRetrieveError(E6)</f>
        <v>#NUM!</v>
      </c>
      <c r="G6" s="86"/>
    </row>
    <row r="7" spans="1:7" ht="11.25" customHeight="1" x14ac:dyDescent="0.25">
      <c r="A7" s="66"/>
      <c r="B7" s="901" t="s">
        <v>91</v>
      </c>
      <c r="C7" s="1471" t="e">
        <f>_xll.qlLibor(,"GBP",B7,,,Trigger,ObjectOverwrite)</f>
        <v>#VALUE!</v>
      </c>
      <c r="D7" s="1470" t="str">
        <f t="shared" si="0"/>
        <v>GBP2MD_SYNTH6M_Quote</v>
      </c>
      <c r="E7" s="874" t="e">
        <f>_xll.qlDepositRateHelper(,D7,C7,Permanent,Trigger,ObjectOverwrite)</f>
        <v>#VALUE!</v>
      </c>
      <c r="F7" s="895" t="e">
        <f ca="1">_xll.ohRangeRetrieveError(E7)</f>
        <v>#NUM!</v>
      </c>
      <c r="G7" s="86"/>
    </row>
    <row r="8" spans="1:7" ht="11.25" customHeight="1" x14ac:dyDescent="0.25">
      <c r="A8" s="66"/>
      <c r="B8" s="901" t="s">
        <v>90</v>
      </c>
      <c r="C8" s="1471" t="e">
        <f>_xll.qlLibor(,"GBP",B8,,,Trigger,ObjectOverwrite)</f>
        <v>#VALUE!</v>
      </c>
      <c r="D8" s="1470" t="str">
        <f t="shared" si="0"/>
        <v>GBP3MD_SYNTH6M_Quote</v>
      </c>
      <c r="E8" s="874" t="e">
        <f>_xll.qlDepositRateHelper(,D8,C8,Permanent,Trigger,ObjectOverwrite)</f>
        <v>#VALUE!</v>
      </c>
      <c r="F8" s="895" t="e">
        <f ca="1">_xll.ohRangeRetrieveError(E8)</f>
        <v>#NUM!</v>
      </c>
      <c r="G8" s="86"/>
    </row>
    <row r="9" spans="1:7" ht="11.25" customHeight="1" x14ac:dyDescent="0.25">
      <c r="A9" s="66"/>
      <c r="B9" s="901" t="s">
        <v>89</v>
      </c>
      <c r="C9" s="1471" t="e">
        <f>_xll.qlLibor(,"GBP",B9,,,Trigger,ObjectOverwrite)</f>
        <v>#VALUE!</v>
      </c>
      <c r="D9" s="1470" t="str">
        <f t="shared" si="0"/>
        <v>GBP4MD_SYNTH6M_Quote</v>
      </c>
      <c r="E9" s="874" t="e">
        <f>_xll.qlDepositRateHelper(,D9,C9,Permanent,Trigger,ObjectOverwrite)</f>
        <v>#VALUE!</v>
      </c>
      <c r="F9" s="895" t="e">
        <f ca="1">_xll.ohRangeRetrieveError(E9)</f>
        <v>#NUM!</v>
      </c>
      <c r="G9" s="86"/>
    </row>
    <row r="10" spans="1:7" ht="11.25" customHeight="1" x14ac:dyDescent="0.25">
      <c r="A10" s="66"/>
      <c r="B10" s="901" t="s">
        <v>88</v>
      </c>
      <c r="C10" s="1471" t="e">
        <f>_xll.qlLibor(,"GBP",B10,,,Trigger,ObjectOverwrite)</f>
        <v>#VALUE!</v>
      </c>
      <c r="D10" s="1470" t="str">
        <f t="shared" si="0"/>
        <v>GBP5MD_SYNTH6M_Quote</v>
      </c>
      <c r="E10" s="874" t="e">
        <f>_xll.qlDepositRateHelper(,D10,C10,Permanent,Trigger,ObjectOverwrite)</f>
        <v>#VALUE!</v>
      </c>
      <c r="F10" s="895" t="e">
        <f ca="1">_xll.ohRangeRetrieveError(E10)</f>
        <v>#NUM!</v>
      </c>
      <c r="G10" s="86"/>
    </row>
    <row r="11" spans="1:7" ht="11.25" customHeight="1" x14ac:dyDescent="0.25">
      <c r="A11" s="66"/>
      <c r="B11" s="893" t="s">
        <v>87</v>
      </c>
      <c r="C11" s="1469" t="e">
        <f>_xll.qlLibor(,"GBP",B11,,,Trigger,ObjectOverwrite)</f>
        <v>#VALUE!</v>
      </c>
      <c r="D11" s="1468" t="str">
        <f t="shared" si="0"/>
        <v>GBP6MD_SYNTH6M_Quote</v>
      </c>
      <c r="E11" s="767" t="e">
        <f>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42260.674189814818</v>
      </c>
      <c r="E18" s="1138"/>
      <c r="G18" s="1365"/>
      <c r="H18" s="1355" t="s">
        <v>470</v>
      </c>
      <c r="I18" s="1371" t="e">
        <f ca="1">B12Minterpolation</f>
        <v>#NAME?</v>
      </c>
      <c r="J18" s="1138"/>
    </row>
    <row r="19" spans="2:10" x14ac:dyDescent="0.2">
      <c r="B19" s="1365"/>
      <c r="C19" s="1355" t="s">
        <v>469</v>
      </c>
      <c r="D19" s="1370">
        <f>_xll.qlSettingsEvaluationDate(Trigger)</f>
        <v>42260</v>
      </c>
      <c r="E19" s="1138"/>
      <c r="G19" s="1365"/>
      <c r="H19" s="1355" t="s">
        <v>468</v>
      </c>
      <c r="I19" s="1369" t="str">
        <f>_xll.qlDiscountingSwapEngine(,OisCurve,,,,,EvaluationDate)</f>
        <v>GBPON#0002</v>
      </c>
      <c r="J19" s="1138"/>
    </row>
    <row r="20" spans="2:10" x14ac:dyDescent="0.2">
      <c r="B20" s="1365"/>
      <c r="C20" s="1355" t="s">
        <v>467</v>
      </c>
      <c r="D20" s="1368" t="e">
        <v>#REF!</v>
      </c>
      <c r="E20" s="1138"/>
      <c r="G20" s="1365"/>
      <c r="H20" s="1355" t="s">
        <v>193</v>
      </c>
      <c r="I20" s="1367" t="e">
        <f>_xll.qlLibor(,Currency,"1Y",,,Trigger)</f>
        <v>#VALUE!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#VALUE!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4" t="s">
        <v>454</v>
      </c>
      <c r="X2" s="1904"/>
      <c r="Y2" s="1904"/>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5"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5"/>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5"/>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4" t="s">
        <v>442</v>
      </c>
      <c r="O9" s="1283"/>
      <c r="P9" s="1282" t="e">
        <f t="array" ref="P9:P10">_xll.ohFilter(J3:J7,L3:L7)</f>
        <v>#VALUE!</v>
      </c>
      <c r="Q9" s="1281" t="e">
        <f t="array" ref="Q9:Q10">_xll.ohFilter(I3:I7,L3:L7)</f>
        <v>#VALUE!</v>
      </c>
      <c r="R9" s="1906" t="s">
        <v>417</v>
      </c>
      <c r="S9" s="1273" t="e">
        <f t="array" ref="S9:S10">MMULT(W9:X10,U9:U10)</f>
        <v>#VALUE!</v>
      </c>
      <c r="T9" s="1906"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4"/>
      <c r="O10" s="1283"/>
      <c r="P10" s="1282" t="e">
        <v>#VALUE!</v>
      </c>
      <c r="Q10" s="1281" t="e">
        <v>#VALUE!</v>
      </c>
      <c r="R10" s="1906"/>
      <c r="S10" s="1273" t="e">
        <v>#VALUE!</v>
      </c>
      <c r="T10" s="1906"/>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4"/>
      <c r="S10" s="1283"/>
      <c r="T10" s="1282" t="e">
        <v>#VALUE!</v>
      </c>
      <c r="U10" s="1281" t="e">
        <v>#VALUE!</v>
      </c>
      <c r="V10" s="1906"/>
      <c r="W10" s="1273" t="e">
        <v>#VALUE!</v>
      </c>
      <c r="X10" s="1906"/>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4"/>
      <c r="S10" s="1283"/>
      <c r="T10" s="1282" t="e">
        <v>#VALUE!</v>
      </c>
      <c r="U10" s="1281" t="e">
        <v>#VALUE!</v>
      </c>
      <c r="V10" s="1906"/>
      <c r="W10" s="1273" t="e">
        <v>#VALUE!</v>
      </c>
      <c r="X10" s="1906"/>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4"/>
      <c r="S10" s="1283"/>
      <c r="T10" s="1282" t="e">
        <v>#VALUE!</v>
      </c>
      <c r="U10" s="1281" t="e">
        <v>#VALUE!</v>
      </c>
      <c r="V10" s="1906"/>
      <c r="W10" s="1273" t="e">
        <v>#VALUE!</v>
      </c>
      <c r="X10" s="1906"/>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26</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26</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26</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26</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2</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_xll.qlLibor(,Currency,K1,,,Trigger)</f>
        <v>#VALUE!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#VALUE!</v>
      </c>
      <c r="M3" s="1117" t="str">
        <f ca="1">_xll.ohRangeRetrieveError(L3)</f>
        <v/>
      </c>
      <c r="N3" s="1096"/>
      <c r="O3" s="1096"/>
      <c r="P3" s="1106" t="e">
        <f>_xll.qlRateHelperQuoteName(L3,Trigger)</f>
        <v>#NUM!</v>
      </c>
      <c r="Q3" s="1087" t="e">
        <f>_xll.qlQuoteValue(K3,AllTriggers)</f>
        <v>#VALUE!</v>
      </c>
      <c r="R3" s="1086" t="str">
        <f>IF(ISBLANK(J3),"--",_xll.qlSwapRateHelperSpread(L3,AllTriggers))</f>
        <v>--</v>
      </c>
      <c r="S3" s="1106" t="b">
        <v>1</v>
      </c>
      <c r="T3" s="1085" t="e">
        <f>_xll.qlRateHelperEarliestDate(L3,Trigger)</f>
        <v>#NUM!</v>
      </c>
      <c r="U3" s="1085" t="e">
        <f>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5" t="s">
        <v>319</v>
      </c>
      <c r="C2" s="1896"/>
      <c r="D2" s="1896"/>
      <c r="E2" s="1897"/>
      <c r="G2" s="1895" t="s">
        <v>320</v>
      </c>
      <c r="H2" s="1896"/>
      <c r="I2" s="1896"/>
      <c r="J2" s="1898"/>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5" t="s">
        <v>383</v>
      </c>
      <c r="H9" s="1896"/>
      <c r="I9" s="1896"/>
      <c r="J9" s="1898"/>
    </row>
    <row r="10" spans="2:10" ht="12.75" x14ac:dyDescent="0.2">
      <c r="B10" s="807"/>
      <c r="C10" s="838" t="s">
        <v>315</v>
      </c>
      <c r="D10" s="458" t="b">
        <v>1</v>
      </c>
      <c r="E10" s="804"/>
      <c r="G10" s="634"/>
      <c r="H10" s="633"/>
      <c r="I10" s="633"/>
      <c r="J10" s="632"/>
    </row>
    <row r="11" spans="2:10" ht="12.75" x14ac:dyDescent="0.2">
      <c r="B11" s="807"/>
      <c r="C11" s="838" t="s">
        <v>318</v>
      </c>
      <c r="D11" s="837">
        <v>42260.674189814818</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str">
        <f>Libor!$D$14</f>
        <v>GBPSTD#0003</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2" t="s">
        <v>360</v>
      </c>
      <c r="B1" s="1903"/>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_xll.qlLibor(,Currency,B4,,Permanent,Trigger,ObjectOverwrite)</f>
        <v>#VALUE!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_xll.qlLibor(,Currency,B6,,Permanent,Trigger,ObjectOverwrite)</f>
        <v>#VALUE!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_xll.qlLibor(,Currency,B7,,Permanent,Trigger,ObjectOverwrite)</f>
        <v>#VALUE!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_xll.qlLibor(,Currency,B11,,Permanent,Trigger,ObjectOverwrite)</f>
        <v>#VALUE!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_xll.qlLibor(,Currency,B12,,Permanent,Trigger,ObjectOverwrite)</f>
        <v>#VALUE!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_xll.qlLibor(,Currency,B14,,Permanent,Trigger,ObjectOverwrite)</f>
        <v>#VALUE!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_xll.qlLibor(,Currency,B15,,Permanent,Trigger,ObjectOverwrite)</f>
        <v>#VALUE!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_xll.qlLibor(,Currency,B16,,Permanent,Trigger,ObjectOverwrite)</f>
        <v>#VALUE!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_xll.qlLibor(,Currency,B17,,Permanent,Trigger,ObjectOverwrite)</f>
        <v>#VALUE!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_xll.qlLibor(,Currency,B18,,Permanent,Trigger,ObjectOverwrite)</f>
        <v>#VALUE!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IF(UPPER(FamilyName)="IBOR",_xll.qlEuribor(,$J$1,,Permanent,Trigger,ObjectOverwrite),IF(UPPER(FamilyName)="LIBOR",_xll.qlLibor(,Currency,$J$1,,Permanent,Trigger,ObjectOverwrite),"--"))</f>
        <v>#VALUE!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5" t="s">
        <v>319</v>
      </c>
      <c r="C2" s="1896"/>
      <c r="D2" s="1896"/>
      <c r="E2" s="1896"/>
      <c r="F2" s="1897"/>
      <c r="K2" s="1907" t="s">
        <v>320</v>
      </c>
      <c r="L2" s="1908"/>
      <c r="M2" s="1908"/>
      <c r="N2" s="1909"/>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7" t="s">
        <v>383</v>
      </c>
      <c r="L9" s="1908"/>
      <c r="M9" s="1908"/>
      <c r="N9" s="1909"/>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42260.674178240741</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#VALUE!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DATE(YEAR(_xll.qlCalendarAdvance(Calendar,_xll.qlSettingsEvaluationDate(Trigger),NDays&amp;"D")),12,31)</f>
        <v>#NUM!</v>
      </c>
      <c r="E21" s="822" t="e">
        <f>DATE(YEAR(D21+1),12,31)</f>
        <v>#NUM!</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#NUM!</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#NUM!</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qlPiecewiseYieldCurveData - reposit error: attempt to retrieve object with unknown ID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GBPON#0003</v>
      </c>
      <c r="D30" s="808" t="e">
        <f>_xll.qlRelinkableHandleLinkTo(C30,YieldCurve)</f>
        <v>#VALUE!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#VALUE!</v>
      </c>
      <c r="B2" s="299" t="e">
        <f>_xll.qlRateHelperQuoteName(A2)</f>
        <v>#NUM!</v>
      </c>
      <c r="C2" s="791" t="e">
        <f>_xll.qlRateHelperQuoteValue($A2,Trigger)</f>
        <v>#NUM!</v>
      </c>
      <c r="D2" s="59" t="b">
        <v>1</v>
      </c>
      <c r="E2" s="59">
        <v>70</v>
      </c>
      <c r="F2" s="59">
        <v>1</v>
      </c>
      <c r="G2" s="790" t="e">
        <f>_xll.qlRateHelperEarliestDate($A2,Trigger)</f>
        <v>#NUM!</v>
      </c>
      <c r="H2" s="789" t="e">
        <f>_xll.qlRateHelperLatestDate($A2,Trigger)</f>
        <v>#NUM!</v>
      </c>
    </row>
    <row r="3" spans="1:8" x14ac:dyDescent="0.2">
      <c r="A3" s="796" t="e">
        <f>Swaps!F6</f>
        <v>#VALUE!</v>
      </c>
      <c r="B3" s="796" t="e">
        <f>_xll.qlRateHelperQuoteName(A3)</f>
        <v>#NUM!</v>
      </c>
      <c r="C3" s="795" t="e">
        <f>_xll.qlRateHelperQuoteValue($A3,Trigger)</f>
        <v>#NUM!</v>
      </c>
      <c r="D3" s="794" t="b">
        <v>1</v>
      </c>
      <c r="E3" s="794">
        <v>50</v>
      </c>
      <c r="F3" s="794">
        <v>1</v>
      </c>
      <c r="G3" s="793" t="e">
        <f>_xll.qlRateHelperEarliestDate($A3,Trigger)</f>
        <v>#NUM!</v>
      </c>
      <c r="H3" s="792" t="e">
        <f>_xll.qlRateHelperLatestDate($A3,Trigger)</f>
        <v>#NUM!</v>
      </c>
    </row>
    <row r="4" spans="1:8" x14ac:dyDescent="0.2">
      <c r="A4" s="299" t="e">
        <f>Swaps!F7</f>
        <v>#VALUE!</v>
      </c>
      <c r="B4" s="299" t="e">
        <f>_xll.qlRateHelperQuoteName(A4)</f>
        <v>#NUM!</v>
      </c>
      <c r="C4" s="791" t="e">
        <f>_xll.qlRateHelperQuoteValue($A4,Trigger)</f>
        <v>#NUM!</v>
      </c>
      <c r="D4" s="59" t="b">
        <v>1</v>
      </c>
      <c r="E4" s="59">
        <v>50</v>
      </c>
      <c r="F4" s="59">
        <v>1</v>
      </c>
      <c r="G4" s="790" t="e">
        <f>_xll.qlRateHelperEarliestDate($A4,Trigger)</f>
        <v>#NUM!</v>
      </c>
      <c r="H4" s="789" t="e">
        <f>_xll.qlRateHelperLatestDate($A4,Trigger)</f>
        <v>#NUM!</v>
      </c>
    </row>
    <row r="5" spans="1:8" x14ac:dyDescent="0.2">
      <c r="A5" s="299" t="e">
        <f>Swaps!F8</f>
        <v>#VALUE!</v>
      </c>
      <c r="B5" s="299" t="e">
        <f>_xll.qlRateHelperQuoteName(A5)</f>
        <v>#NUM!</v>
      </c>
      <c r="C5" s="791" t="e">
        <f>_xll.qlRateHelperQuoteValue($A5,Trigger)</f>
        <v>#NUM!</v>
      </c>
      <c r="D5" s="59" t="b">
        <v>0</v>
      </c>
      <c r="E5" s="59">
        <v>50</v>
      </c>
      <c r="F5" s="59">
        <v>1</v>
      </c>
      <c r="G5" s="790" t="e">
        <f>_xll.qlRateHelperEarliestDate($A5,Trigger)</f>
        <v>#NUM!</v>
      </c>
      <c r="H5" s="789" t="e">
        <f>_xll.qlRateHelperLatestDate($A5,Trigger)</f>
        <v>#NUM!</v>
      </c>
    </row>
    <row r="6" spans="1:8" x14ac:dyDescent="0.2">
      <c r="A6" s="299" t="e">
        <f>Swaps!F9</f>
        <v>#VALUE!</v>
      </c>
      <c r="B6" s="299" t="e">
        <f>_xll.qlRateHelperQuoteName(A6)</f>
        <v>#NUM!</v>
      </c>
      <c r="C6" s="791" t="e">
        <f>_xll.qlRateHelperQuoteValue($A6,Trigger)</f>
        <v>#NUM!</v>
      </c>
      <c r="D6" s="59" t="b">
        <v>1</v>
      </c>
      <c r="E6" s="59">
        <v>50</v>
      </c>
      <c r="F6" s="59">
        <v>1</v>
      </c>
      <c r="G6" s="790" t="e">
        <f>_xll.qlRateHelperEarliestDate($A6,Trigger)</f>
        <v>#NUM!</v>
      </c>
      <c r="H6" s="789" t="e">
        <f>_xll.qlRateHelperLatestDate($A6,Trigger)</f>
        <v>#NUM!</v>
      </c>
    </row>
    <row r="7" spans="1:8" x14ac:dyDescent="0.2">
      <c r="A7" s="299" t="e">
        <f>Swaps!F10</f>
        <v>#VALUE!</v>
      </c>
      <c r="B7" s="299" t="e">
        <f>_xll.qlRateHelperQuoteName(A7)</f>
        <v>#NUM!</v>
      </c>
      <c r="C7" s="791" t="e">
        <f>_xll.qlRateHelperQuoteValue($A7,Trigger)</f>
        <v>#NUM!</v>
      </c>
      <c r="D7" s="59" t="b">
        <v>1</v>
      </c>
      <c r="E7" s="59">
        <v>50</v>
      </c>
      <c r="F7" s="59">
        <v>1</v>
      </c>
      <c r="G7" s="790" t="e">
        <f>_xll.qlRateHelperEarliestDate($A7,Trigger)</f>
        <v>#NUM!</v>
      </c>
      <c r="H7" s="789" t="e">
        <f>_xll.qlRateHelperLatestDate($A7,Trigger)</f>
        <v>#NUM!</v>
      </c>
    </row>
    <row r="8" spans="1:8" x14ac:dyDescent="0.2">
      <c r="A8" s="299" t="e">
        <f>Swaps!F11</f>
        <v>#VALUE!</v>
      </c>
      <c r="B8" s="299" t="e">
        <f>_xll.qlRateHelperQuoteName(A8)</f>
        <v>#NUM!</v>
      </c>
      <c r="C8" s="791" t="e">
        <f>_xll.qlRateHelperQuoteValue($A8,Trigger)</f>
        <v>#NUM!</v>
      </c>
      <c r="D8" s="59" t="b">
        <v>1</v>
      </c>
      <c r="E8" s="59">
        <v>50</v>
      </c>
      <c r="F8" s="59">
        <v>1</v>
      </c>
      <c r="G8" s="790" t="e">
        <f>_xll.qlRateHelperEarliestDate($A8,Trigger)</f>
        <v>#NUM!</v>
      </c>
      <c r="H8" s="789" t="e">
        <f>_xll.qlRateHelperLatestDate($A8,Trigger)</f>
        <v>#NUM!</v>
      </c>
    </row>
    <row r="9" spans="1:8" x14ac:dyDescent="0.2">
      <c r="A9" s="299" t="e">
        <f>Swaps!F12</f>
        <v>#VALUE!</v>
      </c>
      <c r="B9" s="299" t="e">
        <f>_xll.qlRateHelperQuoteName(A9)</f>
        <v>#NUM!</v>
      </c>
      <c r="C9" s="791" t="e">
        <f>_xll.qlRateHelperQuoteValue($A9,Trigger)</f>
        <v>#NUM!</v>
      </c>
      <c r="D9" s="59" t="b">
        <v>1</v>
      </c>
      <c r="E9" s="59">
        <v>50</v>
      </c>
      <c r="F9" s="59">
        <v>1</v>
      </c>
      <c r="G9" s="790" t="e">
        <f>_xll.qlRateHelperEarliestDate($A9,Trigger)</f>
        <v>#NUM!</v>
      </c>
      <c r="H9" s="789" t="e">
        <f>_xll.qlRateHelperLatestDate($A9,Trigger)</f>
        <v>#NUM!</v>
      </c>
    </row>
    <row r="10" spans="1:8" x14ac:dyDescent="0.2">
      <c r="A10" s="299" t="e">
        <f>Swaps!F13</f>
        <v>#VALUE!</v>
      </c>
      <c r="B10" s="299" t="e">
        <f>_xll.qlRateHelperQuoteName(A10)</f>
        <v>#NUM!</v>
      </c>
      <c r="C10" s="791" t="e">
        <f>_xll.qlRateHelperQuoteValue($A10,Trigger)</f>
        <v>#NUM!</v>
      </c>
      <c r="D10" s="59" t="b">
        <v>1</v>
      </c>
      <c r="E10" s="59">
        <v>50</v>
      </c>
      <c r="F10" s="59">
        <v>1</v>
      </c>
      <c r="G10" s="790" t="e">
        <f>_xll.qlRateHelperEarliestDate($A10,Trigger)</f>
        <v>#NUM!</v>
      </c>
      <c r="H10" s="789" t="e">
        <f>_xll.qlRateHelperLatestDate($A10,Trigger)</f>
        <v>#NUM!</v>
      </c>
    </row>
    <row r="11" spans="1:8" x14ac:dyDescent="0.2">
      <c r="A11" s="299" t="e">
        <f>Swaps!F14</f>
        <v>#VALUE!</v>
      </c>
      <c r="B11" s="299" t="e">
        <f>_xll.qlRateHelperQuoteName(A11)</f>
        <v>#NUM!</v>
      </c>
      <c r="C11" s="791" t="e">
        <f>_xll.qlRateHelperQuoteValue($A11,Trigger)</f>
        <v>#NUM!</v>
      </c>
      <c r="D11" s="59" t="b">
        <v>1</v>
      </c>
      <c r="E11" s="59">
        <v>50</v>
      </c>
      <c r="F11" s="59">
        <v>1</v>
      </c>
      <c r="G11" s="790" t="e">
        <f>_xll.qlRateHelperEarliestDate($A11,Trigger)</f>
        <v>#NUM!</v>
      </c>
      <c r="H11" s="789" t="e">
        <f>_xll.qlRateHelperLatestDate($A11,Trigger)</f>
        <v>#NUM!</v>
      </c>
    </row>
    <row r="12" spans="1:8" x14ac:dyDescent="0.2">
      <c r="A12" s="299" t="e">
        <f>Swaps!F15</f>
        <v>#VALUE!</v>
      </c>
      <c r="B12" s="299" t="e">
        <f>_xll.qlRateHelperQuoteName(A12)</f>
        <v>#NUM!</v>
      </c>
      <c r="C12" s="791" t="e">
        <f>_xll.qlRateHelperQuoteValue($A12,Trigger)</f>
        <v>#NUM!</v>
      </c>
      <c r="D12" s="59" t="b">
        <v>1</v>
      </c>
      <c r="E12" s="59">
        <v>50</v>
      </c>
      <c r="F12" s="59">
        <v>1</v>
      </c>
      <c r="G12" s="790" t="e">
        <f>_xll.qlRateHelperEarliestDate($A12,Trigger)</f>
        <v>#NUM!</v>
      </c>
      <c r="H12" s="789" t="e">
        <f>_xll.qlRateHelperLatestDate($A12,Trigger)</f>
        <v>#NUM!</v>
      </c>
    </row>
    <row r="13" spans="1:8" x14ac:dyDescent="0.2">
      <c r="A13" s="299" t="e">
        <f>Swaps!F16</f>
        <v>#VALUE!</v>
      </c>
      <c r="B13" s="299" t="e">
        <f>_xll.qlRateHelperQuoteName(A13)</f>
        <v>#NUM!</v>
      </c>
      <c r="C13" s="791" t="e">
        <f>_xll.qlRateHelperQuoteValue($A13,Trigger)</f>
        <v>#NUM!</v>
      </c>
      <c r="D13" s="59" t="b">
        <v>1</v>
      </c>
      <c r="E13" s="59">
        <v>50</v>
      </c>
      <c r="F13" s="59">
        <v>1</v>
      </c>
      <c r="G13" s="790" t="e">
        <f>_xll.qlRateHelperEarliestDate($A13,Trigger)</f>
        <v>#NUM!</v>
      </c>
      <c r="H13" s="789" t="e">
        <f>_xll.qlRateHelperLatestDate($A13,Trigger)</f>
        <v>#NUM!</v>
      </c>
    </row>
    <row r="14" spans="1:8" x14ac:dyDescent="0.2">
      <c r="A14" s="299" t="e">
        <f>Swaps!F17</f>
        <v>#VALUE!</v>
      </c>
      <c r="B14" s="299" t="e">
        <f>_xll.qlRateHelperQuoteName(A14)</f>
        <v>#NUM!</v>
      </c>
      <c r="C14" s="791" t="e">
        <f>_xll.qlRateHelperQuoteValue($A14,Trigger)</f>
        <v>#NUM!</v>
      </c>
      <c r="D14" s="59" t="b">
        <v>1</v>
      </c>
      <c r="E14" s="59">
        <v>50</v>
      </c>
      <c r="F14" s="59">
        <v>1</v>
      </c>
      <c r="G14" s="790" t="e">
        <f>_xll.qlRateHelperEarliestDate($A14,Trigger)</f>
        <v>#NUM!</v>
      </c>
      <c r="H14" s="789" t="e">
        <f>_xll.qlRateHelperLatestDate($A14,Trigger)</f>
        <v>#NUM!</v>
      </c>
    </row>
    <row r="15" spans="1:8" x14ac:dyDescent="0.2">
      <c r="A15" s="299" t="e">
        <f>Swaps!F18</f>
        <v>#VALUE!</v>
      </c>
      <c r="B15" s="299" t="e">
        <f>_xll.qlRateHelperQuoteName(A15)</f>
        <v>#NUM!</v>
      </c>
      <c r="C15" s="791" t="e">
        <f>_xll.qlRateHelperQuoteValue($A15,Trigger)</f>
        <v>#NUM!</v>
      </c>
      <c r="D15" s="59" t="b">
        <v>1</v>
      </c>
      <c r="E15" s="59">
        <v>50</v>
      </c>
      <c r="F15" s="59">
        <v>1</v>
      </c>
      <c r="G15" s="790" t="e">
        <f>_xll.qlRateHelperEarliestDate($A15,Trigger)</f>
        <v>#NUM!</v>
      </c>
      <c r="H15" s="789" t="e">
        <f>_xll.qlRateHelperLatestDate($A15,Trigger)</f>
        <v>#NUM!</v>
      </c>
    </row>
    <row r="16" spans="1:8" x14ac:dyDescent="0.2">
      <c r="A16" s="299" t="e">
        <f>Swaps!F19</f>
        <v>#VALUE!</v>
      </c>
      <c r="B16" s="299" t="e">
        <f>_xll.qlRateHelperQuoteName(A16)</f>
        <v>#NUM!</v>
      </c>
      <c r="C16" s="791" t="e">
        <f>_xll.qlRateHelperQuoteValue($A16,Trigger)</f>
        <v>#NUM!</v>
      </c>
      <c r="D16" s="59" t="b">
        <v>1</v>
      </c>
      <c r="E16" s="59">
        <v>50</v>
      </c>
      <c r="F16" s="59">
        <v>1</v>
      </c>
      <c r="G16" s="790" t="e">
        <f>_xll.qlRateHelperEarliestDate($A16,Trigger)</f>
        <v>#NUM!</v>
      </c>
      <c r="H16" s="789" t="e">
        <f>_xll.qlRateHelperLatestDate($A16,Trigger)</f>
        <v>#NUM!</v>
      </c>
    </row>
    <row r="17" spans="1:8" x14ac:dyDescent="0.2">
      <c r="A17" s="299" t="e">
        <f>Swaps!F20</f>
        <v>#VALUE!</v>
      </c>
      <c r="B17" s="299" t="e">
        <f>_xll.qlRateHelperQuoteName(A17)</f>
        <v>#NUM!</v>
      </c>
      <c r="C17" s="791" t="e">
        <f>_xll.qlRateHelperQuoteValue($A17,Trigger)</f>
        <v>#NUM!</v>
      </c>
      <c r="D17" s="59" t="b">
        <v>1</v>
      </c>
      <c r="E17" s="59">
        <v>50</v>
      </c>
      <c r="F17" s="59">
        <v>1</v>
      </c>
      <c r="G17" s="790" t="e">
        <f>_xll.qlRateHelperEarliestDate($A17,Trigger)</f>
        <v>#NUM!</v>
      </c>
      <c r="H17" s="789" t="e">
        <f>_xll.qlRateHelperLatestDate($A17,Trigger)</f>
        <v>#NUM!</v>
      </c>
    </row>
    <row r="18" spans="1:8" x14ac:dyDescent="0.2">
      <c r="A18" s="299" t="e">
        <f>Swaps!F21</f>
        <v>#VALUE!</v>
      </c>
      <c r="B18" s="299" t="e">
        <f>_xll.qlRateHelperQuoteName(A18)</f>
        <v>#NUM!</v>
      </c>
      <c r="C18" s="791" t="e">
        <f>_xll.qlRateHelperQuoteValue($A18,Trigger)</f>
        <v>#NUM!</v>
      </c>
      <c r="D18" s="59" t="b">
        <v>1</v>
      </c>
      <c r="E18" s="59">
        <v>50</v>
      </c>
      <c r="F18" s="59">
        <v>1</v>
      </c>
      <c r="G18" s="790" t="e">
        <f>_xll.qlRateHelperEarliestDate($A18,Trigger)</f>
        <v>#NUM!</v>
      </c>
      <c r="H18" s="789" t="e">
        <f>_xll.qlRateHelperLatestDate($A18,Trigger)</f>
        <v>#NUM!</v>
      </c>
    </row>
    <row r="19" spans="1:8" x14ac:dyDescent="0.2">
      <c r="A19" s="299" t="e">
        <f>Swaps!F22</f>
        <v>#VALUE!</v>
      </c>
      <c r="B19" s="299" t="e">
        <f>_xll.qlRateHelperQuoteName(A19)</f>
        <v>#NUM!</v>
      </c>
      <c r="C19" s="791" t="e">
        <f>_xll.qlRateHelperQuoteValue($A19,Trigger)</f>
        <v>#NUM!</v>
      </c>
      <c r="D19" s="59" t="b">
        <v>1</v>
      </c>
      <c r="E19" s="59">
        <v>50</v>
      </c>
      <c r="F19" s="59">
        <v>1</v>
      </c>
      <c r="G19" s="790" t="e">
        <f>_xll.qlRateHelperEarliestDate($A19,Trigger)</f>
        <v>#NUM!</v>
      </c>
      <c r="H19" s="789" t="e">
        <f>_xll.qlRateHelperLatestDate($A19,Trigger)</f>
        <v>#NUM!</v>
      </c>
    </row>
    <row r="20" spans="1:8" x14ac:dyDescent="0.2">
      <c r="A20" s="299" t="e">
        <f>Swaps!F23</f>
        <v>#VALUE!</v>
      </c>
      <c r="B20" s="299" t="e">
        <f>_xll.qlRateHelperQuoteName(A20)</f>
        <v>#NUM!</v>
      </c>
      <c r="C20" s="791" t="e">
        <f>_xll.qlRateHelperQuoteValue($A20,Trigger)</f>
        <v>#NUM!</v>
      </c>
      <c r="D20" s="59" t="b">
        <v>0</v>
      </c>
      <c r="E20" s="59">
        <v>50</v>
      </c>
      <c r="F20" s="59">
        <v>1</v>
      </c>
      <c r="G20" s="790" t="e">
        <f>_xll.qlRateHelperEarliestDate($A20,Trigger)</f>
        <v>#NUM!</v>
      </c>
      <c r="H20" s="789" t="e">
        <f>_xll.qlRateHelperLatestDate($A20,Trigger)</f>
        <v>#NUM!</v>
      </c>
    </row>
    <row r="21" spans="1:8" x14ac:dyDescent="0.2">
      <c r="A21" s="299" t="e">
        <f>Swaps!F24</f>
        <v>#VALUE!</v>
      </c>
      <c r="B21" s="299" t="e">
        <f>_xll.qlRateHelperQuoteName(A21)</f>
        <v>#NUM!</v>
      </c>
      <c r="C21" s="791" t="e">
        <f>_xll.qlRateHelperQuoteValue($A21,Trigger)</f>
        <v>#NUM!</v>
      </c>
      <c r="D21" s="59" t="b">
        <v>1</v>
      </c>
      <c r="E21" s="59">
        <v>50</v>
      </c>
      <c r="F21" s="59">
        <v>1</v>
      </c>
      <c r="G21" s="790" t="e">
        <f>_xll.qlRateHelperEarliestDate($A21,Trigger)</f>
        <v>#NUM!</v>
      </c>
      <c r="H21" s="789" t="e">
        <f>_xll.qlRateHelperLatestDate($A21,Trigger)</f>
        <v>#NUM!</v>
      </c>
    </row>
    <row r="22" spans="1:8" x14ac:dyDescent="0.2">
      <c r="A22" s="299" t="e">
        <f>Swaps!F25</f>
        <v>#VALUE!</v>
      </c>
      <c r="B22" s="299" t="e">
        <f>_xll.qlRateHelperQuoteName(A22)</f>
        <v>#NUM!</v>
      </c>
      <c r="C22" s="791" t="e">
        <f>_xll.qlRateHelperQuoteValue($A22,Trigger)</f>
        <v>#NUM!</v>
      </c>
      <c r="D22" s="59" t="b">
        <v>1</v>
      </c>
      <c r="E22" s="59">
        <v>50</v>
      </c>
      <c r="F22" s="59">
        <v>1</v>
      </c>
      <c r="G22" s="790" t="e">
        <f>_xll.qlRateHelperEarliestDate($A22,Trigger)</f>
        <v>#NUM!</v>
      </c>
      <c r="H22" s="789" t="e">
        <f>_xll.qlRateHelperLatestDate($A22,Trigger)</f>
        <v>#NUM!</v>
      </c>
    </row>
    <row r="23" spans="1:8" x14ac:dyDescent="0.2">
      <c r="A23" s="299" t="e">
        <f>Swaps!F26</f>
        <v>#VALUE!</v>
      </c>
      <c r="B23" s="299" t="e">
        <f>_xll.qlRateHelperQuoteName(A23)</f>
        <v>#NUM!</v>
      </c>
      <c r="C23" s="791" t="e">
        <f>_xll.qlRateHelperQuoteValue($A23,Trigger)</f>
        <v>#NUM!</v>
      </c>
      <c r="D23" s="59" t="b">
        <v>1</v>
      </c>
      <c r="E23" s="59">
        <v>50</v>
      </c>
      <c r="F23" s="59">
        <v>1</v>
      </c>
      <c r="G23" s="790" t="e">
        <f>_xll.qlRateHelperEarliestDate($A23,Trigger)</f>
        <v>#NUM!</v>
      </c>
      <c r="H23" s="789" t="e">
        <f>_xll.qlRateHelperLatestDate($A23,Trigger)</f>
        <v>#NUM!</v>
      </c>
    </row>
    <row r="24" spans="1:8" x14ac:dyDescent="0.2">
      <c r="A24" s="299" t="e">
        <f>Swaps!F27</f>
        <v>#VALUE!</v>
      </c>
      <c r="B24" s="299" t="e">
        <f>_xll.qlRateHelperQuoteName(A24)</f>
        <v>#NUM!</v>
      </c>
      <c r="C24" s="791" t="e">
        <f>_xll.qlRateHelperQuoteValue($A24,Trigger)</f>
        <v>#NUM!</v>
      </c>
      <c r="D24" s="59" t="b">
        <v>1</v>
      </c>
      <c r="E24" s="59">
        <v>50</v>
      </c>
      <c r="F24" s="59">
        <v>1</v>
      </c>
      <c r="G24" s="790" t="e">
        <f>_xll.qlRateHelperEarliestDate($A24,Trigger)</f>
        <v>#NUM!</v>
      </c>
      <c r="H24" s="789" t="e">
        <f>_xll.qlRateHelperLatestDate($A24,Trigger)</f>
        <v>#NUM!</v>
      </c>
    </row>
    <row r="25" spans="1:8" x14ac:dyDescent="0.2">
      <c r="A25" s="299" t="e">
        <f>Swaps!F28</f>
        <v>#VALUE!</v>
      </c>
      <c r="B25" s="299" t="e">
        <f>_xll.qlRateHelperQuoteName(A25)</f>
        <v>#NUM!</v>
      </c>
      <c r="C25" s="791" t="e">
        <f>_xll.qlRateHelperQuoteValue($A25,Trigger)</f>
        <v>#NUM!</v>
      </c>
      <c r="D25" s="59" t="b">
        <v>1</v>
      </c>
      <c r="E25" s="59">
        <v>50</v>
      </c>
      <c r="F25" s="59">
        <v>1</v>
      </c>
      <c r="G25" s="790" t="e">
        <f>_xll.qlRateHelperEarliestDate($A25,Trigger)</f>
        <v>#NUM!</v>
      </c>
      <c r="H25" s="789" t="e">
        <f>_xll.qlRateHelperLatestDate($A25,Trigger)</f>
        <v>#NUM!</v>
      </c>
    </row>
    <row r="26" spans="1:8" x14ac:dyDescent="0.2">
      <c r="A26" s="299" t="e">
        <f>Swaps!F29</f>
        <v>#VALUE!</v>
      </c>
      <c r="B26" s="299" t="e">
        <f>_xll.qlRateHelperQuoteName(A26)</f>
        <v>#NUM!</v>
      </c>
      <c r="C26" s="791" t="e">
        <f>_xll.qlRateHelperQuoteValue($A26,Trigger)</f>
        <v>#NUM!</v>
      </c>
      <c r="D26" s="59" t="b">
        <v>1</v>
      </c>
      <c r="E26" s="59">
        <v>50</v>
      </c>
      <c r="F26" s="59">
        <v>1</v>
      </c>
      <c r="G26" s="790" t="e">
        <f>_xll.qlRateHelperEarliestDate($A26,Trigger)</f>
        <v>#NUM!</v>
      </c>
      <c r="H26" s="789" t="e">
        <f>_xll.qlRateHelperLatestDate($A26,Trigger)</f>
        <v>#NUM!</v>
      </c>
    </row>
    <row r="27" spans="1:8" x14ac:dyDescent="0.2">
      <c r="A27" s="299" t="e">
        <f>Swaps!F30</f>
        <v>#VALUE!</v>
      </c>
      <c r="B27" s="299" t="e">
        <f>_xll.qlRateHelperQuoteName(A27)</f>
        <v>#NUM!</v>
      </c>
      <c r="C27" s="791" t="e">
        <f>_xll.qlRateHelperQuoteValue($A27,Trigger)</f>
        <v>#NUM!</v>
      </c>
      <c r="D27" s="59" t="b">
        <v>1</v>
      </c>
      <c r="E27" s="59">
        <v>50</v>
      </c>
      <c r="F27" s="59">
        <v>1</v>
      </c>
      <c r="G27" s="790" t="e">
        <f>_xll.qlRateHelperEarliestDate($A27,Trigger)</f>
        <v>#NUM!</v>
      </c>
      <c r="H27" s="789" t="e">
        <f>_xll.qlRateHelperLatestDate($A27,Trigger)</f>
        <v>#NUM!</v>
      </c>
    </row>
    <row r="28" spans="1:8" x14ac:dyDescent="0.2">
      <c r="A28" s="299" t="e">
        <f>Swaps!F31</f>
        <v>#VALUE!</v>
      </c>
      <c r="B28" s="299" t="e">
        <f>_xll.qlRateHelperQuoteName(A28)</f>
        <v>#NUM!</v>
      </c>
      <c r="C28" s="791" t="e">
        <f>_xll.qlRateHelperQuoteValue($A28,Trigger)</f>
        <v>#NUM!</v>
      </c>
      <c r="D28" s="59" t="b">
        <v>1</v>
      </c>
      <c r="E28" s="59">
        <v>50</v>
      </c>
      <c r="F28" s="59">
        <v>1</v>
      </c>
      <c r="G28" s="790" t="e">
        <f>_xll.qlRateHelperEarliestDate($A28,Trigger)</f>
        <v>#NUM!</v>
      </c>
      <c r="H28" s="789" t="e">
        <f>_xll.qlRateHelperLatestDate($A28,Trigger)</f>
        <v>#NUM!</v>
      </c>
    </row>
    <row r="29" spans="1:8" x14ac:dyDescent="0.2">
      <c r="A29" s="299" t="e">
        <f>Swaps!F32</f>
        <v>#VALUE!</v>
      </c>
      <c r="B29" s="299" t="e">
        <f>_xll.qlRateHelperQuoteName(A29)</f>
        <v>#NUM!</v>
      </c>
      <c r="C29" s="791" t="e">
        <f>_xll.qlRateHelperQuoteValue($A29,Trigger)</f>
        <v>#NUM!</v>
      </c>
      <c r="D29" s="59" t="b">
        <v>1</v>
      </c>
      <c r="E29" s="59">
        <v>50</v>
      </c>
      <c r="F29" s="59">
        <v>1</v>
      </c>
      <c r="G29" s="790" t="e">
        <f>_xll.qlRateHelperEarliestDate($A29,Trigger)</f>
        <v>#NUM!</v>
      </c>
      <c r="H29" s="789" t="e">
        <f>_xll.qlRateHelperLatestDate($A29,Trigger)</f>
        <v>#NUM!</v>
      </c>
    </row>
    <row r="30" spans="1:8" x14ac:dyDescent="0.2">
      <c r="A30" s="299" t="e">
        <f>Swaps!F33</f>
        <v>#VALUE!</v>
      </c>
      <c r="B30" s="299" t="e">
        <f>_xll.qlRateHelperQuoteName(A30)</f>
        <v>#NUM!</v>
      </c>
      <c r="C30" s="791" t="e">
        <f>_xll.qlRateHelperQuoteValue($A30,Trigger)</f>
        <v>#NUM!</v>
      </c>
      <c r="D30" s="59" t="b">
        <v>0</v>
      </c>
      <c r="E30" s="59">
        <v>50</v>
      </c>
      <c r="F30" s="59">
        <v>1</v>
      </c>
      <c r="G30" s="790" t="e">
        <f>_xll.qlRateHelperEarliestDate($A30,Trigger)</f>
        <v>#NUM!</v>
      </c>
      <c r="H30" s="789" t="e">
        <f>_xll.qlRateHelperLatestDate($A30,Trigger)</f>
        <v>#NUM!</v>
      </c>
    </row>
    <row r="31" spans="1:8" x14ac:dyDescent="0.2">
      <c r="A31" s="299" t="e">
        <f>Swaps!F34</f>
        <v>#VALUE!</v>
      </c>
      <c r="B31" s="299" t="e">
        <f>_xll.qlRateHelperQuoteName(A31)</f>
        <v>#NUM!</v>
      </c>
      <c r="C31" s="791" t="e">
        <f>_xll.qlRateHelperQuoteValue($A31,Trigger)</f>
        <v>#NUM!</v>
      </c>
      <c r="D31" s="59" t="b">
        <v>1</v>
      </c>
      <c r="E31" s="59">
        <v>50</v>
      </c>
      <c r="F31" s="59">
        <v>1</v>
      </c>
      <c r="G31" s="790" t="e">
        <f>_xll.qlRateHelperEarliestDate($A31,Trigger)</f>
        <v>#NUM!</v>
      </c>
      <c r="H31" s="789" t="e">
        <f>_xll.qlRateHelperLatestDate($A31,Trigger)</f>
        <v>#NUM!</v>
      </c>
    </row>
    <row r="32" spans="1:8" x14ac:dyDescent="0.2">
      <c r="A32" s="299" t="e">
        <f>Swaps!F35</f>
        <v>#VALUE!</v>
      </c>
      <c r="B32" s="299" t="e">
        <f>_xll.qlRateHelperQuoteName(A32)</f>
        <v>#NUM!</v>
      </c>
      <c r="C32" s="791" t="e">
        <f>_xll.qlRateHelperQuoteValue($A32,Trigger)</f>
        <v>#NUM!</v>
      </c>
      <c r="D32" s="59" t="b">
        <v>1</v>
      </c>
      <c r="E32" s="59">
        <v>50</v>
      </c>
      <c r="F32" s="59">
        <v>1</v>
      </c>
      <c r="G32" s="790" t="e">
        <f>_xll.qlRateHelperEarliestDate($A32,Trigger)</f>
        <v>#NUM!</v>
      </c>
      <c r="H32" s="789" t="e">
        <f>_xll.qlRateHelperLatestDate($A32,Trigger)</f>
        <v>#NUM!</v>
      </c>
    </row>
    <row r="33" spans="1:8" x14ac:dyDescent="0.2">
      <c r="A33" s="299" t="e">
        <f>Swaps!F36</f>
        <v>#VALUE!</v>
      </c>
      <c r="B33" s="299" t="e">
        <f>_xll.qlRateHelperQuoteName(A33)</f>
        <v>#NUM!</v>
      </c>
      <c r="C33" s="791" t="e">
        <f>_xll.qlRateHelperQuoteValue($A33,Trigger)</f>
        <v>#NUM!</v>
      </c>
      <c r="D33" s="59" t="b">
        <v>1</v>
      </c>
      <c r="E33" s="59">
        <v>50</v>
      </c>
      <c r="F33" s="59">
        <v>1</v>
      </c>
      <c r="G33" s="790" t="e">
        <f>_xll.qlRateHelperEarliestDate($A33,Trigger)</f>
        <v>#NUM!</v>
      </c>
      <c r="H33" s="789" t="e">
        <f>_xll.qlRateHelperLatestDate($A33,Trigger)</f>
        <v>#NUM!</v>
      </c>
    </row>
    <row r="34" spans="1:8" x14ac:dyDescent="0.2">
      <c r="A34" s="299" t="e">
        <f>Swaps!F37</f>
        <v>#VALUE!</v>
      </c>
      <c r="B34" s="299" t="e">
        <f>_xll.qlRateHelperQuoteName(A34)</f>
        <v>#NUM!</v>
      </c>
      <c r="C34" s="791" t="e">
        <f>_xll.qlRateHelperQuoteValue($A34,Trigger)</f>
        <v>#NUM!</v>
      </c>
      <c r="D34" s="59" t="b">
        <v>1</v>
      </c>
      <c r="E34" s="59">
        <v>50</v>
      </c>
      <c r="F34" s="59">
        <v>1</v>
      </c>
      <c r="G34" s="790" t="e">
        <f>_xll.qlRateHelperEarliestDate($A34,Trigger)</f>
        <v>#NUM!</v>
      </c>
      <c r="H34" s="789" t="e">
        <f>_xll.qlRateHelperLatestDate($A34,Trigger)</f>
        <v>#NUM!</v>
      </c>
    </row>
    <row r="35" spans="1:8" x14ac:dyDescent="0.2">
      <c r="A35" s="299" t="e">
        <f>Swaps!F38</f>
        <v>#VALUE!</v>
      </c>
      <c r="B35" s="299" t="e">
        <f>_xll.qlRateHelperQuoteName(A35)</f>
        <v>#NUM!</v>
      </c>
      <c r="C35" s="791" t="e">
        <f>_xll.qlRateHelperQuoteValue($A35,Trigger)</f>
        <v>#NUM!</v>
      </c>
      <c r="D35" s="59" t="b">
        <v>1</v>
      </c>
      <c r="E35" s="59">
        <v>50</v>
      </c>
      <c r="F35" s="59">
        <v>1</v>
      </c>
      <c r="G35" s="790" t="e">
        <f>_xll.qlRateHelperEarliestDate($A35,Trigger)</f>
        <v>#NUM!</v>
      </c>
      <c r="H35" s="789" t="e">
        <f>_xll.qlRateHelperLatestDate($A35,Trigger)</f>
        <v>#NUM!</v>
      </c>
    </row>
    <row r="36" spans="1:8" x14ac:dyDescent="0.2">
      <c r="A36" s="299" t="e">
        <f>Swaps!F39</f>
        <v>#VALUE!</v>
      </c>
      <c r="B36" s="299" t="e">
        <f>_xll.qlRateHelperQuoteName(A36)</f>
        <v>#NUM!</v>
      </c>
      <c r="C36" s="791" t="e">
        <f>_xll.qlRateHelperQuoteValue($A36,Trigger)</f>
        <v>#NUM!</v>
      </c>
      <c r="D36" s="59" t="b">
        <v>1</v>
      </c>
      <c r="E36" s="59">
        <v>50</v>
      </c>
      <c r="F36" s="59">
        <v>1</v>
      </c>
      <c r="G36" s="790" t="e">
        <f>_xll.qlRateHelperEarliestDate($A36,Trigger)</f>
        <v>#NUM!</v>
      </c>
      <c r="H36" s="789" t="e">
        <f>_xll.qlRateHelperLatestDate($A36,Trigger)</f>
        <v>#NUM!</v>
      </c>
    </row>
    <row r="37" spans="1:8" x14ac:dyDescent="0.2">
      <c r="A37" s="299" t="e">
        <f>Swaps!F40</f>
        <v>#VALUE!</v>
      </c>
      <c r="B37" s="299" t="e">
        <f>_xll.qlRateHelperQuoteName(A37)</f>
        <v>#NUM!</v>
      </c>
      <c r="C37" s="791" t="e">
        <f>_xll.qlRateHelperQuoteValue($A37,Trigger)</f>
        <v>#NUM!</v>
      </c>
      <c r="D37" s="59" t="b">
        <v>1</v>
      </c>
      <c r="E37" s="59">
        <v>50</v>
      </c>
      <c r="F37" s="59">
        <v>1</v>
      </c>
      <c r="G37" s="790" t="e">
        <f>_xll.qlRateHelperEarliestDate($A37,Trigger)</f>
        <v>#NUM!</v>
      </c>
      <c r="H37" s="789" t="e">
        <f>_xll.qlRateHelperLatestDate($A37,Trigger)</f>
        <v>#NUM!</v>
      </c>
    </row>
    <row r="38" spans="1:8" x14ac:dyDescent="0.2">
      <c r="A38" s="299" t="e">
        <f>Swaps!F41</f>
        <v>#VALUE!</v>
      </c>
      <c r="B38" s="299" t="e">
        <f>_xll.qlRateHelperQuoteName(A38)</f>
        <v>#NUM!</v>
      </c>
      <c r="C38" s="791" t="e">
        <f>_xll.qlRateHelperQuoteValue($A38,Trigger)</f>
        <v>#NUM!</v>
      </c>
      <c r="D38" s="59" t="b">
        <v>1</v>
      </c>
      <c r="E38" s="59">
        <v>50</v>
      </c>
      <c r="F38" s="59">
        <v>1</v>
      </c>
      <c r="G38" s="790" t="e">
        <f>_xll.qlRateHelperEarliestDate($A38,Trigger)</f>
        <v>#NUM!</v>
      </c>
      <c r="H38" s="789" t="e">
        <f>_xll.qlRateHelperLatestDate($A38,Trigger)</f>
        <v>#NUM!</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2" t="s">
        <v>360</v>
      </c>
      <c r="B1" s="1903"/>
      <c r="D1" s="787" t="s">
        <v>359</v>
      </c>
      <c r="E1" s="786" t="s">
        <v>358</v>
      </c>
      <c r="F1" s="785" t="s">
        <v>357</v>
      </c>
      <c r="G1" s="785"/>
      <c r="H1" s="785" t="s">
        <v>356</v>
      </c>
      <c r="I1" s="784" t="s">
        <v>355</v>
      </c>
      <c r="J1" s="777" t="e">
        <f t="array" ref="J1:J126">_xll.qlPiecewiseYieldCurveData(YieldCurve)</f>
        <v>#NUM!</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#VALUE!</v>
      </c>
      <c r="E2" s="776" t="e">
        <f>_xll.qlRateHelperQuoteName(D2)</f>
        <v>#NUM!</v>
      </c>
      <c r="F2" s="775" t="e">
        <f>_xll.qlRateHelperQuoteValue($D2)</f>
        <v>#NUM!</v>
      </c>
      <c r="G2" s="775" t="str">
        <f ca="1">IF(ISERROR(_xll.qlSwapRateHelperSpread($D2)),IF(ISERROR(_xll.qlFuturesRateHelperConvexityAdjustment($D2)),"--",_xll.qlFuturesRateHelperConvexityAdjustment($D2)),_xll.qlSwapRateHelperSpread($D2))</f>
        <v>--</v>
      </c>
      <c r="H2" s="774" t="e">
        <f>_xll.qlRateHelperEarliestDate($D2)</f>
        <v>#NUM!</v>
      </c>
      <c r="I2" s="773" t="e">
        <f>_xll.qlRateHelperLatestDate($D2)</f>
        <v>#NUM!</v>
      </c>
      <c r="J2" s="777" t="e">
        <v>#NUM!</v>
      </c>
    </row>
    <row r="3" spans="1:10" x14ac:dyDescent="0.2">
      <c r="A3" s="780" t="s">
        <v>353</v>
      </c>
      <c r="B3" s="781">
        <v>1</v>
      </c>
      <c r="C3" s="778"/>
      <c r="D3" s="776" t="e">
        <v>#VALUE!</v>
      </c>
      <c r="E3" s="776" t="e">
        <f>_xll.qlRateHelperQuoteName(D3)</f>
        <v>#NUM!</v>
      </c>
      <c r="F3" s="775" t="e">
        <f>_xll.qlRateHelperQuoteValue($D3)</f>
        <v>#NUM!</v>
      </c>
      <c r="G3" s="775" t="str">
        <f ca="1">IF(ISERROR(_xll.qlSwapRateHelperSpread($D3)),IF(ISERROR(_xll.qlFuturesRateHelperConvexityAdjustment($D3)),"--",_xll.qlFuturesRateHelperConvexityAdjustment($D3)),_xll.qlSwapRateHelperSpread($D3))</f>
        <v>--</v>
      </c>
      <c r="H3" s="774" t="e">
        <f>_xll.qlRateHelperEarliestDate($D3)</f>
        <v>#NUM!</v>
      </c>
      <c r="I3" s="773" t="e">
        <f>_xll.qlRateHelperLatestDate($D3)</f>
        <v>#NUM!</v>
      </c>
      <c r="J3" s="777" t="e">
        <v>#NUM!</v>
      </c>
    </row>
    <row r="4" spans="1:10" x14ac:dyDescent="0.2">
      <c r="A4" s="780" t="s">
        <v>352</v>
      </c>
      <c r="B4" s="781">
        <v>2</v>
      </c>
      <c r="C4" s="778"/>
      <c r="D4" s="776" t="e">
        <v>#VALUE!</v>
      </c>
      <c r="E4" s="776" t="e">
        <f>_xll.qlRateHelperQuoteName(D4)</f>
        <v>#NUM!</v>
      </c>
      <c r="F4" s="775" t="e">
        <f>_xll.qlRateHelperQuoteValue($D4)</f>
        <v>#NUM!</v>
      </c>
      <c r="G4" s="775" t="str">
        <f ca="1">IF(ISERROR(_xll.qlSwapRateHelperSpread($D4)),IF(ISERROR(_xll.qlFuturesRateHelperConvexityAdjustment($D4)),"--",_xll.qlFuturesRateHelperConvexityAdjustment($D4)),_xll.qlSwapRateHelperSpread($D4))</f>
        <v>--</v>
      </c>
      <c r="H4" s="774" t="e">
        <f>_xll.qlRateHelperEarliestDate($D4)</f>
        <v>#NUM!</v>
      </c>
      <c r="I4" s="773" t="e">
        <f>_xll.qlRateHelperLatestDate($D4)</f>
        <v>#NUM!</v>
      </c>
      <c r="J4" s="777" t="e">
        <v>#NUM!</v>
      </c>
    </row>
    <row r="5" spans="1:10" x14ac:dyDescent="0.2">
      <c r="A5" s="780" t="s">
        <v>351</v>
      </c>
      <c r="B5" s="779" t="s">
        <v>350</v>
      </c>
      <c r="C5" s="778"/>
      <c r="D5" s="776" t="e">
        <v>#VALUE!</v>
      </c>
      <c r="E5" s="776" t="e">
        <f>_xll.qlRateHelperQuoteName(D5)</f>
        <v>#NUM!</v>
      </c>
      <c r="F5" s="775" t="e">
        <f>_xll.qlRateHelperQuoteValue($D5)</f>
        <v>#NUM!</v>
      </c>
      <c r="G5" s="775" t="str">
        <f ca="1">IF(ISERROR(_xll.qlSwapRateHelperSpread($D5)),IF(ISERROR(_xll.qlFuturesRateHelperConvexityAdjustment($D5)),"--",_xll.qlFuturesRateHelperConvexityAdjustment($D5)),_xll.qlSwapRateHelperSpread($D5))</f>
        <v>--</v>
      </c>
      <c r="H5" s="774" t="e">
        <f>_xll.qlRateHelperEarliestDate($D5)</f>
        <v>#NUM!</v>
      </c>
      <c r="I5" s="773" t="e">
        <f>_xll.qlRateHelperLatestDate($D5)</f>
        <v>#NUM!</v>
      </c>
      <c r="J5" s="777" t="e">
        <v>#NUM!</v>
      </c>
    </row>
    <row r="6" spans="1:10" x14ac:dyDescent="0.2">
      <c r="C6" s="778"/>
      <c r="D6" s="776" t="e">
        <v>#VALUE!</v>
      </c>
      <c r="E6" s="776" t="e">
        <f>_xll.qlRateHelperQuoteName(D6)</f>
        <v>#NUM!</v>
      </c>
      <c r="F6" s="775" t="e">
        <f>_xll.qlRateHelperQuoteValue($D6)</f>
        <v>#NUM!</v>
      </c>
      <c r="G6" s="775" t="str">
        <f ca="1">IF(ISERROR(_xll.qlSwapRateHelperSpread($D6)),IF(ISERROR(_xll.qlFuturesRateHelperConvexityAdjustment($D6)),"--",_xll.qlFuturesRateHelperConvexityAdjustment($D6)),_xll.qlSwapRateHelperSpread($D6))</f>
        <v>--</v>
      </c>
      <c r="H6" s="774" t="e">
        <f>_xll.qlRateHelperEarliestDate($D6)</f>
        <v>#NUM!</v>
      </c>
      <c r="I6" s="773" t="e">
        <f>_xll.qlRateHelperLatestDate($D6)</f>
        <v>#NUM!</v>
      </c>
      <c r="J6" s="777" t="e">
        <v>#NUM!</v>
      </c>
    </row>
    <row r="7" spans="1:10" x14ac:dyDescent="0.2">
      <c r="C7" s="778"/>
      <c r="D7" s="776" t="e">
        <v>#VALUE!</v>
      </c>
      <c r="E7" s="776" t="e">
        <f>_xll.qlRateHelperQuoteName(D7)</f>
        <v>#NUM!</v>
      </c>
      <c r="F7" s="775" t="e">
        <f>_xll.qlRateHelperQuoteValue($D7)</f>
        <v>#NUM!</v>
      </c>
      <c r="G7" s="775" t="str">
        <f ca="1">IF(ISERROR(_xll.qlSwapRateHelperSpread($D7)),IF(ISERROR(_xll.qlFuturesRateHelperConvexityAdjustment($D7)),"--",_xll.qlFuturesRateHelperConvexityAdjustment($D7)),_xll.qlSwapRateHelperSpread($D7))</f>
        <v>--</v>
      </c>
      <c r="H7" s="774" t="e">
        <f>_xll.qlRateHelperEarliestDate($D7)</f>
        <v>#NUM!</v>
      </c>
      <c r="I7" s="773" t="e">
        <f>_xll.qlRateHelperLatestDate($D7)</f>
        <v>#NUM!</v>
      </c>
      <c r="J7" s="777" t="e">
        <v>#NUM!</v>
      </c>
    </row>
    <row r="8" spans="1:10" x14ac:dyDescent="0.2">
      <c r="C8" s="778"/>
      <c r="D8" s="776" t="e">
        <v>#VALUE!</v>
      </c>
      <c r="E8" s="776" t="e">
        <f>_xll.qlRateHelperQuoteName(D8)</f>
        <v>#NUM!</v>
      </c>
      <c r="F8" s="775" t="e">
        <f>_xll.qlRateHelperQuoteValue($D8)</f>
        <v>#NUM!</v>
      </c>
      <c r="G8" s="775" t="str">
        <f ca="1">IF(ISERROR(_xll.qlSwapRateHelperSpread($D8)),IF(ISERROR(_xll.qlFuturesRateHelperConvexityAdjustment($D8)),"--",_xll.qlFuturesRateHelperConvexityAdjustment($D8)),_xll.qlSwapRateHelperSpread($D8))</f>
        <v>--</v>
      </c>
      <c r="H8" s="774" t="e">
        <f>_xll.qlRateHelperEarliestDate($D8)</f>
        <v>#NUM!</v>
      </c>
      <c r="I8" s="773" t="e">
        <f>_xll.qlRateHelperLatestDate($D8)</f>
        <v>#NUM!</v>
      </c>
      <c r="J8" s="777" t="e">
        <v>#NUM!</v>
      </c>
    </row>
    <row r="9" spans="1:10" x14ac:dyDescent="0.2">
      <c r="C9" s="778"/>
      <c r="D9" s="776" t="e">
        <v>#VALUE!</v>
      </c>
      <c r="E9" s="776" t="e">
        <f>_xll.qlRateHelperQuoteName(D9)</f>
        <v>#NUM!</v>
      </c>
      <c r="F9" s="775" t="e">
        <f>_xll.qlRateHelperQuoteValue($D9)</f>
        <v>#NUM!</v>
      </c>
      <c r="G9" s="775" t="str">
        <f ca="1">IF(ISERROR(_xll.qlSwapRateHelperSpread($D9)),IF(ISERROR(_xll.qlFuturesRateHelperConvexityAdjustment($D9)),"--",_xll.qlFuturesRateHelperConvexityAdjustment($D9)),_xll.qlSwapRateHelperSpread($D9))</f>
        <v>--</v>
      </c>
      <c r="H9" s="774" t="e">
        <f>_xll.qlRateHelperEarliestDate($D9)</f>
        <v>#NUM!</v>
      </c>
      <c r="I9" s="773" t="e">
        <f>_xll.qlRateHelperLatestDate($D9)</f>
        <v>#NUM!</v>
      </c>
      <c r="J9" s="777" t="e">
        <v>#NUM!</v>
      </c>
    </row>
    <row r="10" spans="1:10" x14ac:dyDescent="0.2">
      <c r="C10" s="778"/>
      <c r="D10" s="776" t="e">
        <v>#VALUE!</v>
      </c>
      <c r="E10" s="776" t="e">
        <f>_xll.qlRateHelperQuoteName(D10)</f>
        <v>#NUM!</v>
      </c>
      <c r="F10" s="775" t="e">
        <f>_xll.qlRateHelperQuoteValue($D10)</f>
        <v>#NUM!</v>
      </c>
      <c r="G10" s="775" t="str">
        <f ca="1">IF(ISERROR(_xll.qlSwapRateHelperSpread($D10)),IF(ISERROR(_xll.qlFuturesRateHelperConvexityAdjustment($D10)),"--",_xll.qlFuturesRateHelperConvexityAdjustment($D10)),_xll.qlSwapRateHelperSpread($D10))</f>
        <v>--</v>
      </c>
      <c r="H10" s="774" t="e">
        <f>_xll.qlRateHelperEarliestDate($D10)</f>
        <v>#NUM!</v>
      </c>
      <c r="I10" s="773" t="e">
        <f>_xll.qlRateHelperLatestDate($D10)</f>
        <v>#NUM!</v>
      </c>
      <c r="J10" s="777" t="e">
        <v>#NUM!</v>
      </c>
    </row>
    <row r="11" spans="1:10" x14ac:dyDescent="0.2">
      <c r="C11" s="778"/>
      <c r="D11" s="776" t="e">
        <v>#VALUE!</v>
      </c>
      <c r="E11" s="776" t="e">
        <f>_xll.qlRateHelperQuoteName(D11)</f>
        <v>#NUM!</v>
      </c>
      <c r="F11" s="775" t="e">
        <f>_xll.qlRateHelperQuoteValue($D11)</f>
        <v>#NUM!</v>
      </c>
      <c r="G11" s="775" t="str">
        <f ca="1">IF(ISERROR(_xll.qlSwapRateHelperSpread($D11)),IF(ISERROR(_xll.qlFuturesRateHelperConvexityAdjustment($D11)),"--",_xll.qlFuturesRateHelperConvexityAdjustment($D11)),_xll.qlSwapRateHelperSpread($D11))</f>
        <v>--</v>
      </c>
      <c r="H11" s="774" t="e">
        <f>_xll.qlRateHelperEarliestDate($D11)</f>
        <v>#NUM!</v>
      </c>
      <c r="I11" s="773" t="e">
        <f>_xll.qlRateHelperLatestDate($D11)</f>
        <v>#NUM!</v>
      </c>
      <c r="J11" s="777" t="e">
        <v>#NUM!</v>
      </c>
    </row>
    <row r="12" spans="1:10" x14ac:dyDescent="0.2">
      <c r="C12" s="778"/>
      <c r="D12" s="776" t="e">
        <v>#VALUE!</v>
      </c>
      <c r="E12" s="776" t="e">
        <f>_xll.qlRateHelperQuoteName(D12)</f>
        <v>#NUM!</v>
      </c>
      <c r="F12" s="775" t="e">
        <f>_xll.qlRateHelperQuoteValue($D12)</f>
        <v>#NUM!</v>
      </c>
      <c r="G12" s="775" t="str">
        <f ca="1">IF(ISERROR(_xll.qlSwapRateHelperSpread($D12)),IF(ISERROR(_xll.qlFuturesRateHelperConvexityAdjustment($D12)),"--",_xll.qlFuturesRateHelperConvexityAdjustment($D12)),_xll.qlSwapRateHelperSpread($D12))</f>
        <v>--</v>
      </c>
      <c r="H12" s="774" t="e">
        <f>_xll.qlRateHelperEarliestDate($D12)</f>
        <v>#NUM!</v>
      </c>
      <c r="I12" s="773" t="e">
        <f>_xll.qlRateHelperLatestDate($D12)</f>
        <v>#NUM!</v>
      </c>
      <c r="J12" s="777" t="e">
        <v>#NUM!</v>
      </c>
    </row>
    <row r="13" spans="1:10" x14ac:dyDescent="0.2">
      <c r="C13" s="778"/>
      <c r="D13" s="776" t="e">
        <v>#VALUE!</v>
      </c>
      <c r="E13" s="776" t="e">
        <f>_xll.qlRateHelperQuoteName(D13)</f>
        <v>#NUM!</v>
      </c>
      <c r="F13" s="775" t="e">
        <f>_xll.qlRateHelperQuoteValue($D13)</f>
        <v>#NUM!</v>
      </c>
      <c r="G13" s="775" t="str">
        <f ca="1">IF(ISERROR(_xll.qlSwapRateHelperSpread($D13)),IF(ISERROR(_xll.qlFuturesRateHelperConvexityAdjustment($D13)),"--",_xll.qlFuturesRateHelperConvexityAdjustment($D13)),_xll.qlSwapRateHelperSpread($D13))</f>
        <v>--</v>
      </c>
      <c r="H13" s="774" t="e">
        <f>_xll.qlRateHelperEarliestDate($D13)</f>
        <v>#NUM!</v>
      </c>
      <c r="I13" s="773" t="e">
        <f>_xll.qlRateHelperLatestDate($D13)</f>
        <v>#NUM!</v>
      </c>
      <c r="J13" s="777" t="e">
        <v>#NUM!</v>
      </c>
    </row>
    <row r="14" spans="1:10" x14ac:dyDescent="0.2">
      <c r="C14" s="778"/>
      <c r="D14" s="776" t="e">
        <v>#VALUE!</v>
      </c>
      <c r="E14" s="776" t="e">
        <f>_xll.qlRateHelperQuoteName(D14)</f>
        <v>#NUM!</v>
      </c>
      <c r="F14" s="775" t="e">
        <f>_xll.qlRateHelperQuoteValue($D14)</f>
        <v>#NUM!</v>
      </c>
      <c r="G14" s="775" t="str">
        <f ca="1">IF(ISERROR(_xll.qlSwapRateHelperSpread($D14)),IF(ISERROR(_xll.qlFuturesRateHelperConvexityAdjustment($D14)),"--",_xll.qlFuturesRateHelperConvexityAdjustment($D14)),_xll.qlSwapRateHelperSpread($D14))</f>
        <v>--</v>
      </c>
      <c r="H14" s="774" t="e">
        <f>_xll.qlRateHelperEarliestDate($D14)</f>
        <v>#NUM!</v>
      </c>
      <c r="I14" s="773" t="e">
        <f>_xll.qlRateHelperLatestDate($D14)</f>
        <v>#NUM!</v>
      </c>
      <c r="J14" s="777" t="e">
        <v>#NUM!</v>
      </c>
    </row>
    <row r="15" spans="1:10" x14ac:dyDescent="0.2">
      <c r="C15" s="778"/>
      <c r="D15" s="776" t="e">
        <v>#VALUE!</v>
      </c>
      <c r="E15" s="776" t="e">
        <f>_xll.qlRateHelperQuoteName(D15)</f>
        <v>#NUM!</v>
      </c>
      <c r="F15" s="775" t="e">
        <f>_xll.qlRateHelperQuoteValue($D15)</f>
        <v>#NUM!</v>
      </c>
      <c r="G15" s="775" t="str">
        <f ca="1">IF(ISERROR(_xll.qlSwapRateHelperSpread($D15)),IF(ISERROR(_xll.qlFuturesRateHelperConvexityAdjustment($D15)),"--",_xll.qlFuturesRateHelperConvexityAdjustment($D15)),_xll.qlSwapRateHelperSpread($D15))</f>
        <v>--</v>
      </c>
      <c r="H15" s="774" t="e">
        <f>_xll.qlRateHelperEarliestDate($D15)</f>
        <v>#NUM!</v>
      </c>
      <c r="I15" s="773" t="e">
        <f>_xll.qlRateHelperLatestDate($D15)</f>
        <v>#NUM!</v>
      </c>
      <c r="J15" s="777" t="e">
        <v>#NUM!</v>
      </c>
    </row>
    <row r="16" spans="1:10" x14ac:dyDescent="0.2">
      <c r="C16" s="778"/>
      <c r="D16" s="776" t="e">
        <v>#VALUE!</v>
      </c>
      <c r="E16" s="776" t="e">
        <f>_xll.qlRateHelperQuoteName(D16)</f>
        <v>#NUM!</v>
      </c>
      <c r="F16" s="775" t="e">
        <f>_xll.qlRateHelperQuoteValue($D16)</f>
        <v>#NUM!</v>
      </c>
      <c r="G16" s="775" t="str">
        <f ca="1">IF(ISERROR(_xll.qlSwapRateHelperSpread($D16)),IF(ISERROR(_xll.qlFuturesRateHelperConvexityAdjustment($D16)),"--",_xll.qlFuturesRateHelperConvexityAdjustment($D16)),_xll.qlSwapRateHelperSpread($D16))</f>
        <v>--</v>
      </c>
      <c r="H16" s="774" t="e">
        <f>_xll.qlRateHelperEarliestDate($D16)</f>
        <v>#NUM!</v>
      </c>
      <c r="I16" s="773" t="e">
        <f>_xll.qlRateHelperLatestDate($D16)</f>
        <v>#NUM!</v>
      </c>
      <c r="J16" s="777" t="e">
        <v>#NUM!</v>
      </c>
    </row>
    <row r="17" spans="3:10" x14ac:dyDescent="0.2">
      <c r="C17" s="778"/>
      <c r="D17" s="776" t="e">
        <v>#VALUE!</v>
      </c>
      <c r="E17" s="776" t="e">
        <f>_xll.qlRateHelperQuoteName(D17)</f>
        <v>#NUM!</v>
      </c>
      <c r="F17" s="775" t="e">
        <f>_xll.qlRateHelperQuoteValue($D17)</f>
        <v>#NUM!</v>
      </c>
      <c r="G17" s="775" t="str">
        <f ca="1">IF(ISERROR(_xll.qlSwapRateHelperSpread($D17)),IF(ISERROR(_xll.qlFuturesRateHelperConvexityAdjustment($D17)),"--",_xll.qlFuturesRateHelperConvexityAdjustment($D17)),_xll.qlSwapRateHelperSpread($D17))</f>
        <v>--</v>
      </c>
      <c r="H17" s="774" t="e">
        <f>_xll.qlRateHelperEarliestDate($D17)</f>
        <v>#NUM!</v>
      </c>
      <c r="I17" s="773" t="e">
        <f>_xll.qlRateHelperLatestDate($D17)</f>
        <v>#NUM!</v>
      </c>
      <c r="J17" s="777" t="e">
        <v>#NUM!</v>
      </c>
    </row>
    <row r="18" spans="3:10" x14ac:dyDescent="0.2">
      <c r="C18" s="778"/>
      <c r="D18" s="776" t="e">
        <v>#VALUE!</v>
      </c>
      <c r="E18" s="776" t="e">
        <f>_xll.qlRateHelperQuoteName(D18)</f>
        <v>#NUM!</v>
      </c>
      <c r="F18" s="775" t="e">
        <f>_xll.qlRateHelperQuoteValue($D18)</f>
        <v>#NUM!</v>
      </c>
      <c r="G18" s="775" t="str">
        <f ca="1">IF(ISERROR(_xll.qlSwapRateHelperSpread($D18)),IF(ISERROR(_xll.qlFuturesRateHelperConvexityAdjustment($D18)),"--",_xll.qlFuturesRateHelperConvexityAdjustment($D18)),_xll.qlSwapRateHelperSpread($D18))</f>
        <v>--</v>
      </c>
      <c r="H18" s="774" t="e">
        <f>_xll.qlRateHelperEarliestDate($D18)</f>
        <v>#NUM!</v>
      </c>
      <c r="I18" s="773" t="e">
        <f>_xll.qlRateHelperLatestDate($D18)</f>
        <v>#NUM!</v>
      </c>
      <c r="J18" s="777" t="e">
        <v>#NUM!</v>
      </c>
    </row>
    <row r="19" spans="3:10" x14ac:dyDescent="0.2">
      <c r="C19" s="778"/>
      <c r="D19" s="776" t="e">
        <v>#VALUE!</v>
      </c>
      <c r="E19" s="776" t="e">
        <f>_xll.qlRateHelperQuoteName(D19)</f>
        <v>#NUM!</v>
      </c>
      <c r="F19" s="775" t="e">
        <f>_xll.qlRateHelperQuoteValue($D19)</f>
        <v>#NUM!</v>
      </c>
      <c r="G19" s="775" t="str">
        <f ca="1">IF(ISERROR(_xll.qlSwapRateHelperSpread($D19)),IF(ISERROR(_xll.qlFuturesRateHelperConvexityAdjustment($D19)),"--",_xll.qlFuturesRateHelperConvexityAdjustment($D19)),_xll.qlSwapRateHelperSpread($D19))</f>
        <v>--</v>
      </c>
      <c r="H19" s="774" t="e">
        <f>_xll.qlRateHelperEarliestDate($D19)</f>
        <v>#NUM!</v>
      </c>
      <c r="I19" s="773" t="e">
        <f>_xll.qlRateHelperLatestDate($D19)</f>
        <v>#NUM!</v>
      </c>
      <c r="J19" s="777" t="e">
        <v>#NUM!</v>
      </c>
    </row>
    <row r="20" spans="3:10" x14ac:dyDescent="0.2">
      <c r="D20" s="776" t="e">
        <v>#VALUE!</v>
      </c>
      <c r="E20" s="776" t="e">
        <f>_xll.qlRateHelperQuoteName(D20)</f>
        <v>#NUM!</v>
      </c>
      <c r="F20" s="775" t="e">
        <f>_xll.qlRateHelperQuoteValue($D20)</f>
        <v>#NUM!</v>
      </c>
      <c r="G20" s="775" t="str">
        <f ca="1">IF(ISERROR(_xll.qlSwapRateHelperSpread($D20)),IF(ISERROR(_xll.qlFuturesRateHelperConvexityAdjustment($D20)),"--",_xll.qlFuturesRateHelperConvexityAdjustment($D20)),_xll.qlSwapRateHelperSpread($D20))</f>
        <v>--</v>
      </c>
      <c r="H20" s="774" t="e">
        <f>_xll.qlRateHelperEarliestDate($D20)</f>
        <v>#NUM!</v>
      </c>
      <c r="I20" s="773" t="e">
        <f>_xll.qlRateHelperLatestDate($D20)</f>
        <v>#NUM!</v>
      </c>
      <c r="J20" s="777" t="e">
        <v>#NUM!</v>
      </c>
    </row>
    <row r="21" spans="3:10" x14ac:dyDescent="0.2">
      <c r="D21" s="776" t="e">
        <v>#VALUE!</v>
      </c>
      <c r="E21" s="776" t="e">
        <f>_xll.qlRateHelperQuoteName(D21)</f>
        <v>#NUM!</v>
      </c>
      <c r="F21" s="775" t="e">
        <f>_xll.qlRateHelperQuoteValue($D21)</f>
        <v>#NUM!</v>
      </c>
      <c r="G21" s="775" t="str">
        <f ca="1">IF(ISERROR(_xll.qlSwapRateHelperSpread($D21)),IF(ISERROR(_xll.qlFuturesRateHelperConvexityAdjustment($D21)),"--",_xll.qlFuturesRateHelperConvexityAdjustment($D21)),_xll.qlSwapRateHelperSpread($D21))</f>
        <v>--</v>
      </c>
      <c r="H21" s="774" t="e">
        <f>_xll.qlRateHelperEarliestDate($D21)</f>
        <v>#NUM!</v>
      </c>
      <c r="I21" s="773" t="e">
        <f>_xll.qlRateHelperLatestDate($D21)</f>
        <v>#NUM!</v>
      </c>
      <c r="J21" s="777" t="e">
        <v>#NUM!</v>
      </c>
    </row>
    <row r="22" spans="3:10" x14ac:dyDescent="0.2">
      <c r="D22" s="776" t="e">
        <v>#VALUE!</v>
      </c>
      <c r="E22" s="776" t="e">
        <f>_xll.qlRateHelperQuoteName(D22)</f>
        <v>#NUM!</v>
      </c>
      <c r="F22" s="775" t="e">
        <f>_xll.qlRateHelperQuoteValue($D22)</f>
        <v>#NUM!</v>
      </c>
      <c r="G22" s="775" t="str">
        <f ca="1">IF(ISERROR(_xll.qlSwapRateHelperSpread($D22)),IF(ISERROR(_xll.qlFuturesRateHelperConvexityAdjustment($D22)),"--",_xll.qlFuturesRateHelperConvexityAdjustment($D22)),_xll.qlSwapRateHelperSpread($D22))</f>
        <v>--</v>
      </c>
      <c r="H22" s="774" t="e">
        <f>_xll.qlRateHelperEarliestDate($D22)</f>
        <v>#NUM!</v>
      </c>
      <c r="I22" s="773" t="e">
        <f>_xll.qlRateHelperLatestDate($D22)</f>
        <v>#NUM!</v>
      </c>
      <c r="J22" s="777" t="e">
        <v>#NUM!</v>
      </c>
    </row>
    <row r="23" spans="3:10" x14ac:dyDescent="0.2">
      <c r="D23" s="776" t="e">
        <v>#VALUE!</v>
      </c>
      <c r="E23" s="776" t="e">
        <f>_xll.qlRateHelperQuoteName(D23)</f>
        <v>#NUM!</v>
      </c>
      <c r="F23" s="775" t="e">
        <f>_xll.qlRateHelperQuoteValue($D23)</f>
        <v>#NUM!</v>
      </c>
      <c r="G23" s="775" t="str">
        <f ca="1">IF(ISERROR(_xll.qlSwapRateHelperSpread($D23)),IF(ISERROR(_xll.qlFuturesRateHelperConvexityAdjustment($D23)),"--",_xll.qlFuturesRateHelperConvexityAdjustment($D23)),_xll.qlSwapRateHelperSpread($D23))</f>
        <v>--</v>
      </c>
      <c r="H23" s="774" t="e">
        <f>_xll.qlRateHelperEarliestDate($D23)</f>
        <v>#NUM!</v>
      </c>
      <c r="I23" s="773" t="e">
        <f>_xll.qlRateHelperLatestDate($D23)</f>
        <v>#NUM!</v>
      </c>
      <c r="J23" s="777" t="e">
        <v>#NUM!</v>
      </c>
    </row>
    <row r="24" spans="3:10" x14ac:dyDescent="0.2">
      <c r="D24" s="776" t="e">
        <v>#VALUE!</v>
      </c>
      <c r="E24" s="776" t="e">
        <f>_xll.qlRateHelperQuoteName(D24)</f>
        <v>#NUM!</v>
      </c>
      <c r="F24" s="775" t="e">
        <f>_xll.qlRateHelperQuoteValue($D24)</f>
        <v>#NUM!</v>
      </c>
      <c r="G24" s="775" t="str">
        <f ca="1">IF(ISERROR(_xll.qlSwapRateHelperSpread($D24)),IF(ISERROR(_xll.qlFuturesRateHelperConvexityAdjustment($D24)),"--",_xll.qlFuturesRateHelperConvexityAdjustment($D24)),_xll.qlSwapRateHelperSpread($D24))</f>
        <v>--</v>
      </c>
      <c r="H24" s="774" t="e">
        <f>_xll.qlRateHelperEarliestDate($D24)</f>
        <v>#NUM!</v>
      </c>
      <c r="I24" s="773" t="e">
        <f>_xll.qlRateHelperLatestDate($D24)</f>
        <v>#NUM!</v>
      </c>
      <c r="J24" s="777" t="e">
        <v>#NUM!</v>
      </c>
    </row>
    <row r="25" spans="3:10" x14ac:dyDescent="0.2">
      <c r="D25" s="776" t="e">
        <v>#VALUE!</v>
      </c>
      <c r="E25" s="776" t="e">
        <f>_xll.qlRateHelperQuoteName(D25)</f>
        <v>#NUM!</v>
      </c>
      <c r="F25" s="775" t="e">
        <f>_xll.qlRateHelperQuoteValue($D25)</f>
        <v>#NUM!</v>
      </c>
      <c r="G25" s="775" t="str">
        <f ca="1">IF(ISERROR(_xll.qlSwapRateHelperSpread($D25)),IF(ISERROR(_xll.qlFuturesRateHelperConvexityAdjustment($D25)),"--",_xll.qlFuturesRateHelperConvexityAdjustment($D25)),_xll.qlSwapRateHelperSpread($D25))</f>
        <v>--</v>
      </c>
      <c r="H25" s="774" t="e">
        <f>_xll.qlRateHelperEarliestDate($D25)</f>
        <v>#NUM!</v>
      </c>
      <c r="I25" s="773" t="e">
        <f>_xll.qlRateHelperLatestDate($D25)</f>
        <v>#NUM!</v>
      </c>
      <c r="J25" s="777" t="e">
        <v>#NUM!</v>
      </c>
    </row>
    <row r="26" spans="3:10" x14ac:dyDescent="0.2">
      <c r="D26" s="776" t="e">
        <v>#VALUE!</v>
      </c>
      <c r="E26" s="776" t="e">
        <f>_xll.qlRateHelperQuoteName(D26)</f>
        <v>#NUM!</v>
      </c>
      <c r="F26" s="775" t="e">
        <f>_xll.qlRateHelperQuoteValue($D26)</f>
        <v>#NUM!</v>
      </c>
      <c r="G26" s="775" t="str">
        <f ca="1">IF(ISERROR(_xll.qlSwapRateHelperSpread($D26)),IF(ISERROR(_xll.qlFuturesRateHelperConvexityAdjustment($D26)),"--",_xll.qlFuturesRateHelperConvexityAdjustment($D26)),_xll.qlSwapRateHelperSpread($D26))</f>
        <v>--</v>
      </c>
      <c r="H26" s="774" t="e">
        <f>_xll.qlRateHelperEarliestDate($D26)</f>
        <v>#NUM!</v>
      </c>
      <c r="I26" s="773" t="e">
        <f>_xll.qlRateHelperLatestDate($D26)</f>
        <v>#NUM!</v>
      </c>
      <c r="J26" s="777" t="e">
        <v>#NUM!</v>
      </c>
    </row>
    <row r="27" spans="3:10" x14ac:dyDescent="0.2">
      <c r="D27" s="776" t="e">
        <v>#VALUE!</v>
      </c>
      <c r="E27" s="776" t="e">
        <f>_xll.qlRateHelperQuoteName(D27)</f>
        <v>#NUM!</v>
      </c>
      <c r="F27" s="775" t="e">
        <f>_xll.qlRateHelperQuoteValue($D27)</f>
        <v>#NUM!</v>
      </c>
      <c r="G27" s="775" t="str">
        <f ca="1">IF(ISERROR(_xll.qlSwapRateHelperSpread($D27)),IF(ISERROR(_xll.qlFuturesRateHelperConvexityAdjustment($D27)),"--",_xll.qlFuturesRateHelperConvexityAdjustment($D27)),_xll.qlSwapRateHelperSpread($D27))</f>
        <v>--</v>
      </c>
      <c r="H27" s="774" t="e">
        <f>_xll.qlRateHelperEarliestDate($D27)</f>
        <v>#NUM!</v>
      </c>
      <c r="I27" s="773" t="e">
        <f>_xll.qlRateHelperLatestDate($D27)</f>
        <v>#NUM!</v>
      </c>
      <c r="J27" s="777" t="e">
        <v>#NUM!</v>
      </c>
    </row>
    <row r="28" spans="3:10" x14ac:dyDescent="0.2">
      <c r="D28" s="776" t="e">
        <v>#VALUE!</v>
      </c>
      <c r="E28" s="776" t="e">
        <f>_xll.qlRateHelperQuoteName(D28)</f>
        <v>#NUM!</v>
      </c>
      <c r="F28" s="775" t="e">
        <f>_xll.qlRateHelperQuoteValue($D28)</f>
        <v>#NUM!</v>
      </c>
      <c r="G28" s="775" t="str">
        <f ca="1">IF(ISERROR(_xll.qlSwapRateHelperSpread($D28)),IF(ISERROR(_xll.qlFuturesRateHelperConvexityAdjustment($D28)),"--",_xll.qlFuturesRateHelperConvexityAdjustment($D28)),_xll.qlSwapRateHelperSpread($D28))</f>
        <v>--</v>
      </c>
      <c r="H28" s="774" t="e">
        <f>_xll.qlRateHelperEarliestDate($D28)</f>
        <v>#NUM!</v>
      </c>
      <c r="I28" s="773" t="e">
        <f>_xll.qlRateHelperLatestDate($D28)</f>
        <v>#NUM!</v>
      </c>
      <c r="J28" s="777" t="e">
        <v>#NUM!</v>
      </c>
    </row>
    <row r="29" spans="3:10" x14ac:dyDescent="0.2">
      <c r="D29" s="776" t="e">
        <v>#VALUE!</v>
      </c>
      <c r="E29" s="776" t="e">
        <f>_xll.qlRateHelperQuoteName(D29)</f>
        <v>#NUM!</v>
      </c>
      <c r="F29" s="775" t="e">
        <f>_xll.qlRateHelperQuoteValue($D29)</f>
        <v>#NUM!</v>
      </c>
      <c r="G29" s="775" t="str">
        <f ca="1">IF(ISERROR(_xll.qlSwapRateHelperSpread($D29)),IF(ISERROR(_xll.qlFuturesRateHelperConvexityAdjustment($D29)),"--",_xll.qlFuturesRateHelperConvexityAdjustment($D29)),_xll.qlSwapRateHelperSpread($D29))</f>
        <v>--</v>
      </c>
      <c r="H29" s="774" t="e">
        <f>_xll.qlRateHelperEarliestDate($D29)</f>
        <v>#NUM!</v>
      </c>
      <c r="I29" s="773" t="e">
        <f>_xll.qlRateHelperLatestDate($D29)</f>
        <v>#NUM!</v>
      </c>
      <c r="J29" s="777" t="e">
        <v>#NUM!</v>
      </c>
    </row>
    <row r="30" spans="3:10" x14ac:dyDescent="0.2">
      <c r="D30" s="776" t="e">
        <v>#VALUE!</v>
      </c>
      <c r="E30" s="776" t="e">
        <f>_xll.qlRateHelperQuoteName(D30)</f>
        <v>#NUM!</v>
      </c>
      <c r="F30" s="775" t="e">
        <f>_xll.qlRateHelperQuoteValue($D30)</f>
        <v>#NUM!</v>
      </c>
      <c r="G30" s="775" t="str">
        <f ca="1">IF(ISERROR(_xll.qlSwapRateHelperSpread($D30)),IF(ISERROR(_xll.qlFuturesRateHelperConvexityAdjustment($D30)),"--",_xll.qlFuturesRateHelperConvexityAdjustment($D30)),_xll.qlSwapRateHelperSpread($D30))</f>
        <v>--</v>
      </c>
      <c r="H30" s="774" t="e">
        <f>_xll.qlRateHelperEarliestDate($D30)</f>
        <v>#NUM!</v>
      </c>
      <c r="I30" s="773" t="e">
        <f>_xll.qlRateHelperLatestDate($D30)</f>
        <v>#NUM!</v>
      </c>
      <c r="J30" s="777" t="e">
        <v>#NUM!</v>
      </c>
    </row>
    <row r="31" spans="3:10" x14ac:dyDescent="0.2">
      <c r="D31" s="776" t="e">
        <v>#VALUE!</v>
      </c>
      <c r="E31" s="776" t="e">
        <f>_xll.qlRateHelperQuoteName(D31)</f>
        <v>#NUM!</v>
      </c>
      <c r="F31" s="775" t="e">
        <f>_xll.qlRateHelperQuoteValue($D31)</f>
        <v>#NUM!</v>
      </c>
      <c r="G31" s="775" t="str">
        <f ca="1">IF(ISERROR(_xll.qlSwapRateHelperSpread($D31)),IF(ISERROR(_xll.qlFuturesRateHelperConvexityAdjustment($D31)),"--",_xll.qlFuturesRateHelperConvexityAdjustment($D31)),_xll.qlSwapRateHelperSpread($D31))</f>
        <v>--</v>
      </c>
      <c r="H31" s="774" t="e">
        <f>_xll.qlRateHelperEarliestDate($D31)</f>
        <v>#NUM!</v>
      </c>
      <c r="I31" s="773" t="e">
        <f>_xll.qlRateHelperLatestDate($D31)</f>
        <v>#NUM!</v>
      </c>
      <c r="J31" s="777" t="e">
        <v>#NUM!</v>
      </c>
    </row>
    <row r="32" spans="3:10" x14ac:dyDescent="0.2">
      <c r="D32" s="776" t="e">
        <v>#VALUE!</v>
      </c>
      <c r="E32" s="776" t="e">
        <f>_xll.qlRateHelperQuoteName(D32)</f>
        <v>#NUM!</v>
      </c>
      <c r="F32" s="775" t="e">
        <f>_xll.qlRateHelperQuoteValue($D32)</f>
        <v>#NUM!</v>
      </c>
      <c r="G32" s="775" t="str">
        <f ca="1">IF(ISERROR(_xll.qlSwapRateHelperSpread($D32)),IF(ISERROR(_xll.qlFuturesRateHelperConvexityAdjustment($D32)),"--",_xll.qlFuturesRateHelperConvexityAdjustment($D32)),_xll.qlSwapRateHelperSpread($D32))</f>
        <v>--</v>
      </c>
      <c r="H32" s="774" t="e">
        <f>_xll.qlRateHelperEarliestDate($D32)</f>
        <v>#NUM!</v>
      </c>
      <c r="I32" s="773" t="e">
        <f>_xll.qlRateHelperLatestDate($D32)</f>
        <v>#NUM!</v>
      </c>
      <c r="J32" s="777" t="e">
        <v>#NUM!</v>
      </c>
    </row>
    <row r="33" spans="4:10" x14ac:dyDescent="0.2">
      <c r="D33" s="776" t="e">
        <v>#VALUE!</v>
      </c>
      <c r="E33" s="776" t="e">
        <f>_xll.qlRateHelperQuoteName(D33)</f>
        <v>#NUM!</v>
      </c>
      <c r="F33" s="775" t="e">
        <f>_xll.qlRateHelperQuoteValue($D33)</f>
        <v>#NUM!</v>
      </c>
      <c r="G33" s="775" t="str">
        <f ca="1">IF(ISERROR(_xll.qlSwapRateHelperSpread($D33)),IF(ISERROR(_xll.qlFuturesRateHelperConvexityAdjustment($D33)),"--",_xll.qlFuturesRateHelperConvexityAdjustment($D33)),_xll.qlSwapRateHelperSpread($D33))</f>
        <v>--</v>
      </c>
      <c r="H33" s="774" t="e">
        <f>_xll.qlRateHelperEarliestDate($D33)</f>
        <v>#NUM!</v>
      </c>
      <c r="I33" s="773" t="e">
        <f>_xll.qlRateHelperLatestDate($D33)</f>
        <v>#NUM!</v>
      </c>
      <c r="J33" s="777" t="e">
        <v>#NUM!</v>
      </c>
    </row>
    <row r="34" spans="4:10" x14ac:dyDescent="0.2">
      <c r="D34" s="776" t="e">
        <v>#VALUE!</v>
      </c>
      <c r="E34" s="776" t="e">
        <f>_xll.qlRateHelperQuoteName(D34)</f>
        <v>#NUM!</v>
      </c>
      <c r="F34" s="775" t="e">
        <f>_xll.qlRateHelperQuoteValue($D34)</f>
        <v>#NUM!</v>
      </c>
      <c r="G34" s="775" t="str">
        <f ca="1">IF(ISERROR(_xll.qlSwapRateHelperSpread($D34)),IF(ISERROR(_xll.qlFuturesRateHelperConvexityAdjustment($D34)),"--",_xll.qlFuturesRateHelperConvexityAdjustment($D34)),_xll.qlSwapRateHelperSpread($D34))</f>
        <v>--</v>
      </c>
      <c r="H34" s="774" t="e">
        <f>_xll.qlRateHelperEarliestDate($D34)</f>
        <v>#NUM!</v>
      </c>
      <c r="I34" s="773" t="e">
        <f>_xll.qlRateHelperLatestDate($D34)</f>
        <v>#NUM!</v>
      </c>
      <c r="J34" s="777" t="e">
        <v>#NUM!</v>
      </c>
    </row>
    <row r="35" spans="4:10" x14ac:dyDescent="0.2">
      <c r="D35" s="776" t="e">
        <v>#VALUE!</v>
      </c>
      <c r="E35" s="776" t="e">
        <f>_xll.qlRateHelperQuoteName(D35)</f>
        <v>#NUM!</v>
      </c>
      <c r="F35" s="775" t="e">
        <f>_xll.qlRateHelperQuoteValue($D35)</f>
        <v>#NUM!</v>
      </c>
      <c r="G35" s="775" t="str">
        <f ca="1">IF(ISERROR(_xll.qlSwapRateHelperSpread($D35)),IF(ISERROR(_xll.qlFuturesRateHelperConvexityAdjustment($D35)),"--",_xll.qlFuturesRateHelperConvexityAdjustment($D35)),_xll.qlSwapRateHelperSpread($D35))</f>
        <v>--</v>
      </c>
      <c r="H35" s="774" t="e">
        <f>_xll.qlRateHelperEarliestDate($D35)</f>
        <v>#NUM!</v>
      </c>
      <c r="I35" s="773" t="e">
        <f>_xll.qlRateHelperLatestDate($D35)</f>
        <v>#NUM!</v>
      </c>
      <c r="J35" s="777" t="e">
        <v>#NUM!</v>
      </c>
    </row>
    <row r="36" spans="4:10" x14ac:dyDescent="0.2">
      <c r="D36" s="776" t="e">
        <v>#VALUE!</v>
      </c>
      <c r="E36" s="776" t="e">
        <f>_xll.qlRateHelperQuoteName(D36)</f>
        <v>#NUM!</v>
      </c>
      <c r="F36" s="775" t="e">
        <f>_xll.qlRateHelperQuoteValue($D36)</f>
        <v>#NUM!</v>
      </c>
      <c r="G36" s="775" t="str">
        <f ca="1">IF(ISERROR(_xll.qlSwapRateHelperSpread($D36)),IF(ISERROR(_xll.qlFuturesRateHelperConvexityAdjustment($D36)),"--",_xll.qlFuturesRateHelperConvexityAdjustment($D36)),_xll.qlSwapRateHelperSpread($D36))</f>
        <v>--</v>
      </c>
      <c r="H36" s="774" t="e">
        <f>_xll.qlRateHelperEarliestDate($D36)</f>
        <v>#NUM!</v>
      </c>
      <c r="I36" s="773" t="e">
        <f>_xll.qlRateHelperLatestDate($D36)</f>
        <v>#NUM!</v>
      </c>
      <c r="J36" s="777" t="e">
        <v>#NUM!</v>
      </c>
    </row>
    <row r="37" spans="4:10" x14ac:dyDescent="0.2">
      <c r="D37" s="776" t="e">
        <v>#VALUE!</v>
      </c>
      <c r="E37" s="776" t="e">
        <f>_xll.qlRateHelperQuoteName(D37)</f>
        <v>#NUM!</v>
      </c>
      <c r="F37" s="775" t="e">
        <f>_xll.qlRateHelperQuoteValue($D37)</f>
        <v>#NUM!</v>
      </c>
      <c r="G37" s="775" t="str">
        <f ca="1">IF(ISERROR(_xll.qlSwapRateHelperSpread($D37)),IF(ISERROR(_xll.qlFuturesRateHelperConvexityAdjustment($D37)),"--",_xll.qlFuturesRateHelperConvexityAdjustment($D37)),_xll.qlSwapRateHelperSpread($D37))</f>
        <v>--</v>
      </c>
      <c r="H37" s="774" t="e">
        <f>_xll.qlRateHelperEarliestDate($D37)</f>
        <v>#NUM!</v>
      </c>
      <c r="I37" s="773" t="e">
        <f>_xll.qlRateHelperLatestDate($D37)</f>
        <v>#NUM!</v>
      </c>
      <c r="J37" s="777" t="e">
        <v>#NUM!</v>
      </c>
    </row>
    <row r="38" spans="4:10" x14ac:dyDescent="0.2">
      <c r="D38" s="776" t="e">
        <v>#VALUE!</v>
      </c>
      <c r="E38" s="776" t="e">
        <f>_xll.qlRateHelperQuoteName(D38)</f>
        <v>#NUM!</v>
      </c>
      <c r="F38" s="775" t="e">
        <f>_xll.qlRateHelperQuoteValue($D38)</f>
        <v>#NUM!</v>
      </c>
      <c r="G38" s="775" t="str">
        <f ca="1">IF(ISERROR(_xll.qlSwapRateHelperSpread($D38)),IF(ISERROR(_xll.qlFuturesRateHelperConvexityAdjustment($D38)),"--",_xll.qlFuturesRateHelperConvexityAdjustment($D38)),_xll.qlSwapRateHelperSpread($D38))</f>
        <v>--</v>
      </c>
      <c r="H38" s="774" t="e">
        <f>_xll.qlRateHelperEarliestDate($D38)</f>
        <v>#NUM!</v>
      </c>
      <c r="I38" s="773" t="e">
        <f>_xll.qlRateHelperLatestDate($D38)</f>
        <v>#NUM!</v>
      </c>
      <c r="J38" s="777" t="e">
        <v>#NUM!</v>
      </c>
    </row>
    <row r="39" spans="4:10" x14ac:dyDescent="0.2">
      <c r="D39" s="776" t="e">
        <v>#VALUE!</v>
      </c>
      <c r="E39" s="776" t="e">
        <f>_xll.qlRateHelperQuoteName(D39)</f>
        <v>#NUM!</v>
      </c>
      <c r="F39" s="775" t="e">
        <f>_xll.qlRateHelperQuoteValue($D39)</f>
        <v>#NUM!</v>
      </c>
      <c r="G39" s="775" t="str">
        <f ca="1">IF(ISERROR(_xll.qlSwapRateHelperSpread($D39)),IF(ISERROR(_xll.qlFuturesRateHelperConvexityAdjustment($D39)),"--",_xll.qlFuturesRateHelperConvexityAdjustment($D39)),_xll.qlSwapRateHelperSpread($D39))</f>
        <v>--</v>
      </c>
      <c r="H39" s="774" t="e">
        <f>_xll.qlRateHelperEarliestDate($D39)</f>
        <v>#NUM!</v>
      </c>
      <c r="I39" s="773" t="e">
        <f>_xll.qlRateHelperLatestDate($D39)</f>
        <v>#NUM!</v>
      </c>
      <c r="J39" s="777" t="e">
        <v>#NUM!</v>
      </c>
    </row>
    <row r="40" spans="4:10" x14ac:dyDescent="0.2">
      <c r="D40" s="776" t="e">
        <v>#VALUE!</v>
      </c>
      <c r="E40" s="776" t="e">
        <f>_xll.qlRateHelperQuoteName(D40)</f>
        <v>#NUM!</v>
      </c>
      <c r="F40" s="775" t="e">
        <f>_xll.qlRateHelperQuoteValue($D40)</f>
        <v>#NUM!</v>
      </c>
      <c r="G40" s="775" t="str">
        <f ca="1">IF(ISERROR(_xll.qlSwapRateHelperSpread($D40)),IF(ISERROR(_xll.qlFuturesRateHelperConvexityAdjustment($D40)),"--",_xll.qlFuturesRateHelperConvexityAdjustment($D40)),_xll.qlSwapRateHelperSpread($D40))</f>
        <v>--</v>
      </c>
      <c r="H40" s="774" t="e">
        <f>_xll.qlRateHelperEarliestDate($D40)</f>
        <v>#NUM!</v>
      </c>
      <c r="I40" s="773" t="e">
        <f>_xll.qlRateHelperLatestDate($D40)</f>
        <v>#NUM!</v>
      </c>
      <c r="J40" s="777" t="e">
        <v>#NUM!</v>
      </c>
    </row>
    <row r="41" spans="4:10" x14ac:dyDescent="0.2">
      <c r="D41" s="776" t="e">
        <v>#VALUE!</v>
      </c>
      <c r="E41" s="776" t="e">
        <f>_xll.qlRateHelperQuoteName(D41)</f>
        <v>#NUM!</v>
      </c>
      <c r="F41" s="775" t="e">
        <f>_xll.qlRateHelperQuoteValue($D41)</f>
        <v>#NUM!</v>
      </c>
      <c r="G41" s="775" t="str">
        <f ca="1">IF(ISERROR(_xll.qlSwapRateHelperSpread($D41)),IF(ISERROR(_xll.qlFuturesRateHelperConvexityAdjustment($D41)),"--",_xll.qlFuturesRateHelperConvexityAdjustment($D41)),_xll.qlSwapRateHelperSpread($D41))</f>
        <v>--</v>
      </c>
      <c r="H41" s="774" t="e">
        <f>_xll.qlRateHelperEarliestDate($D41)</f>
        <v>#NUM!</v>
      </c>
      <c r="I41" s="773" t="e">
        <f>_xll.qlRateHelperLatestDate($D41)</f>
        <v>#NUM!</v>
      </c>
      <c r="J41" s="777" t="e">
        <v>#NUM!</v>
      </c>
    </row>
    <row r="42" spans="4:10" x14ac:dyDescent="0.2">
      <c r="D42" s="776" t="e">
        <v>#VALUE!</v>
      </c>
      <c r="E42" s="776" t="e">
        <f>_xll.qlRateHelperQuoteName(D42)</f>
        <v>#NUM!</v>
      </c>
      <c r="F42" s="775" t="e">
        <f>_xll.qlRateHelperQuoteValue($D42)</f>
        <v>#NUM!</v>
      </c>
      <c r="G42" s="775" t="str">
        <f ca="1">IF(ISERROR(_xll.qlSwapRateHelperSpread($D42)),IF(ISERROR(_xll.qlFuturesRateHelperConvexityAdjustment($D42)),"--",_xll.qlFuturesRateHelperConvexityAdjustment($D42)),_xll.qlSwapRateHelperSpread($D42))</f>
        <v>--</v>
      </c>
      <c r="H42" s="774" t="e">
        <f>_xll.qlRateHelperEarliestDate($D42)</f>
        <v>#NUM!</v>
      </c>
      <c r="I42" s="773" t="e">
        <f>_xll.qlRateHelperLatestDate($D42)</f>
        <v>#NUM!</v>
      </c>
      <c r="J42" s="777" t="e">
        <v>#NUM!</v>
      </c>
    </row>
    <row r="43" spans="4:10" x14ac:dyDescent="0.2">
      <c r="D43" s="776" t="e">
        <v>#VALUE!</v>
      </c>
      <c r="E43" s="776" t="e">
        <f>_xll.qlRateHelperQuoteName(D43)</f>
        <v>#NUM!</v>
      </c>
      <c r="F43" s="775" t="e">
        <f>_xll.qlRateHelperQuoteValue($D43)</f>
        <v>#NUM!</v>
      </c>
      <c r="G43" s="775" t="str">
        <f ca="1">IF(ISERROR(_xll.qlSwapRateHelperSpread($D43)),IF(ISERROR(_xll.qlFuturesRateHelperConvexityAdjustment($D43)),"--",_xll.qlFuturesRateHelperConvexityAdjustment($D43)),_xll.qlSwapRateHelperSpread($D43))</f>
        <v>--</v>
      </c>
      <c r="H43" s="774" t="e">
        <f>_xll.qlRateHelperEarliestDate($D43)</f>
        <v>#NUM!</v>
      </c>
      <c r="I43" s="773" t="e">
        <f>_xll.qlRateHelperLatestDate($D43)</f>
        <v>#NUM!</v>
      </c>
      <c r="J43" s="777" t="e">
        <v>#NUM!</v>
      </c>
    </row>
    <row r="44" spans="4:10" x14ac:dyDescent="0.2">
      <c r="D44" s="776" t="e">
        <v>#VALUE!</v>
      </c>
      <c r="E44" s="776" t="e">
        <f>_xll.qlRateHelperQuoteName(D44)</f>
        <v>#NUM!</v>
      </c>
      <c r="F44" s="775" t="e">
        <f>_xll.qlRateHelperQuoteValue($D44)</f>
        <v>#NUM!</v>
      </c>
      <c r="G44" s="775" t="str">
        <f ca="1">IF(ISERROR(_xll.qlSwapRateHelperSpread($D44)),IF(ISERROR(_xll.qlFuturesRateHelperConvexityAdjustment($D44)),"--",_xll.qlFuturesRateHelperConvexityAdjustment($D44)),_xll.qlSwapRateHelperSpread($D44))</f>
        <v>--</v>
      </c>
      <c r="H44" s="774" t="e">
        <f>_xll.qlRateHelperEarliestDate($D44)</f>
        <v>#NUM!</v>
      </c>
      <c r="I44" s="773" t="e">
        <f>_xll.qlRateHelperLatestDate($D44)</f>
        <v>#NUM!</v>
      </c>
      <c r="J44" s="772" t="e">
        <v>#NUM!</v>
      </c>
    </row>
    <row r="45" spans="4:10" x14ac:dyDescent="0.2">
      <c r="D45" s="776" t="e">
        <v>#VALUE!</v>
      </c>
      <c r="E45" s="776" t="e">
        <f>_xll.qlRateHelperQuoteName(D45)</f>
        <v>#NUM!</v>
      </c>
      <c r="F45" s="775" t="e">
        <f>_xll.qlRateHelperQuoteValue($D45)</f>
        <v>#NUM!</v>
      </c>
      <c r="G45" s="775" t="str">
        <f ca="1">IF(ISERROR(_xll.qlSwapRateHelperSpread($D45)),IF(ISERROR(_xll.qlFuturesRateHelperConvexityAdjustment($D45)),"--",_xll.qlFuturesRateHelperConvexityAdjustment($D45)),_xll.qlSwapRateHelperSpread($D45))</f>
        <v>--</v>
      </c>
      <c r="H45" s="774" t="e">
        <f>_xll.qlRateHelperEarliestDate($D45)</f>
        <v>#NUM!</v>
      </c>
      <c r="I45" s="773" t="e">
        <f>_xll.qlRateHelperLatestDate($D45)</f>
        <v>#NUM!</v>
      </c>
      <c r="J45" s="772" t="e">
        <v>#NUM!</v>
      </c>
    </row>
    <row r="46" spans="4:10" x14ac:dyDescent="0.2">
      <c r="D46" s="776" t="e">
        <v>#VALUE!</v>
      </c>
      <c r="E46" s="776" t="e">
        <f>_xll.qlRateHelperQuoteName(D46)</f>
        <v>#NUM!</v>
      </c>
      <c r="F46" s="775" t="e">
        <f>_xll.qlRateHelperQuoteValue($D46)</f>
        <v>#NUM!</v>
      </c>
      <c r="G46" s="775" t="str">
        <f ca="1">IF(ISERROR(_xll.qlSwapRateHelperSpread($D46)),IF(ISERROR(_xll.qlFuturesRateHelperConvexityAdjustment($D46)),"--",_xll.qlFuturesRateHelperConvexityAdjustment($D46)),_xll.qlSwapRateHelperSpread($D46))</f>
        <v>--</v>
      </c>
      <c r="H46" s="774" t="e">
        <f>_xll.qlRateHelperEarliestDate($D46)</f>
        <v>#NUM!</v>
      </c>
      <c r="I46" s="773" t="e">
        <f>_xll.qlRateHelperLatestDate($D46)</f>
        <v>#NUM!</v>
      </c>
      <c r="J46" s="772" t="e">
        <v>#NUM!</v>
      </c>
    </row>
    <row r="47" spans="4:10" x14ac:dyDescent="0.2">
      <c r="D47" s="776" t="e">
        <v>#VALUE!</v>
      </c>
      <c r="E47" s="776" t="e">
        <f>_xll.qlRateHelperQuoteName(D47)</f>
        <v>#NUM!</v>
      </c>
      <c r="F47" s="775" t="e">
        <f>_xll.qlRateHelperQuoteValue($D47)</f>
        <v>#NUM!</v>
      </c>
      <c r="G47" s="775" t="str">
        <f ca="1">IF(ISERROR(_xll.qlSwapRateHelperSpread($D47)),IF(ISERROR(_xll.qlFuturesRateHelperConvexityAdjustment($D47)),"--",_xll.qlFuturesRateHelperConvexityAdjustment($D47)),_xll.qlSwapRateHelperSpread($D47))</f>
        <v>--</v>
      </c>
      <c r="H47" s="774" t="e">
        <f>_xll.qlRateHelperEarliestDate($D47)</f>
        <v>#NUM!</v>
      </c>
      <c r="I47" s="773" t="e">
        <f>_xll.qlRateHelperLatestDate($D47)</f>
        <v>#NUM!</v>
      </c>
      <c r="J47" s="772" t="e">
        <v>#NUM!</v>
      </c>
    </row>
    <row r="48" spans="4:10" x14ac:dyDescent="0.2">
      <c r="D48" s="776" t="e">
        <v>#VALUE!</v>
      </c>
      <c r="E48" s="776" t="e">
        <f>_xll.qlRateHelperQuoteName(D48)</f>
        <v>#NUM!</v>
      </c>
      <c r="F48" s="775" t="e">
        <f>_xll.qlRateHelperQuoteValue($D48)</f>
        <v>#NUM!</v>
      </c>
      <c r="G48" s="775" t="str">
        <f ca="1">IF(ISERROR(_xll.qlSwapRateHelperSpread($D48)),IF(ISERROR(_xll.qlFuturesRateHelperConvexityAdjustment($D48)),"--",_xll.qlFuturesRateHelperConvexityAdjustment($D48)),_xll.qlSwapRateHelperSpread($D48))</f>
        <v>--</v>
      </c>
      <c r="H48" s="774" t="e">
        <f>_xll.qlRateHelperEarliestDate($D48)</f>
        <v>#NUM!</v>
      </c>
      <c r="I48" s="773" t="e">
        <f>_xll.qlRateHelperLatestDate($D48)</f>
        <v>#NUM!</v>
      </c>
      <c r="J48" s="772" t="e">
        <v>#NUM!</v>
      </c>
    </row>
    <row r="49" spans="4:10" x14ac:dyDescent="0.2">
      <c r="D49" s="776" t="e">
        <v>#VALUE!</v>
      </c>
      <c r="E49" s="776" t="e">
        <f>_xll.qlRateHelperQuoteName(D49)</f>
        <v>#NUM!</v>
      </c>
      <c r="F49" s="775" t="e">
        <f>_xll.qlRateHelperQuoteValue($D49)</f>
        <v>#NUM!</v>
      </c>
      <c r="G49" s="775" t="str">
        <f ca="1">IF(ISERROR(_xll.qlSwapRateHelperSpread($D49)),IF(ISERROR(_xll.qlFuturesRateHelperConvexityAdjustment($D49)),"--",_xll.qlFuturesRateHelperConvexityAdjustment($D49)),_xll.qlSwapRateHelperSpread($D49))</f>
        <v>--</v>
      </c>
      <c r="H49" s="774" t="e">
        <f>_xll.qlRateHelperEarliestDate($D49)</f>
        <v>#NUM!</v>
      </c>
      <c r="I49" s="773" t="e">
        <f>_xll.qlRateHelperLatestDate($D49)</f>
        <v>#NUM!</v>
      </c>
      <c r="J49" s="772" t="e">
        <v>#NUM!</v>
      </c>
    </row>
    <row r="50" spans="4:10" x14ac:dyDescent="0.2">
      <c r="D50" s="776" t="e">
        <v>#VALUE!</v>
      </c>
      <c r="E50" s="776" t="e">
        <f>_xll.qlRateHelperQuoteName(D50)</f>
        <v>#NUM!</v>
      </c>
      <c r="F50" s="775" t="e">
        <f>_xll.qlRateHelperQuoteValue($D50)</f>
        <v>#NUM!</v>
      </c>
      <c r="G50" s="775" t="str">
        <f ca="1">IF(ISERROR(_xll.qlSwapRateHelperSpread($D50)),IF(ISERROR(_xll.qlFuturesRateHelperConvexityAdjustment($D50)),"--",_xll.qlFuturesRateHelperConvexityAdjustment($D50)),_xll.qlSwapRateHelperSpread($D50))</f>
        <v>--</v>
      </c>
      <c r="H50" s="774" t="e">
        <f>_xll.qlRateHelperEarliestDate($D50)</f>
        <v>#NUM!</v>
      </c>
      <c r="I50" s="773" t="e">
        <f>_xll.qlRateHelperLatestDate($D50)</f>
        <v>#NUM!</v>
      </c>
      <c r="J50" s="772" t="e">
        <v>#NUM!</v>
      </c>
    </row>
    <row r="51" spans="4:10" x14ac:dyDescent="0.2">
      <c r="D51" s="776" t="e">
        <v>#VALUE!</v>
      </c>
      <c r="E51" s="776" t="e">
        <f>_xll.qlRateHelperQuoteName(D51)</f>
        <v>#NUM!</v>
      </c>
      <c r="F51" s="775" t="e">
        <f>_xll.qlRateHelperQuoteValue($D51)</f>
        <v>#NUM!</v>
      </c>
      <c r="G51" s="775" t="str">
        <f ca="1">IF(ISERROR(_xll.qlSwapRateHelperSpread($D51)),IF(ISERROR(_xll.qlFuturesRateHelperConvexityAdjustment($D51)),"--",_xll.qlFuturesRateHelperConvexityAdjustment($D51)),_xll.qlSwapRateHelperSpread($D51))</f>
        <v>--</v>
      </c>
      <c r="H51" s="774" t="e">
        <f>_xll.qlRateHelperEarliestDate($D51)</f>
        <v>#NUM!</v>
      </c>
      <c r="I51" s="773" t="e">
        <f>_xll.qlRateHelperLatestDate($D51)</f>
        <v>#NUM!</v>
      </c>
      <c r="J51" s="772" t="e">
        <v>#NUM!</v>
      </c>
    </row>
    <row r="52" spans="4:10" x14ac:dyDescent="0.2">
      <c r="D52" s="776" t="e">
        <v>#VALUE!</v>
      </c>
      <c r="E52" s="776" t="e">
        <f>_xll.qlRateHelperQuoteName(D52)</f>
        <v>#NUM!</v>
      </c>
      <c r="F52" s="775" t="e">
        <f>_xll.qlRateHelperQuoteValue($D52)</f>
        <v>#NUM!</v>
      </c>
      <c r="G52" s="775" t="str">
        <f ca="1">IF(ISERROR(_xll.qlSwapRateHelperSpread($D52)),IF(ISERROR(_xll.qlFuturesRateHelperConvexityAdjustment($D52)),"--",_xll.qlFuturesRateHelperConvexityAdjustment($D52)),_xll.qlSwapRateHelperSpread($D52))</f>
        <v>--</v>
      </c>
      <c r="H52" s="774" t="e">
        <f>_xll.qlRateHelperEarliestDate($D52)</f>
        <v>#NUM!</v>
      </c>
      <c r="I52" s="773" t="e">
        <f>_xll.qlRateHelperLatestDate($D52)</f>
        <v>#NUM!</v>
      </c>
      <c r="J52" s="772" t="e">
        <v>#NUM!</v>
      </c>
    </row>
    <row r="53" spans="4:10" x14ac:dyDescent="0.2">
      <c r="D53" s="776" t="e">
        <v>#VALUE!</v>
      </c>
      <c r="E53" s="776" t="e">
        <f>_xll.qlRateHelperQuoteName(D53)</f>
        <v>#NUM!</v>
      </c>
      <c r="F53" s="775" t="e">
        <f>_xll.qlRateHelperQuoteValue($D53)</f>
        <v>#NUM!</v>
      </c>
      <c r="G53" s="775" t="str">
        <f ca="1">IF(ISERROR(_xll.qlSwapRateHelperSpread($D53)),IF(ISERROR(_xll.qlFuturesRateHelperConvexityAdjustment($D53)),"--",_xll.qlFuturesRateHelperConvexityAdjustment($D53)),_xll.qlSwapRateHelperSpread($D53))</f>
        <v>--</v>
      </c>
      <c r="H53" s="774" t="e">
        <f>_xll.qlRateHelperEarliestDate($D53)</f>
        <v>#NUM!</v>
      </c>
      <c r="I53" s="773" t="e">
        <f>_xll.qlRateHelperLatestDate($D53)</f>
        <v>#NUM!</v>
      </c>
      <c r="J53" s="772" t="e">
        <v>#NUM!</v>
      </c>
    </row>
    <row r="54" spans="4:10" x14ac:dyDescent="0.2">
      <c r="D54" s="776" t="e">
        <v>#VALUE!</v>
      </c>
      <c r="E54" s="776" t="e">
        <f>_xll.qlRateHelperQuoteName(D54)</f>
        <v>#NUM!</v>
      </c>
      <c r="F54" s="775" t="e">
        <f>_xll.qlRateHelperQuoteValue($D54)</f>
        <v>#NUM!</v>
      </c>
      <c r="G54" s="775" t="str">
        <f ca="1">IF(ISERROR(_xll.qlSwapRateHelperSpread($D54)),IF(ISERROR(_xll.qlFuturesRateHelperConvexityAdjustment($D54)),"--",_xll.qlFuturesRateHelperConvexityAdjustment($D54)),_xll.qlSwapRateHelperSpread($D54))</f>
        <v>--</v>
      </c>
      <c r="H54" s="774" t="e">
        <f>_xll.qlRateHelperEarliestDate($D54)</f>
        <v>#NUM!</v>
      </c>
      <c r="I54" s="773" t="e">
        <f>_xll.qlRateHelperLatestDate($D54)</f>
        <v>#NUM!</v>
      </c>
      <c r="J54" s="772" t="e">
        <v>#NUM!</v>
      </c>
    </row>
    <row r="55" spans="4:10" x14ac:dyDescent="0.2">
      <c r="D55" s="776" t="e">
        <v>#VALUE!</v>
      </c>
      <c r="E55" s="776" t="e">
        <f>_xll.qlRateHelperQuoteName(D55)</f>
        <v>#NUM!</v>
      </c>
      <c r="F55" s="775" t="e">
        <f>_xll.qlRateHelperQuoteValue($D55)</f>
        <v>#NUM!</v>
      </c>
      <c r="G55" s="775" t="str">
        <f ca="1">IF(ISERROR(_xll.qlSwapRateHelperSpread($D55)),IF(ISERROR(_xll.qlFuturesRateHelperConvexityAdjustment($D55)),"--",_xll.qlFuturesRateHelperConvexityAdjustment($D55)),_xll.qlSwapRateHelperSpread($D55))</f>
        <v>--</v>
      </c>
      <c r="H55" s="774" t="e">
        <f>_xll.qlRateHelperEarliestDate($D55)</f>
        <v>#NUM!</v>
      </c>
      <c r="I55" s="773" t="e">
        <f>_xll.qlRateHelperLatestDate($D55)</f>
        <v>#NUM!</v>
      </c>
      <c r="J55" s="772" t="e">
        <v>#NUM!</v>
      </c>
    </row>
    <row r="56" spans="4:10" x14ac:dyDescent="0.2">
      <c r="D56" s="776" t="e">
        <v>#VALUE!</v>
      </c>
      <c r="E56" s="776" t="e">
        <f>_xll.qlRateHelperQuoteName(D56)</f>
        <v>#NUM!</v>
      </c>
      <c r="F56" s="775" t="e">
        <f>_xll.qlRateHelperQuoteValue($D56)</f>
        <v>#NUM!</v>
      </c>
      <c r="G56" s="775" t="str">
        <f ca="1">IF(ISERROR(_xll.qlSwapRateHelperSpread($D56)),IF(ISERROR(_xll.qlFuturesRateHelperConvexityAdjustment($D56)),"--",_xll.qlFuturesRateHelperConvexityAdjustment($D56)),_xll.qlSwapRateHelperSpread($D56))</f>
        <v>--</v>
      </c>
      <c r="H56" s="774" t="e">
        <f>_xll.qlRateHelperEarliestDate($D56)</f>
        <v>#NUM!</v>
      </c>
      <c r="I56" s="773" t="e">
        <f>_xll.qlRateHelperLatestDate($D56)</f>
        <v>#NUM!</v>
      </c>
      <c r="J56" s="772" t="e">
        <v>#NUM!</v>
      </c>
    </row>
    <row r="57" spans="4:10" x14ac:dyDescent="0.2">
      <c r="D57" s="776" t="e">
        <v>#VALUE!</v>
      </c>
      <c r="E57" s="776" t="e">
        <f>_xll.qlRateHelperQuoteName(D57)</f>
        <v>#NUM!</v>
      </c>
      <c r="F57" s="775" t="e">
        <f>_xll.qlRateHelperQuoteValue($D57)</f>
        <v>#NUM!</v>
      </c>
      <c r="G57" s="775" t="str">
        <f ca="1">IF(ISERROR(_xll.qlSwapRateHelperSpread($D57)),IF(ISERROR(_xll.qlFuturesRateHelperConvexityAdjustment($D57)),"--",_xll.qlFuturesRateHelperConvexityAdjustment($D57)),_xll.qlSwapRateHelperSpread($D57))</f>
        <v>--</v>
      </c>
      <c r="H57" s="774" t="e">
        <f>_xll.qlRateHelperEarliestDate($D57)</f>
        <v>#NUM!</v>
      </c>
      <c r="I57" s="773" t="e">
        <f>_xll.qlRateHelperLatestDate($D57)</f>
        <v>#NUM!</v>
      </c>
      <c r="J57" s="772" t="e">
        <v>#NUM!</v>
      </c>
    </row>
    <row r="58" spans="4:10" x14ac:dyDescent="0.2">
      <c r="D58" s="776" t="e">
        <v>#VALUE!</v>
      </c>
      <c r="E58" s="776" t="e">
        <f>_xll.qlRateHelperQuoteName(D58)</f>
        <v>#NUM!</v>
      </c>
      <c r="F58" s="775" t="e">
        <f>_xll.qlRateHelperQuoteValue($D58)</f>
        <v>#NUM!</v>
      </c>
      <c r="G58" s="775" t="str">
        <f ca="1">IF(ISERROR(_xll.qlSwapRateHelperSpread($D58)),IF(ISERROR(_xll.qlFuturesRateHelperConvexityAdjustment($D58)),"--",_xll.qlFuturesRateHelperConvexityAdjustment($D58)),_xll.qlSwapRateHelperSpread($D58))</f>
        <v>--</v>
      </c>
      <c r="H58" s="774" t="e">
        <f>_xll.qlRateHelperEarliestDate($D58)</f>
        <v>#NUM!</v>
      </c>
      <c r="I58" s="773" t="e">
        <f>_xll.qlRateHelperLatestDate($D58)</f>
        <v>#NUM!</v>
      </c>
      <c r="J58" s="772" t="e">
        <v>#NUM!</v>
      </c>
    </row>
    <row r="59" spans="4:10" x14ac:dyDescent="0.2">
      <c r="D59" s="776" t="e">
        <v>#VALUE!</v>
      </c>
      <c r="E59" s="776" t="e">
        <f>_xll.qlRateHelperQuoteName(D59)</f>
        <v>#NUM!</v>
      </c>
      <c r="F59" s="775" t="e">
        <f>_xll.qlRateHelperQuoteValue($D59)</f>
        <v>#NUM!</v>
      </c>
      <c r="G59" s="775" t="str">
        <f ca="1">IF(ISERROR(_xll.qlSwapRateHelperSpread($D59)),IF(ISERROR(_xll.qlFuturesRateHelperConvexityAdjustment($D59)),"--",_xll.qlFuturesRateHelperConvexityAdjustment($D59)),_xll.qlSwapRateHelperSpread($D59))</f>
        <v>--</v>
      </c>
      <c r="H59" s="774" t="e">
        <f>_xll.qlRateHelperEarliestDate($D59)</f>
        <v>#NUM!</v>
      </c>
      <c r="I59" s="773" t="e">
        <f>_xll.qlRateHelperLatestDate($D59)</f>
        <v>#NUM!</v>
      </c>
      <c r="J59" s="772" t="e">
        <v>#NUM!</v>
      </c>
    </row>
    <row r="60" spans="4:10" x14ac:dyDescent="0.2">
      <c r="D60" s="776" t="e">
        <v>#VALUE!</v>
      </c>
      <c r="E60" s="776" t="e">
        <f>_xll.qlRateHelperQuoteName(D60)</f>
        <v>#NUM!</v>
      </c>
      <c r="F60" s="775" t="e">
        <f>_xll.qlRateHelperQuoteValue($D60)</f>
        <v>#NUM!</v>
      </c>
      <c r="G60" s="775" t="str">
        <f ca="1">IF(ISERROR(_xll.qlSwapRateHelperSpread($D60)),IF(ISERROR(_xll.qlFuturesRateHelperConvexityAdjustment($D60)),"--",_xll.qlFuturesRateHelperConvexityAdjustment($D60)),_xll.qlSwapRateHelperSpread($D60))</f>
        <v>--</v>
      </c>
      <c r="H60" s="774" t="e">
        <f>_xll.qlRateHelperEarliestDate($D60)</f>
        <v>#NUM!</v>
      </c>
      <c r="I60" s="773" t="e">
        <f>_xll.qlRateHelperLatestDate($D60)</f>
        <v>#NUM!</v>
      </c>
      <c r="J60" s="772" t="e">
        <v>#NUM!</v>
      </c>
    </row>
    <row r="61" spans="4:10" x14ac:dyDescent="0.2">
      <c r="D61" s="776" t="e">
        <v>#VALUE!</v>
      </c>
      <c r="E61" s="776" t="e">
        <f>_xll.qlRateHelperQuoteName(D61)</f>
        <v>#NUM!</v>
      </c>
      <c r="F61" s="775" t="e">
        <f>_xll.qlRateHelperQuoteValue($D61)</f>
        <v>#NUM!</v>
      </c>
      <c r="G61" s="775" t="str">
        <f ca="1">IF(ISERROR(_xll.qlSwapRateHelperSpread($D61)),IF(ISERROR(_xll.qlFuturesRateHelperConvexityAdjustment($D61)),"--",_xll.qlFuturesRateHelperConvexityAdjustment($D61)),_xll.qlSwapRateHelperSpread($D61))</f>
        <v>--</v>
      </c>
      <c r="H61" s="774" t="e">
        <f>_xll.qlRateHelperEarliestDate($D61)</f>
        <v>#NUM!</v>
      </c>
      <c r="I61" s="773" t="e">
        <f>_xll.qlRateHelperLatestDate($D61)</f>
        <v>#NUM!</v>
      </c>
      <c r="J61" s="772" t="e">
        <v>#NUM!</v>
      </c>
    </row>
    <row r="62" spans="4:10" x14ac:dyDescent="0.2">
      <c r="D62" s="776" t="e">
        <v>#VALUE!</v>
      </c>
      <c r="E62" s="776" t="e">
        <f>_xll.qlRateHelperQuoteName(D62)</f>
        <v>#NUM!</v>
      </c>
      <c r="F62" s="775" t="e">
        <f>_xll.qlRateHelperQuoteValue($D62)</f>
        <v>#NUM!</v>
      </c>
      <c r="G62" s="775" t="str">
        <f ca="1">IF(ISERROR(_xll.qlSwapRateHelperSpread($D62)),IF(ISERROR(_xll.qlFuturesRateHelperConvexityAdjustment($D62)),"--",_xll.qlFuturesRateHelperConvexityAdjustment($D62)),_xll.qlSwapRateHelperSpread($D62))</f>
        <v>--</v>
      </c>
      <c r="H62" s="774" t="e">
        <f>_xll.qlRateHelperEarliestDate($D62)</f>
        <v>#NUM!</v>
      </c>
      <c r="I62" s="773" t="e">
        <f>_xll.qlRateHelperLatestDate($D62)</f>
        <v>#NUM!</v>
      </c>
      <c r="J62" s="772" t="e">
        <v>#NUM!</v>
      </c>
    </row>
    <row r="63" spans="4:10" x14ac:dyDescent="0.2">
      <c r="D63" s="776" t="e">
        <v>#VALUE!</v>
      </c>
      <c r="E63" s="776" t="e">
        <f>_xll.qlRateHelperQuoteName(D63)</f>
        <v>#NUM!</v>
      </c>
      <c r="F63" s="775" t="e">
        <f>_xll.qlRateHelperQuoteValue($D63)</f>
        <v>#NUM!</v>
      </c>
      <c r="G63" s="775" t="str">
        <f ca="1">IF(ISERROR(_xll.qlSwapRateHelperSpread($D63)),IF(ISERROR(_xll.qlFuturesRateHelperConvexityAdjustment($D63)),"--",_xll.qlFuturesRateHelperConvexityAdjustment($D63)),_xll.qlSwapRateHelperSpread($D63))</f>
        <v>--</v>
      </c>
      <c r="H63" s="774" t="e">
        <f>_xll.qlRateHelperEarliestDate($D63)</f>
        <v>#NUM!</v>
      </c>
      <c r="I63" s="773" t="e">
        <f>_xll.qlRateHelperLatestDate($D63)</f>
        <v>#NUM!</v>
      </c>
      <c r="J63" s="772" t="e">
        <v>#NUM!</v>
      </c>
    </row>
    <row r="64" spans="4:10" x14ac:dyDescent="0.2">
      <c r="D64" s="776" t="e">
        <v>#VALUE!</v>
      </c>
      <c r="E64" s="776" t="e">
        <f>_xll.qlRateHelperQuoteName(D64)</f>
        <v>#NUM!</v>
      </c>
      <c r="F64" s="775" t="e">
        <f>_xll.qlRateHelperQuoteValue($D64)</f>
        <v>#NUM!</v>
      </c>
      <c r="G64" s="775" t="str">
        <f ca="1">IF(ISERROR(_xll.qlSwapRateHelperSpread($D64)),IF(ISERROR(_xll.qlFuturesRateHelperConvexityAdjustment($D64)),"--",_xll.qlFuturesRateHelperConvexityAdjustment($D64)),_xll.qlSwapRateHelperSpread($D64))</f>
        <v>--</v>
      </c>
      <c r="H64" s="774" t="e">
        <f>_xll.qlRateHelperEarliestDate($D64)</f>
        <v>#NUM!</v>
      </c>
      <c r="I64" s="773" t="e">
        <f>_xll.qlRateHelperLatestDate($D64)</f>
        <v>#NUM!</v>
      </c>
      <c r="J64" s="772" t="e">
        <v>#NUM!</v>
      </c>
    </row>
    <row r="65" spans="4:10" x14ac:dyDescent="0.2">
      <c r="D65" s="776" t="e">
        <v>#VALUE!</v>
      </c>
      <c r="E65" s="776" t="e">
        <f>_xll.qlRateHelperQuoteName(D65)</f>
        <v>#NUM!</v>
      </c>
      <c r="F65" s="775" t="e">
        <f>_xll.qlRateHelperQuoteValue($D65)</f>
        <v>#NUM!</v>
      </c>
      <c r="G65" s="775" t="str">
        <f ca="1">IF(ISERROR(_xll.qlSwapRateHelperSpread($D65)),IF(ISERROR(_xll.qlFuturesRateHelperConvexityAdjustment($D65)),"--",_xll.qlFuturesRateHelperConvexityAdjustment($D65)),_xll.qlSwapRateHelperSpread($D65))</f>
        <v>--</v>
      </c>
      <c r="H65" s="774" t="e">
        <f>_xll.qlRateHelperEarliestDate($D65)</f>
        <v>#NUM!</v>
      </c>
      <c r="I65" s="773" t="e">
        <f>_xll.qlRateHelperLatestDate($D65)</f>
        <v>#NUM!</v>
      </c>
      <c r="J65" s="772" t="e">
        <v>#NUM!</v>
      </c>
    </row>
    <row r="66" spans="4:10" x14ac:dyDescent="0.2">
      <c r="D66" s="776" t="e">
        <v>#VALUE!</v>
      </c>
      <c r="E66" s="776" t="e">
        <f>_xll.qlRateHelperQuoteName(D66)</f>
        <v>#NUM!</v>
      </c>
      <c r="F66" s="775" t="e">
        <f>_xll.qlRateHelperQuoteValue($D66)</f>
        <v>#NUM!</v>
      </c>
      <c r="G66" s="775" t="str">
        <f ca="1">IF(ISERROR(_xll.qlSwapRateHelperSpread($D66)),IF(ISERROR(_xll.qlFuturesRateHelperConvexityAdjustment($D66)),"--",_xll.qlFuturesRateHelperConvexityAdjustment($D66)),_xll.qlSwapRateHelperSpread($D66))</f>
        <v>--</v>
      </c>
      <c r="H66" s="774" t="e">
        <f>_xll.qlRateHelperEarliestDate($D66)</f>
        <v>#NUM!</v>
      </c>
      <c r="I66" s="773" t="e">
        <f>_xll.qlRateHelperLatestDate($D66)</f>
        <v>#NUM!</v>
      </c>
      <c r="J66" s="772" t="e">
        <v>#NUM!</v>
      </c>
    </row>
    <row r="67" spans="4:10" x14ac:dyDescent="0.2">
      <c r="D67" s="776" t="e">
        <v>#VALUE!</v>
      </c>
      <c r="E67" s="776" t="e">
        <f>_xll.qlRateHelperQuoteName(D67)</f>
        <v>#NUM!</v>
      </c>
      <c r="F67" s="775" t="e">
        <f>_xll.qlRateHelperQuoteValue($D67)</f>
        <v>#NUM!</v>
      </c>
      <c r="G67" s="775" t="str">
        <f ca="1">IF(ISERROR(_xll.qlSwapRateHelperSpread($D67)),IF(ISERROR(_xll.qlFuturesRateHelperConvexityAdjustment($D67)),"--",_xll.qlFuturesRateHelperConvexityAdjustment($D67)),_xll.qlSwapRateHelperSpread($D67))</f>
        <v>--</v>
      </c>
      <c r="H67" s="774" t="e">
        <f>_xll.qlRateHelperEarliestDate($D67)</f>
        <v>#NUM!</v>
      </c>
      <c r="I67" s="773" t="e">
        <f>_xll.qlRateHelperLatestDate($D67)</f>
        <v>#NUM!</v>
      </c>
      <c r="J67" s="772" t="e">
        <v>#NUM!</v>
      </c>
    </row>
    <row r="68" spans="4:10" x14ac:dyDescent="0.2">
      <c r="D68" s="776" t="e">
        <v>#VALUE!</v>
      </c>
      <c r="E68" s="776" t="e">
        <f>_xll.qlRateHelperQuoteName(D68)</f>
        <v>#NUM!</v>
      </c>
      <c r="F68" s="775" t="e">
        <f>_xll.qlRateHelperQuoteValue($D68)</f>
        <v>#NUM!</v>
      </c>
      <c r="G68" s="775" t="str">
        <f ca="1">IF(ISERROR(_xll.qlSwapRateHelperSpread($D68)),IF(ISERROR(_xll.qlFuturesRateHelperConvexityAdjustment($D68)),"--",_xll.qlFuturesRateHelperConvexityAdjustment($D68)),_xll.qlSwapRateHelperSpread($D68))</f>
        <v>--</v>
      </c>
      <c r="H68" s="774" t="e">
        <f>_xll.qlRateHelperEarliestDate($D68)</f>
        <v>#NUM!</v>
      </c>
      <c r="I68" s="773" t="e">
        <f>_xll.qlRateHelperLatestDate($D68)</f>
        <v>#NUM!</v>
      </c>
      <c r="J68" s="772" t="e">
        <v>#NUM!</v>
      </c>
    </row>
    <row r="69" spans="4:10" x14ac:dyDescent="0.2">
      <c r="D69" s="776" t="e">
        <v>#VALUE!</v>
      </c>
      <c r="E69" s="776" t="e">
        <f>_xll.qlRateHelperQuoteName(D69)</f>
        <v>#NUM!</v>
      </c>
      <c r="F69" s="775" t="e">
        <f>_xll.qlRateHelperQuoteValue($D69)</f>
        <v>#NUM!</v>
      </c>
      <c r="G69" s="775" t="str">
        <f ca="1">IF(ISERROR(_xll.qlSwapRateHelperSpread($D69)),IF(ISERROR(_xll.qlFuturesRateHelperConvexityAdjustment($D69)),"--",_xll.qlFuturesRateHelperConvexityAdjustment($D69)),_xll.qlSwapRateHelperSpread($D69))</f>
        <v>--</v>
      </c>
      <c r="H69" s="774" t="e">
        <f>_xll.qlRateHelperEarliestDate($D69)</f>
        <v>#NUM!</v>
      </c>
      <c r="I69" s="773" t="e">
        <f>_xll.qlRateHelperLatestDate($D69)</f>
        <v>#NUM!</v>
      </c>
      <c r="J69" s="772" t="e">
        <v>#NUM!</v>
      </c>
    </row>
    <row r="70" spans="4:10" x14ac:dyDescent="0.2">
      <c r="D70" s="776" t="e">
        <v>#VALUE!</v>
      </c>
      <c r="E70" s="776" t="e">
        <f>_xll.qlRateHelperQuoteName(D70)</f>
        <v>#NUM!</v>
      </c>
      <c r="F70" s="775" t="e">
        <f>_xll.qlRateHelperQuoteValue($D70)</f>
        <v>#NUM!</v>
      </c>
      <c r="G70" s="775" t="str">
        <f ca="1">IF(ISERROR(_xll.qlSwapRateHelperSpread($D70)),IF(ISERROR(_xll.qlFuturesRateHelperConvexityAdjustment($D70)),"--",_xll.qlFuturesRateHelperConvexityAdjustment($D70)),_xll.qlSwapRateHelperSpread($D70))</f>
        <v>--</v>
      </c>
      <c r="H70" s="774" t="e">
        <f>_xll.qlRateHelperEarliestDate($D70)</f>
        <v>#NUM!</v>
      </c>
      <c r="I70" s="773" t="e">
        <f>_xll.qlRateHelperLatestDate($D70)</f>
        <v>#NUM!</v>
      </c>
      <c r="J70" s="772" t="e">
        <v>#NUM!</v>
      </c>
    </row>
    <row r="71" spans="4:10" x14ac:dyDescent="0.2">
      <c r="D71" s="776" t="e">
        <v>#VALUE!</v>
      </c>
      <c r="E71" s="776" t="e">
        <f>_xll.qlRateHelperQuoteName(D71)</f>
        <v>#NUM!</v>
      </c>
      <c r="F71" s="775" t="e">
        <f>_xll.qlRateHelperQuoteValue($D71)</f>
        <v>#NUM!</v>
      </c>
      <c r="G71" s="775" t="str">
        <f ca="1">IF(ISERROR(_xll.qlSwapRateHelperSpread($D71)),IF(ISERROR(_xll.qlFuturesRateHelperConvexityAdjustment($D71)),"--",_xll.qlFuturesRateHelperConvexityAdjustment($D71)),_xll.qlSwapRateHelperSpread($D71))</f>
        <v>--</v>
      </c>
      <c r="H71" s="774" t="e">
        <f>_xll.qlRateHelperEarliestDate($D71)</f>
        <v>#NUM!</v>
      </c>
      <c r="I71" s="773" t="e">
        <f>_xll.qlRateHelperLatestDate($D71)</f>
        <v>#NUM!</v>
      </c>
      <c r="J71" s="772" t="e">
        <v>#NUM!</v>
      </c>
    </row>
    <row r="72" spans="4:10" x14ac:dyDescent="0.2">
      <c r="D72" s="776" t="e">
        <v>#VALUE!</v>
      </c>
      <c r="E72" s="776" t="e">
        <f>_xll.qlRateHelperQuoteName(D72)</f>
        <v>#NUM!</v>
      </c>
      <c r="F72" s="775" t="e">
        <f>_xll.qlRateHelperQuoteValue($D72)</f>
        <v>#NUM!</v>
      </c>
      <c r="G72" s="775" t="str">
        <f ca="1">IF(ISERROR(_xll.qlSwapRateHelperSpread($D72)),IF(ISERROR(_xll.qlFuturesRateHelperConvexityAdjustment($D72)),"--",_xll.qlFuturesRateHelperConvexityAdjustment($D72)),_xll.qlSwapRateHelperSpread($D72))</f>
        <v>--</v>
      </c>
      <c r="H72" s="774" t="e">
        <f>_xll.qlRateHelperEarliestDate($D72)</f>
        <v>#NUM!</v>
      </c>
      <c r="I72" s="773" t="e">
        <f>_xll.qlRateHelperLatestDate($D72)</f>
        <v>#NUM!</v>
      </c>
      <c r="J72" s="772" t="e">
        <v>#NUM!</v>
      </c>
    </row>
    <row r="73" spans="4:10" x14ac:dyDescent="0.2">
      <c r="D73" s="776" t="e">
        <v>#VALUE!</v>
      </c>
      <c r="E73" s="776" t="e">
        <f>_xll.qlRateHelperQuoteName(D73)</f>
        <v>#NUM!</v>
      </c>
      <c r="F73" s="775" t="e">
        <f>_xll.qlRateHelperQuoteValue($D73)</f>
        <v>#NUM!</v>
      </c>
      <c r="G73" s="775" t="str">
        <f ca="1">IF(ISERROR(_xll.qlSwapRateHelperSpread($D73)),IF(ISERROR(_xll.qlFuturesRateHelperConvexityAdjustment($D73)),"--",_xll.qlFuturesRateHelperConvexityAdjustment($D73)),_xll.qlSwapRateHelperSpread($D73))</f>
        <v>--</v>
      </c>
      <c r="H73" s="774" t="e">
        <f>_xll.qlRateHelperEarliestDate($D73)</f>
        <v>#NUM!</v>
      </c>
      <c r="I73" s="773" t="e">
        <f>_xll.qlRateHelperLatestDate($D73)</f>
        <v>#NUM!</v>
      </c>
      <c r="J73" s="772" t="e">
        <v>#NUM!</v>
      </c>
    </row>
    <row r="74" spans="4:10" x14ac:dyDescent="0.2">
      <c r="D74" s="776" t="e">
        <v>#VALUE!</v>
      </c>
      <c r="E74" s="776" t="e">
        <f>_xll.qlRateHelperQuoteName(D74)</f>
        <v>#NUM!</v>
      </c>
      <c r="F74" s="775" t="e">
        <f>_xll.qlRateHelperQuoteValue($D74)</f>
        <v>#NUM!</v>
      </c>
      <c r="G74" s="775" t="str">
        <f ca="1">IF(ISERROR(_xll.qlSwapRateHelperSpread($D74)),IF(ISERROR(_xll.qlFuturesRateHelperConvexityAdjustment($D74)),"--",_xll.qlFuturesRateHelperConvexityAdjustment($D74)),_xll.qlSwapRateHelperSpread($D74))</f>
        <v>--</v>
      </c>
      <c r="H74" s="774" t="e">
        <f>_xll.qlRateHelperEarliestDate($D74)</f>
        <v>#NUM!</v>
      </c>
      <c r="I74" s="773" t="e">
        <f>_xll.qlRateHelperLatestDate($D74)</f>
        <v>#NUM!</v>
      </c>
      <c r="J74" s="772" t="e">
        <v>#NUM!</v>
      </c>
    </row>
    <row r="75" spans="4:10" x14ac:dyDescent="0.2">
      <c r="D75" s="776" t="e">
        <v>#VALUE!</v>
      </c>
      <c r="E75" s="776" t="e">
        <f>_xll.qlRateHelperQuoteName(D75)</f>
        <v>#NUM!</v>
      </c>
      <c r="F75" s="775" t="e">
        <f>_xll.qlRateHelperQuoteValue($D75)</f>
        <v>#NUM!</v>
      </c>
      <c r="G75" s="775" t="str">
        <f ca="1">IF(ISERROR(_xll.qlSwapRateHelperSpread($D75)),IF(ISERROR(_xll.qlFuturesRateHelperConvexityAdjustment($D75)),"--",_xll.qlFuturesRateHelperConvexityAdjustment($D75)),_xll.qlSwapRateHelperSpread($D75))</f>
        <v>--</v>
      </c>
      <c r="H75" s="774" t="e">
        <f>_xll.qlRateHelperEarliestDate($D75)</f>
        <v>#NUM!</v>
      </c>
      <c r="I75" s="773" t="e">
        <f>_xll.qlRateHelperLatestDate($D75)</f>
        <v>#NUM!</v>
      </c>
      <c r="J75" s="772" t="e">
        <v>#NUM!</v>
      </c>
    </row>
    <row r="76" spans="4:10" x14ac:dyDescent="0.2">
      <c r="D76" s="776" t="e">
        <v>#VALUE!</v>
      </c>
      <c r="E76" s="776" t="e">
        <f>_xll.qlRateHelperQuoteName(D76)</f>
        <v>#NUM!</v>
      </c>
      <c r="F76" s="775" t="e">
        <f>_xll.qlRateHelperQuoteValue($D76)</f>
        <v>#NUM!</v>
      </c>
      <c r="G76" s="775" t="str">
        <f ca="1">IF(ISERROR(_xll.qlSwapRateHelperSpread($D76)),IF(ISERROR(_xll.qlFuturesRateHelperConvexityAdjustment($D76)),"--",_xll.qlFuturesRateHelperConvexityAdjustment($D76)),_xll.qlSwapRateHelperSpread($D76))</f>
        <v>--</v>
      </c>
      <c r="H76" s="774" t="e">
        <f>_xll.qlRateHelperEarliestDate($D76)</f>
        <v>#NUM!</v>
      </c>
      <c r="I76" s="773" t="e">
        <f>_xll.qlRateHelperLatestDate($D76)</f>
        <v>#NUM!</v>
      </c>
      <c r="J76" s="772" t="e">
        <v>#NUM!</v>
      </c>
    </row>
    <row r="77" spans="4:10" x14ac:dyDescent="0.2">
      <c r="D77" s="776" t="e">
        <v>#VALUE!</v>
      </c>
      <c r="E77" s="776" t="e">
        <f>_xll.qlRateHelperQuoteName(D77)</f>
        <v>#NUM!</v>
      </c>
      <c r="F77" s="775" t="e">
        <f>_xll.qlRateHelperQuoteValue($D77)</f>
        <v>#NUM!</v>
      </c>
      <c r="G77" s="775" t="str">
        <f ca="1">IF(ISERROR(_xll.qlSwapRateHelperSpread($D77)),IF(ISERROR(_xll.qlFuturesRateHelperConvexityAdjustment($D77)),"--",_xll.qlFuturesRateHelperConvexityAdjustment($D77)),_xll.qlSwapRateHelperSpread($D77))</f>
        <v>--</v>
      </c>
      <c r="H77" s="774" t="e">
        <f>_xll.qlRateHelperEarliestDate($D77)</f>
        <v>#NUM!</v>
      </c>
      <c r="I77" s="773" t="e">
        <f>_xll.qlRateHelperLatestDate($D77)</f>
        <v>#NUM!</v>
      </c>
      <c r="J77" s="772" t="e">
        <v>#NUM!</v>
      </c>
    </row>
    <row r="78" spans="4:10" x14ac:dyDescent="0.2">
      <c r="D78" s="776" t="e">
        <v>#VALUE!</v>
      </c>
      <c r="E78" s="776" t="e">
        <f>_xll.qlRateHelperQuoteName(D78)</f>
        <v>#NUM!</v>
      </c>
      <c r="F78" s="775" t="e">
        <f>_xll.qlRateHelperQuoteValue($D78)</f>
        <v>#NUM!</v>
      </c>
      <c r="G78" s="775" t="str">
        <f ca="1">IF(ISERROR(_xll.qlSwapRateHelperSpread($D78)),IF(ISERROR(_xll.qlFuturesRateHelperConvexityAdjustment($D78)),"--",_xll.qlFuturesRateHelperConvexityAdjustment($D78)),_xll.qlSwapRateHelperSpread($D78))</f>
        <v>--</v>
      </c>
      <c r="H78" s="774" t="e">
        <f>_xll.qlRateHelperEarliestDate($D78)</f>
        <v>#NUM!</v>
      </c>
      <c r="I78" s="773" t="e">
        <f>_xll.qlRateHelperLatestDate($D78)</f>
        <v>#NUM!</v>
      </c>
      <c r="J78" s="772" t="e">
        <v>#NUM!</v>
      </c>
    </row>
    <row r="79" spans="4:10" x14ac:dyDescent="0.2">
      <c r="D79" s="776" t="e">
        <v>#VALUE!</v>
      </c>
      <c r="E79" s="776" t="e">
        <f>_xll.qlRateHelperQuoteName(D79)</f>
        <v>#NUM!</v>
      </c>
      <c r="F79" s="775" t="e">
        <f>_xll.qlRateHelperQuoteValue($D79)</f>
        <v>#NUM!</v>
      </c>
      <c r="G79" s="775" t="str">
        <f ca="1">IF(ISERROR(_xll.qlSwapRateHelperSpread($D79)),IF(ISERROR(_xll.qlFuturesRateHelperConvexityAdjustment($D79)),"--",_xll.qlFuturesRateHelperConvexityAdjustment($D79)),_xll.qlSwapRateHelperSpread($D79))</f>
        <v>--</v>
      </c>
      <c r="H79" s="774" t="e">
        <f>_xll.qlRateHelperEarliestDate($D79)</f>
        <v>#NUM!</v>
      </c>
      <c r="I79" s="773" t="e">
        <f>_xll.qlRateHelperLatestDate($D79)</f>
        <v>#NUM!</v>
      </c>
      <c r="J79" s="772" t="e">
        <v>#NUM!</v>
      </c>
    </row>
    <row r="80" spans="4:10" x14ac:dyDescent="0.2">
      <c r="D80" s="776" t="e">
        <v>#VALUE!</v>
      </c>
      <c r="E80" s="776" t="e">
        <f>_xll.qlRateHelperQuoteName(D80)</f>
        <v>#NUM!</v>
      </c>
      <c r="F80" s="775" t="e">
        <f>_xll.qlRateHelperQuoteValue($D80)</f>
        <v>#NUM!</v>
      </c>
      <c r="G80" s="775" t="str">
        <f ca="1">IF(ISERROR(_xll.qlSwapRateHelperSpread($D80)),IF(ISERROR(_xll.qlFuturesRateHelperConvexityAdjustment($D80)),"--",_xll.qlFuturesRateHelperConvexityAdjustment($D80)),_xll.qlSwapRateHelperSpread($D80))</f>
        <v>--</v>
      </c>
      <c r="H80" s="774" t="e">
        <f>_xll.qlRateHelperEarliestDate($D80)</f>
        <v>#NUM!</v>
      </c>
      <c r="I80" s="773" t="e">
        <f>_xll.qlRateHelperLatestDate($D80)</f>
        <v>#NUM!</v>
      </c>
      <c r="J80" s="772" t="e">
        <v>#NUM!</v>
      </c>
    </row>
    <row r="81" spans="4:10" x14ac:dyDescent="0.2">
      <c r="D81" s="776" t="e">
        <v>#VALUE!</v>
      </c>
      <c r="E81" s="776" t="e">
        <f>_xll.qlRateHelperQuoteName(D81)</f>
        <v>#NUM!</v>
      </c>
      <c r="F81" s="775" t="e">
        <f>_xll.qlRateHelperQuoteValue($D81)</f>
        <v>#NUM!</v>
      </c>
      <c r="G81" s="775" t="str">
        <f ca="1">IF(ISERROR(_xll.qlSwapRateHelperSpread($D81)),IF(ISERROR(_xll.qlFuturesRateHelperConvexityAdjustment($D81)),"--",_xll.qlFuturesRateHelperConvexityAdjustment($D81)),_xll.qlSwapRateHelperSpread($D81))</f>
        <v>--</v>
      </c>
      <c r="H81" s="774" t="e">
        <f>_xll.qlRateHelperEarliestDate($D81)</f>
        <v>#NUM!</v>
      </c>
      <c r="I81" s="773" t="e">
        <f>_xll.qlRateHelperLatestDate($D81)</f>
        <v>#NUM!</v>
      </c>
      <c r="J81" s="772" t="e">
        <v>#NUM!</v>
      </c>
    </row>
    <row r="82" spans="4:10" x14ac:dyDescent="0.2">
      <c r="D82" s="776" t="e">
        <v>#VALUE!</v>
      </c>
      <c r="E82" s="776" t="e">
        <f>_xll.qlRateHelperQuoteName(D82)</f>
        <v>#NUM!</v>
      </c>
      <c r="F82" s="775" t="e">
        <f>_xll.qlRateHelperQuoteValue($D82)</f>
        <v>#NUM!</v>
      </c>
      <c r="G82" s="775" t="str">
        <f ca="1">IF(ISERROR(_xll.qlSwapRateHelperSpread($D82)),IF(ISERROR(_xll.qlFuturesRateHelperConvexityAdjustment($D82)),"--",_xll.qlFuturesRateHelperConvexityAdjustment($D82)),_xll.qlSwapRateHelperSpread($D82))</f>
        <v>--</v>
      </c>
      <c r="H82" s="774" t="e">
        <f>_xll.qlRateHelperEarliestDate($D82)</f>
        <v>#NUM!</v>
      </c>
      <c r="I82" s="773" t="e">
        <f>_xll.qlRateHelperLatestDate($D82)</f>
        <v>#NUM!</v>
      </c>
      <c r="J82" s="772" t="e">
        <v>#NUM!</v>
      </c>
    </row>
    <row r="83" spans="4:10" x14ac:dyDescent="0.2">
      <c r="D83" s="776" t="e">
        <v>#VALUE!</v>
      </c>
      <c r="E83" s="776" t="e">
        <f>_xll.qlRateHelperQuoteName(D83)</f>
        <v>#NUM!</v>
      </c>
      <c r="F83" s="775" t="e">
        <f>_xll.qlRateHelperQuoteValue($D83)</f>
        <v>#NUM!</v>
      </c>
      <c r="G83" s="775" t="str">
        <f ca="1">IF(ISERROR(_xll.qlSwapRateHelperSpread($D83)),IF(ISERROR(_xll.qlFuturesRateHelperConvexityAdjustment($D83)),"--",_xll.qlFuturesRateHelperConvexityAdjustment($D83)),_xll.qlSwapRateHelperSpread($D83))</f>
        <v>--</v>
      </c>
      <c r="H83" s="774" t="e">
        <f>_xll.qlRateHelperEarliestDate($D83)</f>
        <v>#NUM!</v>
      </c>
      <c r="I83" s="773" t="e">
        <f>_xll.qlRateHelperLatestDate($D83)</f>
        <v>#NUM!</v>
      </c>
      <c r="J83" s="772" t="e">
        <v>#NUM!</v>
      </c>
    </row>
    <row r="84" spans="4:10" x14ac:dyDescent="0.2">
      <c r="D84" s="776" t="e">
        <v>#VALUE!</v>
      </c>
      <c r="E84" s="776" t="e">
        <f>_xll.qlRateHelperQuoteName(D84)</f>
        <v>#NUM!</v>
      </c>
      <c r="F84" s="775" t="e">
        <f>_xll.qlRateHelperQuoteValue($D84)</f>
        <v>#NUM!</v>
      </c>
      <c r="G84" s="775" t="str">
        <f ca="1">IF(ISERROR(_xll.qlSwapRateHelperSpread($D84)),IF(ISERROR(_xll.qlFuturesRateHelperConvexityAdjustment($D84)),"--",_xll.qlFuturesRateHelperConvexityAdjustment($D84)),_xll.qlSwapRateHelperSpread($D84))</f>
        <v>--</v>
      </c>
      <c r="H84" s="774" t="e">
        <f>_xll.qlRateHelperEarliestDate($D84)</f>
        <v>#NUM!</v>
      </c>
      <c r="I84" s="773" t="e">
        <f>_xll.qlRateHelperLatestDate($D84)</f>
        <v>#NUM!</v>
      </c>
      <c r="J84" s="772" t="e">
        <v>#NUM!</v>
      </c>
    </row>
    <row r="85" spans="4:10" x14ac:dyDescent="0.2">
      <c r="D85" s="776" t="e">
        <v>#VALUE!</v>
      </c>
      <c r="E85" s="776" t="e">
        <f>_xll.qlRateHelperQuoteName(D85)</f>
        <v>#NUM!</v>
      </c>
      <c r="F85" s="775" t="e">
        <f>_xll.qlRateHelperQuoteValue($D85)</f>
        <v>#NUM!</v>
      </c>
      <c r="G85" s="775" t="str">
        <f ca="1">IF(ISERROR(_xll.qlSwapRateHelperSpread($D85)),IF(ISERROR(_xll.qlFuturesRateHelperConvexityAdjustment($D85)),"--",_xll.qlFuturesRateHelperConvexityAdjustment($D85)),_xll.qlSwapRateHelperSpread($D85))</f>
        <v>--</v>
      </c>
      <c r="H85" s="774" t="e">
        <f>_xll.qlRateHelperEarliestDate($D85)</f>
        <v>#NUM!</v>
      </c>
      <c r="I85" s="773" t="e">
        <f>_xll.qlRateHelperLatestDate($D85)</f>
        <v>#NUM!</v>
      </c>
      <c r="J85" s="772" t="e">
        <v>#NUM!</v>
      </c>
    </row>
    <row r="86" spans="4:10" x14ac:dyDescent="0.2">
      <c r="D86" s="776" t="e">
        <v>#VALUE!</v>
      </c>
      <c r="E86" s="776" t="e">
        <f>_xll.qlRateHelperQuoteName(D86)</f>
        <v>#NUM!</v>
      </c>
      <c r="F86" s="775" t="e">
        <f>_xll.qlRateHelperQuoteValue($D86)</f>
        <v>#NUM!</v>
      </c>
      <c r="G86" s="775" t="str">
        <f ca="1">IF(ISERROR(_xll.qlSwapRateHelperSpread($D86)),IF(ISERROR(_xll.qlFuturesRateHelperConvexityAdjustment($D86)),"--",_xll.qlFuturesRateHelperConvexityAdjustment($D86)),_xll.qlSwapRateHelperSpread($D86))</f>
        <v>--</v>
      </c>
      <c r="H86" s="774" t="e">
        <f>_xll.qlRateHelperEarliestDate($D86)</f>
        <v>#NUM!</v>
      </c>
      <c r="I86" s="773" t="e">
        <f>_xll.qlRateHelperLatestDate($D86)</f>
        <v>#NUM!</v>
      </c>
      <c r="J86" s="772" t="e">
        <v>#NUM!</v>
      </c>
    </row>
    <row r="87" spans="4:10" x14ac:dyDescent="0.2">
      <c r="D87" s="776" t="e">
        <v>#VALUE!</v>
      </c>
      <c r="E87" s="776" t="e">
        <f>_xll.qlRateHelperQuoteName(D87)</f>
        <v>#NUM!</v>
      </c>
      <c r="F87" s="775" t="e">
        <f>_xll.qlRateHelperQuoteValue($D87)</f>
        <v>#NUM!</v>
      </c>
      <c r="G87" s="775" t="str">
        <f ca="1">IF(ISERROR(_xll.qlSwapRateHelperSpread($D87)),IF(ISERROR(_xll.qlFuturesRateHelperConvexityAdjustment($D87)),"--",_xll.qlFuturesRateHelperConvexityAdjustment($D87)),_xll.qlSwapRateHelperSpread($D87))</f>
        <v>--</v>
      </c>
      <c r="H87" s="774" t="e">
        <f>_xll.qlRateHelperEarliestDate($D87)</f>
        <v>#NUM!</v>
      </c>
      <c r="I87" s="773" t="e">
        <f>_xll.qlRateHelperLatestDate($D87)</f>
        <v>#NUM!</v>
      </c>
      <c r="J87" s="772" t="e">
        <v>#NUM!</v>
      </c>
    </row>
    <row r="88" spans="4:10" x14ac:dyDescent="0.2">
      <c r="D88" s="776" t="e">
        <v>#VALUE!</v>
      </c>
      <c r="E88" s="776" t="e">
        <f>_xll.qlRateHelperQuoteName(D88)</f>
        <v>#NUM!</v>
      </c>
      <c r="F88" s="775" t="e">
        <f>_xll.qlRateHelperQuoteValue($D88)</f>
        <v>#NUM!</v>
      </c>
      <c r="G88" s="775" t="str">
        <f ca="1">IF(ISERROR(_xll.qlSwapRateHelperSpread($D88)),IF(ISERROR(_xll.qlFuturesRateHelperConvexityAdjustment($D88)),"--",_xll.qlFuturesRateHelperConvexityAdjustment($D88)),_xll.qlSwapRateHelperSpread($D88))</f>
        <v>--</v>
      </c>
      <c r="H88" s="774" t="e">
        <f>_xll.qlRateHelperEarliestDate($D88)</f>
        <v>#NUM!</v>
      </c>
      <c r="I88" s="773" t="e">
        <f>_xll.qlRateHelperLatestDate($D88)</f>
        <v>#NUM!</v>
      </c>
      <c r="J88" s="772" t="e">
        <v>#NUM!</v>
      </c>
    </row>
    <row r="89" spans="4:10" x14ac:dyDescent="0.2">
      <c r="D89" s="776" t="e">
        <v>#VALUE!</v>
      </c>
      <c r="E89" s="776" t="e">
        <f>_xll.qlRateHelperQuoteName(D89)</f>
        <v>#NUM!</v>
      </c>
      <c r="F89" s="775" t="e">
        <f>_xll.qlRateHelperQuoteValue($D89)</f>
        <v>#NUM!</v>
      </c>
      <c r="G89" s="775" t="str">
        <f ca="1">IF(ISERROR(_xll.qlSwapRateHelperSpread($D89)),IF(ISERROR(_xll.qlFuturesRateHelperConvexityAdjustment($D89)),"--",_xll.qlFuturesRateHelperConvexityAdjustment($D89)),_xll.qlSwapRateHelperSpread($D89))</f>
        <v>--</v>
      </c>
      <c r="H89" s="774" t="e">
        <f>_xll.qlRateHelperEarliestDate($D89)</f>
        <v>#NUM!</v>
      </c>
      <c r="I89" s="773" t="e">
        <f>_xll.qlRateHelperLatestDate($D89)</f>
        <v>#NUM!</v>
      </c>
      <c r="J89" s="772" t="e">
        <v>#NUM!</v>
      </c>
    </row>
    <row r="90" spans="4:10" x14ac:dyDescent="0.2">
      <c r="D90" s="776" t="e">
        <v>#VALUE!</v>
      </c>
      <c r="E90" s="776" t="e">
        <f>_xll.qlRateHelperQuoteName(D90)</f>
        <v>#NUM!</v>
      </c>
      <c r="F90" s="775" t="e">
        <f>_xll.qlRateHelperQuoteValue($D90)</f>
        <v>#NUM!</v>
      </c>
      <c r="G90" s="775" t="str">
        <f ca="1">IF(ISERROR(_xll.qlSwapRateHelperSpread($D90)),IF(ISERROR(_xll.qlFuturesRateHelperConvexityAdjustment($D90)),"--",_xll.qlFuturesRateHelperConvexityAdjustment($D90)),_xll.qlSwapRateHelperSpread($D90))</f>
        <v>--</v>
      </c>
      <c r="H90" s="774" t="e">
        <f>_xll.qlRateHelperEarliestDate($D90)</f>
        <v>#NUM!</v>
      </c>
      <c r="I90" s="773" t="e">
        <f>_xll.qlRateHelperLatestDate($D90)</f>
        <v>#NUM!</v>
      </c>
      <c r="J90" s="772" t="e">
        <v>#NUM!</v>
      </c>
    </row>
    <row r="91" spans="4:10" x14ac:dyDescent="0.2">
      <c r="D91" s="776" t="e">
        <v>#VALUE!</v>
      </c>
      <c r="E91" s="776" t="e">
        <f>_xll.qlRateHelperQuoteName(D91)</f>
        <v>#NUM!</v>
      </c>
      <c r="F91" s="775" t="e">
        <f>_xll.qlRateHelperQuoteValue($D91)</f>
        <v>#NUM!</v>
      </c>
      <c r="G91" s="775" t="str">
        <f ca="1">IF(ISERROR(_xll.qlSwapRateHelperSpread($D91)),IF(ISERROR(_xll.qlFuturesRateHelperConvexityAdjustment($D91)),"--",_xll.qlFuturesRateHelperConvexityAdjustment($D91)),_xll.qlSwapRateHelperSpread($D91))</f>
        <v>--</v>
      </c>
      <c r="H91" s="774" t="e">
        <f>_xll.qlRateHelperEarliestDate($D91)</f>
        <v>#NUM!</v>
      </c>
      <c r="I91" s="773" t="e">
        <f>_xll.qlRateHelperLatestDate($D91)</f>
        <v>#NUM!</v>
      </c>
      <c r="J91" s="772" t="e">
        <v>#NUM!</v>
      </c>
    </row>
    <row r="92" spans="4:10" x14ac:dyDescent="0.2">
      <c r="D92" s="776" t="e">
        <v>#VALUE!</v>
      </c>
      <c r="E92" s="776" t="e">
        <f>_xll.qlRateHelperQuoteName(D92)</f>
        <v>#NUM!</v>
      </c>
      <c r="F92" s="775" t="e">
        <f>_xll.qlRateHelperQuoteValue($D92)</f>
        <v>#NUM!</v>
      </c>
      <c r="G92" s="775" t="str">
        <f ca="1">IF(ISERROR(_xll.qlSwapRateHelperSpread($D92)),IF(ISERROR(_xll.qlFuturesRateHelperConvexityAdjustment($D92)),"--",_xll.qlFuturesRateHelperConvexityAdjustment($D92)),_xll.qlSwapRateHelperSpread($D92))</f>
        <v>--</v>
      </c>
      <c r="H92" s="774" t="e">
        <f>_xll.qlRateHelperEarliestDate($D92)</f>
        <v>#NUM!</v>
      </c>
      <c r="I92" s="773" t="e">
        <f>_xll.qlRateHelperLatestDate($D92)</f>
        <v>#NUM!</v>
      </c>
      <c r="J92" s="772" t="e">
        <v>#NUM!</v>
      </c>
    </row>
    <row r="93" spans="4:10" x14ac:dyDescent="0.2">
      <c r="D93" s="776" t="e">
        <v>#VALUE!</v>
      </c>
      <c r="E93" s="776" t="e">
        <f>_xll.qlRateHelperQuoteName(D93)</f>
        <v>#NUM!</v>
      </c>
      <c r="F93" s="775" t="e">
        <f>_xll.qlRateHelperQuoteValue($D93)</f>
        <v>#NUM!</v>
      </c>
      <c r="G93" s="775" t="str">
        <f ca="1">IF(ISERROR(_xll.qlSwapRateHelperSpread($D93)),IF(ISERROR(_xll.qlFuturesRateHelperConvexityAdjustment($D93)),"--",_xll.qlFuturesRateHelperConvexityAdjustment($D93)),_xll.qlSwapRateHelperSpread($D93))</f>
        <v>--</v>
      </c>
      <c r="H93" s="774" t="e">
        <f>_xll.qlRateHelperEarliestDate($D93)</f>
        <v>#NUM!</v>
      </c>
      <c r="I93" s="773" t="e">
        <f>_xll.qlRateHelperLatestDate($D93)</f>
        <v>#NUM!</v>
      </c>
      <c r="J93" s="772" t="e">
        <v>#NUM!</v>
      </c>
    </row>
    <row r="94" spans="4:10" x14ac:dyDescent="0.2">
      <c r="D94" s="776" t="e">
        <v>#VALUE!</v>
      </c>
      <c r="E94" s="776" t="e">
        <f>_xll.qlRateHelperQuoteName(D94)</f>
        <v>#NUM!</v>
      </c>
      <c r="F94" s="775" t="e">
        <f>_xll.qlRateHelperQuoteValue($D94)</f>
        <v>#NUM!</v>
      </c>
      <c r="G94" s="775" t="str">
        <f ca="1">IF(ISERROR(_xll.qlSwapRateHelperSpread($D94)),IF(ISERROR(_xll.qlFuturesRateHelperConvexityAdjustment($D94)),"--",_xll.qlFuturesRateHelperConvexityAdjustment($D94)),_xll.qlSwapRateHelperSpread($D94))</f>
        <v>--</v>
      </c>
      <c r="H94" s="774" t="e">
        <f>_xll.qlRateHelperEarliestDate($D94)</f>
        <v>#NUM!</v>
      </c>
      <c r="I94" s="773" t="e">
        <f>_xll.qlRateHelperLatestDate($D94)</f>
        <v>#NUM!</v>
      </c>
      <c r="J94" s="772" t="e">
        <v>#NUM!</v>
      </c>
    </row>
    <row r="95" spans="4:10" x14ac:dyDescent="0.2">
      <c r="D95" s="776" t="e">
        <v>#VALUE!</v>
      </c>
      <c r="E95" s="776" t="e">
        <f>_xll.qlRateHelperQuoteName(D95)</f>
        <v>#NUM!</v>
      </c>
      <c r="F95" s="775" t="e">
        <f>_xll.qlRateHelperQuoteValue($D95)</f>
        <v>#NUM!</v>
      </c>
      <c r="G95" s="775" t="str">
        <f ca="1">IF(ISERROR(_xll.qlSwapRateHelperSpread($D95)),IF(ISERROR(_xll.qlFuturesRateHelperConvexityAdjustment($D95)),"--",_xll.qlFuturesRateHelperConvexityAdjustment($D95)),_xll.qlSwapRateHelperSpread($D95))</f>
        <v>--</v>
      </c>
      <c r="H95" s="774" t="e">
        <f>_xll.qlRateHelperEarliestDate($D95)</f>
        <v>#NUM!</v>
      </c>
      <c r="I95" s="773" t="e">
        <f>_xll.qlRateHelperLatestDate($D95)</f>
        <v>#NUM!</v>
      </c>
      <c r="J95" s="772" t="e">
        <v>#NUM!</v>
      </c>
    </row>
    <row r="96" spans="4:10" x14ac:dyDescent="0.2">
      <c r="D96" s="776" t="e">
        <v>#VALUE!</v>
      </c>
      <c r="E96" s="776" t="e">
        <f>_xll.qlRateHelperQuoteName(D96)</f>
        <v>#NUM!</v>
      </c>
      <c r="F96" s="775" t="e">
        <f>_xll.qlRateHelperQuoteValue($D96)</f>
        <v>#NUM!</v>
      </c>
      <c r="G96" s="775" t="str">
        <f ca="1">IF(ISERROR(_xll.qlSwapRateHelperSpread($D96)),IF(ISERROR(_xll.qlFuturesRateHelperConvexityAdjustment($D96)),"--",_xll.qlFuturesRateHelperConvexityAdjustment($D96)),_xll.qlSwapRateHelperSpread($D96))</f>
        <v>--</v>
      </c>
      <c r="H96" s="774" t="e">
        <f>_xll.qlRateHelperEarliestDate($D96)</f>
        <v>#NUM!</v>
      </c>
      <c r="I96" s="773" t="e">
        <f>_xll.qlRateHelperLatestDate($D96)</f>
        <v>#NUM!</v>
      </c>
      <c r="J96" s="772" t="e">
        <v>#NUM!</v>
      </c>
    </row>
    <row r="97" spans="4:10" x14ac:dyDescent="0.2">
      <c r="D97" s="776" t="e">
        <v>#VALUE!</v>
      </c>
      <c r="E97" s="776" t="e">
        <f>_xll.qlRateHelperQuoteName(D97)</f>
        <v>#NUM!</v>
      </c>
      <c r="F97" s="775" t="e">
        <f>_xll.qlRateHelperQuoteValue($D97)</f>
        <v>#NUM!</v>
      </c>
      <c r="G97" s="775" t="str">
        <f ca="1">IF(ISERROR(_xll.qlSwapRateHelperSpread($D97)),IF(ISERROR(_xll.qlFuturesRateHelperConvexityAdjustment($D97)),"--",_xll.qlFuturesRateHelperConvexityAdjustment($D97)),_xll.qlSwapRateHelperSpread($D97))</f>
        <v>--</v>
      </c>
      <c r="H97" s="774" t="e">
        <f>_xll.qlRateHelperEarliestDate($D97)</f>
        <v>#NUM!</v>
      </c>
      <c r="I97" s="773" t="e">
        <f>_xll.qlRateHelperLatestDate($D97)</f>
        <v>#NUM!</v>
      </c>
      <c r="J97" s="772" t="e">
        <v>#NUM!</v>
      </c>
    </row>
    <row r="98" spans="4:10" x14ac:dyDescent="0.2">
      <c r="D98" s="776" t="e">
        <v>#VALUE!</v>
      </c>
      <c r="E98" s="776" t="e">
        <f>_xll.qlRateHelperQuoteName(D98)</f>
        <v>#NUM!</v>
      </c>
      <c r="F98" s="775" t="e">
        <f>_xll.qlRateHelperQuoteValue($D98)</f>
        <v>#NUM!</v>
      </c>
      <c r="G98" s="775" t="str">
        <f ca="1">IF(ISERROR(_xll.qlSwapRateHelperSpread($D98)),IF(ISERROR(_xll.qlFuturesRateHelperConvexityAdjustment($D98)),"--",_xll.qlFuturesRateHelperConvexityAdjustment($D98)),_xll.qlSwapRateHelperSpread($D98))</f>
        <v>--</v>
      </c>
      <c r="H98" s="774" t="e">
        <f>_xll.qlRateHelperEarliestDate($D98)</f>
        <v>#NUM!</v>
      </c>
      <c r="I98" s="773" t="e">
        <f>_xll.qlRateHelperLatestDate($D98)</f>
        <v>#NUM!</v>
      </c>
      <c r="J98" s="772" t="e">
        <v>#NUM!</v>
      </c>
    </row>
    <row r="99" spans="4:10" x14ac:dyDescent="0.2">
      <c r="D99" s="776" t="e">
        <v>#VALUE!</v>
      </c>
      <c r="E99" s="776" t="e">
        <f>_xll.qlRateHelperQuoteName(D99)</f>
        <v>#NUM!</v>
      </c>
      <c r="F99" s="775" t="e">
        <f>_xll.qlRateHelperQuoteValue($D99)</f>
        <v>#NUM!</v>
      </c>
      <c r="G99" s="775" t="str">
        <f ca="1">IF(ISERROR(_xll.qlSwapRateHelperSpread($D99)),IF(ISERROR(_xll.qlFuturesRateHelperConvexityAdjustment($D99)),"--",_xll.qlFuturesRateHelperConvexityAdjustment($D99)),_xll.qlSwapRateHelperSpread($D99))</f>
        <v>--</v>
      </c>
      <c r="H99" s="774" t="e">
        <f>_xll.qlRateHelperEarliestDate($D99)</f>
        <v>#NUM!</v>
      </c>
      <c r="I99" s="773" t="e">
        <f>_xll.qlRateHelperLatestDate($D99)</f>
        <v>#NUM!</v>
      </c>
      <c r="J99" s="772" t="e">
        <v>#NUM!</v>
      </c>
    </row>
    <row r="100" spans="4:10" x14ac:dyDescent="0.2">
      <c r="D100" s="776" t="e">
        <v>#VALUE!</v>
      </c>
      <c r="E100" s="776" t="e">
        <f>_xll.qlRateHelperQuoteName(D100)</f>
        <v>#NUM!</v>
      </c>
      <c r="F100" s="775" t="e">
        <f>_xll.qlRateHelperQuoteValue($D100)</f>
        <v>#NUM!</v>
      </c>
      <c r="G100" s="775" t="str">
        <f ca="1">IF(ISERROR(_xll.qlSwapRateHelperSpread($D100)),IF(ISERROR(_xll.qlFuturesRateHelperConvexityAdjustment($D100)),"--",_xll.qlFuturesRateHelperConvexityAdjustment($D100)),_xll.qlSwapRateHelperSpread($D100))</f>
        <v>--</v>
      </c>
      <c r="H100" s="774" t="e">
        <f>_xll.qlRateHelperEarliestDate($D100)</f>
        <v>#NUM!</v>
      </c>
      <c r="I100" s="773" t="e">
        <f>_xll.qlRateHelperLatestDate($D100)</f>
        <v>#NUM!</v>
      </c>
      <c r="J100" s="772" t="e">
        <v>#NUM!</v>
      </c>
    </row>
    <row r="101" spans="4:10" x14ac:dyDescent="0.2">
      <c r="D101" s="776" t="e">
        <v>#VALUE!</v>
      </c>
      <c r="E101" s="776" t="e">
        <f>_xll.qlRateHelperQuoteName(D101)</f>
        <v>#NUM!</v>
      </c>
      <c r="F101" s="775" t="e">
        <f>_xll.qlRateHelperQuoteValue($D101)</f>
        <v>#NUM!</v>
      </c>
      <c r="G101" s="775" t="str">
        <f ca="1">IF(ISERROR(_xll.qlSwapRateHelperSpread($D101)),IF(ISERROR(_xll.qlFuturesRateHelperConvexityAdjustment($D101)),"--",_xll.qlFuturesRateHelperConvexityAdjustment($D101)),_xll.qlSwapRateHelperSpread($D101))</f>
        <v>--</v>
      </c>
      <c r="H101" s="774" t="e">
        <f>_xll.qlRateHelperEarliestDate($D101)</f>
        <v>#NUM!</v>
      </c>
      <c r="I101" s="773" t="e">
        <f>_xll.qlRateHelperLatestDate($D101)</f>
        <v>#NUM!</v>
      </c>
      <c r="J101" s="772" t="e">
        <v>#NUM!</v>
      </c>
    </row>
    <row r="102" spans="4:10" x14ac:dyDescent="0.2">
      <c r="D102" s="776" t="e">
        <v>#VALUE!</v>
      </c>
      <c r="E102" s="776" t="e">
        <f>_xll.qlRateHelperQuoteName(D102)</f>
        <v>#NUM!</v>
      </c>
      <c r="F102" s="775" t="e">
        <f>_xll.qlRateHelperQuoteValue($D102)</f>
        <v>#NUM!</v>
      </c>
      <c r="G102" s="775" t="str">
        <f ca="1">IF(ISERROR(_xll.qlSwapRateHelperSpread($D102)),IF(ISERROR(_xll.qlFuturesRateHelperConvexityAdjustment($D102)),"--",_xll.qlFuturesRateHelperConvexityAdjustment($D102)),_xll.qlSwapRateHelperSpread($D102))</f>
        <v>--</v>
      </c>
      <c r="H102" s="774" t="e">
        <f>_xll.qlRateHelperEarliestDate($D102)</f>
        <v>#NUM!</v>
      </c>
      <c r="I102" s="773" t="e">
        <f>_xll.qlRateHelperLatestDate($D102)</f>
        <v>#NUM!</v>
      </c>
      <c r="J102" s="772" t="e">
        <v>#NUM!</v>
      </c>
    </row>
    <row r="103" spans="4:10" x14ac:dyDescent="0.2">
      <c r="D103" s="776" t="e">
        <v>#VALUE!</v>
      </c>
      <c r="E103" s="776" t="e">
        <f>_xll.qlRateHelperQuoteName(D103)</f>
        <v>#NUM!</v>
      </c>
      <c r="F103" s="775" t="e">
        <f>_xll.qlRateHelperQuoteValue($D103)</f>
        <v>#NUM!</v>
      </c>
      <c r="G103" s="775" t="str">
        <f ca="1">IF(ISERROR(_xll.qlSwapRateHelperSpread($D103)),IF(ISERROR(_xll.qlFuturesRateHelperConvexityAdjustment($D103)),"--",_xll.qlFuturesRateHelperConvexityAdjustment($D103)),_xll.qlSwapRateHelperSpread($D103))</f>
        <v>--</v>
      </c>
      <c r="H103" s="774" t="e">
        <f>_xll.qlRateHelperEarliestDate($D103)</f>
        <v>#NUM!</v>
      </c>
      <c r="I103" s="773" t="e">
        <f>_xll.qlRateHelperLatestDate($D103)</f>
        <v>#NUM!</v>
      </c>
      <c r="J103" s="772" t="e">
        <v>#NUM!</v>
      </c>
    </row>
    <row r="104" spans="4:10" x14ac:dyDescent="0.2">
      <c r="D104" s="776" t="e">
        <v>#VALUE!</v>
      </c>
      <c r="E104" s="776" t="e">
        <f>_xll.qlRateHelperQuoteName(D104)</f>
        <v>#NUM!</v>
      </c>
      <c r="F104" s="775" t="e">
        <f>_xll.qlRateHelperQuoteValue($D104)</f>
        <v>#NUM!</v>
      </c>
      <c r="G104" s="775" t="str">
        <f ca="1">IF(ISERROR(_xll.qlSwapRateHelperSpread($D104)),IF(ISERROR(_xll.qlFuturesRateHelperConvexityAdjustment($D104)),"--",_xll.qlFuturesRateHelperConvexityAdjustment($D104)),_xll.qlSwapRateHelperSpread($D104))</f>
        <v>--</v>
      </c>
      <c r="H104" s="774" t="e">
        <f>_xll.qlRateHelperEarliestDate($D104)</f>
        <v>#NUM!</v>
      </c>
      <c r="I104" s="773" t="e">
        <f>_xll.qlRateHelperLatestDate($D104)</f>
        <v>#NUM!</v>
      </c>
      <c r="J104" s="772" t="e">
        <v>#NUM!</v>
      </c>
    </row>
    <row r="105" spans="4:10" x14ac:dyDescent="0.2">
      <c r="D105" s="776" t="e">
        <v>#VALUE!</v>
      </c>
      <c r="E105" s="776" t="e">
        <f>_xll.qlRateHelperQuoteName(D105)</f>
        <v>#NUM!</v>
      </c>
      <c r="F105" s="775" t="e">
        <f>_xll.qlRateHelperQuoteValue($D105)</f>
        <v>#NUM!</v>
      </c>
      <c r="G105" s="775" t="str">
        <f ca="1">IF(ISERROR(_xll.qlSwapRateHelperSpread($D105)),IF(ISERROR(_xll.qlFuturesRateHelperConvexityAdjustment($D105)),"--",_xll.qlFuturesRateHelperConvexityAdjustment($D105)),_xll.qlSwapRateHelperSpread($D105))</f>
        <v>--</v>
      </c>
      <c r="H105" s="774" t="e">
        <f>_xll.qlRateHelperEarliestDate($D105)</f>
        <v>#NUM!</v>
      </c>
      <c r="I105" s="773" t="e">
        <f>_xll.qlRateHelperLatestDate($D105)</f>
        <v>#NUM!</v>
      </c>
      <c r="J105" s="772" t="e">
        <v>#NUM!</v>
      </c>
    </row>
    <row r="106" spans="4:10" x14ac:dyDescent="0.2">
      <c r="D106" s="776" t="e">
        <v>#VALUE!</v>
      </c>
      <c r="E106" s="776" t="e">
        <f>_xll.qlRateHelperQuoteName(D106)</f>
        <v>#NUM!</v>
      </c>
      <c r="F106" s="775" t="e">
        <f>_xll.qlRateHelperQuoteValue($D106)</f>
        <v>#NUM!</v>
      </c>
      <c r="G106" s="775" t="str">
        <f ca="1">IF(ISERROR(_xll.qlSwapRateHelperSpread($D106)),IF(ISERROR(_xll.qlFuturesRateHelperConvexityAdjustment($D106)),"--",_xll.qlFuturesRateHelperConvexityAdjustment($D106)),_xll.qlSwapRateHelperSpread($D106))</f>
        <v>--</v>
      </c>
      <c r="H106" s="774" t="e">
        <f>_xll.qlRateHelperEarliestDate($D106)</f>
        <v>#NUM!</v>
      </c>
      <c r="I106" s="773" t="e">
        <f>_xll.qlRateHelperLatestDate($D106)</f>
        <v>#NUM!</v>
      </c>
      <c r="J106" s="772" t="e">
        <v>#NUM!</v>
      </c>
    </row>
    <row r="107" spans="4:10" x14ac:dyDescent="0.2">
      <c r="D107" s="776" t="e">
        <v>#VALUE!</v>
      </c>
      <c r="E107" s="776" t="e">
        <f>_xll.qlRateHelperQuoteName(D107)</f>
        <v>#NUM!</v>
      </c>
      <c r="F107" s="775" t="e">
        <f>_xll.qlRateHelperQuoteValue($D107)</f>
        <v>#NUM!</v>
      </c>
      <c r="G107" s="775" t="str">
        <f ca="1">IF(ISERROR(_xll.qlSwapRateHelperSpread($D107)),IF(ISERROR(_xll.qlFuturesRateHelperConvexityAdjustment($D107)),"--",_xll.qlFuturesRateHelperConvexityAdjustment($D107)),_xll.qlSwapRateHelperSpread($D107))</f>
        <v>--</v>
      </c>
      <c r="H107" s="774" t="e">
        <f>_xll.qlRateHelperEarliestDate($D107)</f>
        <v>#NUM!</v>
      </c>
      <c r="I107" s="773" t="e">
        <f>_xll.qlRateHelperLatestDate($D107)</f>
        <v>#NUM!</v>
      </c>
      <c r="J107" s="772" t="e">
        <v>#NUM!</v>
      </c>
    </row>
    <row r="108" spans="4:10" x14ac:dyDescent="0.2">
      <c r="D108" s="776" t="e">
        <v>#VALUE!</v>
      </c>
      <c r="E108" s="776" t="e">
        <f>_xll.qlRateHelperQuoteName(D108)</f>
        <v>#NUM!</v>
      </c>
      <c r="F108" s="775" t="e">
        <f>_xll.qlRateHelperQuoteValue($D108)</f>
        <v>#NUM!</v>
      </c>
      <c r="G108" s="775" t="str">
        <f ca="1">IF(ISERROR(_xll.qlSwapRateHelperSpread($D108)),IF(ISERROR(_xll.qlFuturesRateHelperConvexityAdjustment($D108)),"--",_xll.qlFuturesRateHelperConvexityAdjustment($D108)),_xll.qlSwapRateHelperSpread($D108))</f>
        <v>--</v>
      </c>
      <c r="H108" s="774" t="e">
        <f>_xll.qlRateHelperEarliestDate($D108)</f>
        <v>#NUM!</v>
      </c>
      <c r="I108" s="773" t="e">
        <f>_xll.qlRateHelperLatestDate($D108)</f>
        <v>#NUM!</v>
      </c>
      <c r="J108" s="772" t="e">
        <v>#NUM!</v>
      </c>
    </row>
    <row r="109" spans="4:10" x14ac:dyDescent="0.2">
      <c r="D109" s="776" t="e">
        <v>#VALUE!</v>
      </c>
      <c r="E109" s="776" t="e">
        <f>_xll.qlRateHelperQuoteName(D109)</f>
        <v>#NUM!</v>
      </c>
      <c r="F109" s="775" t="e">
        <f>_xll.qlRateHelperQuoteValue($D109)</f>
        <v>#NUM!</v>
      </c>
      <c r="G109" s="775" t="str">
        <f ca="1">IF(ISERROR(_xll.qlSwapRateHelperSpread($D109)),IF(ISERROR(_xll.qlFuturesRateHelperConvexityAdjustment($D109)),"--",_xll.qlFuturesRateHelperConvexityAdjustment($D109)),_xll.qlSwapRateHelperSpread($D109))</f>
        <v>--</v>
      </c>
      <c r="H109" s="774" t="e">
        <f>_xll.qlRateHelperEarliestDate($D109)</f>
        <v>#NUM!</v>
      </c>
      <c r="I109" s="773" t="e">
        <f>_xll.qlRateHelperLatestDate($D109)</f>
        <v>#NUM!</v>
      </c>
      <c r="J109" s="772" t="e">
        <v>#NUM!</v>
      </c>
    </row>
    <row r="110" spans="4:10" x14ac:dyDescent="0.2">
      <c r="D110" s="776" t="e">
        <v>#VALUE!</v>
      </c>
      <c r="E110" s="776" t="e">
        <f>_xll.qlRateHelperQuoteName(D110)</f>
        <v>#NUM!</v>
      </c>
      <c r="F110" s="775" t="e">
        <f>_xll.qlRateHelperQuoteValue($D110)</f>
        <v>#NUM!</v>
      </c>
      <c r="G110" s="775" t="str">
        <f ca="1">IF(ISERROR(_xll.qlSwapRateHelperSpread($D110)),IF(ISERROR(_xll.qlFuturesRateHelperConvexityAdjustment($D110)),"--",_xll.qlFuturesRateHelperConvexityAdjustment($D110)),_xll.qlSwapRateHelperSpread($D110))</f>
        <v>--</v>
      </c>
      <c r="H110" s="774" t="e">
        <f>_xll.qlRateHelperEarliestDate($D110)</f>
        <v>#NUM!</v>
      </c>
      <c r="I110" s="773" t="e">
        <f>_xll.qlRateHelperLatestDate($D110)</f>
        <v>#NUM!</v>
      </c>
      <c r="J110" s="772" t="e">
        <v>#NUM!</v>
      </c>
    </row>
    <row r="111" spans="4:10" x14ac:dyDescent="0.2">
      <c r="D111" s="776" t="e">
        <v>#VALUE!</v>
      </c>
      <c r="E111" s="776" t="e">
        <f>_xll.qlRateHelperQuoteName(D111)</f>
        <v>#NUM!</v>
      </c>
      <c r="F111" s="775" t="e">
        <f>_xll.qlRateHelperQuoteValue($D111)</f>
        <v>#NUM!</v>
      </c>
      <c r="G111" s="775" t="str">
        <f ca="1">IF(ISERROR(_xll.qlSwapRateHelperSpread($D111)),IF(ISERROR(_xll.qlFuturesRateHelperConvexityAdjustment($D111)),"--",_xll.qlFuturesRateHelperConvexityAdjustment($D111)),_xll.qlSwapRateHelperSpread($D111))</f>
        <v>--</v>
      </c>
      <c r="H111" s="774" t="e">
        <f>_xll.qlRateHelperEarliestDate($D111)</f>
        <v>#NUM!</v>
      </c>
      <c r="I111" s="773" t="e">
        <f>_xll.qlRateHelperLatestDate($D111)</f>
        <v>#NUM!</v>
      </c>
      <c r="J111" s="772" t="e">
        <v>#NUM!</v>
      </c>
    </row>
    <row r="112" spans="4:10" x14ac:dyDescent="0.2">
      <c r="D112" s="776" t="e">
        <v>#VALUE!</v>
      </c>
      <c r="E112" s="776" t="e">
        <f>_xll.qlRateHelperQuoteName(D112)</f>
        <v>#NUM!</v>
      </c>
      <c r="F112" s="775" t="e">
        <f>_xll.qlRateHelperQuoteValue($D112)</f>
        <v>#NUM!</v>
      </c>
      <c r="G112" s="775" t="str">
        <f ca="1">IF(ISERROR(_xll.qlSwapRateHelperSpread($D112)),IF(ISERROR(_xll.qlFuturesRateHelperConvexityAdjustment($D112)),"--",_xll.qlFuturesRateHelperConvexityAdjustment($D112)),_xll.qlSwapRateHelperSpread($D112))</f>
        <v>--</v>
      </c>
      <c r="H112" s="774" t="e">
        <f>_xll.qlRateHelperEarliestDate($D112)</f>
        <v>#NUM!</v>
      </c>
      <c r="I112" s="773" t="e">
        <f>_xll.qlRateHelperLatestDate($D112)</f>
        <v>#NUM!</v>
      </c>
      <c r="J112" s="772" t="e">
        <v>#NUM!</v>
      </c>
    </row>
    <row r="113" spans="4:10" x14ac:dyDescent="0.2">
      <c r="D113" s="776" t="e">
        <v>#VALUE!</v>
      </c>
      <c r="E113" s="776" t="e">
        <f>_xll.qlRateHelperQuoteName(D113)</f>
        <v>#NUM!</v>
      </c>
      <c r="F113" s="775" t="e">
        <f>_xll.qlRateHelperQuoteValue($D113)</f>
        <v>#NUM!</v>
      </c>
      <c r="G113" s="775" t="str">
        <f ca="1">IF(ISERROR(_xll.qlSwapRateHelperSpread($D113)),IF(ISERROR(_xll.qlFuturesRateHelperConvexityAdjustment($D113)),"--",_xll.qlFuturesRateHelperConvexityAdjustment($D113)),_xll.qlSwapRateHelperSpread($D113))</f>
        <v>--</v>
      </c>
      <c r="H113" s="774" t="e">
        <f>_xll.qlRateHelperEarliestDate($D113)</f>
        <v>#NUM!</v>
      </c>
      <c r="I113" s="773" t="e">
        <f>_xll.qlRateHelperLatestDate($D113)</f>
        <v>#NUM!</v>
      </c>
      <c r="J113" s="772" t="e">
        <v>#NUM!</v>
      </c>
    </row>
    <row r="114" spans="4:10" x14ac:dyDescent="0.2">
      <c r="D114" s="776" t="e">
        <v>#VALUE!</v>
      </c>
      <c r="E114" s="776" t="e">
        <f>_xll.qlRateHelperQuoteName(D114)</f>
        <v>#NUM!</v>
      </c>
      <c r="F114" s="775" t="e">
        <f>_xll.qlRateHelperQuoteValue($D114)</f>
        <v>#NUM!</v>
      </c>
      <c r="G114" s="775" t="str">
        <f ca="1">IF(ISERROR(_xll.qlSwapRateHelperSpread($D114)),IF(ISERROR(_xll.qlFuturesRateHelperConvexityAdjustment($D114)),"--",_xll.qlFuturesRateHelperConvexityAdjustment($D114)),_xll.qlSwapRateHelperSpread($D114))</f>
        <v>--</v>
      </c>
      <c r="H114" s="774" t="e">
        <f>_xll.qlRateHelperEarliestDate($D114)</f>
        <v>#NUM!</v>
      </c>
      <c r="I114" s="773" t="e">
        <f>_xll.qlRateHelperLatestDate($D114)</f>
        <v>#NUM!</v>
      </c>
      <c r="J114" s="772" t="e">
        <v>#NUM!</v>
      </c>
    </row>
    <row r="115" spans="4:10" x14ac:dyDescent="0.2">
      <c r="D115" s="776" t="e">
        <v>#VALUE!</v>
      </c>
      <c r="E115" s="776" t="e">
        <f>_xll.qlRateHelperQuoteName(D115)</f>
        <v>#NUM!</v>
      </c>
      <c r="F115" s="775" t="e">
        <f>_xll.qlRateHelperQuoteValue($D115)</f>
        <v>#NUM!</v>
      </c>
      <c r="G115" s="775" t="str">
        <f ca="1">IF(ISERROR(_xll.qlSwapRateHelperSpread($D115)),IF(ISERROR(_xll.qlFuturesRateHelperConvexityAdjustment($D115)),"--",_xll.qlFuturesRateHelperConvexityAdjustment($D115)),_xll.qlSwapRateHelperSpread($D115))</f>
        <v>--</v>
      </c>
      <c r="H115" s="774" t="e">
        <f>_xll.qlRateHelperEarliestDate($D115)</f>
        <v>#NUM!</v>
      </c>
      <c r="I115" s="773" t="e">
        <f>_xll.qlRateHelperLatestDate($D115)</f>
        <v>#NUM!</v>
      </c>
      <c r="J115" s="772" t="e">
        <v>#NUM!</v>
      </c>
    </row>
    <row r="116" spans="4:10" x14ac:dyDescent="0.2">
      <c r="D116" s="776" t="e">
        <v>#VALUE!</v>
      </c>
      <c r="E116" s="776" t="e">
        <f>_xll.qlRateHelperQuoteName(D116)</f>
        <v>#NUM!</v>
      </c>
      <c r="F116" s="775" t="e">
        <f>_xll.qlRateHelperQuoteValue($D116)</f>
        <v>#NUM!</v>
      </c>
      <c r="G116" s="775" t="str">
        <f ca="1">IF(ISERROR(_xll.qlSwapRateHelperSpread($D116)),IF(ISERROR(_xll.qlFuturesRateHelperConvexityAdjustment($D116)),"--",_xll.qlFuturesRateHelperConvexityAdjustment($D116)),_xll.qlSwapRateHelperSpread($D116))</f>
        <v>--</v>
      </c>
      <c r="H116" s="774" t="e">
        <f>_xll.qlRateHelperEarliestDate($D116)</f>
        <v>#NUM!</v>
      </c>
      <c r="I116" s="773" t="e">
        <f>_xll.qlRateHelperLatestDate($D116)</f>
        <v>#NUM!</v>
      </c>
      <c r="J116" s="772" t="e">
        <v>#NUM!</v>
      </c>
    </row>
    <row r="117" spans="4:10" x14ac:dyDescent="0.2">
      <c r="D117" s="776" t="e">
        <v>#VALUE!</v>
      </c>
      <c r="E117" s="776" t="e">
        <f>_xll.qlRateHelperQuoteName(D117)</f>
        <v>#NUM!</v>
      </c>
      <c r="F117" s="775" t="e">
        <f>_xll.qlRateHelperQuoteValue($D117)</f>
        <v>#NUM!</v>
      </c>
      <c r="G117" s="775" t="str">
        <f ca="1">IF(ISERROR(_xll.qlSwapRateHelperSpread($D117)),IF(ISERROR(_xll.qlFuturesRateHelperConvexityAdjustment($D117)),"--",_xll.qlFuturesRateHelperConvexityAdjustment($D117)),_xll.qlSwapRateHelperSpread($D117))</f>
        <v>--</v>
      </c>
      <c r="H117" s="774" t="e">
        <f>_xll.qlRateHelperEarliestDate($D117)</f>
        <v>#NUM!</v>
      </c>
      <c r="I117" s="773" t="e">
        <f>_xll.qlRateHelperLatestDate($D117)</f>
        <v>#NUM!</v>
      </c>
      <c r="J117" s="772" t="e">
        <v>#NUM!</v>
      </c>
    </row>
    <row r="118" spans="4:10" x14ac:dyDescent="0.2">
      <c r="D118" s="776" t="e">
        <v>#VALUE!</v>
      </c>
      <c r="E118" s="776" t="e">
        <f>_xll.qlRateHelperQuoteName(D118)</f>
        <v>#NUM!</v>
      </c>
      <c r="F118" s="775" t="e">
        <f>_xll.qlRateHelperQuoteValue($D118)</f>
        <v>#NUM!</v>
      </c>
      <c r="G118" s="775" t="str">
        <f ca="1">IF(ISERROR(_xll.qlSwapRateHelperSpread($D118)),IF(ISERROR(_xll.qlFuturesRateHelperConvexityAdjustment($D118)),"--",_xll.qlFuturesRateHelperConvexityAdjustment($D118)),_xll.qlSwapRateHelperSpread($D118))</f>
        <v>--</v>
      </c>
      <c r="H118" s="774" t="e">
        <f>_xll.qlRateHelperEarliestDate($D118)</f>
        <v>#NUM!</v>
      </c>
      <c r="I118" s="773" t="e">
        <f>_xll.qlRateHelperLatestDate($D118)</f>
        <v>#NUM!</v>
      </c>
      <c r="J118" s="772" t="e">
        <v>#NUM!</v>
      </c>
    </row>
    <row r="119" spans="4:10" x14ac:dyDescent="0.2">
      <c r="D119" s="776" t="e">
        <v>#VALUE!</v>
      </c>
      <c r="E119" s="776" t="e">
        <f>_xll.qlRateHelperQuoteName(D119)</f>
        <v>#NUM!</v>
      </c>
      <c r="F119" s="775" t="e">
        <f>_xll.qlRateHelperQuoteValue($D119)</f>
        <v>#NUM!</v>
      </c>
      <c r="G119" s="775" t="str">
        <f ca="1">IF(ISERROR(_xll.qlSwapRateHelperSpread($D119)),IF(ISERROR(_xll.qlFuturesRateHelperConvexityAdjustment($D119)),"--",_xll.qlFuturesRateHelperConvexityAdjustment($D119)),_xll.qlSwapRateHelperSpread($D119))</f>
        <v>--</v>
      </c>
      <c r="H119" s="774" t="e">
        <f>_xll.qlRateHelperEarliestDate($D119)</f>
        <v>#NUM!</v>
      </c>
      <c r="I119" s="773" t="e">
        <f>_xll.qlRateHelperLatestDate($D119)</f>
        <v>#NUM!</v>
      </c>
      <c r="J119" s="772" t="e">
        <v>#NUM!</v>
      </c>
    </row>
    <row r="120" spans="4:10" x14ac:dyDescent="0.2">
      <c r="D120" s="776" t="e">
        <v>#VALUE!</v>
      </c>
      <c r="E120" s="776" t="e">
        <f>_xll.qlRateHelperQuoteName(D120)</f>
        <v>#NUM!</v>
      </c>
      <c r="F120" s="775" t="e">
        <f>_xll.qlRateHelperQuoteValue($D120)</f>
        <v>#NUM!</v>
      </c>
      <c r="G120" s="775" t="str">
        <f ca="1">IF(ISERROR(_xll.qlSwapRateHelperSpread($D120)),IF(ISERROR(_xll.qlFuturesRateHelperConvexityAdjustment($D120)),"--",_xll.qlFuturesRateHelperConvexityAdjustment($D120)),_xll.qlSwapRateHelperSpread($D120))</f>
        <v>--</v>
      </c>
      <c r="H120" s="774" t="e">
        <f>_xll.qlRateHelperEarliestDate($D120)</f>
        <v>#NUM!</v>
      </c>
      <c r="I120" s="773" t="e">
        <f>_xll.qlRateHelperLatestDate($D120)</f>
        <v>#NUM!</v>
      </c>
      <c r="J120" s="772" t="e">
        <v>#NUM!</v>
      </c>
    </row>
    <row r="121" spans="4:10" x14ac:dyDescent="0.2">
      <c r="D121" s="776" t="e">
        <v>#VALUE!</v>
      </c>
      <c r="E121" s="776" t="e">
        <f>_xll.qlRateHelperQuoteName(D121)</f>
        <v>#NUM!</v>
      </c>
      <c r="F121" s="775" t="e">
        <f>_xll.qlRateHelperQuoteValue($D121)</f>
        <v>#NUM!</v>
      </c>
      <c r="G121" s="775" t="str">
        <f ca="1">IF(ISERROR(_xll.qlSwapRateHelperSpread($D121)),IF(ISERROR(_xll.qlFuturesRateHelperConvexityAdjustment($D121)),"--",_xll.qlFuturesRateHelperConvexityAdjustment($D121)),_xll.qlSwapRateHelperSpread($D121))</f>
        <v>--</v>
      </c>
      <c r="H121" s="774" t="e">
        <f>_xll.qlRateHelperEarliestDate($D121)</f>
        <v>#NUM!</v>
      </c>
      <c r="I121" s="773" t="e">
        <f>_xll.qlRateHelperLatestDate($D121)</f>
        <v>#NUM!</v>
      </c>
      <c r="J121" s="772" t="e">
        <v>#NUM!</v>
      </c>
    </row>
    <row r="122" spans="4:10" x14ac:dyDescent="0.2">
      <c r="D122" s="776" t="e">
        <v>#VALUE!</v>
      </c>
      <c r="E122" s="776" t="e">
        <f>_xll.qlRateHelperQuoteName(D122)</f>
        <v>#NUM!</v>
      </c>
      <c r="F122" s="775" t="e">
        <f>_xll.qlRateHelperQuoteValue($D122)</f>
        <v>#NUM!</v>
      </c>
      <c r="G122" s="775" t="str">
        <f ca="1">IF(ISERROR(_xll.qlSwapRateHelperSpread($D122)),IF(ISERROR(_xll.qlFuturesRateHelperConvexityAdjustment($D122)),"--",_xll.qlFuturesRateHelperConvexityAdjustment($D122)),_xll.qlSwapRateHelperSpread($D122))</f>
        <v>--</v>
      </c>
      <c r="H122" s="774" t="e">
        <f>_xll.qlRateHelperEarliestDate($D122)</f>
        <v>#NUM!</v>
      </c>
      <c r="I122" s="773" t="e">
        <f>_xll.qlRateHelperLatestDate($D122)</f>
        <v>#NUM!</v>
      </c>
      <c r="J122" s="772" t="e">
        <v>#NUM!</v>
      </c>
    </row>
    <row r="123" spans="4:10" x14ac:dyDescent="0.2">
      <c r="D123" s="776" t="e">
        <v>#VALUE!</v>
      </c>
      <c r="E123" s="776" t="e">
        <f>_xll.qlRateHelperQuoteName(D123)</f>
        <v>#NUM!</v>
      </c>
      <c r="F123" s="775" t="e">
        <f>_xll.qlRateHelperQuoteValue($D123)</f>
        <v>#NUM!</v>
      </c>
      <c r="G123" s="775" t="str">
        <f ca="1">IF(ISERROR(_xll.qlSwapRateHelperSpread($D123)),IF(ISERROR(_xll.qlFuturesRateHelperConvexityAdjustment($D123)),"--",_xll.qlFuturesRateHelperConvexityAdjustment($D123)),_xll.qlSwapRateHelperSpread($D123))</f>
        <v>--</v>
      </c>
      <c r="H123" s="774" t="e">
        <f>_xll.qlRateHelperEarliestDate($D123)</f>
        <v>#NUM!</v>
      </c>
      <c r="I123" s="773" t="e">
        <f>_xll.qlRateHelperLatestDate($D123)</f>
        <v>#NUM!</v>
      </c>
      <c r="J123" s="772" t="e">
        <v>#NUM!</v>
      </c>
    </row>
    <row r="124" spans="4:10" x14ac:dyDescent="0.2">
      <c r="D124" s="776" t="e">
        <v>#VALUE!</v>
      </c>
      <c r="E124" s="776" t="e">
        <f>_xll.qlRateHelperQuoteName(D124)</f>
        <v>#NUM!</v>
      </c>
      <c r="F124" s="775" t="e">
        <f>_xll.qlRateHelperQuoteValue($D124)</f>
        <v>#NUM!</v>
      </c>
      <c r="G124" s="775" t="str">
        <f ca="1">IF(ISERROR(_xll.qlSwapRateHelperSpread($D124)),IF(ISERROR(_xll.qlFuturesRateHelperConvexityAdjustment($D124)),"--",_xll.qlFuturesRateHelperConvexityAdjustment($D124)),_xll.qlSwapRateHelperSpread($D124))</f>
        <v>--</v>
      </c>
      <c r="H124" s="774" t="e">
        <f>_xll.qlRateHelperEarliestDate($D124)</f>
        <v>#NUM!</v>
      </c>
      <c r="I124" s="773" t="e">
        <f>_xll.qlRateHelperLatestDate($D124)</f>
        <v>#NUM!</v>
      </c>
      <c r="J124" s="772" t="e">
        <v>#NUM!</v>
      </c>
    </row>
    <row r="125" spans="4:10" x14ac:dyDescent="0.2">
      <c r="D125" s="776" t="e">
        <v>#VALUE!</v>
      </c>
      <c r="E125" s="776" t="e">
        <f>_xll.qlRateHelperQuoteName(D125)</f>
        <v>#NUM!</v>
      </c>
      <c r="F125" s="775" t="e">
        <f>_xll.qlRateHelperQuoteValue($D125)</f>
        <v>#NUM!</v>
      </c>
      <c r="G125" s="775" t="str">
        <f ca="1">IF(ISERROR(_xll.qlSwapRateHelperSpread($D125)),IF(ISERROR(_xll.qlFuturesRateHelperConvexityAdjustment($D125)),"--",_xll.qlFuturesRateHelperConvexityAdjustment($D125)),_xll.qlSwapRateHelperSpread($D125))</f>
        <v>--</v>
      </c>
      <c r="H125" s="774" t="e">
        <f>_xll.qlRateHelperEarliestDate($D125)</f>
        <v>#NUM!</v>
      </c>
      <c r="I125" s="773" t="e">
        <f>_xll.qlRateHelperLatestDate($D125)</f>
        <v>#NUM!</v>
      </c>
      <c r="J125" s="772" t="e">
        <v>#NUM!</v>
      </c>
    </row>
    <row r="126" spans="4:10" ht="12" thickBot="1" x14ac:dyDescent="0.25">
      <c r="D126" s="776" t="e">
        <v>#VALUE!</v>
      </c>
      <c r="E126" s="776" t="e">
        <f>_xll.qlRateHelperQuoteName(D126)</f>
        <v>#NUM!</v>
      </c>
      <c r="F126" s="775" t="e">
        <f>_xll.qlRateHelperQuoteValue($D126)</f>
        <v>#NUM!</v>
      </c>
      <c r="G126" s="775" t="str">
        <f ca="1">IF(ISERROR(_xll.qlSwapRateHelperSpread($D126)),IF(ISERROR(_xll.qlFuturesRateHelperConvexityAdjustment($D126)),"--",_xll.qlFuturesRateHelperConvexityAdjustment($D126)),_xll.qlSwapRateHelperSpread($D126))</f>
        <v>--</v>
      </c>
      <c r="H126" s="774" t="e">
        <f>_xll.qlRateHelperEarliestDate($D126)</f>
        <v>#NUM!</v>
      </c>
      <c r="I126" s="773" t="e">
        <f>_xll.qlRateHelperLatestDate($D126)</f>
        <v>#NUM!</v>
      </c>
      <c r="J126" s="772" t="e">
        <v>#NUM!</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#VALUE!</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e">
        <f>_xll.qlSonia(,,Permanent,Trigger,ObjectOverwrite)</f>
        <v>#NUM!</v>
      </c>
      <c r="G4" s="759" t="str">
        <f ca="1">_xll.ohRangeRetrieveError(F4)</f>
        <v>qlSonia - reposit error: attempt to retrieve object with unknown ID 'TRUE'</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#VALUE!</v>
      </c>
      <c r="G6" s="755" t="str">
        <f ca="1">_xll.ohRangeRetrieveError(F6)</f>
        <v/>
      </c>
      <c r="H6" s="746"/>
    </row>
    <row r="7" spans="1:8" ht="11.25" customHeight="1" x14ac:dyDescent="0.2">
      <c r="A7" s="66"/>
      <c r="B7" s="754">
        <v>0</v>
      </c>
      <c r="C7" s="753" t="s">
        <v>94</v>
      </c>
      <c r="D7" s="753" t="s">
        <v>25</v>
      </c>
      <c r="E7" s="752" t="str">
        <f t="shared" si="0"/>
        <v>GBP2WOIS_Quote</v>
      </c>
      <c r="F7" s="426" t="e">
        <f>_xll.qlOISRateHelper(,B7,C7,E7,$F$4,,Permanent,Trigger,ObjectOverwrite)</f>
        <v>#VALUE!</v>
      </c>
      <c r="G7" s="751" t="str">
        <f ca="1">_xll.ohRangeRetrieveError(F7)</f>
        <v/>
      </c>
      <c r="H7" s="746"/>
    </row>
    <row r="8" spans="1:8" ht="11.25" customHeight="1" x14ac:dyDescent="0.2">
      <c r="A8" s="66"/>
      <c r="B8" s="754">
        <v>0</v>
      </c>
      <c r="C8" s="753" t="s">
        <v>93</v>
      </c>
      <c r="D8" s="753" t="s">
        <v>25</v>
      </c>
      <c r="E8" s="752" t="str">
        <f t="shared" si="0"/>
        <v>GBP3WOIS_Quote</v>
      </c>
      <c r="F8" s="426" t="e">
        <f>_xll.qlOISRateHelper(,B8,C8,E8,$F$4,,Permanent,Trigger,ObjectOverwrite)</f>
        <v>#VALUE!</v>
      </c>
      <c r="G8" s="751" t="str">
        <f ca="1">_xll.ohRangeRetrieveError(F8)</f>
        <v/>
      </c>
      <c r="H8" s="746"/>
    </row>
    <row r="9" spans="1:8" ht="11.25" customHeight="1" x14ac:dyDescent="0.2">
      <c r="A9" s="66"/>
      <c r="B9" s="754">
        <v>0</v>
      </c>
      <c r="C9" s="753" t="s">
        <v>92</v>
      </c>
      <c r="D9" s="753" t="s">
        <v>25</v>
      </c>
      <c r="E9" s="752" t="str">
        <f t="shared" si="0"/>
        <v>GBP1MOIS_Quote</v>
      </c>
      <c r="F9" s="426" t="e">
        <f>_xll.qlOISRateHelper(,B9,C9,E9,$F$4,,Permanent,Trigger,ObjectOverwrite)</f>
        <v>#VALUE!</v>
      </c>
      <c r="G9" s="751" t="str">
        <f ca="1">_xll.ohRangeRetrieveError(F9)</f>
        <v/>
      </c>
      <c r="H9" s="746"/>
    </row>
    <row r="10" spans="1:8" ht="11.25" customHeight="1" x14ac:dyDescent="0.2">
      <c r="A10" s="66"/>
      <c r="B10" s="754">
        <v>0</v>
      </c>
      <c r="C10" s="753" t="s">
        <v>91</v>
      </c>
      <c r="D10" s="753" t="s">
        <v>25</v>
      </c>
      <c r="E10" s="752" t="str">
        <f t="shared" si="0"/>
        <v>GBP2MOIS_Quote</v>
      </c>
      <c r="F10" s="426" t="e">
        <f>_xll.qlOISRateHelper(,B10,C10,E10,$F$4,,Permanent,Trigger,ObjectOverwrite)</f>
        <v>#VALUE!</v>
      </c>
      <c r="G10" s="751" t="str">
        <f ca="1">_xll.ohRangeRetrieveError(F10)</f>
        <v/>
      </c>
      <c r="H10" s="746"/>
    </row>
    <row r="11" spans="1:8" ht="11.25" customHeight="1" x14ac:dyDescent="0.2">
      <c r="A11" s="66"/>
      <c r="B11" s="754">
        <v>0</v>
      </c>
      <c r="C11" s="753" t="s">
        <v>90</v>
      </c>
      <c r="D11" s="753" t="s">
        <v>25</v>
      </c>
      <c r="E11" s="752" t="str">
        <f t="shared" si="0"/>
        <v>GBP3MOIS_Quote</v>
      </c>
      <c r="F11" s="426" t="e">
        <f>_xll.qlOISRateHelper(,B11,C11,E11,$F$4,,Permanent,Trigger,ObjectOverwrite)</f>
        <v>#VALUE!</v>
      </c>
      <c r="G11" s="751" t="str">
        <f ca="1">_xll.ohRangeRetrieveError(F11)</f>
        <v/>
      </c>
      <c r="H11" s="746"/>
    </row>
    <row r="12" spans="1:8" ht="11.25" customHeight="1" x14ac:dyDescent="0.2">
      <c r="A12" s="66"/>
      <c r="B12" s="754">
        <v>0</v>
      </c>
      <c r="C12" s="753" t="s">
        <v>89</v>
      </c>
      <c r="D12" s="753" t="s">
        <v>25</v>
      </c>
      <c r="E12" s="752" t="str">
        <f t="shared" si="0"/>
        <v>GBP4MOIS_Quote</v>
      </c>
      <c r="F12" s="426" t="e">
        <f>_xll.qlOISRateHelper(,B12,C12,E12,$F$4,,Permanent,Trigger,ObjectOverwrite)</f>
        <v>#VALUE!</v>
      </c>
      <c r="G12" s="751" t="str">
        <f ca="1">_xll.ohRangeRetrieveError(F12)</f>
        <v/>
      </c>
      <c r="H12" s="746"/>
    </row>
    <row r="13" spans="1:8" ht="11.25" customHeight="1" x14ac:dyDescent="0.2">
      <c r="A13" s="66"/>
      <c r="B13" s="754">
        <v>0</v>
      </c>
      <c r="C13" s="753" t="s">
        <v>88</v>
      </c>
      <c r="D13" s="753" t="s">
        <v>25</v>
      </c>
      <c r="E13" s="752" t="str">
        <f t="shared" si="0"/>
        <v>GBP5MOIS_Quote</v>
      </c>
      <c r="F13" s="426" t="e">
        <f>_xll.qlOISRateHelper(,B13,C13,E13,$F$4,,Permanent,Trigger,ObjectOverwrite)</f>
        <v>#VALUE!</v>
      </c>
      <c r="G13" s="751" t="str">
        <f ca="1">_xll.ohRangeRetrieveError(F13)</f>
        <v/>
      </c>
      <c r="H13" s="746"/>
    </row>
    <row r="14" spans="1:8" ht="11.25" customHeight="1" x14ac:dyDescent="0.2">
      <c r="A14" s="66"/>
      <c r="B14" s="754">
        <v>0</v>
      </c>
      <c r="C14" s="753" t="s">
        <v>87</v>
      </c>
      <c r="D14" s="753" t="s">
        <v>25</v>
      </c>
      <c r="E14" s="752" t="str">
        <f t="shared" si="0"/>
        <v>GBP6MOIS_Quote</v>
      </c>
      <c r="F14" s="426" t="e">
        <f>_xll.qlOISRateHelper(,B14,C14,E14,$F$4,,Permanent,Trigger,ObjectOverwrite)</f>
        <v>#VALUE!</v>
      </c>
      <c r="G14" s="751" t="str">
        <f ca="1">_xll.ohRangeRetrieveError(F14)</f>
        <v/>
      </c>
      <c r="H14" s="746"/>
    </row>
    <row r="15" spans="1:8" ht="11.25" customHeight="1" x14ac:dyDescent="0.2">
      <c r="A15" s="66"/>
      <c r="B15" s="754">
        <v>0</v>
      </c>
      <c r="C15" s="753" t="s">
        <v>86</v>
      </c>
      <c r="D15" s="753" t="s">
        <v>25</v>
      </c>
      <c r="E15" s="752" t="str">
        <f t="shared" si="0"/>
        <v>GBP7MOIS_Quote</v>
      </c>
      <c r="F15" s="426" t="e">
        <f>_xll.qlOISRateHelper(,B15,C15,E15,$F$4,,Permanent,Trigger,ObjectOverwrite)</f>
        <v>#VALUE!</v>
      </c>
      <c r="G15" s="751" t="str">
        <f ca="1">_xll.ohRangeRetrieveError(F15)</f>
        <v/>
      </c>
      <c r="H15" s="746"/>
    </row>
    <row r="16" spans="1:8" ht="11.25" customHeight="1" x14ac:dyDescent="0.2">
      <c r="A16" s="66"/>
      <c r="B16" s="754">
        <v>0</v>
      </c>
      <c r="C16" s="753" t="s">
        <v>85</v>
      </c>
      <c r="D16" s="753" t="s">
        <v>25</v>
      </c>
      <c r="E16" s="752" t="str">
        <f t="shared" si="0"/>
        <v>GBP8MOIS_Quote</v>
      </c>
      <c r="F16" s="426" t="e">
        <f>_xll.qlOISRateHelper(,B16,C16,E16,$F$4,,Permanent,Trigger,ObjectOverwrite)</f>
        <v>#VALUE!</v>
      </c>
      <c r="G16" s="751" t="str">
        <f ca="1">_xll.ohRangeRetrieveError(F16)</f>
        <v/>
      </c>
      <c r="H16" s="746"/>
    </row>
    <row r="17" spans="1:8" ht="11.25" customHeight="1" x14ac:dyDescent="0.2">
      <c r="A17" s="66"/>
      <c r="B17" s="754">
        <v>0</v>
      </c>
      <c r="C17" s="753" t="s">
        <v>84</v>
      </c>
      <c r="D17" s="753" t="s">
        <v>25</v>
      </c>
      <c r="E17" s="752" t="str">
        <f t="shared" si="0"/>
        <v>GBP9MOIS_Quote</v>
      </c>
      <c r="F17" s="426" t="e">
        <f>_xll.qlOISRateHelper(,B17,C17,E17,$F$4,,Permanent,Trigger,ObjectOverwrite)</f>
        <v>#VALUE!</v>
      </c>
      <c r="G17" s="751" t="str">
        <f ca="1">_xll.ohRangeRetrieveError(F17)</f>
        <v/>
      </c>
      <c r="H17" s="746"/>
    </row>
    <row r="18" spans="1:8" ht="11.25" customHeight="1" x14ac:dyDescent="0.2">
      <c r="A18" s="66"/>
      <c r="B18" s="754">
        <v>0</v>
      </c>
      <c r="C18" s="753" t="s">
        <v>83</v>
      </c>
      <c r="D18" s="753" t="s">
        <v>25</v>
      </c>
      <c r="E18" s="752" t="str">
        <f t="shared" si="0"/>
        <v>GBP10MOIS_Quote</v>
      </c>
      <c r="F18" s="426" t="e">
        <f>_xll.qlOISRateHelper(,B18,C18,E18,$F$4,,Permanent,Trigger,ObjectOverwrite)</f>
        <v>#VALUE!</v>
      </c>
      <c r="G18" s="751" t="str">
        <f ca="1">_xll.ohRangeRetrieveError(F18)</f>
        <v/>
      </c>
      <c r="H18" s="746"/>
    </row>
    <row r="19" spans="1:8" ht="11.25" customHeight="1" x14ac:dyDescent="0.2">
      <c r="A19" s="66"/>
      <c r="B19" s="754">
        <v>0</v>
      </c>
      <c r="C19" s="753" t="s">
        <v>82</v>
      </c>
      <c r="D19" s="753" t="s">
        <v>25</v>
      </c>
      <c r="E19" s="752" t="str">
        <f t="shared" si="0"/>
        <v>GBP11MOIS_Quote</v>
      </c>
      <c r="F19" s="426" t="e">
        <f>_xll.qlOISRateHelper(,B19,C19,E19,$F$4,,Permanent,Trigger,ObjectOverwrite)</f>
        <v>#VALUE!</v>
      </c>
      <c r="G19" s="751" t="str">
        <f ca="1">_xll.ohRangeRetrieveError(F19)</f>
        <v/>
      </c>
      <c r="H19" s="746"/>
    </row>
    <row r="20" spans="1:8" ht="11.25" customHeight="1" x14ac:dyDescent="0.2">
      <c r="A20" s="66"/>
      <c r="B20" s="754">
        <v>0</v>
      </c>
      <c r="C20" s="753" t="s">
        <v>64</v>
      </c>
      <c r="D20" s="753" t="s">
        <v>25</v>
      </c>
      <c r="E20" s="752" t="str">
        <f t="shared" si="0"/>
        <v>GBP1YOIS_Quote</v>
      </c>
      <c r="F20" s="426" t="e">
        <f>_xll.qlOISRateHelper(,B20,C20,E20,$F$4,,Permanent,Trigger,ObjectOverwrite)</f>
        <v>#VALUE!</v>
      </c>
      <c r="G20" s="751" t="str">
        <f ca="1">_xll.ohRangeRetrieveError(F20)</f>
        <v/>
      </c>
      <c r="H20" s="746"/>
    </row>
    <row r="21" spans="1:8" ht="11.25" customHeight="1" x14ac:dyDescent="0.2">
      <c r="A21" s="66"/>
      <c r="B21" s="754">
        <v>0</v>
      </c>
      <c r="C21" s="753" t="s">
        <v>134</v>
      </c>
      <c r="D21" s="753" t="s">
        <v>25</v>
      </c>
      <c r="E21" s="752" t="str">
        <f t="shared" si="0"/>
        <v>GBP15MOIS_Quote</v>
      </c>
      <c r="F21" s="426" t="e">
        <f>_xll.qlOISRateHelper(,B21,C21,E21,$F$4,,Permanent,Trigger,ObjectOverwrite)</f>
        <v>#VALUE!</v>
      </c>
      <c r="G21" s="751" t="str">
        <f ca="1">_xll.ohRangeRetrieveError(F21)</f>
        <v/>
      </c>
      <c r="H21" s="746"/>
    </row>
    <row r="22" spans="1:8" ht="11.25" customHeight="1" x14ac:dyDescent="0.2">
      <c r="A22" s="66"/>
      <c r="B22" s="754">
        <v>0</v>
      </c>
      <c r="C22" s="753" t="s">
        <v>133</v>
      </c>
      <c r="D22" s="753" t="s">
        <v>25</v>
      </c>
      <c r="E22" s="752" t="str">
        <f t="shared" si="0"/>
        <v>GBP18MOIS_Quote</v>
      </c>
      <c r="F22" s="426" t="e">
        <f>_xll.qlOISRateHelper(,B22,C22,E22,$F$4,,Permanent,Trigger,ObjectOverwrite)</f>
        <v>#VALUE!</v>
      </c>
      <c r="G22" s="751" t="str">
        <f ca="1">_xll.ohRangeRetrieveError(F22)</f>
        <v/>
      </c>
      <c r="H22" s="746"/>
    </row>
    <row r="23" spans="1:8" ht="11.25" customHeight="1" x14ac:dyDescent="0.2">
      <c r="A23" s="66"/>
      <c r="B23" s="754">
        <v>0</v>
      </c>
      <c r="C23" s="753" t="s">
        <v>132</v>
      </c>
      <c r="D23" s="753" t="s">
        <v>25</v>
      </c>
      <c r="E23" s="752" t="str">
        <f t="shared" si="0"/>
        <v>GBP21MOIS_Quote</v>
      </c>
      <c r="F23" s="426" t="e">
        <f>_xll.qlOISRateHelper(,B23,C23,E23,$F$4,,Permanent,Trigger,ObjectOverwrite)</f>
        <v>#VALUE!</v>
      </c>
      <c r="G23" s="751" t="str">
        <f ca="1">_xll.ohRangeRetrieveError(F23)</f>
        <v/>
      </c>
      <c r="H23" s="746"/>
    </row>
    <row r="24" spans="1:8" ht="11.25" customHeight="1" x14ac:dyDescent="0.2">
      <c r="A24" s="66"/>
      <c r="B24" s="754">
        <v>0</v>
      </c>
      <c r="C24" s="753" t="s">
        <v>63</v>
      </c>
      <c r="D24" s="753" t="s">
        <v>25</v>
      </c>
      <c r="E24" s="752" t="str">
        <f t="shared" si="0"/>
        <v>GBP2YOIS_Quote</v>
      </c>
      <c r="F24" s="426" t="e">
        <f>_xll.qlOISRateHelper(,B24,C24,E24,$F$4,,Permanent,Trigger,ObjectOverwrite)</f>
        <v>#VALUE!</v>
      </c>
      <c r="G24" s="751" t="str">
        <f ca="1">_xll.ohRangeRetrieveError(F24)</f>
        <v/>
      </c>
      <c r="H24" s="746"/>
    </row>
    <row r="25" spans="1:8" ht="11.25" customHeight="1" x14ac:dyDescent="0.2">
      <c r="A25" s="66"/>
      <c r="B25" s="754">
        <v>0</v>
      </c>
      <c r="C25" s="753" t="s">
        <v>62</v>
      </c>
      <c r="D25" s="753" t="s">
        <v>25</v>
      </c>
      <c r="E25" s="752" t="str">
        <f t="shared" si="0"/>
        <v>GBP3YOIS_Quote</v>
      </c>
      <c r="F25" s="426" t="e">
        <f>_xll.qlOISRateHelper(,B25,C25,E25,$F$4,,Permanent,Trigger,ObjectOverwrite)</f>
        <v>#VALUE!</v>
      </c>
      <c r="G25" s="751" t="str">
        <f ca="1">_xll.ohRangeRetrieveError(F25)</f>
        <v/>
      </c>
      <c r="H25" s="746"/>
    </row>
    <row r="26" spans="1:8" ht="11.25" customHeight="1" x14ac:dyDescent="0.2">
      <c r="A26" s="66"/>
      <c r="B26" s="754">
        <v>0</v>
      </c>
      <c r="C26" s="753" t="s">
        <v>61</v>
      </c>
      <c r="D26" s="753" t="s">
        <v>25</v>
      </c>
      <c r="E26" s="752" t="str">
        <f t="shared" si="0"/>
        <v>GBP4YOIS_Quote</v>
      </c>
      <c r="F26" s="426" t="e">
        <f>_xll.qlOISRateHelper(,B26,C26,E26,$F$4,,Permanent,Trigger,ObjectOverwrite)</f>
        <v>#VALUE!</v>
      </c>
      <c r="G26" s="751" t="str">
        <f ca="1">_xll.ohRangeRetrieveError(F26)</f>
        <v/>
      </c>
      <c r="H26" s="746"/>
    </row>
    <row r="27" spans="1:8" ht="11.25" customHeight="1" x14ac:dyDescent="0.2">
      <c r="A27" s="66"/>
      <c r="B27" s="754">
        <v>0</v>
      </c>
      <c r="C27" s="753" t="s">
        <v>60</v>
      </c>
      <c r="D27" s="753" t="s">
        <v>25</v>
      </c>
      <c r="E27" s="752" t="str">
        <f t="shared" si="0"/>
        <v>GBP5YOIS_Quote</v>
      </c>
      <c r="F27" s="426" t="e">
        <f>_xll.qlOISRateHelper(,B27,C27,E27,$F$4,,Permanent,Trigger,ObjectOverwrite)</f>
        <v>#VALUE!</v>
      </c>
      <c r="G27" s="751" t="str">
        <f ca="1">_xll.ohRangeRetrieveError(F27)</f>
        <v/>
      </c>
      <c r="H27" s="746"/>
    </row>
    <row r="28" spans="1:8" ht="11.25" customHeight="1" x14ac:dyDescent="0.2">
      <c r="A28" s="66"/>
      <c r="B28" s="754">
        <v>0</v>
      </c>
      <c r="C28" s="753" t="s">
        <v>59</v>
      </c>
      <c r="D28" s="753" t="s">
        <v>25</v>
      </c>
      <c r="E28" s="752" t="str">
        <f t="shared" si="0"/>
        <v>GBP6YOIS_Quote</v>
      </c>
      <c r="F28" s="426" t="e">
        <f>_xll.qlOISRateHelper(,B28,C28,E28,$F$4,,Permanent,Trigger,ObjectOverwrite)</f>
        <v>#VALUE!</v>
      </c>
      <c r="G28" s="751" t="str">
        <f ca="1">_xll.ohRangeRetrieveError(F28)</f>
        <v/>
      </c>
      <c r="H28" s="746"/>
    </row>
    <row r="29" spans="1:8" ht="11.25" customHeight="1" x14ac:dyDescent="0.2">
      <c r="A29" s="66"/>
      <c r="B29" s="754">
        <v>0</v>
      </c>
      <c r="C29" s="753" t="s">
        <v>58</v>
      </c>
      <c r="D29" s="753" t="s">
        <v>25</v>
      </c>
      <c r="E29" s="752" t="str">
        <f t="shared" si="0"/>
        <v>GBP7YOIS_Quote</v>
      </c>
      <c r="F29" s="426" t="e">
        <f>_xll.qlOISRateHelper(,B29,C29,E29,$F$4,,Permanent,Trigger,ObjectOverwrite)</f>
        <v>#VALUE!</v>
      </c>
      <c r="G29" s="751" t="str">
        <f ca="1">_xll.ohRangeRetrieveError(F29)</f>
        <v/>
      </c>
      <c r="H29" s="746"/>
    </row>
    <row r="30" spans="1:8" ht="11.25" customHeight="1" x14ac:dyDescent="0.2">
      <c r="A30" s="66"/>
      <c r="B30" s="754">
        <v>0</v>
      </c>
      <c r="C30" s="753" t="s">
        <v>57</v>
      </c>
      <c r="D30" s="753" t="s">
        <v>25</v>
      </c>
      <c r="E30" s="752" t="str">
        <f t="shared" si="0"/>
        <v>GBP8YOIS_Quote</v>
      </c>
      <c r="F30" s="426" t="e">
        <f>_xll.qlOISRateHelper(,B30,C30,E30,$F$4,,Permanent,Trigger,ObjectOverwrite)</f>
        <v>#VALUE!</v>
      </c>
      <c r="G30" s="751" t="str">
        <f ca="1">_xll.ohRangeRetrieveError(F30)</f>
        <v/>
      </c>
      <c r="H30" s="746"/>
    </row>
    <row r="31" spans="1:8" ht="11.25" customHeight="1" x14ac:dyDescent="0.2">
      <c r="A31" s="66"/>
      <c r="B31" s="754">
        <v>0</v>
      </c>
      <c r="C31" s="753" t="s">
        <v>56</v>
      </c>
      <c r="D31" s="753" t="s">
        <v>25</v>
      </c>
      <c r="E31" s="752" t="str">
        <f t="shared" si="0"/>
        <v>GBP9YOIS_Quote</v>
      </c>
      <c r="F31" s="426" t="e">
        <f>_xll.qlOISRateHelper(,B31,C31,E31,$F$4,,Permanent,Trigger,ObjectOverwrite)</f>
        <v>#VALUE!</v>
      </c>
      <c r="G31" s="751" t="str">
        <f ca="1">_xll.ohRangeRetrieveError(F31)</f>
        <v/>
      </c>
      <c r="H31" s="746"/>
    </row>
    <row r="32" spans="1:8" ht="11.25" customHeight="1" x14ac:dyDescent="0.2">
      <c r="A32" s="66"/>
      <c r="B32" s="754">
        <v>0</v>
      </c>
      <c r="C32" s="753" t="s">
        <v>55</v>
      </c>
      <c r="D32" s="753" t="s">
        <v>25</v>
      </c>
      <c r="E32" s="752" t="str">
        <f t="shared" si="0"/>
        <v>GBP10YOIS_Quote</v>
      </c>
      <c r="F32" s="426" t="e">
        <f>_xll.qlOISRateHelper(,B32,C32,E32,$F$4,,Permanent,Trigger,ObjectOverwrite)</f>
        <v>#VALUE!</v>
      </c>
      <c r="G32" s="751" t="str">
        <f ca="1">_xll.ohRangeRetrieveError(F32)</f>
        <v/>
      </c>
      <c r="H32" s="746"/>
    </row>
    <row r="33" spans="1:8" ht="11.25" customHeight="1" x14ac:dyDescent="0.2">
      <c r="A33" s="66"/>
      <c r="B33" s="754">
        <v>0</v>
      </c>
      <c r="C33" s="753" t="s">
        <v>119</v>
      </c>
      <c r="D33" s="753" t="s">
        <v>25</v>
      </c>
      <c r="E33" s="752" t="str">
        <f t="shared" si="0"/>
        <v>GBP11YOIS_Quote</v>
      </c>
      <c r="F33" s="426" t="e">
        <f>_xll.qlOISRateHelper(,B33,C33,E33,$F$4,,Permanent,Trigger,ObjectOverwrite)</f>
        <v>#VALUE!</v>
      </c>
      <c r="G33" s="751" t="str">
        <f ca="1">_xll.ohRangeRetrieveError(F33)</f>
        <v/>
      </c>
      <c r="H33" s="746"/>
    </row>
    <row r="34" spans="1:8" ht="11.25" customHeight="1" x14ac:dyDescent="0.2">
      <c r="A34" s="66"/>
      <c r="B34" s="754">
        <v>0</v>
      </c>
      <c r="C34" s="753" t="s">
        <v>54</v>
      </c>
      <c r="D34" s="753" t="s">
        <v>25</v>
      </c>
      <c r="E34" s="752" t="str">
        <f t="shared" si="0"/>
        <v>GBP12YOIS_Quote</v>
      </c>
      <c r="F34" s="426" t="e">
        <f>_xll.qlOISRateHelper(,B34,C34,E34,$F$4,,Permanent,Trigger,ObjectOverwrite)</f>
        <v>#VALUE!</v>
      </c>
      <c r="G34" s="751" t="str">
        <f ca="1">_xll.ohRangeRetrieveError(F34)</f>
        <v/>
      </c>
      <c r="H34" s="746"/>
    </row>
    <row r="35" spans="1:8" ht="11.25" customHeight="1" x14ac:dyDescent="0.2">
      <c r="A35" s="66"/>
      <c r="B35" s="754">
        <v>0</v>
      </c>
      <c r="C35" s="753" t="s">
        <v>53</v>
      </c>
      <c r="D35" s="753" t="s">
        <v>25</v>
      </c>
      <c r="E35" s="752" t="str">
        <f t="shared" si="0"/>
        <v>GBP15YOIS_Quote</v>
      </c>
      <c r="F35" s="426" t="e">
        <f>_xll.qlOISRateHelper(,B35,C35,E35,$F$4,,Permanent,Trigger,ObjectOverwrite)</f>
        <v>#VALUE!</v>
      </c>
      <c r="G35" s="751" t="str">
        <f ca="1">_xll.ohRangeRetrieveError(F35)</f>
        <v/>
      </c>
      <c r="H35" s="746"/>
    </row>
    <row r="36" spans="1:8" ht="11.25" customHeight="1" x14ac:dyDescent="0.2">
      <c r="A36" s="66"/>
      <c r="B36" s="754">
        <v>0</v>
      </c>
      <c r="C36" s="753" t="s">
        <v>52</v>
      </c>
      <c r="D36" s="753" t="s">
        <v>25</v>
      </c>
      <c r="E36" s="752" t="str">
        <f t="shared" si="0"/>
        <v>GBP20YOIS_Quote</v>
      </c>
      <c r="F36" s="426" t="e">
        <f>_xll.qlOISRateHelper(,B36,C36,E36,$F$4,,Permanent,Trigger,ObjectOverwrite)</f>
        <v>#VALUE!</v>
      </c>
      <c r="G36" s="751" t="str">
        <f ca="1">_xll.ohRangeRetrieveError(F36)</f>
        <v/>
      </c>
      <c r="H36" s="746"/>
    </row>
    <row r="37" spans="1:8" ht="11.25" customHeight="1" x14ac:dyDescent="0.2">
      <c r="A37" s="66"/>
      <c r="B37" s="754">
        <v>0</v>
      </c>
      <c r="C37" s="753" t="s">
        <v>51</v>
      </c>
      <c r="D37" s="753" t="s">
        <v>25</v>
      </c>
      <c r="E37" s="752" t="str">
        <f t="shared" si="0"/>
        <v>GBP25YOIS_Quote</v>
      </c>
      <c r="F37" s="426" t="e">
        <f>_xll.qlOISRateHelper(,B37,C37,E37,$F$4,,Permanent,Trigger,ObjectOverwrite)</f>
        <v>#VALUE!</v>
      </c>
      <c r="G37" s="751" t="str">
        <f ca="1">_xll.ohRangeRetrieveError(F37)</f>
        <v/>
      </c>
      <c r="H37" s="746"/>
    </row>
    <row r="38" spans="1:8" ht="11.25" customHeight="1" x14ac:dyDescent="0.2">
      <c r="A38" s="66"/>
      <c r="B38" s="754">
        <v>0</v>
      </c>
      <c r="C38" s="753" t="s">
        <v>50</v>
      </c>
      <c r="D38" s="753" t="s">
        <v>25</v>
      </c>
      <c r="E38" s="752" t="str">
        <f t="shared" si="0"/>
        <v>GBP30YOIS_Quote</v>
      </c>
      <c r="F38" s="426" t="e">
        <f>_xll.qlOISRateHelper(,B38,C38,E38,$F$4,,Permanent,Trigger,ObjectOverwrite)</f>
        <v>#VALUE!</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#VALUE!</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#VALUE!</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#VALUE!</v>
      </c>
      <c r="G41" s="748" t="str">
        <f ca="1">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#VALUE!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42260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topLeftCell="A4"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0" t="s">
        <v>320</v>
      </c>
      <c r="C2" s="1911"/>
      <c r="D2" s="1911"/>
      <c r="E2" s="1912"/>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42260.674166666664</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2</v>
      </c>
      <c r="E6" s="649"/>
      <c r="G6" s="638"/>
      <c r="H6" s="637" t="s">
        <v>313</v>
      </c>
      <c r="I6" s="642" t="b">
        <v>0</v>
      </c>
      <c r="J6" s="635"/>
    </row>
    <row r="7" spans="2:10" x14ac:dyDescent="0.2">
      <c r="B7" s="634"/>
      <c r="C7" s="672" t="s">
        <v>312</v>
      </c>
      <c r="D7" s="671">
        <f>_xll.ohTrigger(Libor!O7:O13)</f>
        <v>7</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42260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D15" sqref="D15"/>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GBPON#0003</v>
      </c>
      <c r="E7" s="583" t="str">
        <f>_xll.qlSonia(Trigger,"Sonia",ObjectOverwrite,Permanent,Libor!$D7)</f>
        <v>Sonia#0003</v>
      </c>
      <c r="F7" s="583" t="str">
        <f>_xll.qlLastFixingQuote(Trigger,PROPER(Currency)&amp;"Sonia"&amp;$F$6,ObjectOverwrite,Permanent,E7)</f>
        <v>GbpSoniaLastFixing_Quote#0003</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e">
        <f>IF($N7,_xll.qlIndexAddFixings($E7,$L7,$M7/100,TRUE,ISERROR($Q7)))</f>
        <v>#NUM!</v>
      </c>
      <c r="P7" s="595"/>
      <c r="Q7" s="609" t="e">
        <f>_xll.qlIndexFixing($E7,$L7,TRUE,$N7)</f>
        <v>#NUM!</v>
      </c>
      <c r="R7" s="609" t="e">
        <f>IF($N7,_xll.qlIndexFixing($E7,$L7,FALSE,$N7),"-")</f>
        <v>#NUM!</v>
      </c>
      <c r="S7" s="609" t="e">
        <f>$Q7-$R7</f>
        <v>#NUM!</v>
      </c>
      <c r="T7" s="609" t="e">
        <f>_xll.qlIndexFixing($E7,$L7,TRUE,$R7)</f>
        <v>#VALUE!</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GbpLiborSW#0003</v>
      </c>
      <c r="F8" s="583" t="str">
        <f>_xll.qlLastFixingQuote(Trigger,PROPER(Currency)&amp;FamilyName&amp;$C8&amp;$F$6,ObjectOverwrite,Permanent,E8)</f>
        <v>GbpLiborSWLastFixing_Quote#0002</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e">
        <f>IF($N8,_xll.qlIndexAddFixings($E8,$L8,$M8/100,TRUE,ISERROR($Q8)))</f>
        <v>#NUM!</v>
      </c>
      <c r="P8" s="595"/>
      <c r="Q8" s="602" t="e">
        <f>_xll.qlIndexFixing($E8,$L8,TRUE,$N8)</f>
        <v>#NUM!</v>
      </c>
      <c r="R8" s="602" t="e">
        <f>IF($N8,_xll.qlIndexFixing($E8,$L8,FALSE,$N8),"-")</f>
        <v>#NUM!</v>
      </c>
      <c r="S8" s="602" t="e">
        <f t="shared" ref="S8:S13" si="4">Q8-R8</f>
        <v>#NUM!</v>
      </c>
      <c r="T8" s="602" t="e">
        <f>_xll.qlIndexFixing($E8,$L8,TRUE,$R8)</f>
        <v>#VALUE!</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GBP1M#0003</v>
      </c>
      <c r="E9" s="583" t="str">
        <f t="shared" si="3"/>
        <v>GbpLibor1M#0003</v>
      </c>
      <c r="F9" s="583" t="str">
        <f>_xll.qlLastFixingQuote(Trigger,PROPER(Currency)&amp;FamilyName&amp;$C9&amp;$F$6,ObjectOverwrite,Permanent,E9)</f>
        <v>GbpLibor1MLastFixing_Quote#0003</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e">
        <f>IF($N9,_xll.qlIndexAddFixings($E9,$L9,$M9/100,TRUE,ISERROR($Q9)))</f>
        <v>#NUM!</v>
      </c>
      <c r="P9" s="595"/>
      <c r="Q9" s="602" t="e">
        <f>_xll.qlIndexFixing($E9,$L9,TRUE,$N9)</f>
        <v>#NUM!</v>
      </c>
      <c r="R9" s="602" t="e">
        <f>IF($N9,_xll.qlIndexFixing($E9,$L9,FALSE,$N9),"-")</f>
        <v>#NUM!</v>
      </c>
      <c r="S9" s="602" t="e">
        <f t="shared" si="4"/>
        <v>#NUM!</v>
      </c>
      <c r="T9" s="602" t="e">
        <f>_xll.qlIndexFixing($E9,$L9,TRUE,$R9)</f>
        <v>#VALUE!</v>
      </c>
      <c r="U9" s="601">
        <f t="shared" si="2"/>
        <v>0</v>
      </c>
      <c r="V9" s="552"/>
      <c r="W9" s="549"/>
    </row>
    <row r="10" spans="2:23" s="494" customFormat="1" ht="11.25" customHeight="1" x14ac:dyDescent="0.25">
      <c r="B10" s="592"/>
      <c r="C10" s="591" t="s">
        <v>91</v>
      </c>
      <c r="D10" s="583"/>
      <c r="E10" s="583" t="str">
        <f t="shared" si="3"/>
        <v>GbpLibor2M#0003</v>
      </c>
      <c r="F10" s="583" t="str">
        <f>_xll.qlLastFixingQuote(Trigger,PROPER(Currency)&amp;FamilyName&amp;$C10&amp;$F$6,ObjectOverwrite,Permanent,E10)</f>
        <v>GbpLibor2MLastFixing_Quote#0002</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e">
        <f>IF($N10,_xll.qlIndexAddFixings($E10,$L10,$M10/100,TRUE,ISERROR($Q10)))</f>
        <v>#NUM!</v>
      </c>
      <c r="P10" s="595"/>
      <c r="Q10" s="602" t="e">
        <f>_xll.qlIndexFixing($E10,$L10,TRUE,$N10)</f>
        <v>#NUM!</v>
      </c>
      <c r="R10" s="602" t="e">
        <f>IF($N10,_xll.qlIndexFixing($E10,$L10,FALSE,$N10),"-")</f>
        <v>#NUM!</v>
      </c>
      <c r="S10" s="602" t="e">
        <f t="shared" si="4"/>
        <v>#NUM!</v>
      </c>
      <c r="T10" s="602" t="e">
        <f>_xll.qlIndexFixing($E10,$L10,TRUE,$R10)</f>
        <v>#VALUE!</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GBP3M#0003</v>
      </c>
      <c r="E11" s="583" t="str">
        <f t="shared" si="3"/>
        <v>GbpLibor3M#0003</v>
      </c>
      <c r="F11" s="583" t="str">
        <f>_xll.qlLastFixingQuote(Trigger,PROPER(Currency)&amp;FamilyName&amp;$C11&amp;$F$6,ObjectOverwrite,Permanent,E11)</f>
        <v>GbpLibor3MLastFixing_Quote#0003</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e">
        <f>IF($N11,_xll.qlIndexAddFixings($E11,$L11,$M11/100,TRUE,ISERROR($Q11)))</f>
        <v>#NUM!</v>
      </c>
      <c r="P11" s="595"/>
      <c r="Q11" s="602" t="e">
        <f>_xll.qlIndexFixing($E11,$L11,TRUE,$N11)</f>
        <v>#NUM!</v>
      </c>
      <c r="R11" s="602" t="e">
        <f>IF($N11,_xll.qlIndexFixing($E11,$L11,FALSE,$N11),"-")</f>
        <v>#NUM!</v>
      </c>
      <c r="S11" s="602" t="e">
        <f t="shared" si="4"/>
        <v>#NUM!</v>
      </c>
      <c r="T11" s="602" t="e">
        <f>_xll.qlIndexFixing($E11,$L11,TRUE,$R11)</f>
        <v>#VALUE!</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GBP6M#0002</v>
      </c>
      <c r="E12" s="583" t="str">
        <f t="shared" si="3"/>
        <v>GbpLibor6M#0002</v>
      </c>
      <c r="F12" s="583" t="str">
        <f>_xll.qlLastFixingQuote(Trigger,PROPER(Currency)&amp;FamilyName&amp;$C12&amp;$F$6,ObjectOverwrite,Permanent,E12)</f>
        <v>GbpLibor6MLastFixing_Quote#0002</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e">
        <f>IF($N12,_xll.qlIndexAddFixings($E12,$L12,$M12/100,TRUE,ISERROR($Q12)))</f>
        <v>#NUM!</v>
      </c>
      <c r="P12" s="595"/>
      <c r="Q12" s="602" t="e">
        <f>_xll.qlIndexFixing($E12,$L12,TRUE,$N12)</f>
        <v>#NUM!</v>
      </c>
      <c r="R12" s="602" t="e">
        <f>IF($N12,_xll.qlIndexFixing($E12,$L12,FALSE,$N12),"-")</f>
        <v>#NUM!</v>
      </c>
      <c r="S12" s="602" t="e">
        <f t="shared" si="4"/>
        <v>#NUM!</v>
      </c>
      <c r="T12" s="602" t="e">
        <f>_xll.qlIndexFixing($E12,$L12,TRUE,$R12)</f>
        <v>#VALUE!</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GBP1Y#0003</v>
      </c>
      <c r="E13" s="583" t="str">
        <f t="shared" si="3"/>
        <v>GbpLibor1Y#0003</v>
      </c>
      <c r="F13" s="583" t="str">
        <f>_xll.qlLastFixingQuote(Trigger,PROPER(Currency)&amp;FamilyName&amp;$C13&amp;$F$6,ObjectOverwrite,Permanent,E13)</f>
        <v>GbpLibor1YLastFixing_Quote#0003</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e">
        <f>IF($N13,_xll.qlIndexAddFixings($E13,$L13,$M13/100,TRUE,ISERROR($Q13)))</f>
        <v>#NUM!</v>
      </c>
      <c r="P13" s="595"/>
      <c r="Q13" s="594" t="e">
        <f>_xll.qlIndexFixing($E13,$L13,TRUE,$N13)</f>
        <v>#NUM!</v>
      </c>
      <c r="R13" s="594" t="e">
        <f>IF($N13,_xll.qlIndexFixing($E13,$L13,FALSE,$N13),"-")</f>
        <v>#NUM!</v>
      </c>
      <c r="S13" s="594" t="e">
        <f t="shared" si="4"/>
        <v>#NUM!</v>
      </c>
      <c r="T13" s="594" t="e">
        <f>_xll.qlIndexFixing($E13,$L13,TRUE,$R13)</f>
        <v>#VALUE!</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GBPSTD#0003</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START:42260 END:42260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_xll.qlLiborSwap(Trigger,$E7,ObjectOverwrite,Permanent,Currency,FixingType,$C7,Currency&amp;$D7,Discounting)</f>
        <v>GbpLiborSwapIsda1Y#0001</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IF($R7,_xll.qlIndexAddFixings($U7,$P7,$Q7/100,TRUE,ISERROR($V7)),NA())</f>
        <v>#NUM!</v>
      </c>
      <c r="T7" s="522"/>
      <c r="U7" s="538" t="str">
        <f t="shared" ref="U7:U21" si="3">PROPER(Currency)&amp;$U$5&amp;$N7</f>
        <v>GbpLiborSwapIsda1Y</v>
      </c>
      <c r="V7" s="537" t="e">
        <f>_xll.qlIndexFixing($U7,$P7,TRUE,$R7)</f>
        <v>#NUM!</v>
      </c>
      <c r="W7" s="537" t="e">
        <f>IF($S7,_xll.qlIndexFixing($U7,$P7,FALSE,$R7),"-")</f>
        <v>#NUM!</v>
      </c>
      <c r="X7" s="537" t="e">
        <f t="shared" ref="X7:X21" si="4">V7-W7</f>
        <v>#NUM!</v>
      </c>
      <c r="Y7" s="536" t="e">
        <f>_xll.qlIndexFixing($U7,$P7,TRUE,$W7)</f>
        <v>#VALUE!</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_xll.qlLiborSwap(Trigger,$E8,ObjectOverwrite,Permanent,Currency,FixingType,$C8,Currency&amp;$D8,Discounting)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e">
        <f>IF($R8,_xll.qlIndexAddFixings($U8,$P8,$Q8/100,TRUE,ISERROR($V8)),NA())</f>
        <v>#NUM!</v>
      </c>
      <c r="T8" s="522"/>
      <c r="U8" s="531" t="str">
        <f t="shared" si="3"/>
        <v>GbpLiborSwapIsda2Y</v>
      </c>
      <c r="V8" s="530" t="e">
        <f>_xll.qlIndexFixing($U8,$P8,TRUE,$R8)</f>
        <v>#NUM!</v>
      </c>
      <c r="W8" s="530" t="e">
        <f>IF($S8,_xll.qlIndexFixing($U8,$P8,FALSE,$R8),"-")</f>
        <v>#NUM!</v>
      </c>
      <c r="X8" s="530" t="e">
        <f t="shared" si="4"/>
        <v>#NUM!</v>
      </c>
      <c r="Y8" s="529" t="e">
        <f>_xll.qlIndexFixing($U8,$P8,TRUE,$W8)</f>
        <v>#VALUE!</v>
      </c>
      <c r="Z8" s="528">
        <f t="shared" si="5"/>
        <v>0</v>
      </c>
      <c r="AA8" s="517"/>
      <c r="AB8" s="501"/>
    </row>
    <row r="9" spans="2:28" s="494" customFormat="1" x14ac:dyDescent="0.2">
      <c r="B9" s="500"/>
      <c r="C9" s="499" t="s">
        <v>62</v>
      </c>
      <c r="D9" s="498" t="s">
        <v>87</v>
      </c>
      <c r="E9" s="497" t="str">
        <f t="shared" si="0"/>
        <v>GbpLiborSwapIsda3Y</v>
      </c>
      <c r="F9" s="496" t="str">
        <f>_xll.qlLiborSwap(Trigger,$E9,ObjectOverwrite,Permanent,Currency,FixingType,$C9,Currency&amp;$D9,Discounting)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e">
        <f>IF($R9,_xll.qlIndexAddFixings($U9,$P9,$Q9/100,TRUE,ISERROR($V9)),NA())</f>
        <v>#NUM!</v>
      </c>
      <c r="T9" s="522"/>
      <c r="U9" s="531" t="str">
        <f t="shared" si="3"/>
        <v>GbpLiborSwapIsda3Y</v>
      </c>
      <c r="V9" s="530" t="e">
        <f>_xll.qlIndexFixing($U9,$P9,TRUE,$R9)</f>
        <v>#NUM!</v>
      </c>
      <c r="W9" s="530" t="e">
        <f>IF($S9,_xll.qlIndexFixing($U9,$P9,FALSE,$R9),"-")</f>
        <v>#NUM!</v>
      </c>
      <c r="X9" s="530" t="e">
        <f t="shared" si="4"/>
        <v>#NUM!</v>
      </c>
      <c r="Y9" s="529" t="e">
        <f>_xll.qlIndexFixing($U9,$P9,TRUE,$W9)</f>
        <v>#VALUE!</v>
      </c>
      <c r="Z9" s="528">
        <f t="shared" si="5"/>
        <v>0</v>
      </c>
      <c r="AA9" s="517"/>
      <c r="AB9" s="501"/>
    </row>
    <row r="10" spans="2:28" s="494" customFormat="1" x14ac:dyDescent="0.2">
      <c r="B10" s="500"/>
      <c r="C10" s="499" t="s">
        <v>61</v>
      </c>
      <c r="D10" s="498" t="s">
        <v>87</v>
      </c>
      <c r="E10" s="497" t="str">
        <f t="shared" si="0"/>
        <v>GbpLiborSwapIsda4Y</v>
      </c>
      <c r="F10" s="496" t="str">
        <f>_xll.qlLiborSwap(Trigger,$E10,ObjectOverwrite,Permanent,Currency,FixingType,$C10,Currency&amp;$D10,Discounting)</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e">
        <f>IF($R10,_xll.qlIndexAddFixings($U10,$P10,$Q10/100,TRUE,ISERROR($V10)),NA())</f>
        <v>#NUM!</v>
      </c>
      <c r="T10" s="522"/>
      <c r="U10" s="531" t="str">
        <f t="shared" si="3"/>
        <v>GbpLiborSwapIsda4Y</v>
      </c>
      <c r="V10" s="530" t="e">
        <f>_xll.qlIndexFixing($U10,$P10,TRUE,$R10)</f>
        <v>#NUM!</v>
      </c>
      <c r="W10" s="530" t="e">
        <f>IF($S10,_xll.qlIndexFixing($U10,$P10,FALSE,$R10),"-")</f>
        <v>#NUM!</v>
      </c>
      <c r="X10" s="530" t="e">
        <f t="shared" si="4"/>
        <v>#NUM!</v>
      </c>
      <c r="Y10" s="529" t="e">
        <f>_xll.qlIndexFixing($U10,$P10,TRUE,$W10)</f>
        <v>#VALUE!</v>
      </c>
      <c r="Z10" s="528">
        <f t="shared" si="5"/>
        <v>0</v>
      </c>
      <c r="AA10" s="517"/>
      <c r="AB10" s="501"/>
    </row>
    <row r="11" spans="2:28" s="494" customFormat="1" x14ac:dyDescent="0.2">
      <c r="B11" s="500"/>
      <c r="C11" s="499" t="s">
        <v>60</v>
      </c>
      <c r="D11" s="498" t="s">
        <v>87</v>
      </c>
      <c r="E11" s="497" t="str">
        <f t="shared" si="0"/>
        <v>GbpLiborSwapIsda5Y</v>
      </c>
      <c r="F11" s="496" t="str">
        <f>_xll.qlLiborSwap(Trigger,$E11,ObjectOverwrite,Permanent,Currency,FixingType,$C11,Currency&amp;$D11,Discounting)</f>
        <v>GbpLiborSwapIsda5Y#0001</v>
      </c>
      <c r="G11" s="495" t="str">
        <f>_xll.ohRangeRetrieveError(F11)</f>
        <v/>
      </c>
      <c r="H11" s="86"/>
      <c r="L11" s="501"/>
      <c r="M11" s="527"/>
      <c r="N11" s="535" t="s">
        <v>60</v>
      </c>
      <c r="O11" s="530" t="str">
        <f t="shared" si="1"/>
        <v>GBPSFIX5Y=</v>
      </c>
      <c r="P11" s="534">
        <v>42180</v>
      </c>
      <c r="Q11" s="533">
        <v>1.7690000000000001</v>
      </c>
      <c r="R11" s="533" t="b">
        <f t="shared" si="2"/>
        <v>1</v>
      </c>
      <c r="S11" s="532" t="e">
        <f>IF($R11,_xll.qlIndexAddFixings($U11,$P11,$Q11/100,TRUE,ISERROR($V11)),NA())</f>
        <v>#NUM!</v>
      </c>
      <c r="T11" s="522"/>
      <c r="U11" s="531" t="str">
        <f t="shared" si="3"/>
        <v>GbpLiborSwapIsda5Y</v>
      </c>
      <c r="V11" s="530" t="e">
        <f>_xll.qlIndexFixing($U11,$P11,TRUE,$R11)</f>
        <v>#NUM!</v>
      </c>
      <c r="W11" s="530" t="e">
        <f>IF($S11,_xll.qlIndexFixing($U11,$P11,FALSE,$R11),"-")</f>
        <v>#NUM!</v>
      </c>
      <c r="X11" s="530" t="e">
        <f t="shared" si="4"/>
        <v>#NUM!</v>
      </c>
      <c r="Y11" s="529" t="e">
        <f>_xll.qlIndexFixing($U11,$P11,TRUE,$W11)</f>
        <v>#VALUE!</v>
      </c>
      <c r="Z11" s="528">
        <f t="shared" si="5"/>
        <v>0</v>
      </c>
      <c r="AA11" s="517"/>
      <c r="AB11" s="501"/>
    </row>
    <row r="12" spans="2:28" s="494" customFormat="1" x14ac:dyDescent="0.2">
      <c r="B12" s="500"/>
      <c r="C12" s="499" t="s">
        <v>59</v>
      </c>
      <c r="D12" s="498" t="s">
        <v>87</v>
      </c>
      <c r="E12" s="497" t="str">
        <f t="shared" si="0"/>
        <v>GbpLiborSwapIsda6Y</v>
      </c>
      <c r="F12" s="496" t="str">
        <f>_xll.qlLiborSwap(Trigger,$E12,ObjectOverwrite,Permanent,Currency,FixingType,$C12,Currency&amp;$D12,Discounting)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e">
        <f>IF($R12,_xll.qlIndexAddFixings($U12,$P12,$Q12/100,TRUE,ISERROR($V12)),NA())</f>
        <v>#NUM!</v>
      </c>
      <c r="T12" s="522"/>
      <c r="U12" s="531" t="str">
        <f t="shared" si="3"/>
        <v>GbpLiborSwapIsda6Y</v>
      </c>
      <c r="V12" s="530" t="e">
        <f>_xll.qlIndexFixing($U12,$P12,TRUE,$R12)</f>
        <v>#NUM!</v>
      </c>
      <c r="W12" s="530" t="e">
        <f>IF($S12,_xll.qlIndexFixing($U12,$P12,FALSE,$R12),"-")</f>
        <v>#NUM!</v>
      </c>
      <c r="X12" s="530" t="e">
        <f t="shared" si="4"/>
        <v>#NUM!</v>
      </c>
      <c r="Y12" s="529" t="e">
        <f>_xll.qlIndexFixing($U12,$P12,TRUE,$W12)</f>
        <v>#VALUE!</v>
      </c>
      <c r="Z12" s="528">
        <f t="shared" si="5"/>
        <v>0</v>
      </c>
      <c r="AA12" s="517"/>
      <c r="AB12" s="501"/>
    </row>
    <row r="13" spans="2:28" s="494" customFormat="1" x14ac:dyDescent="0.2">
      <c r="B13" s="500"/>
      <c r="C13" s="499" t="s">
        <v>58</v>
      </c>
      <c r="D13" s="498" t="s">
        <v>87</v>
      </c>
      <c r="E13" s="497" t="str">
        <f t="shared" si="0"/>
        <v>GbpLiborSwapIsda7Y</v>
      </c>
      <c r="F13" s="496" t="str">
        <f>_xll.qlLiborSwap(Trigger,$E13,ObjectOverwrite,Permanent,Currency,FixingType,$C13,Currency&amp;$D13,Discounting)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e">
        <f>IF($R13,_xll.qlIndexAddFixings($U13,$P13,$Q13/100,TRUE,ISERROR($V13)),NA())</f>
        <v>#NUM!</v>
      </c>
      <c r="T13" s="522"/>
      <c r="U13" s="531" t="str">
        <f t="shared" si="3"/>
        <v>GbpLiborSwapIsda7Y</v>
      </c>
      <c r="V13" s="530" t="e">
        <f>_xll.qlIndexFixing($U13,$P13,TRUE,$R13)</f>
        <v>#NUM!</v>
      </c>
      <c r="W13" s="530" t="e">
        <f>IF($S13,_xll.qlIndexFixing($U13,$P13,FALSE,$R13),"-")</f>
        <v>#NUM!</v>
      </c>
      <c r="X13" s="530" t="e">
        <f t="shared" si="4"/>
        <v>#NUM!</v>
      </c>
      <c r="Y13" s="529" t="e">
        <f>_xll.qlIndexFixing($U13,$P13,TRUE,$W13)</f>
        <v>#VALUE!</v>
      </c>
      <c r="Z13" s="528">
        <f t="shared" si="5"/>
        <v>0</v>
      </c>
      <c r="AA13" s="517"/>
      <c r="AB13" s="501"/>
    </row>
    <row r="14" spans="2:28" s="494" customFormat="1" x14ac:dyDescent="0.2">
      <c r="B14" s="500"/>
      <c r="C14" s="499" t="s">
        <v>57</v>
      </c>
      <c r="D14" s="498" t="s">
        <v>87</v>
      </c>
      <c r="E14" s="497" t="str">
        <f t="shared" si="0"/>
        <v>GbpLiborSwapIsda8Y</v>
      </c>
      <c r="F14" s="496" t="str">
        <f>_xll.qlLiborSwap(Trigger,$E14,ObjectOverwrite,Permanent,Currency,FixingType,$C14,Currency&amp;$D14,Discounting)</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e">
        <f>IF($R14,_xll.qlIndexAddFixings($U14,$P14,$Q14/100,TRUE,ISERROR($V14)),NA())</f>
        <v>#NUM!</v>
      </c>
      <c r="T14" s="522"/>
      <c r="U14" s="531" t="str">
        <f t="shared" si="3"/>
        <v>GbpLiborSwapIsda8Y</v>
      </c>
      <c r="V14" s="530" t="e">
        <f>_xll.qlIndexFixing($U14,$P14,TRUE,$R14)</f>
        <v>#NUM!</v>
      </c>
      <c r="W14" s="530" t="e">
        <f>IF($S14,_xll.qlIndexFixing($U14,$P14,FALSE,$R14),"-")</f>
        <v>#NUM!</v>
      </c>
      <c r="X14" s="530" t="e">
        <f t="shared" si="4"/>
        <v>#NUM!</v>
      </c>
      <c r="Y14" s="529" t="e">
        <f>_xll.qlIndexFixing($U14,$P14,TRUE,$W14)</f>
        <v>#VALUE!</v>
      </c>
      <c r="Z14" s="528">
        <f t="shared" si="5"/>
        <v>0</v>
      </c>
      <c r="AA14" s="517"/>
      <c r="AB14" s="501"/>
    </row>
    <row r="15" spans="2:28" s="494" customFormat="1" x14ac:dyDescent="0.2">
      <c r="B15" s="500"/>
      <c r="C15" s="499" t="s">
        <v>56</v>
      </c>
      <c r="D15" s="498" t="s">
        <v>87</v>
      </c>
      <c r="E15" s="497" t="str">
        <f t="shared" si="0"/>
        <v>GbpLiborSwapIsda9Y</v>
      </c>
      <c r="F15" s="496" t="str">
        <f>_xll.qlLiborSwap(Trigger,$E15,ObjectOverwrite,Permanent,Currency,FixingType,$C15,Currency&amp;$D15,Discounting)</f>
        <v>GbpLiborSwapIsda9Y#0000</v>
      </c>
      <c r="G15" s="495" t="str">
        <f>_xll.ohRangeRetrieveError(F15)</f>
        <v/>
      </c>
      <c r="H15" s="86"/>
      <c r="L15" s="501"/>
      <c r="M15" s="527"/>
      <c r="N15" s="535" t="s">
        <v>56</v>
      </c>
      <c r="O15" s="530" t="str">
        <f t="shared" si="1"/>
        <v>GBPSFIX9Y=</v>
      </c>
      <c r="P15" s="534">
        <v>42180</v>
      </c>
      <c r="Q15" s="533">
        <v>2.153</v>
      </c>
      <c r="R15" s="533" t="b">
        <f t="shared" si="2"/>
        <v>1</v>
      </c>
      <c r="S15" s="532" t="e">
        <f>IF($R15,_xll.qlIndexAddFixings($U15,$P15,$Q15/100,TRUE,ISERROR($V15)),NA())</f>
        <v>#NUM!</v>
      </c>
      <c r="T15" s="522"/>
      <c r="U15" s="531" t="str">
        <f t="shared" si="3"/>
        <v>GbpLiborSwapIsda9Y</v>
      </c>
      <c r="V15" s="530" t="e">
        <f>_xll.qlIndexFixing($U15,$P15,TRUE,$R15)</f>
        <v>#NUM!</v>
      </c>
      <c r="W15" s="530" t="e">
        <f>IF($S15,_xll.qlIndexFixing($U15,$P15,FALSE,$R15),"-")</f>
        <v>#NUM!</v>
      </c>
      <c r="X15" s="530" t="e">
        <f t="shared" si="4"/>
        <v>#NUM!</v>
      </c>
      <c r="Y15" s="529" t="e">
        <f>_xll.qlIndexFixing($U15,$P15,TRUE,$W15)</f>
        <v>#VALUE!</v>
      </c>
      <c r="Z15" s="528">
        <f t="shared" si="5"/>
        <v>0</v>
      </c>
      <c r="AA15" s="517"/>
      <c r="AB15" s="501"/>
    </row>
    <row r="16" spans="2:28" s="494" customFormat="1" x14ac:dyDescent="0.2">
      <c r="B16" s="500"/>
      <c r="C16" s="499" t="s">
        <v>55</v>
      </c>
      <c r="D16" s="498" t="s">
        <v>87</v>
      </c>
      <c r="E16" s="497" t="str">
        <f t="shared" si="0"/>
        <v>GbpLiborSwapIsda10Y</v>
      </c>
      <c r="F16" s="496" t="str">
        <f>_xll.qlLiborSwap(Trigger,$E16,ObjectOverwrite,Permanent,Currency,FixingType,$C16,Currency&amp;$D16,Discounting)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e">
        <f>IF($R16,_xll.qlIndexAddFixings($U16,$P16,$Q16/100,TRUE,ISERROR($V16)),NA())</f>
        <v>#NUM!</v>
      </c>
      <c r="T16" s="522"/>
      <c r="U16" s="531" t="str">
        <f t="shared" si="3"/>
        <v>GbpLiborSwapIsda10Y</v>
      </c>
      <c r="V16" s="530" t="e">
        <f>_xll.qlIndexFixing($U16,$P16,TRUE,$R16)</f>
        <v>#NUM!</v>
      </c>
      <c r="W16" s="530" t="e">
        <f>IF($S16,_xll.qlIndexFixing($U16,$P16,FALSE,$R16),"-")</f>
        <v>#NUM!</v>
      </c>
      <c r="X16" s="530" t="e">
        <f t="shared" si="4"/>
        <v>#NUM!</v>
      </c>
      <c r="Y16" s="529" t="e">
        <f>_xll.qlIndexFixing($U16,$P16,TRUE,$W16)</f>
        <v>#VALUE!</v>
      </c>
      <c r="Z16" s="528">
        <f t="shared" si="5"/>
        <v>0</v>
      </c>
      <c r="AA16" s="517"/>
      <c r="AB16" s="501"/>
    </row>
    <row r="17" spans="2:28" s="494" customFormat="1" x14ac:dyDescent="0.2">
      <c r="B17" s="500"/>
      <c r="C17" s="499" t="s">
        <v>119</v>
      </c>
      <c r="D17" s="498" t="s">
        <v>87</v>
      </c>
      <c r="E17" s="497" t="str">
        <f t="shared" si="0"/>
        <v>GbpLiborSwapIsda11Y</v>
      </c>
      <c r="F17" s="496" t="str">
        <f>_xll.qlLiborSwap(Trigger,$E17,ObjectOverwrite,Permanent,Currency,FixingType,$C17,Currency&amp;$D17,Discounting)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e">
        <f>IF($R17,_xll.qlIndexAddFixings($U17,$P17,$Q17/100,TRUE,ISERROR($V17)),NA())</f>
        <v>#NUM!</v>
      </c>
      <c r="T17" s="522"/>
      <c r="U17" s="531" t="str">
        <f t="shared" si="3"/>
        <v>GbpLiborSwapIsda12Y</v>
      </c>
      <c r="V17" s="530" t="e">
        <f>_xll.qlIndexFixing($U17,$P17,TRUE,$R17)</f>
        <v>#NUM!</v>
      </c>
      <c r="W17" s="530" t="e">
        <f>IF($S17,_xll.qlIndexFixing($U17,$P17,FALSE,$R17),"-")</f>
        <v>#NUM!</v>
      </c>
      <c r="X17" s="530" t="e">
        <f t="shared" si="4"/>
        <v>#NUM!</v>
      </c>
      <c r="Y17" s="529" t="e">
        <f>_xll.qlIndexFixing($U17,$P17,TRUE,$W17)</f>
        <v>#VALUE!</v>
      </c>
      <c r="Z17" s="528">
        <f t="shared" si="5"/>
        <v>0</v>
      </c>
      <c r="AA17" s="517"/>
      <c r="AB17" s="501"/>
    </row>
    <row r="18" spans="2:28" s="494" customFormat="1" x14ac:dyDescent="0.2">
      <c r="B18" s="500"/>
      <c r="C18" s="499" t="s">
        <v>54</v>
      </c>
      <c r="D18" s="498" t="s">
        <v>87</v>
      </c>
      <c r="E18" s="497" t="str">
        <f t="shared" si="0"/>
        <v>GbpLiborSwapIsda12Y</v>
      </c>
      <c r="F18" s="496" t="str">
        <f>_xll.qlLiborSwap(Trigger,$E18,ObjectOverwrite,Permanent,Currency,FixingType,$C18,Currency&amp;$D18,Discounting)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e">
        <f>IF($R18,_xll.qlIndexAddFixings($U18,$P18,$Q18/100,TRUE,ISERROR($V18)),NA())</f>
        <v>#NUM!</v>
      </c>
      <c r="T18" s="522"/>
      <c r="U18" s="531" t="str">
        <f t="shared" si="3"/>
        <v>GbpLiborSwapIsda15Y</v>
      </c>
      <c r="V18" s="530" t="e">
        <f>_xll.qlIndexFixing($U18,$P18,TRUE,$R18)</f>
        <v>#NUM!</v>
      </c>
      <c r="W18" s="530" t="e">
        <f>IF($S18,_xll.qlIndexFixing($U18,$P18,FALSE,$R18),"-")</f>
        <v>#NUM!</v>
      </c>
      <c r="X18" s="530" t="e">
        <f t="shared" si="4"/>
        <v>#NUM!</v>
      </c>
      <c r="Y18" s="529" t="e">
        <f>_xll.qlIndexFixing($U18,$P18,TRUE,$W18)</f>
        <v>#VALUE!</v>
      </c>
      <c r="Z18" s="528">
        <f t="shared" si="5"/>
        <v>0</v>
      </c>
      <c r="AA18" s="517"/>
      <c r="AB18" s="501"/>
    </row>
    <row r="19" spans="2:28" s="494" customFormat="1" x14ac:dyDescent="0.2">
      <c r="B19" s="500"/>
      <c r="C19" s="499" t="s">
        <v>118</v>
      </c>
      <c r="D19" s="498" t="s">
        <v>87</v>
      </c>
      <c r="E19" s="497" t="str">
        <f t="shared" si="0"/>
        <v>GbpLiborSwapIsda13Y</v>
      </c>
      <c r="F19" s="496" t="str">
        <f>_xll.qlLiborSwap(Trigger,$E19,ObjectOverwrite,Permanent,Currency,FixingType,$C19,Currency&amp;$D19,Discounting)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e">
        <f>IF($R19,_xll.qlIndexAddFixings($U19,$P19,$Q19/100,TRUE,ISERROR($V19)),NA())</f>
        <v>#NUM!</v>
      </c>
      <c r="T19" s="522"/>
      <c r="U19" s="531" t="str">
        <f t="shared" si="3"/>
        <v>GbpLiborSwapIsda20Y</v>
      </c>
      <c r="V19" s="530" t="e">
        <f>_xll.qlIndexFixing($U19,$P19,TRUE,$R19)</f>
        <v>#NUM!</v>
      </c>
      <c r="W19" s="530" t="e">
        <f>IF($S19,_xll.qlIndexFixing($U19,$P19,FALSE,$R19),"-")</f>
        <v>#NUM!</v>
      </c>
      <c r="X19" s="530" t="e">
        <f t="shared" si="4"/>
        <v>#NUM!</v>
      </c>
      <c r="Y19" s="529" t="e">
        <f>_xll.qlIndexFixing($U19,$P19,TRUE,$W19)</f>
        <v>#VALUE!</v>
      </c>
      <c r="Z19" s="528">
        <f t="shared" si="5"/>
        <v>0</v>
      </c>
      <c r="AA19" s="517"/>
      <c r="AB19" s="501"/>
    </row>
    <row r="20" spans="2:28" s="494" customFormat="1" x14ac:dyDescent="0.2">
      <c r="B20" s="500"/>
      <c r="C20" s="499" t="s">
        <v>117</v>
      </c>
      <c r="D20" s="498" t="s">
        <v>87</v>
      </c>
      <c r="E20" s="497" t="str">
        <f t="shared" si="0"/>
        <v>GbpLiborSwapIsda14Y</v>
      </c>
      <c r="F20" s="496" t="str">
        <f>_xll.qlLiborSwap(Trigger,$E20,ObjectOverwrite,Permanent,Currency,FixingType,$C20,Currency&amp;$D20,Discounting)</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e">
        <f>IF($R20,_xll.qlIndexAddFixings($U20,$P20,$Q20/100,TRUE,ISERROR($V20)),NA())</f>
        <v>#NUM!</v>
      </c>
      <c r="T20" s="522"/>
      <c r="U20" s="531" t="str">
        <f t="shared" si="3"/>
        <v>GbpLiborSwapIsda25Y</v>
      </c>
      <c r="V20" s="530" t="e">
        <f>_xll.qlIndexFixing($U20,$P20,TRUE,$R20)</f>
        <v>#NUM!</v>
      </c>
      <c r="W20" s="530" t="e">
        <f>IF($S20,_xll.qlIndexFixing($U20,$P20,FALSE,$R20),"-")</f>
        <v>#NUM!</v>
      </c>
      <c r="X20" s="530" t="e">
        <f t="shared" si="4"/>
        <v>#NUM!</v>
      </c>
      <c r="Y20" s="529" t="e">
        <f>_xll.qlIndexFixing($U20,$P20,TRUE,$W20)</f>
        <v>#VALUE!</v>
      </c>
      <c r="Z20" s="528">
        <f t="shared" si="5"/>
        <v>0</v>
      </c>
      <c r="AA20" s="517"/>
      <c r="AB20" s="501"/>
    </row>
    <row r="21" spans="2:28" s="494" customFormat="1" x14ac:dyDescent="0.2">
      <c r="B21" s="500"/>
      <c r="C21" s="499" t="s">
        <v>53</v>
      </c>
      <c r="D21" s="498" t="s">
        <v>87</v>
      </c>
      <c r="E21" s="497" t="str">
        <f t="shared" si="0"/>
        <v>GbpLiborSwapIsda15Y</v>
      </c>
      <c r="F21" s="496" t="str">
        <f>_xll.qlLiborSwap(Trigger,$E21,ObjectOverwrite,Permanent,Currency,FixingType,$C21,Currency&amp;$D21,Discounting)</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e">
        <f>IF($R21,_xll.qlIndexAddFixings($U21,$P21,$Q21/100,TRUE,ISERROR($V21)),NA())</f>
        <v>#NUM!</v>
      </c>
      <c r="T21" s="522"/>
      <c r="U21" s="521" t="str">
        <f t="shared" si="3"/>
        <v>GbpLiborSwapIsda30Y</v>
      </c>
      <c r="V21" s="520" t="e">
        <f>_xll.qlIndexFixing($U21,$P21,TRUE,$R21)</f>
        <v>#NUM!</v>
      </c>
      <c r="W21" s="520" t="e">
        <f>IF($S21,_xll.qlIndexFixing($U21,$P21,FALSE,$R21),"-")</f>
        <v>#NUM!</v>
      </c>
      <c r="X21" s="520" t="e">
        <f t="shared" si="4"/>
        <v>#NUM!</v>
      </c>
      <c r="Y21" s="519" t="e">
        <f>_xll.qlIndexFixing($U21,$P21,TRUE,$W21)</f>
        <v>#VALUE!</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_xll.qlLiborSwap(Trigger,$E22,ObjectOverwrite,Permanent,Currency,FixingType,$C22,Currency&amp;$D22,Discounting)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_xll.qlLiborSwap(Trigger,$E23,ObjectOverwrite,Permanent,Currency,FixingType,$C23,Currency&amp;$D23,Discounting)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_xll.qlLiborSwap(Trigger,$E24,ObjectOverwrite,Permanent,Currency,FixingType,$C24,Currency&amp;$D24,Discounting)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_xll.qlLiborSwap(Trigger,$E25,ObjectOverwrite,Permanent,Currency,FixingType,$C25,Currency&amp;$D25,Discounting)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_xll.qlLiborSwap(Trigger,$E26,ObjectOverwrite,Permanent,Currency,FixingType,$C26,Currency&amp;$D26,Discounting)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_xll.qlLiborSwap(Trigger,$E27,ObjectOverwrite,Permanent,Currency,FixingType,$C27,Currency&amp;$D27,Discounting)</f>
        <v>GbpLiborSwapIsda21Y#0001</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_xll.qlLiborSwap(Trigger,$E28,ObjectOverwrite,Permanent,Currency,FixingType,$C28,Currency&amp;$D28,Discounting)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_xll.qlLiborSwap(Trigger,$E29,ObjectOverwrite,Permanent,Currency,FixingType,$C29,Currency&amp;$D29,Discounting)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_xll.qlLiborSwap(Trigger,$E30,ObjectOverwrite,Permanent,Currency,FixingType,$C30,Currency&amp;$D30,Discounting)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_xll.qlLiborSwap(Trigger,$E31,ObjectOverwrite,Permanent,Currency,FixingType,$C31,Currency&amp;$D31,Discounting)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_xll.qlLiborSwap(Trigger,$E32,ObjectOverwrite,Permanent,Currency,FixingType,$C32,Currency&amp;$D32,Discounting)</f>
        <v>GbpLiborSwapIsda26Y#0001</v>
      </c>
      <c r="G32" s="495" t="str">
        <f>_xll.ohRangeRetrieveError(F32)</f>
        <v/>
      </c>
      <c r="H32" s="86"/>
    </row>
    <row r="33" spans="2:8" s="494" customFormat="1" x14ac:dyDescent="0.2">
      <c r="B33" s="500"/>
      <c r="C33" s="499" t="s">
        <v>107</v>
      </c>
      <c r="D33" s="498" t="s">
        <v>87</v>
      </c>
      <c r="E33" s="497" t="str">
        <f t="shared" si="0"/>
        <v>GbpLiborSwapIsda27Y</v>
      </c>
      <c r="F33" s="496" t="str">
        <f>_xll.qlLiborSwap(Trigger,$E33,ObjectOverwrite,Permanent,Currency,FixingType,$C33,Currency&amp;$D33,Discounting)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_xll.qlLiborSwap(Trigger,$E34,ObjectOverwrite,Permanent,Currency,FixingType,$C34,Currency&amp;$D34,Discounting)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_xll.qlLiborSwap(Trigger,$E35,ObjectOverwrite,Permanent,Currency,FixingType,$C35,Currency&amp;$D35,Discounting)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_xll.qlLiborSwap(Trigger,$E36,ObjectOverwrite,Permanent,Currency,FixingType,$C36,Currency&amp;$D36,Discounting)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_xll.qlLiborSwap(Trigger,$E37,ObjectOverwrite,Permanent,Currency,FixingType,$C37,Currency&amp;$D37,Discounting)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_xll.qlLiborSwap(Trigger,$E38,ObjectOverwrite,Permanent,Currency,FixingType,$C38,Currency&amp;$D38,Discounting)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_xll.qlLiborSwap(Trigger,$E39,ObjectOverwrite,Permanent,Currency,FixingType,$C39,Currency&amp;$D39,Discounting)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_xll.qlLiborSwap(Trigger,$E40,ObjectOverwrite,Permanent,Currency,FixingType,$C40,Currency&amp;$D40,Discounting)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_xll.qlLiborSwap(Trigger,$E41,ObjectOverwrite,Permanent,Currency,FixingType,$C41,Currency&amp;$D41,Discounting)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_xll.qlLiborSwap(Trigger,$E42,ObjectOverwrite,Permanent,Currency,FixingType,$C42,Currency&amp;$D42,Discounting)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_xll.qlLiborSwap(Trigger,$E43,ObjectOverwrite,Permanent,Currency,FixingType,$C43,Currency&amp;$D43,Discounting)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_xll.qlLiborSwap(Trigger,$E44,ObjectOverwrite,Permanent,Currency,FixingType,$C44,Currency&amp;$D44,Discounting)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_xll.qlLiborSwap(Trigger,$E45,ObjectOverwrite,Permanent,Currency,FixingType,$C45,Currency&amp;$D45,Discounting)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_xll.qlLiborSwap(Trigger,$E46,ObjectOverwrite,Permanent,Currency,FixingType,$C46,Currency&amp;$D46,Discounting)</f>
        <v>GbpLiborSwapIsda40Y#0001</v>
      </c>
      <c r="G46" s="495" t="str">
        <f>_xll.ohRangeRetrieveError(F46)</f>
        <v/>
      </c>
      <c r="H46" s="86"/>
    </row>
    <row r="47" spans="2:8" s="494" customFormat="1" x14ac:dyDescent="0.2">
      <c r="B47" s="500"/>
      <c r="C47" s="499" t="s">
        <v>258</v>
      </c>
      <c r="D47" s="498" t="s">
        <v>87</v>
      </c>
      <c r="E47" s="497" t="str">
        <f t="shared" si="6"/>
        <v>GbpLiborSwapIsda41Y</v>
      </c>
      <c r="F47" s="496" t="str">
        <f>_xll.qlLiborSwap(Trigger,$E47,ObjectOverwrite,Permanent,Currency,FixingType,$C47,Currency&amp;$D47,Discounting)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_xll.qlLiborSwap(Trigger,$E48,ObjectOverwrite,Permanent,Currency,FixingType,$C48,Currency&amp;$D48,Discounting)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_xll.qlLiborSwap(Trigger,$E49,ObjectOverwrite,Permanent,Currency,FixingType,$C49,Currency&amp;$D49,Discounting)</f>
        <v>GbpLiborSwapIsda43Y#0001</v>
      </c>
      <c r="G49" s="495" t="str">
        <f>_xll.ohRangeRetrieveError(F49)</f>
        <v/>
      </c>
      <c r="H49" s="86"/>
    </row>
    <row r="50" spans="2:8" s="494" customFormat="1" x14ac:dyDescent="0.2">
      <c r="B50" s="500"/>
      <c r="C50" s="499" t="s">
        <v>255</v>
      </c>
      <c r="D50" s="498" t="s">
        <v>87</v>
      </c>
      <c r="E50" s="497" t="str">
        <f t="shared" si="6"/>
        <v>GbpLiborSwapIsda44Y</v>
      </c>
      <c r="F50" s="496" t="str">
        <f>_xll.qlLiborSwap(Trigger,$E50,ObjectOverwrite,Permanent,Currency,FixingType,$C50,Currency&amp;$D50,Discounting)</f>
        <v>GbpLiborSwapIsda44Y#0001</v>
      </c>
      <c r="G50" s="495" t="str">
        <f>_xll.ohRangeRetrieveError(F50)</f>
        <v/>
      </c>
      <c r="H50" s="86"/>
    </row>
    <row r="51" spans="2:8" s="494" customFormat="1" x14ac:dyDescent="0.2">
      <c r="B51" s="500"/>
      <c r="C51" s="499" t="s">
        <v>254</v>
      </c>
      <c r="D51" s="498" t="s">
        <v>87</v>
      </c>
      <c r="E51" s="497" t="str">
        <f t="shared" si="6"/>
        <v>GbpLiborSwapIsda45Y</v>
      </c>
      <c r="F51" s="496" t="str">
        <f>_xll.qlLiborSwap(Trigger,$E51,ObjectOverwrite,Permanent,Currency,FixingType,$C51,Currency&amp;$D51,Discounting)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_xll.qlLiborSwap(Trigger,$E52,ObjectOverwrite,Permanent,Currency,FixingType,$C52,Currency&amp;$D52,Discounting)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_xll.qlLiborSwap(Trigger,$E53,ObjectOverwrite,Permanent,Currency,FixingType,$C53,Currency&amp;$D53,Discounting)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_xll.qlLiborSwap(Trigger,$E54,ObjectOverwrite,Permanent,Currency,FixingType,$C54,Currency&amp;$D54,Discounting)</f>
        <v>GbpLiborSwapIsda48Y#0001</v>
      </c>
      <c r="G54" s="495" t="str">
        <f>_xll.ohRangeRetrieveError(F54)</f>
        <v/>
      </c>
      <c r="H54" s="86"/>
    </row>
    <row r="55" spans="2:8" s="494" customFormat="1" x14ac:dyDescent="0.2">
      <c r="B55" s="500"/>
      <c r="C55" s="499" t="s">
        <v>250</v>
      </c>
      <c r="D55" s="498" t="s">
        <v>87</v>
      </c>
      <c r="E55" s="497" t="str">
        <f t="shared" si="6"/>
        <v>GbpLiborSwapIsda49Y</v>
      </c>
      <c r="F55" s="496" t="str">
        <f>_xll.qlLiborSwap(Trigger,$E55,ObjectOverwrite,Permanent,Currency,FixingType,$C55,Currency&amp;$D55,Discounting)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_xll.qlLiborSwap(Trigger,$E56,ObjectOverwrite,Permanent,Currency,FixingType,$C56,Currency&amp;$D56,Discounting)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_xll.qlLiborSwap(Trigger,$E57,ObjectOverwrite,Permanent,Currency,FixingType,$C57,Currency&amp;$D57,Discounting)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_xll.qlLiborSwap(Trigger,$E58,ObjectOverwrite,Permanent,Currency,FixingType,$C58,Currency&amp;$D58,Discounting)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_xll.qlLiborSwap(Trigger,$E59,ObjectOverwrite,Permanent,Currency,FixingType,$C59,Currency&amp;$D59,Discounting)</f>
        <v>GbpLiborSwapIsda53Y#0001</v>
      </c>
      <c r="G59" s="495" t="str">
        <f>_xll.ohRangeRetrieveError(F59)</f>
        <v/>
      </c>
      <c r="H59" s="86"/>
    </row>
    <row r="60" spans="2:8" s="494" customFormat="1" x14ac:dyDescent="0.2">
      <c r="B60" s="500"/>
      <c r="C60" s="499" t="s">
        <v>246</v>
      </c>
      <c r="D60" s="498" t="s">
        <v>87</v>
      </c>
      <c r="E60" s="497" t="str">
        <f t="shared" si="6"/>
        <v>GbpLiborSwapIsda54Y</v>
      </c>
      <c r="F60" s="496" t="str">
        <f>_xll.qlLiborSwap(Trigger,$E60,ObjectOverwrite,Permanent,Currency,FixingType,$C60,Currency&amp;$D60,Discounting)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_xll.qlLiborSwap(Trigger,$E61,ObjectOverwrite,Permanent,Currency,FixingType,$C61,Currency&amp;$D61,Discounting)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_xll.qlLiborSwap(Trigger,$E62,ObjectOverwrite,Permanent,Currency,FixingType,$C62,Currency&amp;$D62,Discounting)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_xll.qlLiborSwap(Trigger,$E63,ObjectOverwrite,Permanent,Currency,FixingType,$C63,Currency&amp;$D63,Discounting)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_xll.qlLiborSwap(Trigger,$E64,ObjectOverwrite,Permanent,Currency,FixingType,$C64,Currency&amp;$D64,Discounting)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_xll.qlLiborSwap(Trigger,$E65,ObjectOverwrite,Permanent,Currency,FixingType,$C65,Currency&amp;$D65,Discounting)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_xll.qlLiborSwap(Trigger,$E66,ObjectOverwrite,Permanent,Currency,FixingType,$C66,Currency&amp;$D66,Discounting)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_xll.qlSimpleQuote(E5,,RateTickValue,Permanent,Trigger,ObjectOverwrite)</f>
        <v>#VALUE!</v>
      </c>
      <c r="G5" s="186" t="str">
        <f ca="1">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19.596186949980609</v>
      </c>
      <c r="AA5" s="9"/>
      <c r="AB5" s="480">
        <f t="array" ref="AB5:AB42">QuoteStatic</f>
        <v>19.596186949980609</v>
      </c>
      <c r="AC5" s="16" t="e">
        <f>_xll.qlSimpleQuoteSetValue(F5,AB5/10000,Trigger)</f>
        <v>#NUM!</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_xll.qlSimpleQuote(E6,,RateTickValue,Permanent,Trigger,ObjectOverwrite)</f>
        <v>#VALUE!</v>
      </c>
      <c r="G6" s="186" t="str">
        <f ca="1">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#NUM!</v>
      </c>
      <c r="Y6" s="9"/>
      <c r="Z6" s="481">
        <v>19.875</v>
      </c>
      <c r="AA6" s="9"/>
      <c r="AB6" s="480">
        <v>19.875</v>
      </c>
      <c r="AC6" s="16" t="e">
        <f>_xll.qlSimpleQuoteSetValue(F6,AB6/10000,Trigger)</f>
        <v>#NUM!</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_xll.qlSimpleQuote(E7,,RateTickValue,Permanent,Trigger,ObjectOverwrite)</f>
        <v>#VALUE!</v>
      </c>
      <c r="G7" s="186" t="str">
        <f ca="1">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#NUM!</v>
      </c>
      <c r="Y7" s="9"/>
      <c r="Z7" s="481">
        <v>20.01800815626212</v>
      </c>
      <c r="AA7" s="9"/>
      <c r="AB7" s="480">
        <v>20.01800815626212</v>
      </c>
      <c r="AC7" s="16" t="e">
        <f>_xll.qlSimpleQuoteSetValue(F7,AB7/10000,Trigger)</f>
        <v>#NUM!</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_xll.qlSimpleQuote(E8,,RateTickValue,Permanent,Trigger,ObjectOverwrite)</f>
        <v>#VALUE!</v>
      </c>
      <c r="G8" s="186" t="str">
        <f ca="1">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#NUM!</v>
      </c>
      <c r="Y8" s="9"/>
      <c r="Z8" s="481">
        <v>20.153813050019391</v>
      </c>
      <c r="AA8" s="9"/>
      <c r="AB8" s="480">
        <v>20.153813050019391</v>
      </c>
      <c r="AC8" s="16" t="e">
        <f>_xll.qlSimpleQuoteSetValue(F8,AB8/10000,Trigger)</f>
        <v>#NUM!</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_xll.qlSimpleQuote(E9,,RateTickValue,Permanent,Trigger,ObjectOverwrite)</f>
        <v>#VALUE!</v>
      </c>
      <c r="G9" s="186" t="str">
        <f ca="1">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#NUM!</v>
      </c>
      <c r="Y9" s="9"/>
      <c r="Z9" s="481">
        <v>20.275211418766968</v>
      </c>
      <c r="AA9" s="9"/>
      <c r="AB9" s="480">
        <v>20.275211418766968</v>
      </c>
      <c r="AC9" s="16" t="e">
        <f>_xll.qlSimpleQuoteSetValue(F9,AB9/10000,Trigger)</f>
        <v>#NUM!</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_xll.qlSimpleQuote(E10,,RateTickValue,Permanent,Trigger,ObjectOverwrite)</f>
        <v>#VALUE!</v>
      </c>
      <c r="G10" s="186" t="str">
        <f ca="1">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#NUM!</v>
      </c>
      <c r="Y10" s="9"/>
      <c r="Z10" s="481">
        <v>20.375</v>
      </c>
      <c r="AA10" s="9"/>
      <c r="AB10" s="480">
        <v>20.375</v>
      </c>
      <c r="AC10" s="16" t="e">
        <f>_xll.qlSimpleQuoteSetValue(F10,AB10/10000,Trigger)</f>
        <v>#NUM!</v>
      </c>
      <c r="AD10" s="5"/>
    </row>
    <row r="11" spans="1:34" x14ac:dyDescent="0.2">
      <c r="A11" s="284"/>
      <c r="B11" s="174" t="s">
        <v>62</v>
      </c>
      <c r="C11" s="208" t="str">
        <f t="shared" si="4"/>
        <v>1L</v>
      </c>
      <c r="D11" s="257" t="str">
        <f t="shared" si="5"/>
        <v>6L</v>
      </c>
      <c r="E11" s="207" t="str">
        <f t="shared" si="0"/>
        <v>GBP1L6L3Y_Quote</v>
      </c>
      <c r="F11" s="207" t="e">
        <f>_xll.qlSimpleQuote(E11,,RateTickValue,Permanent,Trigger,ObjectOverwrite)</f>
        <v>#VALUE!</v>
      </c>
      <c r="G11" s="186" t="str">
        <f ca="1">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#NUM!</v>
      </c>
      <c r="Y11" s="9"/>
      <c r="Z11" s="481">
        <v>20.625</v>
      </c>
      <c r="AA11" s="9"/>
      <c r="AB11" s="480">
        <v>20.625</v>
      </c>
      <c r="AC11" s="16" t="e">
        <f>_xll.qlSimpleQuoteSetValue(F11,AB11/10000,Trigger)</f>
        <v>#NUM!</v>
      </c>
      <c r="AD11" s="5"/>
    </row>
    <row r="12" spans="1:34" x14ac:dyDescent="0.2">
      <c r="A12" s="284"/>
      <c r="B12" s="174" t="s">
        <v>61</v>
      </c>
      <c r="C12" s="208" t="str">
        <f t="shared" si="4"/>
        <v>1L</v>
      </c>
      <c r="D12" s="257" t="str">
        <f t="shared" si="5"/>
        <v>6L</v>
      </c>
      <c r="E12" s="207" t="str">
        <f t="shared" si="0"/>
        <v>GBP1L6L4Y_Quote</v>
      </c>
      <c r="F12" s="207" t="e">
        <f>_xll.qlSimpleQuote(E12,,RateTickValue,Permanent,Trigger,ObjectOverwrite)</f>
        <v>#VALUE!</v>
      </c>
      <c r="G12" s="186" t="str">
        <f ca="1">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#NUM!</v>
      </c>
      <c r="Y12" s="9"/>
      <c r="Z12" s="481">
        <v>21</v>
      </c>
      <c r="AA12" s="9"/>
      <c r="AB12" s="480">
        <v>21</v>
      </c>
      <c r="AC12" s="16" t="e">
        <f>_xll.qlSimpleQuoteSetValue(F12,AB12/10000,Trigger)</f>
        <v>#NUM!</v>
      </c>
      <c r="AD12" s="5"/>
    </row>
    <row r="13" spans="1:34" x14ac:dyDescent="0.2">
      <c r="A13" s="284"/>
      <c r="B13" s="174" t="s">
        <v>60</v>
      </c>
      <c r="C13" s="208" t="str">
        <f t="shared" si="4"/>
        <v>1L</v>
      </c>
      <c r="D13" s="257" t="str">
        <f t="shared" si="5"/>
        <v>6L</v>
      </c>
      <c r="E13" s="207" t="str">
        <f t="shared" si="0"/>
        <v>GBP1L6L5Y_Quote</v>
      </c>
      <c r="F13" s="207" t="e">
        <f>_xll.qlSimpleQuote(E13,,RateTickValue,Permanent,Trigger,ObjectOverwrite)</f>
        <v>#VALUE!</v>
      </c>
      <c r="G13" s="186" t="str">
        <f ca="1">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#NUM!</v>
      </c>
      <c r="Y13" s="9"/>
      <c r="Z13" s="481">
        <v>21.25</v>
      </c>
      <c r="AA13" s="9"/>
      <c r="AB13" s="480">
        <v>21.25</v>
      </c>
      <c r="AC13" s="16" t="e">
        <f>_xll.qlSimpleQuoteSetValue(F13,AB13/10000,Trigger)</f>
        <v>#NUM!</v>
      </c>
      <c r="AD13" s="5"/>
    </row>
    <row r="14" spans="1:34" ht="12" thickBot="1" x14ac:dyDescent="0.25">
      <c r="A14" s="284"/>
      <c r="B14" s="174" t="s">
        <v>59</v>
      </c>
      <c r="C14" s="208" t="str">
        <f t="shared" si="4"/>
        <v>1L</v>
      </c>
      <c r="D14" s="257" t="str">
        <f t="shared" si="5"/>
        <v>6L</v>
      </c>
      <c r="E14" s="207" t="str">
        <f t="shared" si="0"/>
        <v>GBP1L6L6Y_Quote</v>
      </c>
      <c r="F14" s="207" t="e">
        <f>_xll.qlSimpleQuote(E14,,RateTickValue,Permanent,Trigger,ObjectOverwrite)</f>
        <v>#VALUE!</v>
      </c>
      <c r="G14" s="186" t="str">
        <f ca="1">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#NUM!</v>
      </c>
      <c r="Y14" s="9"/>
      <c r="Z14" s="481">
        <v>21.125</v>
      </c>
      <c r="AA14" s="9"/>
      <c r="AB14" s="480">
        <v>21.125</v>
      </c>
      <c r="AC14" s="16" t="e">
        <f>_xll.qlSimpleQuoteSetValue(F14,AB14/10000,Trigger)</f>
        <v>#NUM!</v>
      </c>
      <c r="AD14" s="5"/>
    </row>
    <row r="15" spans="1:34" x14ac:dyDescent="0.2">
      <c r="A15" s="284"/>
      <c r="B15" s="174" t="s">
        <v>58</v>
      </c>
      <c r="C15" s="208" t="str">
        <f t="shared" si="4"/>
        <v>1L</v>
      </c>
      <c r="D15" s="257" t="str">
        <f t="shared" si="5"/>
        <v>6L</v>
      </c>
      <c r="E15" s="207" t="str">
        <f t="shared" si="0"/>
        <v>GBP1L6L7Y_Quote</v>
      </c>
      <c r="F15" s="207" t="e">
        <f>_xll.qlSimpleQuote(E15,,RateTickValue,Permanent,Trigger,ObjectOverwrite)</f>
        <v>#VALUE!</v>
      </c>
      <c r="G15" s="186" t="str">
        <f ca="1">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#NUM!</v>
      </c>
      <c r="Y15" s="9"/>
      <c r="Z15" s="481">
        <v>20.75</v>
      </c>
      <c r="AA15" s="9"/>
      <c r="AB15" s="480">
        <v>20.75</v>
      </c>
      <c r="AC15" s="16" t="e">
        <f>_xll.qlSimpleQuoteSetValue(F15,AB15/10000,Trigger)</f>
        <v>#NUM!</v>
      </c>
      <c r="AD15" s="5"/>
    </row>
    <row r="16" spans="1:34" x14ac:dyDescent="0.2">
      <c r="A16" s="284"/>
      <c r="B16" s="174" t="s">
        <v>57</v>
      </c>
      <c r="C16" s="208" t="str">
        <f t="shared" si="4"/>
        <v>1L</v>
      </c>
      <c r="D16" s="257" t="str">
        <f t="shared" si="5"/>
        <v>6L</v>
      </c>
      <c r="E16" s="207" t="str">
        <f t="shared" si="0"/>
        <v>GBP1L6L8Y_Quote</v>
      </c>
      <c r="F16" s="207" t="e">
        <f>_xll.qlSimpleQuote(E16,,RateTickValue,Permanent,Trigger,ObjectOverwrite)</f>
        <v>#VALUE!</v>
      </c>
      <c r="G16" s="186" t="str">
        <f ca="1">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#NUM!</v>
      </c>
      <c r="Y16" s="9"/>
      <c r="Z16" s="481">
        <v>20.5</v>
      </c>
      <c r="AA16" s="9"/>
      <c r="AB16" s="480">
        <v>20.5</v>
      </c>
      <c r="AC16" s="16" t="e">
        <f>_xll.qlSimpleQuoteSetValue(F16,AB16/10000,Trigger)</f>
        <v>#NUM!</v>
      </c>
      <c r="AD16" s="5"/>
    </row>
    <row r="17" spans="1:30" x14ac:dyDescent="0.2">
      <c r="A17" s="284"/>
      <c r="B17" s="174" t="s">
        <v>56</v>
      </c>
      <c r="C17" s="208" t="str">
        <f t="shared" si="4"/>
        <v>1L</v>
      </c>
      <c r="D17" s="257" t="str">
        <f t="shared" si="5"/>
        <v>6L</v>
      </c>
      <c r="E17" s="207" t="str">
        <f t="shared" si="0"/>
        <v>GBP1L6L9Y_Quote</v>
      </c>
      <c r="F17" s="207" t="e">
        <f>_xll.qlSimpleQuote(E17,,RateTickValue,Permanent,Trigger,ObjectOverwrite)</f>
        <v>#VALUE!</v>
      </c>
      <c r="G17" s="186" t="str">
        <f ca="1">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#NUM!</v>
      </c>
      <c r="Y17" s="9"/>
      <c r="Z17" s="481">
        <v>20.25</v>
      </c>
      <c r="AA17" s="9"/>
      <c r="AB17" s="480">
        <v>20.25</v>
      </c>
      <c r="AC17" s="16" t="e">
        <f>_xll.qlSimpleQuoteSetValue(F17,AB17/10000,Trigger)</f>
        <v>#NUM!</v>
      </c>
      <c r="AD17" s="5"/>
    </row>
    <row r="18" spans="1:30" x14ac:dyDescent="0.2">
      <c r="A18" s="284"/>
      <c r="B18" s="174" t="s">
        <v>55</v>
      </c>
      <c r="C18" s="208" t="str">
        <f t="shared" si="4"/>
        <v>1L</v>
      </c>
      <c r="D18" s="257" t="str">
        <f t="shared" si="5"/>
        <v>6L</v>
      </c>
      <c r="E18" s="207" t="str">
        <f t="shared" si="0"/>
        <v>GBP1L6L10Y_Quote</v>
      </c>
      <c r="F18" s="207" t="e">
        <f>_xll.qlSimpleQuote(E18,,RateTickValue,Permanent,Trigger,ObjectOverwrite)</f>
        <v>#VALUE!</v>
      </c>
      <c r="G18" s="186" t="str">
        <f ca="1">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#NUM!</v>
      </c>
      <c r="Y18" s="9"/>
      <c r="Z18" s="481">
        <v>20.25</v>
      </c>
      <c r="AA18" s="9"/>
      <c r="AB18" s="480">
        <v>20.25</v>
      </c>
      <c r="AC18" s="16" t="e">
        <f>_xll.qlSimpleQuoteSetValue(F18,AB18/10000,Trigger)</f>
        <v>#NUM!</v>
      </c>
      <c r="AD18" s="5"/>
    </row>
    <row r="19" spans="1:30" x14ac:dyDescent="0.2">
      <c r="A19" s="284"/>
      <c r="B19" s="174" t="s">
        <v>119</v>
      </c>
      <c r="C19" s="208" t="str">
        <f t="shared" si="4"/>
        <v>1L</v>
      </c>
      <c r="D19" s="257" t="str">
        <f t="shared" si="5"/>
        <v>6L</v>
      </c>
      <c r="E19" s="207" t="str">
        <f t="shared" si="0"/>
        <v>GBP1L6L11Y_Quote</v>
      </c>
      <c r="F19" s="207" t="e">
        <f>_xll.qlSimpleQuote(E19,,RateTickValue,Permanent,Trigger,ObjectOverwrite)</f>
        <v>#VALUE!</v>
      </c>
      <c r="G19" s="186" t="str">
        <f ca="1">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#NUM!</v>
      </c>
      <c r="Y19" s="9"/>
      <c r="Z19" s="481">
        <v>19.777338639473253</v>
      </c>
      <c r="AA19" s="9"/>
      <c r="AB19" s="480">
        <v>19.777338639473253</v>
      </c>
      <c r="AC19" s="16" t="e">
        <f>_xll.qlSimpleQuoteSetValue(F19,AB19/10000,Trigger)</f>
        <v>#NUM!</v>
      </c>
      <c r="AD19" s="5"/>
    </row>
    <row r="20" spans="1:30" x14ac:dyDescent="0.2">
      <c r="A20" s="284"/>
      <c r="B20" s="174" t="s">
        <v>54</v>
      </c>
      <c r="C20" s="208" t="str">
        <f t="shared" si="4"/>
        <v>1L</v>
      </c>
      <c r="D20" s="257" t="str">
        <f t="shared" si="5"/>
        <v>6L</v>
      </c>
      <c r="E20" s="207" t="str">
        <f t="shared" si="0"/>
        <v>GBP1L6L12Y_Quote</v>
      </c>
      <c r="F20" s="207" t="e">
        <f>_xll.qlSimpleQuote(E20,,RateTickValue,Permanent,Trigger,ObjectOverwrite)</f>
        <v>#VALUE!</v>
      </c>
      <c r="G20" s="186" t="str">
        <f ca="1">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#NUM!</v>
      </c>
      <c r="Y20" s="9"/>
      <c r="Z20" s="481">
        <v>18.875</v>
      </c>
      <c r="AA20" s="9"/>
      <c r="AB20" s="480">
        <v>18.875</v>
      </c>
      <c r="AC20" s="16" t="e">
        <f>_xll.qlSimpleQuoteSetValue(F20,AB20/10000,Trigger)</f>
        <v>#NUM!</v>
      </c>
      <c r="AD20" s="5"/>
    </row>
    <row r="21" spans="1:30" x14ac:dyDescent="0.2">
      <c r="A21" s="284"/>
      <c r="B21" s="174" t="s">
        <v>118</v>
      </c>
      <c r="C21" s="208" t="str">
        <f t="shared" si="4"/>
        <v>1L</v>
      </c>
      <c r="D21" s="257" t="str">
        <f t="shared" si="5"/>
        <v>6L</v>
      </c>
      <c r="E21" s="207" t="str">
        <f t="shared" si="0"/>
        <v>GBP1L6L13Y_Quote</v>
      </c>
      <c r="F21" s="207" t="e">
        <f>_xll.qlSimpleQuote(E21,,RateTickValue,Permanent,Trigger,ObjectOverwrite)</f>
        <v>#VALUE!</v>
      </c>
      <c r="G21" s="186" t="str">
        <f ca="1">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#NUM!</v>
      </c>
      <c r="Y21" s="9"/>
      <c r="Z21" s="481">
        <v>18.093096025417591</v>
      </c>
      <c r="AA21" s="9"/>
      <c r="AB21" s="480">
        <v>18.093096025417591</v>
      </c>
      <c r="AC21" s="16" t="e">
        <f>_xll.qlSimpleQuoteSetValue(F21,AB21/10000,Trigger)</f>
        <v>#NUM!</v>
      </c>
      <c r="AD21" s="5"/>
    </row>
    <row r="22" spans="1:30" x14ac:dyDescent="0.2">
      <c r="A22" s="284"/>
      <c r="B22" s="174" t="s">
        <v>117</v>
      </c>
      <c r="C22" s="208" t="str">
        <f t="shared" si="4"/>
        <v>1L</v>
      </c>
      <c r="D22" s="257" t="str">
        <f t="shared" si="5"/>
        <v>6L</v>
      </c>
      <c r="E22" s="207" t="str">
        <f t="shared" si="0"/>
        <v>GBP1L6L14Y_Quote</v>
      </c>
      <c r="F22" s="207" t="e">
        <f>_xll.qlSimpleQuote(E22,,RateTickValue,Permanent,Trigger,ObjectOverwrite)</f>
        <v>#VALUE!</v>
      </c>
      <c r="G22" s="186" t="str">
        <f ca="1">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#NUM!</v>
      </c>
      <c r="Y22" s="9"/>
      <c r="Z22" s="481">
        <v>17.439650644986077</v>
      </c>
      <c r="AA22" s="9"/>
      <c r="AB22" s="480">
        <v>17.439650644986077</v>
      </c>
      <c r="AC22" s="16" t="e">
        <f>_xll.qlSimpleQuoteSetValue(F22,AB22/10000,Trigger)</f>
        <v>#NUM!</v>
      </c>
      <c r="AD22" s="5"/>
    </row>
    <row r="23" spans="1:30" x14ac:dyDescent="0.2">
      <c r="A23" s="284"/>
      <c r="B23" s="174" t="s">
        <v>53</v>
      </c>
      <c r="C23" s="208" t="str">
        <f t="shared" si="4"/>
        <v>1L</v>
      </c>
      <c r="D23" s="257" t="str">
        <f t="shared" si="5"/>
        <v>6L</v>
      </c>
      <c r="E23" s="207" t="str">
        <f t="shared" si="0"/>
        <v>GBP1L6L15Y_Quote</v>
      </c>
      <c r="F23" s="207" t="e">
        <f>_xll.qlSimpleQuote(E23,,RateTickValue,Permanent,Trigger,ObjectOverwrite)</f>
        <v>#VALUE!</v>
      </c>
      <c r="G23" s="186" t="str">
        <f ca="1">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#NUM!</v>
      </c>
      <c r="Y23" s="9"/>
      <c r="Z23" s="481">
        <v>16.875</v>
      </c>
      <c r="AA23" s="9"/>
      <c r="AB23" s="480">
        <v>16.875</v>
      </c>
      <c r="AC23" s="16" t="e">
        <f>_xll.qlSimpleQuoteSetValue(F23,AB23/10000,Trigger)</f>
        <v>#NUM!</v>
      </c>
      <c r="AD23" s="5"/>
    </row>
    <row r="24" spans="1:30" x14ac:dyDescent="0.2">
      <c r="A24" s="284"/>
      <c r="B24" s="174" t="s">
        <v>116</v>
      </c>
      <c r="C24" s="208" t="str">
        <f t="shared" si="4"/>
        <v>1L</v>
      </c>
      <c r="D24" s="257" t="str">
        <f t="shared" si="5"/>
        <v>6L</v>
      </c>
      <c r="E24" s="207" t="str">
        <f t="shared" si="0"/>
        <v>GBP1L6L16Y_Quote</v>
      </c>
      <c r="F24" s="207" t="e">
        <f>_xll.qlSimpleQuote(E24,,RateTickValue,Permanent,Trigger,ObjectOverwrite)</f>
        <v>#VALUE!</v>
      </c>
      <c r="G24" s="186" t="str">
        <f ca="1">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#NUM!</v>
      </c>
      <c r="Y24" s="9"/>
      <c r="Z24" s="481">
        <v>16.365516769737411</v>
      </c>
      <c r="AA24" s="9"/>
      <c r="AB24" s="480">
        <v>16.365516769737411</v>
      </c>
      <c r="AC24" s="16" t="e">
        <f>_xll.qlSimpleQuoteSetValue(F24,AB24/10000,Trigger)</f>
        <v>#NUM!</v>
      </c>
      <c r="AD24" s="5"/>
    </row>
    <row r="25" spans="1:30" x14ac:dyDescent="0.2">
      <c r="A25" s="284"/>
      <c r="B25" s="174" t="s">
        <v>115</v>
      </c>
      <c r="C25" s="208" t="str">
        <f t="shared" si="4"/>
        <v>1L</v>
      </c>
      <c r="D25" s="257" t="str">
        <f t="shared" si="5"/>
        <v>6L</v>
      </c>
      <c r="E25" s="207" t="str">
        <f t="shared" si="0"/>
        <v>GBP1L6L17Y_Quote</v>
      </c>
      <c r="F25" s="207" t="e">
        <f>_xll.qlSimpleQuote(E25,,RateTickValue,Permanent,Trigger,ObjectOverwrite)</f>
        <v>#VALUE!</v>
      </c>
      <c r="G25" s="186" t="str">
        <f ca="1">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#NUM!</v>
      </c>
      <c r="Y25" s="9"/>
      <c r="Z25" s="481">
        <v>15.901719785410455</v>
      </c>
      <c r="AA25" s="9"/>
      <c r="AB25" s="480">
        <v>15.901719785410455</v>
      </c>
      <c r="AC25" s="16" t="e">
        <f>_xll.qlSimpleQuoteSetValue(F25,AB25/10000,Trigger)</f>
        <v>#NUM!</v>
      </c>
      <c r="AD25" s="5"/>
    </row>
    <row r="26" spans="1:30" x14ac:dyDescent="0.2">
      <c r="A26" s="284"/>
      <c r="B26" s="174" t="s">
        <v>114</v>
      </c>
      <c r="C26" s="208" t="str">
        <f t="shared" si="4"/>
        <v>1L</v>
      </c>
      <c r="D26" s="257" t="str">
        <f t="shared" si="5"/>
        <v>6L</v>
      </c>
      <c r="E26" s="207" t="str">
        <f t="shared" si="0"/>
        <v>GBP1L6L18Y_Quote</v>
      </c>
      <c r="F26" s="207" t="e">
        <f>_xll.qlSimpleQuote(E26,,RateTickValue,Permanent,Trigger,ObjectOverwrite)</f>
        <v>#VALUE!</v>
      </c>
      <c r="G26" s="186" t="str">
        <f ca="1">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#NUM!</v>
      </c>
      <c r="Y26" s="9"/>
      <c r="Z26" s="481">
        <v>15.480164416214793</v>
      </c>
      <c r="AA26" s="9"/>
      <c r="AB26" s="480">
        <v>15.480164416214793</v>
      </c>
      <c r="AC26" s="16" t="e">
        <f>_xll.qlSimpleQuoteSetValue(F26,AB26/10000,Trigger)</f>
        <v>#NUM!</v>
      </c>
      <c r="AD26" s="5"/>
    </row>
    <row r="27" spans="1:30" x14ac:dyDescent="0.2">
      <c r="A27" s="284"/>
      <c r="B27" s="174" t="s">
        <v>113</v>
      </c>
      <c r="C27" s="208" t="str">
        <f t="shared" si="4"/>
        <v>1L</v>
      </c>
      <c r="D27" s="257" t="str">
        <f t="shared" si="5"/>
        <v>6L</v>
      </c>
      <c r="E27" s="207" t="str">
        <f t="shared" si="0"/>
        <v>GBP1L6L19Y_Quote</v>
      </c>
      <c r="F27" s="207" t="e">
        <f>_xll.qlSimpleQuote(E27,,RateTickValue,Permanent,Trigger,ObjectOverwrite)</f>
        <v>#VALUE!</v>
      </c>
      <c r="G27" s="186" t="str">
        <f ca="1">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#NUM!</v>
      </c>
      <c r="Y27" s="9"/>
      <c r="Z27" s="481">
        <v>15.097406031346086</v>
      </c>
      <c r="AA27" s="9"/>
      <c r="AB27" s="480">
        <v>15.097406031346086</v>
      </c>
      <c r="AC27" s="16" t="e">
        <f>_xll.qlSimpleQuoteSetValue(F27,AB27/10000,Trigger)</f>
        <v>#NUM!</v>
      </c>
      <c r="AD27" s="5"/>
    </row>
    <row r="28" spans="1:30" x14ac:dyDescent="0.2">
      <c r="A28" s="284"/>
      <c r="B28" s="174" t="s">
        <v>52</v>
      </c>
      <c r="C28" s="208" t="str">
        <f t="shared" si="4"/>
        <v>1L</v>
      </c>
      <c r="D28" s="257" t="str">
        <f t="shared" si="5"/>
        <v>6L</v>
      </c>
      <c r="E28" s="207" t="str">
        <f t="shared" si="0"/>
        <v>GBP1L6L20Y_Quote</v>
      </c>
      <c r="F28" s="207" t="e">
        <f>_xll.qlSimpleQuote(E28,,RateTickValue,Permanent,Trigger,ObjectOverwrite)</f>
        <v>#VALUE!</v>
      </c>
      <c r="G28" s="186" t="str">
        <f ca="1">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#NUM!</v>
      </c>
      <c r="Y28" s="9"/>
      <c r="Z28" s="481">
        <v>14.75</v>
      </c>
      <c r="AA28" s="9"/>
      <c r="AB28" s="480">
        <v>14.75</v>
      </c>
      <c r="AC28" s="16" t="e">
        <f>_xll.qlSimpleQuoteSetValue(F28,AB28/10000,Trigger)</f>
        <v>#NUM!</v>
      </c>
      <c r="AD28" s="5"/>
    </row>
    <row r="29" spans="1:30" x14ac:dyDescent="0.2">
      <c r="A29" s="284"/>
      <c r="B29" s="174" t="s">
        <v>112</v>
      </c>
      <c r="C29" s="208" t="str">
        <f t="shared" si="4"/>
        <v>1L</v>
      </c>
      <c r="D29" s="257" t="str">
        <f t="shared" si="5"/>
        <v>6L</v>
      </c>
      <c r="E29" s="207" t="str">
        <f t="shared" si="0"/>
        <v>GBP1L6L21Y_Quote</v>
      </c>
      <c r="F29" s="207" t="e">
        <f>_xll.qlSimpleQuote(E29,,RateTickValue,Permanent,Trigger,ObjectOverwrite)</f>
        <v>#VALUE!</v>
      </c>
      <c r="G29" s="186" t="str">
        <f ca="1">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#NUM!</v>
      </c>
      <c r="Y29" s="9"/>
      <c r="Z29" s="481">
        <v>14.434120146828539</v>
      </c>
      <c r="AA29" s="9"/>
      <c r="AB29" s="480">
        <v>14.434120146828539</v>
      </c>
      <c r="AC29" s="16" t="e">
        <f>_xll.qlSimpleQuoteSetValue(F29,AB29/10000,Trigger)</f>
        <v>#NUM!</v>
      </c>
      <c r="AD29" s="5"/>
    </row>
    <row r="30" spans="1:30" x14ac:dyDescent="0.2">
      <c r="A30" s="284"/>
      <c r="B30" s="174" t="s">
        <v>111</v>
      </c>
      <c r="C30" s="208" t="str">
        <f t="shared" si="4"/>
        <v>1L</v>
      </c>
      <c r="D30" s="257" t="str">
        <f t="shared" si="5"/>
        <v>6L</v>
      </c>
      <c r="E30" s="207" t="str">
        <f t="shared" si="0"/>
        <v>GBP1L6L22Y_Quote</v>
      </c>
      <c r="F30" s="207" t="e">
        <f>_xll.qlSimpleQuote(E30,,RateTickValue,Permanent,Trigger,ObjectOverwrite)</f>
        <v>#VALUE!</v>
      </c>
      <c r="G30" s="186" t="str">
        <f ca="1">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#NUM!</v>
      </c>
      <c r="Y30" s="9"/>
      <c r="Z30" s="481">
        <v>14.144414118309083</v>
      </c>
      <c r="AA30" s="9"/>
      <c r="AB30" s="480">
        <v>14.144414118309083</v>
      </c>
      <c r="AC30" s="16" t="e">
        <f>_xll.qlSimpleQuoteSetValue(F30,AB30/10000,Trigger)</f>
        <v>#NUM!</v>
      </c>
      <c r="AD30" s="5"/>
    </row>
    <row r="31" spans="1:30" x14ac:dyDescent="0.2">
      <c r="A31" s="284"/>
      <c r="B31" s="174" t="s">
        <v>110</v>
      </c>
      <c r="C31" s="208" t="str">
        <f t="shared" si="4"/>
        <v>1L</v>
      </c>
      <c r="D31" s="257" t="str">
        <f t="shared" si="5"/>
        <v>6L</v>
      </c>
      <c r="E31" s="207" t="str">
        <f t="shared" si="0"/>
        <v>GBP1L6L23Y_Quote</v>
      </c>
      <c r="F31" s="207" t="e">
        <f>_xll.qlSimpleQuote(E31,,RateTickValue,Permanent,Trigger,ObjectOverwrite)</f>
        <v>#VALUE!</v>
      </c>
      <c r="G31" s="186" t="str">
        <f ca="1">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#NUM!</v>
      </c>
      <c r="Y31" s="9"/>
      <c r="Z31" s="481">
        <v>13.875148016375359</v>
      </c>
      <c r="AA31" s="9"/>
      <c r="AB31" s="480">
        <v>13.875148016375359</v>
      </c>
      <c r="AC31" s="16" t="e">
        <f>_xll.qlSimpleQuoteSetValue(F31,AB31/10000,Trigger)</f>
        <v>#NUM!</v>
      </c>
      <c r="AD31" s="5"/>
    </row>
    <row r="32" spans="1:30" x14ac:dyDescent="0.2">
      <c r="A32" s="284"/>
      <c r="B32" s="174" t="s">
        <v>109</v>
      </c>
      <c r="C32" s="208" t="str">
        <f t="shared" si="4"/>
        <v>1L</v>
      </c>
      <c r="D32" s="257" t="str">
        <f t="shared" si="5"/>
        <v>6L</v>
      </c>
      <c r="E32" s="207" t="str">
        <f t="shared" si="0"/>
        <v>GBP1L6L24Y_Quote</v>
      </c>
      <c r="F32" s="207" t="e">
        <f>_xll.qlSimpleQuote(E32,,RateTickValue,Permanent,Trigger,ObjectOverwrite)</f>
        <v>#VALUE!</v>
      </c>
      <c r="G32" s="186" t="str">
        <f ca="1">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#NUM!</v>
      </c>
      <c r="Y32" s="9"/>
      <c r="Z32" s="481">
        <v>13.620587942961089</v>
      </c>
      <c r="AA32" s="9"/>
      <c r="AB32" s="480">
        <v>13.620587942961089</v>
      </c>
      <c r="AC32" s="16" t="e">
        <f>_xll.qlSimpleQuoteSetValue(F32,AB32/10000,Trigger)</f>
        <v>#NUM!</v>
      </c>
      <c r="AD32" s="5"/>
    </row>
    <row r="33" spans="1:30" x14ac:dyDescent="0.2">
      <c r="A33" s="284"/>
      <c r="B33" s="174" t="s">
        <v>51</v>
      </c>
      <c r="C33" s="208" t="str">
        <f t="shared" si="4"/>
        <v>1L</v>
      </c>
      <c r="D33" s="257" t="str">
        <f t="shared" si="5"/>
        <v>6L</v>
      </c>
      <c r="E33" s="207" t="str">
        <f t="shared" si="0"/>
        <v>GBP1L6L25Y_Quote</v>
      </c>
      <c r="F33" s="207" t="e">
        <f>_xll.qlSimpleQuote(E33,,RateTickValue,Permanent,Trigger,ObjectOverwrite)</f>
        <v>#VALUE!</v>
      </c>
      <c r="G33" s="186" t="str">
        <f ca="1">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#NUM!</v>
      </c>
      <c r="Y33" s="9"/>
      <c r="Z33" s="481">
        <v>13.375</v>
      </c>
      <c r="AA33" s="9"/>
      <c r="AB33" s="480">
        <v>13.375</v>
      </c>
      <c r="AC33" s="16" t="e">
        <f>_xll.qlSimpleQuoteSetValue(F33,AB33/10000,Trigger)</f>
        <v>#NUM!</v>
      </c>
      <c r="AD33" s="5"/>
    </row>
    <row r="34" spans="1:30" x14ac:dyDescent="0.2">
      <c r="A34" s="284"/>
      <c r="B34" s="174" t="s">
        <v>108</v>
      </c>
      <c r="C34" s="208" t="str">
        <f t="shared" si="4"/>
        <v>1L</v>
      </c>
      <c r="D34" s="257" t="str">
        <f t="shared" si="5"/>
        <v>6L</v>
      </c>
      <c r="E34" s="207" t="str">
        <f t="shared" si="0"/>
        <v>GBP1L6L26Y_Quote</v>
      </c>
      <c r="F34" s="207" t="e">
        <f>_xll.qlSimpleQuote(E34,,RateTickValue,Permanent,Trigger,ObjectOverwrite)</f>
        <v>#VALUE!</v>
      </c>
      <c r="G34" s="186" t="str">
        <f ca="1">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#NUM!</v>
      </c>
      <c r="Y34" s="9"/>
      <c r="Z34" s="481">
        <v>13.134002642948433</v>
      </c>
      <c r="AA34" s="9"/>
      <c r="AB34" s="480">
        <v>13.134002642948433</v>
      </c>
      <c r="AC34" s="16" t="e">
        <f>_xll.qlSimpleQuoteSetValue(F34,AB34/10000,Trigger)</f>
        <v>#NUM!</v>
      </c>
      <c r="AD34" s="5"/>
    </row>
    <row r="35" spans="1:30" x14ac:dyDescent="0.2">
      <c r="A35" s="284"/>
      <c r="B35" s="174" t="s">
        <v>107</v>
      </c>
      <c r="C35" s="208" t="str">
        <f t="shared" si="4"/>
        <v>1L</v>
      </c>
      <c r="D35" s="257" t="str">
        <f t="shared" si="5"/>
        <v>6L</v>
      </c>
      <c r="E35" s="207" t="str">
        <f t="shared" si="0"/>
        <v>GBP1L6L27Y_Quote</v>
      </c>
      <c r="F35" s="207" t="e">
        <f>_xll.qlSimpleQuote(E35,,RateTickValue,Permanent,Trigger,ObjectOverwrite)</f>
        <v>#VALUE!</v>
      </c>
      <c r="G35" s="186" t="str">
        <f ca="1">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#NUM!</v>
      </c>
      <c r="Y35" s="9"/>
      <c r="Z35" s="481">
        <v>12.898623741353211</v>
      </c>
      <c r="AA35" s="9"/>
      <c r="AB35" s="480">
        <v>12.898623741353211</v>
      </c>
      <c r="AC35" s="16" t="e">
        <f>_xll.qlSimpleQuoteSetValue(F35,AB35/10000,Trigger)</f>
        <v>#NUM!</v>
      </c>
      <c r="AD35" s="5"/>
    </row>
    <row r="36" spans="1:30" x14ac:dyDescent="0.2">
      <c r="A36" s="284"/>
      <c r="B36" s="174" t="s">
        <v>106</v>
      </c>
      <c r="C36" s="208" t="str">
        <f t="shared" si="4"/>
        <v>1L</v>
      </c>
      <c r="D36" s="257" t="str">
        <f t="shared" si="5"/>
        <v>6L</v>
      </c>
      <c r="E36" s="207" t="str">
        <f t="shared" si="0"/>
        <v>GBP1L6L28Y_Quote</v>
      </c>
      <c r="F36" s="207" t="e">
        <f>_xll.qlSimpleQuote(E36,,RateTickValue,Permanent,Trigger,ObjectOverwrite)</f>
        <v>#VALUE!</v>
      </c>
      <c r="G36" s="186" t="str">
        <f ca="1">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#NUM!</v>
      </c>
      <c r="Y36" s="9"/>
      <c r="Z36" s="481">
        <v>12.67124351828377</v>
      </c>
      <c r="AA36" s="9"/>
      <c r="AB36" s="480">
        <v>12.67124351828377</v>
      </c>
      <c r="AC36" s="16" t="e">
        <f>_xll.qlSimpleQuoteSetValue(F36,AB36/10000,Trigger)</f>
        <v>#NUM!</v>
      </c>
      <c r="AD36" s="5"/>
    </row>
    <row r="37" spans="1:30" x14ac:dyDescent="0.2">
      <c r="A37" s="284"/>
      <c r="B37" s="174" t="s">
        <v>105</v>
      </c>
      <c r="C37" s="208" t="str">
        <f t="shared" si="4"/>
        <v>1L</v>
      </c>
      <c r="D37" s="257" t="str">
        <f t="shared" si="5"/>
        <v>6L</v>
      </c>
      <c r="E37" s="207" t="str">
        <f t="shared" si="0"/>
        <v>GBP1L6L29Y_Quote</v>
      </c>
      <c r="F37" s="207" t="e">
        <f>_xll.qlSimpleQuote(E37,,RateTickValue,Permanent,Trigger,ObjectOverwrite)</f>
        <v>#VALUE!</v>
      </c>
      <c r="G37" s="186" t="str">
        <f ca="1">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#NUM!</v>
      </c>
      <c r="Y37" s="9"/>
      <c r="Z37" s="481">
        <v>12.454242196809552</v>
      </c>
      <c r="AA37" s="9"/>
      <c r="AB37" s="480">
        <v>12.454242196809552</v>
      </c>
      <c r="AC37" s="16" t="e">
        <f>_xll.qlSimpleQuoteSetValue(F37,AB37/10000,Trigger)</f>
        <v>#NUM!</v>
      </c>
      <c r="AD37" s="5"/>
    </row>
    <row r="38" spans="1:30" x14ac:dyDescent="0.2">
      <c r="A38" s="284"/>
      <c r="B38" s="174" t="s">
        <v>50</v>
      </c>
      <c r="C38" s="208" t="str">
        <f t="shared" si="4"/>
        <v>1L</v>
      </c>
      <c r="D38" s="257" t="str">
        <f t="shared" si="5"/>
        <v>6L</v>
      </c>
      <c r="E38" s="207" t="str">
        <f t="shared" si="0"/>
        <v>GBP1L6L30Y_Quote</v>
      </c>
      <c r="F38" s="207" t="e">
        <f>_xll.qlSimpleQuote(E38,,RateTickValue,Permanent,Trigger,ObjectOverwrite)</f>
        <v>#VALUE!</v>
      </c>
      <c r="G38" s="186" t="str">
        <f ca="1">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#NUM!</v>
      </c>
      <c r="Y38" s="9"/>
      <c r="Z38" s="481">
        <v>12.25</v>
      </c>
      <c r="AA38" s="9"/>
      <c r="AB38" s="480">
        <v>12.25</v>
      </c>
      <c r="AC38" s="16" t="e">
        <f>_xll.qlSimpleQuoteSetValue(F38,AB38/10000,Trigger)</f>
        <v>#NUM!</v>
      </c>
      <c r="AD38" s="5"/>
    </row>
    <row r="39" spans="1:30" x14ac:dyDescent="0.2">
      <c r="A39" s="284"/>
      <c r="B39" s="174" t="s">
        <v>104</v>
      </c>
      <c r="C39" s="208" t="str">
        <f t="shared" si="4"/>
        <v>1L</v>
      </c>
      <c r="D39" s="257" t="str">
        <f t="shared" si="5"/>
        <v>6L</v>
      </c>
      <c r="E39" s="207" t="str">
        <f t="shared" si="0"/>
        <v>GBP1L6L35Y_Quote</v>
      </c>
      <c r="F39" s="207" t="e">
        <f>_xll.qlSimpleQuote(E39,,RateTickValue,Permanent,Trigger,ObjectOverwrite)</f>
        <v>#VALUE!</v>
      </c>
      <c r="G39" s="186" t="str">
        <f ca="1">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#NUM!</v>
      </c>
      <c r="Y39" s="9"/>
      <c r="Z39" s="481">
        <v>11.433736322885361</v>
      </c>
      <c r="AA39" s="9"/>
      <c r="AB39" s="480">
        <v>11.433736322885361</v>
      </c>
      <c r="AC39" s="16" t="e">
        <f>_xll.qlSimpleQuoteSetValue(F39,AB39/10000,Trigger)</f>
        <v>#NUM!</v>
      </c>
      <c r="AD39" s="5"/>
    </row>
    <row r="40" spans="1:30" x14ac:dyDescent="0.2">
      <c r="A40" s="284"/>
      <c r="B40" s="174" t="s">
        <v>103</v>
      </c>
      <c r="C40" s="208" t="str">
        <f t="shared" si="4"/>
        <v>1L</v>
      </c>
      <c r="D40" s="257" t="str">
        <f t="shared" si="5"/>
        <v>6L</v>
      </c>
      <c r="E40" s="207" t="str">
        <f t="shared" si="0"/>
        <v>GBP1L6L40Y_Quote</v>
      </c>
      <c r="F40" s="207" t="e">
        <f>_xll.qlSimpleQuote(E40,,RateTickValue,Permanent,Trigger,ObjectOverwrite)</f>
        <v>#VALUE!</v>
      </c>
      <c r="G40" s="186" t="str">
        <f ca="1">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#NUM!</v>
      </c>
      <c r="Y40" s="9"/>
      <c r="Z40" s="481">
        <v>10.875</v>
      </c>
      <c r="AA40" s="9"/>
      <c r="AB40" s="480">
        <v>10.875</v>
      </c>
      <c r="AC40" s="16" t="e">
        <f>_xll.qlSimpleQuoteSetValue(F40,AB40/10000,Trigger)</f>
        <v>#NUM!</v>
      </c>
      <c r="AD40" s="5"/>
    </row>
    <row r="41" spans="1:30" x14ac:dyDescent="0.2">
      <c r="A41" s="284"/>
      <c r="B41" s="174" t="s">
        <v>102</v>
      </c>
      <c r="C41" s="208" t="str">
        <f t="shared" si="4"/>
        <v>1L</v>
      </c>
      <c r="D41" s="257" t="str">
        <f t="shared" si="5"/>
        <v>6L</v>
      </c>
      <c r="E41" s="207" t="str">
        <f t="shared" si="0"/>
        <v>GBP1L6L50Y_Quote</v>
      </c>
      <c r="F41" s="207" t="e">
        <f>_xll.qlSimpleQuote(E41,,RateTickValue,Permanent,Trigger,ObjectOverwrite)</f>
        <v>#VALUE!</v>
      </c>
      <c r="G41" s="186" t="str">
        <f ca="1">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#NUM!</v>
      </c>
      <c r="Y41" s="9"/>
      <c r="Z41" s="481">
        <v>10.125</v>
      </c>
      <c r="AA41" s="9"/>
      <c r="AB41" s="480">
        <v>10.125</v>
      </c>
      <c r="AC41" s="16" t="e">
        <f>_xll.qlSimpleQuoteSetValue(F41,AB41/10000,Trigger)</f>
        <v>#NUM!</v>
      </c>
      <c r="AD41" s="5"/>
    </row>
    <row r="42" spans="1:30" x14ac:dyDescent="0.2">
      <c r="A42" s="284"/>
      <c r="B42" s="174" t="s">
        <v>101</v>
      </c>
      <c r="C42" s="208" t="str">
        <f t="shared" si="4"/>
        <v>1L</v>
      </c>
      <c r="D42" s="257" t="str">
        <f t="shared" si="5"/>
        <v>6L</v>
      </c>
      <c r="E42" s="207" t="str">
        <f t="shared" si="0"/>
        <v>GBP1L6L60Y_Quote</v>
      </c>
      <c r="F42" s="207" t="e">
        <f>_xll.qlSimpleQuote(E42,,RateTickValue,Permanent,Trigger,ObjectOverwrite)</f>
        <v>#VALUE!</v>
      </c>
      <c r="G42" s="186" t="str">
        <f ca="1">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#NUM!</v>
      </c>
      <c r="Y42" s="9"/>
      <c r="Z42" s="476">
        <v>9.5</v>
      </c>
      <c r="AA42" s="9"/>
      <c r="AB42" s="475">
        <v>9.5</v>
      </c>
      <c r="AC42" s="6" t="e">
        <f>_xll.qlSimpleQuoteSetValue(F42,AB42/10000,Trigger)</f>
        <v>#NUM!</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_xll.qlSimpleQuote(E5,,RateTickValue,Permanent,Trigger,ObjectOverwrite)</f>
        <v>#VALUE!</v>
      </c>
      <c r="G5" s="186" t="str">
        <f ca="1">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11.648677051070827</v>
      </c>
      <c r="AA5" s="9"/>
      <c r="AB5" s="480">
        <f t="array" ref="AB5:AB42">QuoteStatic</f>
        <v>11.648677051070827</v>
      </c>
      <c r="AC5" s="16" t="e">
        <f>_xll.qlSimpleQuoteSetValue(F5,AB5/10000,Trigger)</f>
        <v>#NUM!</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_xll.qlSimpleQuote(E6,,RateTickValue,Permanent,Trigger,ObjectOverwrite)</f>
        <v>#VALUE!</v>
      </c>
      <c r="G6" s="186" t="str">
        <f ca="1">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#NUM!</v>
      </c>
      <c r="Y6" s="9"/>
      <c r="Z6" s="481">
        <v>11.5</v>
      </c>
      <c r="AA6" s="9"/>
      <c r="AB6" s="480">
        <v>11.5</v>
      </c>
      <c r="AC6" s="16" t="e">
        <f>_xll.qlSimpleQuoteSetValue(F6,AB6/10000,Trigger)</f>
        <v>#NUM!</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_xll.qlSimpleQuote(E7,,RateTickValue,Permanent,Trigger,ObjectOverwrite)</f>
        <v>#VALUE!</v>
      </c>
      <c r="G7" s="186" t="str">
        <f ca="1">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#NUM!</v>
      </c>
      <c r="Y7" s="9"/>
      <c r="Z7" s="481">
        <v>11.422701843080732</v>
      </c>
      <c r="AA7" s="9"/>
      <c r="AB7" s="480">
        <v>11.422701843080732</v>
      </c>
      <c r="AC7" s="16" t="e">
        <f>_xll.qlSimpleQuoteSetValue(F7,AB7/10000,Trigger)</f>
        <v>#NUM!</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_xll.qlSimpleQuote(E8,,RateTickValue,Permanent,Trigger,ObjectOverwrite)</f>
        <v>#VALUE!</v>
      </c>
      <c r="G8" s="186" t="str">
        <f ca="1">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#NUM!</v>
      </c>
      <c r="Y8" s="9"/>
      <c r="Z8" s="481">
        <v>11.351322948929173</v>
      </c>
      <c r="AA8" s="9"/>
      <c r="AB8" s="480">
        <v>11.351322948929173</v>
      </c>
      <c r="AC8" s="16" t="e">
        <f>_xll.qlSimpleQuoteSetValue(F8,AB8/10000,Trigger)</f>
        <v>#NUM!</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_xll.qlSimpleQuote(E9,,RateTickValue,Permanent,Trigger,ObjectOverwrite)</f>
        <v>#VALUE!</v>
      </c>
      <c r="G9" s="186" t="str">
        <f ca="1">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#NUM!</v>
      </c>
      <c r="Y9" s="9"/>
      <c r="Z9" s="481">
        <v>11.291782580313026</v>
      </c>
      <c r="AA9" s="9"/>
      <c r="AB9" s="480">
        <v>11.291782580313026</v>
      </c>
      <c r="AC9" s="16" t="e">
        <f>_xll.qlSimpleQuoteSetValue(F9,AB9/10000,Trigger)</f>
        <v>#NUM!</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_xll.qlSimpleQuote(E10,,RateTickValue,Permanent,Trigger,ObjectOverwrite)</f>
        <v>#VALUE!</v>
      </c>
      <c r="G10" s="186" t="str">
        <f ca="1">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#NUM!</v>
      </c>
      <c r="Y10" s="9"/>
      <c r="Z10" s="481">
        <v>11.25</v>
      </c>
      <c r="AA10" s="9"/>
      <c r="AB10" s="480">
        <v>11.25</v>
      </c>
      <c r="AC10" s="16" t="e">
        <f>_xll.qlSimpleQuoteSetValue(F10,AB10/10000,Trigger)</f>
        <v>#NUM!</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_xll.qlSimpleQuote(E11,,RateTickValue,Permanent,Trigger,ObjectOverwrite)</f>
        <v>#VALUE!</v>
      </c>
      <c r="G11" s="186" t="str">
        <f ca="1">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#NUM!</v>
      </c>
      <c r="Y11" s="9"/>
      <c r="Z11" s="481">
        <v>11.375</v>
      </c>
      <c r="AA11" s="9"/>
      <c r="AB11" s="480">
        <v>11.375</v>
      </c>
      <c r="AC11" s="16" t="e">
        <f>_xll.qlSimpleQuoteSetValue(F11,AB11/10000,Trigger)</f>
        <v>#NUM!</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_xll.qlSimpleQuote(E12,,RateTickValue,Permanent,Trigger,ObjectOverwrite)</f>
        <v>#VALUE!</v>
      </c>
      <c r="G12" s="186" t="str">
        <f ca="1">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#NUM!</v>
      </c>
      <c r="Y12" s="9"/>
      <c r="Z12" s="481">
        <v>12</v>
      </c>
      <c r="AA12" s="9"/>
      <c r="AB12" s="480">
        <v>12</v>
      </c>
      <c r="AC12" s="16" t="e">
        <f>_xll.qlSimpleQuoteSetValue(F12,AB12/10000,Trigger)</f>
        <v>#NUM!</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_xll.qlSimpleQuote(E13,,RateTickValue,Permanent,Trigger,ObjectOverwrite)</f>
        <v>#VALUE!</v>
      </c>
      <c r="G13" s="186" t="str">
        <f ca="1">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#NUM!</v>
      </c>
      <c r="Y13" s="9"/>
      <c r="Z13" s="481">
        <v>12.5</v>
      </c>
      <c r="AA13" s="9"/>
      <c r="AB13" s="480">
        <v>12.5</v>
      </c>
      <c r="AC13" s="16" t="e">
        <f>_xll.qlSimpleQuoteSetValue(F13,AB13/10000,Trigger)</f>
        <v>#NUM!</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_xll.qlSimpleQuote(E14,,RateTickValue,Permanent,Trigger,ObjectOverwrite)</f>
        <v>#VALUE!</v>
      </c>
      <c r="G14" s="186" t="str">
        <f ca="1">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#NUM!</v>
      </c>
      <c r="Y14" s="9"/>
      <c r="Z14" s="481">
        <v>12.75</v>
      </c>
      <c r="AA14" s="9"/>
      <c r="AB14" s="480">
        <v>12.75</v>
      </c>
      <c r="AC14" s="16" t="e">
        <f>_xll.qlSimpleQuoteSetValue(F14,AB14/10000,Trigger)</f>
        <v>#NUM!</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_xll.qlSimpleQuote(E15,,RateTickValue,Permanent,Trigger,ObjectOverwrite)</f>
        <v>#VALUE!</v>
      </c>
      <c r="G15" s="186" t="str">
        <f ca="1">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#NUM!</v>
      </c>
      <c r="Y15" s="9"/>
      <c r="Z15" s="481">
        <v>12.75</v>
      </c>
      <c r="AA15" s="9"/>
      <c r="AB15" s="480">
        <v>12.75</v>
      </c>
      <c r="AC15" s="16" t="e">
        <f>_xll.qlSimpleQuoteSetValue(F15,AB15/10000,Trigger)</f>
        <v>#NUM!</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_xll.qlSimpleQuote(E16,,RateTickValue,Permanent,Trigger,ObjectOverwrite)</f>
        <v>#VALUE!</v>
      </c>
      <c r="G16" s="186" t="str">
        <f ca="1">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#NUM!</v>
      </c>
      <c r="Y16" s="9"/>
      <c r="Z16" s="481">
        <v>12.75</v>
      </c>
      <c r="AA16" s="9"/>
      <c r="AB16" s="480">
        <v>12.75</v>
      </c>
      <c r="AC16" s="16" t="e">
        <f>_xll.qlSimpleQuoteSetValue(F16,AB16/10000,Trigger)</f>
        <v>#NUM!</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_xll.qlSimpleQuote(E17,,RateTickValue,Permanent,Trigger,ObjectOverwrite)</f>
        <v>#VALUE!</v>
      </c>
      <c r="G17" s="186" t="str">
        <f ca="1">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#NUM!</v>
      </c>
      <c r="Y17" s="9"/>
      <c r="Z17" s="481">
        <v>12.875</v>
      </c>
      <c r="AA17" s="9"/>
      <c r="AB17" s="480">
        <v>12.875</v>
      </c>
      <c r="AC17" s="16" t="e">
        <f>_xll.qlSimpleQuoteSetValue(F17,AB17/10000,Trigger)</f>
        <v>#NUM!</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_xll.qlSimpleQuote(E18,,RateTickValue,Permanent,Trigger,ObjectOverwrite)</f>
        <v>#VALUE!</v>
      </c>
      <c r="G18" s="186" t="str">
        <f ca="1">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#NUM!</v>
      </c>
      <c r="Y18" s="9"/>
      <c r="Z18" s="481">
        <v>12.75</v>
      </c>
      <c r="AA18" s="9"/>
      <c r="AB18" s="480">
        <v>12.75</v>
      </c>
      <c r="AC18" s="16" t="e">
        <f>_xll.qlSimpleQuoteSetValue(F18,AB18/10000,Trigger)</f>
        <v>#NUM!</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_xll.qlSimpleQuote(E19,,RateTickValue,Permanent,Trigger,ObjectOverwrite)</f>
        <v>#VALUE!</v>
      </c>
      <c r="G19" s="186" t="str">
        <f ca="1">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#NUM!</v>
      </c>
      <c r="Y19" s="9"/>
      <c r="Z19" s="481">
        <v>12.386444666503705</v>
      </c>
      <c r="AA19" s="9"/>
      <c r="AB19" s="480">
        <v>12.386444666503705</v>
      </c>
      <c r="AC19" s="16" t="e">
        <f>_xll.qlSimpleQuoteSetValue(F19,AB19/10000,Trigger)</f>
        <v>#NUM!</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_xll.qlSimpleQuote(E20,,RateTickValue,Permanent,Trigger,ObjectOverwrite)</f>
        <v>#VALUE!</v>
      </c>
      <c r="G20" s="186" t="str">
        <f ca="1">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#NUM!</v>
      </c>
      <c r="Y20" s="9"/>
      <c r="Z20" s="481">
        <v>11.875</v>
      </c>
      <c r="AA20" s="9"/>
      <c r="AB20" s="480">
        <v>11.875</v>
      </c>
      <c r="AC20" s="16" t="e">
        <f>_xll.qlSimpleQuoteSetValue(F20,AB20/10000,Trigger)</f>
        <v>#NUM!</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_xll.qlSimpleQuote(E21,,RateTickValue,Permanent,Trigger,ObjectOverwrite)</f>
        <v>#VALUE!</v>
      </c>
      <c r="G21" s="186" t="str">
        <f ca="1">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#NUM!</v>
      </c>
      <c r="Y21" s="9"/>
      <c r="Z21" s="481">
        <v>11.288104889368421</v>
      </c>
      <c r="AA21" s="9"/>
      <c r="AB21" s="480">
        <v>11.288104889368421</v>
      </c>
      <c r="AC21" s="16" t="e">
        <f>_xll.qlSimpleQuoteSetValue(F21,AB21/10000,Trigger)</f>
        <v>#NUM!</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_xll.qlSimpleQuote(E22,,RateTickValue,Permanent,Trigger,ObjectOverwrite)</f>
        <v>#VALUE!</v>
      </c>
      <c r="G22" s="186" t="str">
        <f ca="1">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#NUM!</v>
      </c>
      <c r="Y22" s="9"/>
      <c r="Z22" s="481">
        <v>10.685793778490908</v>
      </c>
      <c r="AA22" s="9"/>
      <c r="AB22" s="480">
        <v>10.685793778490908</v>
      </c>
      <c r="AC22" s="16" t="e">
        <f>_xll.qlSimpleQuoteSetValue(F22,AB22/10000,Trigger)</f>
        <v>#NUM!</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_xll.qlSimpleQuote(E23,,RateTickValue,Permanent,Trigger,ObjectOverwrite)</f>
        <v>#VALUE!</v>
      </c>
      <c r="G23" s="186" t="str">
        <f ca="1">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#NUM!</v>
      </c>
      <c r="Y23" s="9"/>
      <c r="Z23" s="481">
        <v>10.125</v>
      </c>
      <c r="AA23" s="9"/>
      <c r="AB23" s="480">
        <v>10.125</v>
      </c>
      <c r="AC23" s="16" t="e">
        <f>_xll.qlSimpleQuoteSetValue(F23,AB23/10000,Trigger)</f>
        <v>#NUM!</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_xll.qlSimpleQuote(E24,,RateTickValue,Permanent,Trigger,ObjectOverwrite)</f>
        <v>#VALUE!</v>
      </c>
      <c r="G24" s="186" t="str">
        <f ca="1">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#NUM!</v>
      </c>
      <c r="Y24" s="9"/>
      <c r="Z24" s="481">
        <v>9.6501652246443701</v>
      </c>
      <c r="AA24" s="9"/>
      <c r="AB24" s="480">
        <v>9.6501652246443701</v>
      </c>
      <c r="AC24" s="16" t="e">
        <f>_xll.qlSimpleQuoteSetValue(F24,AB24/10000,Trigger)</f>
        <v>#NUM!</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_xll.qlSimpleQuote(E25,,RateTickValue,Permanent,Trigger,ObjectOverwrite)</f>
        <v>#VALUE!</v>
      </c>
      <c r="G25" s="186" t="str">
        <f ca="1">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#NUM!</v>
      </c>
      <c r="Y25" s="9"/>
      <c r="Z25" s="481">
        <v>9.2557644756372213</v>
      </c>
      <c r="AA25" s="9"/>
      <c r="AB25" s="480">
        <v>9.2557644756372213</v>
      </c>
      <c r="AC25" s="16" t="e">
        <f>_xll.qlSimpleQuoteSetValue(F25,AB25/10000,Trigger)</f>
        <v>#NUM!</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_xll.qlSimpleQuote(E26,,RateTickValue,Permanent,Trigger,ObjectOverwrite)</f>
        <v>#VALUE!</v>
      </c>
      <c r="G26" s="186" t="str">
        <f ca="1">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#NUM!</v>
      </c>
      <c r="Y26" s="9"/>
      <c r="Z26" s="481">
        <v>8.9237811143078858</v>
      </c>
      <c r="AA26" s="9"/>
      <c r="AB26" s="480">
        <v>8.9237811143078858</v>
      </c>
      <c r="AC26" s="16" t="e">
        <f>_xll.qlSimpleQuoteSetValue(F26,AB26/10000,Trigger)</f>
        <v>#NUM!</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_xll.qlSimpleQuote(E27,,RateTickValue,Permanent,Trigger,ObjectOverwrite)</f>
        <v>#VALUE!</v>
      </c>
      <c r="G27" s="186" t="str">
        <f ca="1">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#NUM!</v>
      </c>
      <c r="Y27" s="9"/>
      <c r="Z27" s="481">
        <v>8.6361985019857013</v>
      </c>
      <c r="AA27" s="9"/>
      <c r="AB27" s="480">
        <v>8.6361985019857013</v>
      </c>
      <c r="AC27" s="16" t="e">
        <f>_xll.qlSimpleQuoteSetValue(F27,AB27/10000,Trigger)</f>
        <v>#NUM!</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_xll.qlSimpleQuote(E28,,RateTickValue,Permanent,Trigger,ObjectOverwrite)</f>
        <v>#VALUE!</v>
      </c>
      <c r="G28" s="186" t="str">
        <f ca="1">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#NUM!</v>
      </c>
      <c r="Y28" s="9"/>
      <c r="Z28" s="481">
        <v>8.375</v>
      </c>
      <c r="AA28" s="9"/>
      <c r="AB28" s="480">
        <v>8.375</v>
      </c>
      <c r="AC28" s="16" t="e">
        <f>_xll.qlSimpleQuoteSetValue(F28,AB28/10000,Trigger)</f>
        <v>#NUM!</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_xll.qlSimpleQuote(E29,,RateTickValue,Permanent,Trigger,ObjectOverwrite)</f>
        <v>#VALUE!</v>
      </c>
      <c r="G29" s="186" t="str">
        <f ca="1">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#NUM!</v>
      </c>
      <c r="Y29" s="9"/>
      <c r="Z29" s="481">
        <v>8.1254954753469537</v>
      </c>
      <c r="AA29" s="9"/>
      <c r="AB29" s="480">
        <v>8.1254954753469537</v>
      </c>
      <c r="AC29" s="16" t="e">
        <f>_xll.qlSimpleQuoteSetValue(F29,AB29/10000,Trigger)</f>
        <v>#NUM!</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_xll.qlSimpleQuote(E30,,RateTickValue,Permanent,Trigger,ObjectOverwrite)</f>
        <v>#VALUE!</v>
      </c>
      <c r="G30" s="186" t="str">
        <f ca="1">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#NUM!</v>
      </c>
      <c r="Y30" s="9"/>
      <c r="Z30" s="481">
        <v>7.8863008176900768</v>
      </c>
      <c r="AA30" s="9"/>
      <c r="AB30" s="480">
        <v>7.8863008176900768</v>
      </c>
      <c r="AC30" s="16" t="e">
        <f>_xll.qlSimpleQuoteSetValue(F30,AB30/10000,Trigger)</f>
        <v>#NUM!</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_xll.qlSimpleQuote(E31,,RateTickValue,Permanent,Trigger,ObjectOverwrite)</f>
        <v>#VALUE!</v>
      </c>
      <c r="G31" s="186" t="str">
        <f ca="1">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#NUM!</v>
      </c>
      <c r="Y31" s="9"/>
      <c r="Z31" s="481">
        <v>7.6593584223597242</v>
      </c>
      <c r="AA31" s="9"/>
      <c r="AB31" s="480">
        <v>7.6593584223597242</v>
      </c>
      <c r="AC31" s="16" t="e">
        <f>_xll.qlSimpleQuoteSetValue(F31,AB31/10000,Trigger)</f>
        <v>#NUM!</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_xll.qlSimpleQuote(E32,,RateTickValue,Permanent,Trigger,ObjectOverwrite)</f>
        <v>#VALUE!</v>
      </c>
      <c r="G32" s="186" t="str">
        <f ca="1">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#NUM!</v>
      </c>
      <c r="Y32" s="9"/>
      <c r="Z32" s="481">
        <v>7.4466106846862479</v>
      </c>
      <c r="AA32" s="9"/>
      <c r="AB32" s="480">
        <v>7.4466106846862479</v>
      </c>
      <c r="AC32" s="16" t="e">
        <f>_xll.qlSimpleQuoteSetValue(F32,AB32/10000,Trigger)</f>
        <v>#NUM!</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_xll.qlSimpleQuote(E33,,RateTickValue,Permanent,Trigger,ObjectOverwrite)</f>
        <v>#VALUE!</v>
      </c>
      <c r="G33" s="186" t="str">
        <f ca="1">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#NUM!</v>
      </c>
      <c r="Y33" s="9"/>
      <c r="Z33" s="481">
        <v>7.25</v>
      </c>
      <c r="AA33" s="9"/>
      <c r="AB33" s="480">
        <v>7.25</v>
      </c>
      <c r="AC33" s="16" t="e">
        <f>_xll.qlSimpleQuoteSetValue(F33,AB33/10000,Trigger)</f>
        <v>#NUM!</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_xll.qlSimpleQuote(E34,,RateTickValue,Permanent,Trigger,ObjectOverwrite)</f>
        <v>#VALUE!</v>
      </c>
      <c r="G34" s="186" t="str">
        <f ca="1">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#NUM!</v>
      </c>
      <c r="Y34" s="9"/>
      <c r="Z34" s="481">
        <v>7.0708528739678167</v>
      </c>
      <c r="AA34" s="9"/>
      <c r="AB34" s="480">
        <v>7.0708528739678167</v>
      </c>
      <c r="AC34" s="16" t="e">
        <f>_xll.qlSimpleQuoteSetValue(F34,AB34/10000,Trigger)</f>
        <v>#NUM!</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_xll.qlSimpleQuote(E35,,RateTickValue,Permanent,Trigger,ObjectOverwrite)</f>
        <v>#VALUE!</v>
      </c>
      <c r="G35" s="186" t="str">
        <f ca="1">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#NUM!</v>
      </c>
      <c r="Y35" s="9"/>
      <c r="Z35" s="481">
        <v>6.9080322536024701</v>
      </c>
      <c r="AA35" s="9"/>
      <c r="AB35" s="480">
        <v>6.9080322536024701</v>
      </c>
      <c r="AC35" s="16" t="e">
        <f>_xll.qlSimpleQuoteSetValue(F35,AB35/10000,Trigger)</f>
        <v>#NUM!</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_xll.qlSimpleQuote(E36,,RateTickValue,Permanent,Trigger,ObjectOverwrite)</f>
        <v>#VALUE!</v>
      </c>
      <c r="G36" s="186" t="str">
        <f ca="1">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#NUM!</v>
      </c>
      <c r="Y36" s="9"/>
      <c r="Z36" s="481">
        <v>6.7597851962532154</v>
      </c>
      <c r="AA36" s="9"/>
      <c r="AB36" s="480">
        <v>6.7597851962532154</v>
      </c>
      <c r="AC36" s="16" t="e">
        <f>_xll.qlSimpleQuoteSetValue(F36,AB36/10000,Trigger)</f>
        <v>#NUM!</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_xll.qlSimpleQuote(E37,,RateTickValue,Permanent,Trigger,ObjectOverwrite)</f>
        <v>#VALUE!</v>
      </c>
      <c r="G37" s="186" t="str">
        <f ca="1">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#NUM!</v>
      </c>
      <c r="Y37" s="9"/>
      <c r="Z37" s="481">
        <v>6.624358759269307</v>
      </c>
      <c r="AA37" s="9"/>
      <c r="AB37" s="480">
        <v>6.624358759269307</v>
      </c>
      <c r="AC37" s="16" t="e">
        <f>_xll.qlSimpleQuoteSetValue(F37,AB37/10000,Trigger)</f>
        <v>#NUM!</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_xll.qlSimpleQuote(E38,,RateTickValue,Permanent,Trigger,ObjectOverwrite)</f>
        <v>#VALUE!</v>
      </c>
      <c r="G38" s="186" t="str">
        <f ca="1">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#NUM!</v>
      </c>
      <c r="Y38" s="9"/>
      <c r="Z38" s="481">
        <v>6.5</v>
      </c>
      <c r="AA38" s="9"/>
      <c r="AB38" s="480">
        <v>6.5</v>
      </c>
      <c r="AC38" s="16" t="e">
        <f>_xll.qlSimpleQuoteSetValue(F38,AB38/10000,Trigger)</f>
        <v>#NUM!</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_xll.qlSimpleQuote(E39,,RateTickValue,Permanent,Trigger,ObjectOverwrite)</f>
        <v>#VALUE!</v>
      </c>
      <c r="G39" s="186" t="str">
        <f ca="1">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#NUM!</v>
      </c>
      <c r="Y39" s="9"/>
      <c r="Z39" s="481">
        <v>6.0010574642906551</v>
      </c>
      <c r="AA39" s="9"/>
      <c r="AB39" s="480">
        <v>6.0010574642906551</v>
      </c>
      <c r="AC39" s="16" t="e">
        <f>_xll.qlSimpleQuoteSetValue(F39,AB39/10000,Trigger)</f>
        <v>#NUM!</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_xll.qlSimpleQuote(E40,,RateTickValue,Permanent,Trigger,ObjectOverwrite)</f>
        <v>#VALUE!</v>
      </c>
      <c r="G40" s="186" t="str">
        <f ca="1">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#NUM!</v>
      </c>
      <c r="Y40" s="9"/>
      <c r="Z40" s="481">
        <v>5.625</v>
      </c>
      <c r="AA40" s="9"/>
      <c r="AB40" s="480">
        <v>5.625</v>
      </c>
      <c r="AC40" s="16" t="e">
        <f>_xll.qlSimpleQuoteSetValue(F40,AB40/10000,Trigger)</f>
        <v>#NUM!</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_xll.qlSimpleQuote(E41,,RateTickValue,Permanent,Trigger,ObjectOverwrite)</f>
        <v>#VALUE!</v>
      </c>
      <c r="G41" s="186" t="str">
        <f ca="1">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#NUM!</v>
      </c>
      <c r="Y41" s="9"/>
      <c r="Z41" s="481">
        <v>5</v>
      </c>
      <c r="AA41" s="9"/>
      <c r="AB41" s="480">
        <v>5</v>
      </c>
      <c r="AC41" s="16" t="e">
        <f>_xll.qlSimpleQuoteSetValue(F41,AB41/10000,Trigger)</f>
        <v>#NUM!</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_xll.qlSimpleQuote(E42,,RateTickValue,Permanent,Trigger,ObjectOverwrite)</f>
        <v>#VALUE!</v>
      </c>
      <c r="G42" s="186" t="str">
        <f ca="1">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#NUM!</v>
      </c>
      <c r="Y42" s="9"/>
      <c r="Z42" s="476">
        <v>4.625</v>
      </c>
      <c r="AA42" s="9"/>
      <c r="AB42" s="475">
        <v>4.625</v>
      </c>
      <c r="AC42" s="6" t="e">
        <f>_xll.qlSimpleQuoteSetValue(F42,AB42/10000,Trigger)</f>
        <v>#NUM!</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_xll.qlSimpleQuote(E5,,RateTickValue,Permanent,Trigger,ObjectOverwrite)</f>
        <v>#VALUE!</v>
      </c>
      <c r="G5" s="186" t="str">
        <f ca="1">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#NUM!</v>
      </c>
      <c r="Y5" s="9"/>
      <c r="Z5" s="481">
        <v>18.064641363012839</v>
      </c>
      <c r="AA5" s="9"/>
      <c r="AB5" s="480">
        <f t="array" ref="AB5:AB42">QuoteStatic</f>
        <v>18.064641363012839</v>
      </c>
      <c r="AC5" s="16" t="e">
        <f>_xll.qlSimpleQuoteSetValue(F5,AB5/10000,Trigger)</f>
        <v>#NUM!</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_xll.qlSimpleQuote(E6,,RateTickValue,Permanent,Trigger,ObjectOverwrite)</f>
        <v>#VALUE!</v>
      </c>
      <c r="G6" s="186" t="str">
        <f ca="1">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#NUM!</v>
      </c>
      <c r="Y6" s="9"/>
      <c r="Z6" s="481">
        <v>19.375</v>
      </c>
      <c r="AA6" s="9"/>
      <c r="AB6" s="480">
        <v>19.375</v>
      </c>
      <c r="AC6" s="16" t="e">
        <f>_xll.qlSimpleQuoteSetValue(F6,AB6/10000,Trigger)</f>
        <v>#NUM!</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_xll.qlSimpleQuote(E7,,RateTickValue,Permanent,Trigger,ObjectOverwrite)</f>
        <v>#VALUE!</v>
      </c>
      <c r="G7" s="186" t="str">
        <f ca="1">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#NUM!</v>
      </c>
      <c r="Y7" s="9"/>
      <c r="Z7" s="481">
        <v>20.048560454623395</v>
      </c>
      <c r="AA7" s="9"/>
      <c r="AB7" s="480">
        <v>20.048560454623395</v>
      </c>
      <c r="AC7" s="16" t="e">
        <f>_xll.qlSimpleQuoteSetValue(F7,AB7/10000,Trigger)</f>
        <v>#NUM!</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_xll.qlSimpleQuote(E8,,RateTickValue,Permanent,Trigger,ObjectOverwrite)</f>
        <v>#VALUE!</v>
      </c>
      <c r="G8" s="186" t="str">
        <f ca="1">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#NUM!</v>
      </c>
      <c r="Y8" s="9"/>
      <c r="Z8" s="481">
        <v>20.621289848554127</v>
      </c>
      <c r="AA8" s="9"/>
      <c r="AB8" s="480">
        <v>20.621289848554127</v>
      </c>
      <c r="AC8" s="16" t="e">
        <f>_xll.qlSimpleQuoteSetValue(F8,AB8/10000,Trigger)</f>
        <v>#NUM!</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_xll.qlSimpleQuote(E9,,RateTickValue,Permanent,Trigger,ObjectOverwrite)</f>
        <v>#VALUE!</v>
      </c>
      <c r="G9" s="186" t="str">
        <f ca="1">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#NUM!</v>
      </c>
      <c r="Y9" s="9"/>
      <c r="Z9" s="481">
        <v>21.0083743182078</v>
      </c>
      <c r="AA9" s="9"/>
      <c r="AB9" s="480">
        <v>21.0083743182078</v>
      </c>
      <c r="AC9" s="16" t="e">
        <f>_xll.qlSimpleQuoteSetValue(F9,AB9/10000,Trigger)</f>
        <v>#NUM!</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_xll.qlSimpleQuote(E10,,RateTickValue,Permanent,Trigger,ObjectOverwrite)</f>
        <v>#VALUE!</v>
      </c>
      <c r="G10" s="186" t="str">
        <f ca="1">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#NUM!</v>
      </c>
      <c r="Y10" s="9"/>
      <c r="Z10" s="481">
        <v>21.125</v>
      </c>
      <c r="AA10" s="9"/>
      <c r="AB10" s="480">
        <v>21.125</v>
      </c>
      <c r="AC10" s="16" t="e">
        <f>_xll.qlSimpleQuoteSetValue(F10,AB10/10000,Trigger)</f>
        <v>#NUM!</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_xll.qlSimpleQuote(E11,,RateTickValue,Permanent,Trigger,ObjectOverwrite)</f>
        <v>#VALUE!</v>
      </c>
      <c r="G11" s="186" t="str">
        <f ca="1">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#NUM!</v>
      </c>
      <c r="Y11" s="9"/>
      <c r="Z11" s="481">
        <v>19.25</v>
      </c>
      <c r="AA11" s="9"/>
      <c r="AB11" s="480">
        <v>19.25</v>
      </c>
      <c r="AC11" s="16" t="e">
        <f>_xll.qlSimpleQuoteSetValue(F11,AB11/10000,Trigger)</f>
        <v>#NUM!</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_xll.qlSimpleQuote(E12,,RateTickValue,Permanent,Trigger,ObjectOverwrite)</f>
        <v>#VALUE!</v>
      </c>
      <c r="G12" s="186" t="str">
        <f ca="1">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#NUM!</v>
      </c>
      <c r="Y12" s="9"/>
      <c r="Z12" s="481">
        <v>18.125</v>
      </c>
      <c r="AA12" s="9"/>
      <c r="AB12" s="480">
        <v>18.125</v>
      </c>
      <c r="AC12" s="16" t="e">
        <f>_xll.qlSimpleQuoteSetValue(F12,AB12/10000,Trigger)</f>
        <v>#NUM!</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_xll.qlSimpleQuote(E13,,RateTickValue,Permanent,Trigger,ObjectOverwrite)</f>
        <v>#VALUE!</v>
      </c>
      <c r="G13" s="186" t="str">
        <f ca="1">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#NUM!</v>
      </c>
      <c r="Y13" s="9"/>
      <c r="Z13" s="481">
        <v>16.75</v>
      </c>
      <c r="AA13" s="9"/>
      <c r="AB13" s="480">
        <v>16.75</v>
      </c>
      <c r="AC13" s="16" t="e">
        <f>_xll.qlSimpleQuoteSetValue(F13,AB13/10000,Trigger)</f>
        <v>#NUM!</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_xll.qlSimpleQuote(E14,,RateTickValue,Permanent,Trigger,ObjectOverwrite)</f>
        <v>#VALUE!</v>
      </c>
      <c r="G14" s="186" t="str">
        <f ca="1">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#NUM!</v>
      </c>
      <c r="Y14" s="9"/>
      <c r="Z14" s="481">
        <v>16</v>
      </c>
      <c r="AA14" s="9"/>
      <c r="AB14" s="480">
        <v>16</v>
      </c>
      <c r="AC14" s="16" t="e">
        <f>_xll.qlSimpleQuoteSetValue(F14,AB14/10000,Trigger)</f>
        <v>#NUM!</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_xll.qlSimpleQuote(E15,,RateTickValue,Permanent,Trigger,ObjectOverwrite)</f>
        <v>#VALUE!</v>
      </c>
      <c r="G15" s="186" t="str">
        <f ca="1">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#NUM!</v>
      </c>
      <c r="Y15" s="9"/>
      <c r="Z15" s="481">
        <v>15.5</v>
      </c>
      <c r="AA15" s="9"/>
      <c r="AB15" s="480">
        <v>15.5</v>
      </c>
      <c r="AC15" s="16" t="e">
        <f>_xll.qlSimpleQuoteSetValue(F15,AB15/10000,Trigger)</f>
        <v>#NUM!</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_xll.qlSimpleQuote(E16,,RateTickValue,Permanent,Trigger,ObjectOverwrite)</f>
        <v>#VALUE!</v>
      </c>
      <c r="G16" s="186" t="str">
        <f ca="1">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#NUM!</v>
      </c>
      <c r="Y16" s="9"/>
      <c r="Z16" s="481">
        <v>14.875</v>
      </c>
      <c r="AA16" s="9"/>
      <c r="AB16" s="480">
        <v>14.875</v>
      </c>
      <c r="AC16" s="16" t="e">
        <f>_xll.qlSimpleQuoteSetValue(F16,AB16/10000,Trigger)</f>
        <v>#NUM!</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_xll.qlSimpleQuote(E17,,RateTickValue,Permanent,Trigger,ObjectOverwrite)</f>
        <v>#VALUE!</v>
      </c>
      <c r="G17" s="186" t="str">
        <f ca="1">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#NUM!</v>
      </c>
      <c r="Y17" s="9"/>
      <c r="Z17" s="481">
        <v>14.125</v>
      </c>
      <c r="AA17" s="9"/>
      <c r="AB17" s="480">
        <v>14.125</v>
      </c>
      <c r="AC17" s="16" t="e">
        <f>_xll.qlSimpleQuoteSetValue(F17,AB17/10000,Trigger)</f>
        <v>#NUM!</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_xll.qlSimpleQuote(E18,,RateTickValue,Permanent,Trigger,ObjectOverwrite)</f>
        <v>#VALUE!</v>
      </c>
      <c r="G18" s="186" t="str">
        <f ca="1">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#NUM!</v>
      </c>
      <c r="Y18" s="9"/>
      <c r="Z18" s="481">
        <v>13.5</v>
      </c>
      <c r="AA18" s="9"/>
      <c r="AB18" s="480">
        <v>13.5</v>
      </c>
      <c r="AC18" s="16" t="e">
        <f>_xll.qlSimpleQuoteSetValue(F18,AB18/10000,Trigger)</f>
        <v>#NUM!</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_xll.qlSimpleQuote(E19,,RateTickValue,Permanent,Trigger,ObjectOverwrite)</f>
        <v>#VALUE!</v>
      </c>
      <c r="G19" s="186" t="str">
        <f ca="1">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#NUM!</v>
      </c>
      <c r="Y19" s="9"/>
      <c r="Z19" s="481">
        <v>12.86915710035629</v>
      </c>
      <c r="AA19" s="9"/>
      <c r="AB19" s="480">
        <v>12.86915710035629</v>
      </c>
      <c r="AC19" s="16" t="e">
        <f>_xll.qlSimpleQuoteSetValue(F19,AB19/10000,Trigger)</f>
        <v>#NUM!</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_xll.qlSimpleQuote(E20,,RateTickValue,Permanent,Trigger,ObjectOverwrite)</f>
        <v>#VALUE!</v>
      </c>
      <c r="G20" s="186" t="str">
        <f ca="1">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#NUM!</v>
      </c>
      <c r="Y20" s="9"/>
      <c r="Z20" s="481">
        <v>12.25</v>
      </c>
      <c r="AA20" s="9"/>
      <c r="AB20" s="480">
        <v>12.25</v>
      </c>
      <c r="AC20" s="16" t="e">
        <f>_xll.qlSimpleQuoteSetValue(F20,AB20/10000,Trigger)</f>
        <v>#NUM!</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_xll.qlSimpleQuote(E21,,RateTickValue,Permanent,Trigger,ObjectOverwrite)</f>
        <v>#VALUE!</v>
      </c>
      <c r="G21" s="186" t="str">
        <f ca="1">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#NUM!</v>
      </c>
      <c r="Y21" s="9"/>
      <c r="Z21" s="481">
        <v>11.713427619715652</v>
      </c>
      <c r="AA21" s="9"/>
      <c r="AB21" s="480">
        <v>11.713427619715652</v>
      </c>
      <c r="AC21" s="16" t="e">
        <f>_xll.qlSimpleQuoteSetValue(F21,AB21/10000,Trigger)</f>
        <v>#NUM!</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_xll.qlSimpleQuote(E22,,RateTickValue,Permanent,Trigger,ObjectOverwrite)</f>
        <v>#VALUE!</v>
      </c>
      <c r="G22" s="186" t="str">
        <f ca="1">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#NUM!</v>
      </c>
      <c r="Y22" s="9"/>
      <c r="Z22" s="481">
        <v>11.260542950287563</v>
      </c>
      <c r="AA22" s="9"/>
      <c r="AB22" s="480">
        <v>11.260542950287563</v>
      </c>
      <c r="AC22" s="16" t="e">
        <f>_xll.qlSimpleQuoteSetValue(F22,AB22/10000,Trigger)</f>
        <v>#NUM!</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_xll.qlSimpleQuote(E23,,RateTickValue,Permanent,Trigger,ObjectOverwrite)</f>
        <v>#VALUE!</v>
      </c>
      <c r="G23" s="186" t="str">
        <f ca="1">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#NUM!</v>
      </c>
      <c r="Y23" s="9"/>
      <c r="Z23" s="481">
        <v>10.875</v>
      </c>
      <c r="AA23" s="9"/>
      <c r="AB23" s="480">
        <v>10.875</v>
      </c>
      <c r="AC23" s="16" t="e">
        <f>_xll.qlSimpleQuoteSetValue(F23,AB23/10000,Trigger)</f>
        <v>#NUM!</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_xll.qlSimpleQuote(E24,,RateTickValue,Permanent,Trigger,ObjectOverwrite)</f>
        <v>#VALUE!</v>
      </c>
      <c r="G24" s="186" t="str">
        <f ca="1">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#NUM!</v>
      </c>
      <c r="Y24" s="9"/>
      <c r="Z24" s="481">
        <v>10.541370366532274</v>
      </c>
      <c r="AA24" s="9"/>
      <c r="AB24" s="480">
        <v>10.541370366532274</v>
      </c>
      <c r="AC24" s="16" t="e">
        <f>_xll.qlSimpleQuoteSetValue(F24,AB24/10000,Trigger)</f>
        <v>#NUM!</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_xll.qlSimpleQuote(E25,,RateTickValue,Permanent,Trigger,ObjectOverwrite)</f>
        <v>#VALUE!</v>
      </c>
      <c r="G25" s="186" t="str">
        <f ca="1">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#NUM!</v>
      </c>
      <c r="Y25" s="9"/>
      <c r="Z25" s="481">
        <v>10.247896005143875</v>
      </c>
      <c r="AA25" s="9"/>
      <c r="AB25" s="480">
        <v>10.247896005143875</v>
      </c>
      <c r="AC25" s="16" t="e">
        <f>_xll.qlSimpleQuoteSetValue(F25,AB25/10000,Trigger)</f>
        <v>#NUM!</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_xll.qlSimpleQuote(E26,,RateTickValue,Permanent,Trigger,ObjectOverwrite)</f>
        <v>#VALUE!</v>
      </c>
      <c r="G26" s="186" t="str">
        <f ca="1">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#NUM!</v>
      </c>
      <c r="Y26" s="9"/>
      <c r="Z26" s="481">
        <v>9.9837364604893395</v>
      </c>
      <c r="AA26" s="9"/>
      <c r="AB26" s="480">
        <v>9.9837364604893395</v>
      </c>
      <c r="AC26" s="16" t="e">
        <f>_xll.qlSimpleQuoteSetValue(F26,AB26/10000,Trigger)</f>
        <v>#NUM!</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_xll.qlSimpleQuote(E27,,RateTickValue,Permanent,Trigger,ObjectOverwrite)</f>
        <v>#VALUE!</v>
      </c>
      <c r="G27" s="186" t="str">
        <f ca="1">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#NUM!</v>
      </c>
      <c r="Y27" s="9"/>
      <c r="Z27" s="481">
        <v>9.7380512772232031</v>
      </c>
      <c r="AA27" s="9"/>
      <c r="AB27" s="480">
        <v>9.7380512772232031</v>
      </c>
      <c r="AC27" s="16" t="e">
        <f>_xll.qlSimpleQuoteSetValue(F27,AB27/10000,Trigger)</f>
        <v>#NUM!</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_xll.qlSimpleQuote(E28,,RateTickValue,Permanent,Trigger,ObjectOverwrite)</f>
        <v>#VALUE!</v>
      </c>
      <c r="G28" s="186" t="str">
        <f ca="1">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#NUM!</v>
      </c>
      <c r="Y28" s="9"/>
      <c r="Z28" s="481">
        <v>9.5</v>
      </c>
      <c r="AA28" s="9"/>
      <c r="AB28" s="480">
        <v>9.5</v>
      </c>
      <c r="AC28" s="16" t="e">
        <f>_xll.qlSimpleQuoteSetValue(F28,AB28/10000,Trigger)</f>
        <v>#NUM!</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_xll.qlSimpleQuote(E29,,RateTickValue,Permanent,Trigger,ObjectOverwrite)</f>
        <v>#VALUE!</v>
      </c>
      <c r="G29" s="186" t="str">
        <f ca="1">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#NUM!</v>
      </c>
      <c r="Y29" s="9"/>
      <c r="Z29" s="481">
        <v>9.2613834833347735</v>
      </c>
      <c r="AA29" s="9"/>
      <c r="AB29" s="480">
        <v>9.2613834833347735</v>
      </c>
      <c r="AC29" s="16" t="e">
        <f>_xll.qlSimpleQuoteSetValue(F29,AB29/10000,Trigger)</f>
        <v>#NUM!</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_xll.qlSimpleQuote(E30,,RateTickValue,Permanent,Trigger,ObjectOverwrite)</f>
        <v>#VALUE!</v>
      </c>
      <c r="G30" s="186" t="str">
        <f ca="1">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#NUM!</v>
      </c>
      <c r="Y30" s="9"/>
      <c r="Z30" s="481">
        <v>9.0245678211845899</v>
      </c>
      <c r="AA30" s="9"/>
      <c r="AB30" s="480">
        <v>9.0245678211845899</v>
      </c>
      <c r="AC30" s="16" t="e">
        <f>_xll.qlSimpleQuoteSetValue(F30,AB30/10000,Trigger)</f>
        <v>#NUM!</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_xll.qlSimpleQuote(E31,,RateTickValue,Permanent,Trigger,ObjectOverwrite)</f>
        <v>#VALUE!</v>
      </c>
      <c r="G31" s="186" t="str">
        <f ca="1">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#NUM!</v>
      </c>
      <c r="Y31" s="9"/>
      <c r="Z31" s="481">
        <v>8.794560417367018</v>
      </c>
      <c r="AA31" s="9"/>
      <c r="AB31" s="480">
        <v>8.794560417367018</v>
      </c>
      <c r="AC31" s="16" t="e">
        <f>_xll.qlSimpleQuoteSetValue(F31,AB31/10000,Trigger)</f>
        <v>#NUM!</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_xll.qlSimpleQuote(E32,,RateTickValue,Permanent,Trigger,ObjectOverwrite)</f>
        <v>#VALUE!</v>
      </c>
      <c r="G32" s="186" t="str">
        <f ca="1">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#NUM!</v>
      </c>
      <c r="Y32" s="9"/>
      <c r="Z32" s="481">
        <v>8.57636867569963</v>
      </c>
      <c r="AA32" s="9"/>
      <c r="AB32" s="480">
        <v>8.57636867569963</v>
      </c>
      <c r="AC32" s="16" t="e">
        <f>_xll.qlSimpleQuoteSetValue(F32,AB32/10000,Trigger)</f>
        <v>#NUM!</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_xll.qlSimpleQuote(E33,,RateTickValue,Permanent,Trigger,ObjectOverwrite)</f>
        <v>#VALUE!</v>
      </c>
      <c r="G33" s="186" t="str">
        <f ca="1">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#NUM!</v>
      </c>
      <c r="Y33" s="9"/>
      <c r="Z33" s="481">
        <v>8.375</v>
      </c>
      <c r="AA33" s="9"/>
      <c r="AB33" s="480">
        <v>8.375</v>
      </c>
      <c r="AC33" s="16" t="e">
        <f>_xll.qlSimpleQuoteSetValue(F33,AB33/10000,Trigger)</f>
        <v>#NUM!</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_xll.qlSimpleQuote(E34,,RateTickValue,Permanent,Trigger,ObjectOverwrite)</f>
        <v>#VALUE!</v>
      </c>
      <c r="G34" s="186" t="str">
        <f ca="1">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#NUM!</v>
      </c>
      <c r="Y34" s="9"/>
      <c r="Z34" s="481">
        <v>8.1940957001286314</v>
      </c>
      <c r="AA34" s="9"/>
      <c r="AB34" s="480">
        <v>8.1940957001286314</v>
      </c>
      <c r="AC34" s="16" t="e">
        <f>_xll.qlSimpleQuoteSetValue(F34,AB34/10000,Trigger)</f>
        <v>#NUM!</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_xll.qlSimpleQuote(E35,,RateTickValue,Permanent,Trigger,ObjectOverwrite)</f>
        <v>#VALUE!</v>
      </c>
      <c r="G35" s="186" t="str">
        <f ca="1">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#NUM!</v>
      </c>
      <c r="Y35" s="9"/>
      <c r="Z35" s="481">
        <v>8.0318327101177669</v>
      </c>
      <c r="AA35" s="9"/>
      <c r="AB35" s="480">
        <v>8.0318327101177669</v>
      </c>
      <c r="AC35" s="16" t="e">
        <f>_xll.qlSimpleQuoteSetValue(F35,AB35/10000,Trigger)</f>
        <v>#NUM!</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_xll.qlSimpleQuote(E36,,RateTickValue,Permanent,Trigger,ObjectOverwrite)</f>
        <v>#VALUE!</v>
      </c>
      <c r="G36" s="186" t="str">
        <f ca="1">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#NUM!</v>
      </c>
      <c r="Y36" s="9"/>
      <c r="Z36" s="481">
        <v>7.8850218700425891</v>
      </c>
      <c r="AA36" s="9"/>
      <c r="AB36" s="480">
        <v>7.8850218700425891</v>
      </c>
      <c r="AC36" s="16" t="e">
        <f>_xll.qlSimpleQuoteSetValue(F36,AB36/10000,Trigger)</f>
        <v>#NUM!</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_xll.qlSimpleQuote(E37,,RateTickValue,Permanent,Trigger,ObjectOverwrite)</f>
        <v>#VALUE!</v>
      </c>
      <c r="G37" s="186" t="str">
        <f ca="1">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#NUM!</v>
      </c>
      <c r="Y37" s="9"/>
      <c r="Z37" s="481">
        <v>7.7504740199782738</v>
      </c>
      <c r="AA37" s="9"/>
      <c r="AB37" s="480">
        <v>7.7504740199782738</v>
      </c>
      <c r="AC37" s="16" t="e">
        <f>_xll.qlSimpleQuoteSetValue(F37,AB37/10000,Trigger)</f>
        <v>#NUM!</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_xll.qlSimpleQuote(E38,,RateTickValue,Permanent,Trigger,ObjectOverwrite)</f>
        <v>#VALUE!</v>
      </c>
      <c r="G38" s="186" t="str">
        <f ca="1">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#NUM!</v>
      </c>
      <c r="Y38" s="9"/>
      <c r="Z38" s="481">
        <v>7.625</v>
      </c>
      <c r="AA38" s="9"/>
      <c r="AB38" s="480">
        <v>7.625</v>
      </c>
      <c r="AC38" s="16" t="e">
        <f>_xll.qlSimpleQuoteSetValue(F38,AB38/10000,Trigger)</f>
        <v>#NUM!</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_xll.qlSimpleQuote(E39,,RateTickValue,Permanent,Trigger,ObjectOverwrite)</f>
        <v>#VALUE!</v>
      </c>
      <c r="G39" s="186" t="str">
        <f ca="1">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#NUM!</v>
      </c>
      <c r="Y39" s="9"/>
      <c r="Z39" s="481">
        <v>7.0792785950944053</v>
      </c>
      <c r="AA39" s="9"/>
      <c r="AB39" s="480">
        <v>7.0792785950944053</v>
      </c>
      <c r="AC39" s="16" t="e">
        <f>_xll.qlSimpleQuoteSetValue(F39,AB39/10000,Trigger)</f>
        <v>#NUM!</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_xll.qlSimpleQuote(E40,,RateTickValue,Permanent,Trigger,ObjectOverwrite)</f>
        <v>#VALUE!</v>
      </c>
      <c r="G40" s="186" t="str">
        <f ca="1">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#NUM!</v>
      </c>
      <c r="Y40" s="9"/>
      <c r="Z40" s="481">
        <v>6.625</v>
      </c>
      <c r="AA40" s="9"/>
      <c r="AB40" s="480">
        <v>6.625</v>
      </c>
      <c r="AC40" s="16" t="e">
        <f>_xll.qlSimpleQuoteSetValue(F40,AB40/10000,Trigger)</f>
        <v>#NUM!</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_xll.qlSimpleQuote(E41,,RateTickValue,Permanent,Trigger,ObjectOverwrite)</f>
        <v>#VALUE!</v>
      </c>
      <c r="G41" s="186" t="str">
        <f ca="1">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#NUM!</v>
      </c>
      <c r="Y41" s="9"/>
      <c r="Z41" s="481">
        <v>5.875</v>
      </c>
      <c r="AA41" s="9"/>
      <c r="AB41" s="480">
        <v>5.875</v>
      </c>
      <c r="AC41" s="16" t="e">
        <f>_xll.qlSimpleQuoteSetValue(F41,AB41/10000,Trigger)</f>
        <v>#NUM!</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_xll.qlSimpleQuote(E42,,RateTickValue,Permanent,Trigger,ObjectOverwrite)</f>
        <v>#VALUE!</v>
      </c>
      <c r="G42" s="186" t="str">
        <f ca="1">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#NUM!</v>
      </c>
      <c r="Y42" s="9"/>
      <c r="Z42" s="476">
        <v>5.375</v>
      </c>
      <c r="AA42" s="9"/>
      <c r="AB42" s="475">
        <v>5.375</v>
      </c>
      <c r="AC42" s="6" t="e">
        <f>_xll.qlSimpleQuoteSetValue(F42,AB42/10000,Trigger)</f>
        <v>#NUM!</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2</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_xll.qlSimpleQuote(C5,,RateTickValue,Permanent,Trigger,ObjectOverwrite)</f>
        <v>#VALUE!</v>
      </c>
      <c r="E5" s="311" t="str">
        <f ca="1">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#NUM!</v>
      </c>
      <c r="Q5" s="5"/>
      <c r="S5" s="464" t="s">
        <v>99</v>
      </c>
      <c r="T5" s="179" t="s">
        <v>100</v>
      </c>
      <c r="U5" s="179" t="s">
        <v>208</v>
      </c>
      <c r="V5" s="179" t="str">
        <f>""</f>
        <v/>
      </c>
      <c r="W5" s="463" t="s">
        <v>18</v>
      </c>
    </row>
    <row r="6" spans="1:23" x14ac:dyDescent="0.2">
      <c r="A6" s="284"/>
      <c r="B6" s="459" t="s">
        <v>228</v>
      </c>
      <c r="C6" s="171" t="str">
        <f t="shared" si="0"/>
        <v>GBPTND_Quote</v>
      </c>
      <c r="D6" s="171" t="e">
        <f>_xll.qlSimpleQuote(C6,,RateTickValue,Permanent,Trigger,ObjectOverwrite)</f>
        <v>#VALUE!</v>
      </c>
      <c r="E6" s="311" t="str">
        <f ca="1">_xll.ohRangeRetrieveError(D6)</f>
        <v/>
      </c>
      <c r="F6" s="458"/>
      <c r="H6" s="15"/>
      <c r="I6" s="215" t="s">
        <v>97</v>
      </c>
      <c r="J6" s="214" t="str">
        <f t="shared" si="1"/>
        <v>GBPTNFSR=</v>
      </c>
      <c r="K6" s="20" t="s">
        <v>0</v>
      </c>
      <c r="L6" s="9"/>
      <c r="M6" s="19" t="s">
        <v>0</v>
      </c>
      <c r="N6" s="9"/>
      <c r="O6" s="211" t="str">
        <v>The record could not be found</v>
      </c>
      <c r="P6" s="16" t="e">
        <f>_xll.qlSimpleQuoteSetValue(D6,O6/100,Trigger)</f>
        <v>#VALUE!</v>
      </c>
      <c r="Q6" s="5"/>
      <c r="S6" s="464" t="s">
        <v>227</v>
      </c>
      <c r="T6" s="179"/>
      <c r="U6" s="179" t="s">
        <v>226</v>
      </c>
      <c r="V6" s="179"/>
      <c r="W6" s="463" t="s">
        <v>18</v>
      </c>
    </row>
    <row r="7" spans="1:23" x14ac:dyDescent="0.2">
      <c r="A7" s="284"/>
      <c r="B7" s="459" t="s">
        <v>225</v>
      </c>
      <c r="C7" s="171" t="str">
        <f t="shared" si="0"/>
        <v>GBPSND_Quote</v>
      </c>
      <c r="D7" s="171" t="e">
        <f>_xll.qlSimpleQuote(C7,,RateTickValue,Permanent,Trigger,ObjectOverwrite)</f>
        <v>#VALUE!</v>
      </c>
      <c r="E7" s="311" t="str">
        <f ca="1">_xll.ohRangeRetrieveError(D7)</f>
        <v/>
      </c>
      <c r="F7" s="458"/>
      <c r="H7" s="15"/>
      <c r="I7" s="215" t="s">
        <v>96</v>
      </c>
      <c r="J7" s="214" t="str">
        <f t="shared" si="1"/>
        <v>GBPSNFSR=</v>
      </c>
      <c r="K7" s="20" t="s">
        <v>0</v>
      </c>
      <c r="L7" s="9"/>
      <c r="M7" s="19" t="s">
        <v>0</v>
      </c>
      <c r="N7" s="9"/>
      <c r="O7" s="211" t="str">
        <v>The record could not be found</v>
      </c>
      <c r="P7" s="16" t="e">
        <f>_xll.qlSimpleQuoteSetValue(D7,O7/100,Trigger)</f>
        <v>#VALUE!</v>
      </c>
      <c r="Q7" s="5"/>
      <c r="S7" s="464" t="s">
        <v>224</v>
      </c>
      <c r="T7" s="179"/>
      <c r="U7" s="179" t="s">
        <v>208</v>
      </c>
      <c r="V7" s="179"/>
      <c r="W7" s="463" t="s">
        <v>19</v>
      </c>
    </row>
    <row r="8" spans="1:23" x14ac:dyDescent="0.2">
      <c r="A8" s="284"/>
      <c r="B8" s="459" t="s">
        <v>223</v>
      </c>
      <c r="C8" s="171" t="str">
        <f t="shared" si="0"/>
        <v>GBPSWD_Quote</v>
      </c>
      <c r="D8" s="171" t="e">
        <f>_xll.qlSimpleQuote(C8,,RateTickValue,Permanent,Trigger,ObjectOverwrite)</f>
        <v>#VALUE!</v>
      </c>
      <c r="E8" s="311" t="str">
        <f ca="1">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#NUM!</v>
      </c>
      <c r="Q8" s="5"/>
      <c r="S8" s="464" t="s">
        <v>222</v>
      </c>
      <c r="T8" s="179"/>
      <c r="U8" s="179" t="s">
        <v>208</v>
      </c>
      <c r="V8" s="179" t="s">
        <v>221</v>
      </c>
      <c r="W8" s="463" t="s">
        <v>19</v>
      </c>
    </row>
    <row r="9" spans="1:23" x14ac:dyDescent="0.2">
      <c r="A9" s="284"/>
      <c r="B9" s="459" t="s">
        <v>220</v>
      </c>
      <c r="C9" s="171" t="str">
        <f t="shared" si="0"/>
        <v>GBP2WD_Quote</v>
      </c>
      <c r="D9" s="171" t="e">
        <f>_xll.qlSimpleQuote(C9,,RateTickValue,Permanent,Trigger,ObjectOverwrite)</f>
        <v>#VALUE!</v>
      </c>
      <c r="E9" s="311" t="str">
        <f ca="1">_xll.ohRangeRetrieveError(D9)</f>
        <v/>
      </c>
      <c r="F9" s="458"/>
      <c r="H9" s="15"/>
      <c r="I9" s="215" t="s">
        <v>94</v>
      </c>
      <c r="J9" s="214" t="str">
        <f t="shared" si="1"/>
        <v>GBP2WFSR=</v>
      </c>
      <c r="K9" s="20">
        <v>0</v>
      </c>
      <c r="L9" s="9"/>
      <c r="M9" s="19">
        <v>0</v>
      </c>
      <c r="N9" s="9"/>
      <c r="O9" s="211">
        <v>0</v>
      </c>
      <c r="P9" s="16">
        <f>_xll.qlSimpleQuoteSetValue(D9,O9/100,Trigger)</f>
        <v>0</v>
      </c>
      <c r="Q9" s="5"/>
      <c r="S9" s="464" t="s">
        <v>23</v>
      </c>
      <c r="T9" s="179"/>
      <c r="U9" s="179" t="s">
        <v>208</v>
      </c>
      <c r="V9" s="179" t="s">
        <v>23</v>
      </c>
      <c r="W9" s="463" t="s">
        <v>19</v>
      </c>
    </row>
    <row r="10" spans="1:23" x14ac:dyDescent="0.2">
      <c r="A10" s="284"/>
      <c r="B10" s="459" t="s">
        <v>219</v>
      </c>
      <c r="C10" s="171" t="str">
        <f t="shared" si="0"/>
        <v>GBP3WD_Quote</v>
      </c>
      <c r="D10" s="171" t="e">
        <f>_xll.qlSimpleQuote(C10,,RateTickValue,Permanent,Trigger,ObjectOverwrite)</f>
        <v>#VALUE!</v>
      </c>
      <c r="E10" s="311" t="str">
        <f ca="1">_xll.ohRangeRetrieveError(D10)</f>
        <v/>
      </c>
      <c r="F10" s="458"/>
      <c r="H10" s="15"/>
      <c r="I10" s="215" t="s">
        <v>93</v>
      </c>
      <c r="J10" s="214" t="str">
        <f t="shared" si="1"/>
        <v>GBP3WFSR=</v>
      </c>
      <c r="K10" s="20" t="s">
        <v>0</v>
      </c>
      <c r="L10" s="9"/>
      <c r="M10" s="19" t="s">
        <v>0</v>
      </c>
      <c r="N10" s="9"/>
      <c r="O10" s="211" t="str">
        <v>The record could not be found</v>
      </c>
      <c r="P10" s="16" t="e">
        <f>_xll.qlSimpleQuoteSetValue(D10,O10/100,Trigger)</f>
        <v>#VALUE!</v>
      </c>
      <c r="Q10" s="5"/>
      <c r="S10" s="464" t="s">
        <v>218</v>
      </c>
      <c r="T10" s="179"/>
      <c r="U10" s="179" t="s">
        <v>208</v>
      </c>
      <c r="V10" s="179" t="s">
        <v>217</v>
      </c>
      <c r="W10" s="463" t="s">
        <v>19</v>
      </c>
    </row>
    <row r="11" spans="1:23" x14ac:dyDescent="0.2">
      <c r="A11" s="284"/>
      <c r="B11" s="459" t="s">
        <v>216</v>
      </c>
      <c r="C11" s="171" t="str">
        <f t="shared" si="0"/>
        <v>GBP1MD_Quote</v>
      </c>
      <c r="D11" s="171" t="e">
        <f>_xll.qlSimpleQuote(C11,,RateTickValue,Permanent,Trigger,ObjectOverwrite)</f>
        <v>#VALUE!</v>
      </c>
      <c r="E11" s="311" t="str">
        <f ca="1">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#NUM!</v>
      </c>
      <c r="Q11" s="5"/>
      <c r="S11" s="464" t="s">
        <v>215</v>
      </c>
      <c r="T11" s="179"/>
      <c r="U11" s="179" t="s">
        <v>208</v>
      </c>
      <c r="V11" s="179" t="s">
        <v>214</v>
      </c>
      <c r="W11" s="463" t="s">
        <v>19</v>
      </c>
    </row>
    <row r="12" spans="1:23" x14ac:dyDescent="0.2">
      <c r="A12" s="284"/>
      <c r="B12" s="459" t="s">
        <v>213</v>
      </c>
      <c r="C12" s="171" t="str">
        <f t="shared" si="0"/>
        <v>GBP2MD_Quote</v>
      </c>
      <c r="D12" s="171" t="e">
        <f>_xll.qlSimpleQuote(C12,,RateTickValue,Permanent,Trigger,ObjectOverwrite)</f>
        <v>#VALUE!</v>
      </c>
      <c r="E12" s="311" t="str">
        <f ca="1">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#NUM!</v>
      </c>
      <c r="Q12" s="5"/>
      <c r="S12" s="464" t="s">
        <v>212</v>
      </c>
      <c r="T12" s="179"/>
      <c r="U12" s="179" t="s">
        <v>208</v>
      </c>
      <c r="V12" s="179" t="s">
        <v>211</v>
      </c>
      <c r="W12" s="463" t="s">
        <v>19</v>
      </c>
    </row>
    <row r="13" spans="1:23" x14ac:dyDescent="0.2">
      <c r="A13" s="284"/>
      <c r="B13" s="459" t="s">
        <v>210</v>
      </c>
      <c r="C13" s="171" t="str">
        <f t="shared" si="0"/>
        <v>GBP3MD_Quote</v>
      </c>
      <c r="D13" s="171" t="e">
        <f>_xll.qlSimpleQuote(C13,,RateTickValue,Permanent,Trigger,ObjectOverwrite)</f>
        <v>#VALUE!</v>
      </c>
      <c r="E13" s="311" t="str">
        <f ca="1">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#NUM!</v>
      </c>
      <c r="Q13" s="5"/>
      <c r="S13" s="462" t="s">
        <v>209</v>
      </c>
      <c r="T13" s="461"/>
      <c r="U13" s="461" t="s">
        <v>208</v>
      </c>
      <c r="V13" s="461" t="s">
        <v>207</v>
      </c>
      <c r="W13" s="460" t="s">
        <v>19</v>
      </c>
    </row>
    <row r="14" spans="1:23" x14ac:dyDescent="0.2">
      <c r="A14" s="284"/>
      <c r="B14" s="459" t="s">
        <v>206</v>
      </c>
      <c r="C14" s="171" t="str">
        <f t="shared" si="0"/>
        <v>GBP4MD_Quote</v>
      </c>
      <c r="D14" s="171" t="e">
        <f>_xll.qlSimpleQuote(C14,,RateTickValue,Permanent,Trigger,ObjectOverwrite)</f>
        <v>#VALUE!</v>
      </c>
      <c r="E14" s="311" t="str">
        <f ca="1">_xll.ohRangeRetrieveError(D14)</f>
        <v/>
      </c>
      <c r="F14" s="458"/>
      <c r="H14" s="15"/>
      <c r="I14" s="215" t="s">
        <v>89</v>
      </c>
      <c r="J14" s="214" t="str">
        <f t="shared" si="1"/>
        <v>GBP4MFSR=</v>
      </c>
      <c r="K14" s="20">
        <v>0</v>
      </c>
      <c r="L14" s="9"/>
      <c r="M14" s="19">
        <v>0</v>
      </c>
      <c r="N14" s="9"/>
      <c r="O14" s="211">
        <v>0</v>
      </c>
      <c r="P14" s="16">
        <f>_xll.qlSimpleQuoteSetValue(D14,O14/100,Trigger)</f>
        <v>0</v>
      </c>
      <c r="Q14" s="5"/>
    </row>
    <row r="15" spans="1:23" x14ac:dyDescent="0.2">
      <c r="A15" s="284"/>
      <c r="B15" s="459" t="s">
        <v>205</v>
      </c>
      <c r="C15" s="171" t="str">
        <f t="shared" si="0"/>
        <v>GBP5MD_Quote</v>
      </c>
      <c r="D15" s="171" t="e">
        <f>_xll.qlSimpleQuote(C15,,RateTickValue,Permanent,Trigger,ObjectOverwrite)</f>
        <v>#VALUE!</v>
      </c>
      <c r="E15" s="311" t="str">
        <f ca="1">_xll.ohRangeRetrieveError(D15)</f>
        <v/>
      </c>
      <c r="F15" s="458"/>
      <c r="H15" s="15"/>
      <c r="I15" s="215" t="s">
        <v>88</v>
      </c>
      <c r="J15" s="214" t="str">
        <f t="shared" si="1"/>
        <v>GBP5MFSR=</v>
      </c>
      <c r="K15" s="20">
        <v>0</v>
      </c>
      <c r="L15" s="9"/>
      <c r="M15" s="19">
        <v>0</v>
      </c>
      <c r="N15" s="9"/>
      <c r="O15" s="211">
        <v>0</v>
      </c>
      <c r="P15" s="16">
        <f>_xll.qlSimpleQuoteSetValue(D15,O15/100,Trigger)</f>
        <v>0</v>
      </c>
      <c r="Q15" s="5"/>
    </row>
    <row r="16" spans="1:23" x14ac:dyDescent="0.2">
      <c r="A16" s="284"/>
      <c r="B16" s="459" t="s">
        <v>204</v>
      </c>
      <c r="C16" s="171" t="str">
        <f t="shared" si="0"/>
        <v>GBP6MD_Quote</v>
      </c>
      <c r="D16" s="171" t="e">
        <f>_xll.qlSimpleQuote(C16,,RateTickValue,Permanent,Trigger,ObjectOverwrite)</f>
        <v>#VALUE!</v>
      </c>
      <c r="E16" s="311" t="str">
        <f ca="1">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#NUM!</v>
      </c>
      <c r="Q16" s="5"/>
    </row>
    <row r="17" spans="1:17" x14ac:dyDescent="0.2">
      <c r="A17" s="284"/>
      <c r="B17" s="459" t="s">
        <v>203</v>
      </c>
      <c r="C17" s="171" t="str">
        <f t="shared" si="0"/>
        <v>GBP7MD_Quote</v>
      </c>
      <c r="D17" s="171" t="e">
        <f>_xll.qlSimpleQuote(C17,,RateTickValue,Permanent,Trigger,ObjectOverwrite)</f>
        <v>#VALUE!</v>
      </c>
      <c r="E17" s="311" t="str">
        <f ca="1">_xll.ohRangeRetrieveError(D17)</f>
        <v/>
      </c>
      <c r="F17" s="458"/>
      <c r="H17" s="15"/>
      <c r="I17" s="215" t="s">
        <v>86</v>
      </c>
      <c r="J17" s="214" t="str">
        <f t="shared" si="1"/>
        <v>GBP7MFSR=</v>
      </c>
      <c r="K17" s="20">
        <v>0</v>
      </c>
      <c r="L17" s="9"/>
      <c r="M17" s="19">
        <v>0</v>
      </c>
      <c r="N17" s="9"/>
      <c r="O17" s="211">
        <v>0</v>
      </c>
      <c r="P17" s="16">
        <f>_xll.qlSimpleQuoteSetValue(D17,O17/100,Trigger)</f>
        <v>0</v>
      </c>
      <c r="Q17" s="5"/>
    </row>
    <row r="18" spans="1:17" x14ac:dyDescent="0.2">
      <c r="A18" s="284"/>
      <c r="B18" s="459" t="s">
        <v>202</v>
      </c>
      <c r="C18" s="171" t="str">
        <f t="shared" si="0"/>
        <v>GBP8MD_Quote</v>
      </c>
      <c r="D18" s="171" t="e">
        <f>_xll.qlSimpleQuote(C18,,RateTickValue,Permanent,Trigger,ObjectOverwrite)</f>
        <v>#VALUE!</v>
      </c>
      <c r="E18" s="311" t="str">
        <f ca="1">_xll.ohRangeRetrieveError(D18)</f>
        <v/>
      </c>
      <c r="F18" s="458"/>
      <c r="H18" s="15"/>
      <c r="I18" s="215" t="s">
        <v>85</v>
      </c>
      <c r="J18" s="214" t="str">
        <f t="shared" si="1"/>
        <v>GBP8MFSR=</v>
      </c>
      <c r="K18" s="20">
        <v>0</v>
      </c>
      <c r="L18" s="9"/>
      <c r="M18" s="19">
        <v>0</v>
      </c>
      <c r="N18" s="9"/>
      <c r="O18" s="211">
        <v>0</v>
      </c>
      <c r="P18" s="16">
        <f>_xll.qlSimpleQuoteSetValue(D18,O18/100,Trigger)</f>
        <v>0</v>
      </c>
      <c r="Q18" s="5"/>
    </row>
    <row r="19" spans="1:17" x14ac:dyDescent="0.2">
      <c r="A19" s="284"/>
      <c r="B19" s="459" t="s">
        <v>201</v>
      </c>
      <c r="C19" s="171" t="str">
        <f t="shared" si="0"/>
        <v>GBP9MD_Quote</v>
      </c>
      <c r="D19" s="171" t="e">
        <f>_xll.qlSimpleQuote(C19,,RateTickValue,Permanent,Trigger,ObjectOverwrite)</f>
        <v>#VALUE!</v>
      </c>
      <c r="E19" s="311" t="str">
        <f ca="1">_xll.ohRangeRetrieveError(D19)</f>
        <v/>
      </c>
      <c r="F19" s="458"/>
      <c r="H19" s="15"/>
      <c r="I19" s="215" t="s">
        <v>84</v>
      </c>
      <c r="J19" s="214" t="str">
        <f t="shared" si="1"/>
        <v>GBP9MFSR=</v>
      </c>
      <c r="K19" s="20">
        <v>0</v>
      </c>
      <c r="L19" s="9"/>
      <c r="M19" s="19">
        <v>0</v>
      </c>
      <c r="N19" s="9"/>
      <c r="O19" s="211">
        <v>0</v>
      </c>
      <c r="P19" s="16">
        <f>_xll.qlSimpleQuoteSetValue(D19,O19/100,Trigger)</f>
        <v>0</v>
      </c>
      <c r="Q19" s="5"/>
    </row>
    <row r="20" spans="1:17" x14ac:dyDescent="0.2">
      <c r="A20" s="284"/>
      <c r="B20" s="459" t="s">
        <v>200</v>
      </c>
      <c r="C20" s="171" t="str">
        <f t="shared" si="0"/>
        <v>GBP10MD_Quote</v>
      </c>
      <c r="D20" s="171" t="e">
        <f>_xll.qlSimpleQuote(C20,,RateTickValue,Permanent,Trigger,ObjectOverwrite)</f>
        <v>#VALUE!</v>
      </c>
      <c r="E20" s="311" t="str">
        <f ca="1">_xll.ohRangeRetrieveError(D20)</f>
        <v/>
      </c>
      <c r="F20" s="458"/>
      <c r="H20" s="15"/>
      <c r="I20" s="215" t="s">
        <v>83</v>
      </c>
      <c r="J20" s="214" t="str">
        <f t="shared" si="1"/>
        <v>GBP10MFSR=</v>
      </c>
      <c r="K20" s="20">
        <v>0</v>
      </c>
      <c r="L20" s="9"/>
      <c r="M20" s="19">
        <v>0</v>
      </c>
      <c r="N20" s="9"/>
      <c r="O20" s="211">
        <v>0</v>
      </c>
      <c r="P20" s="16">
        <f>_xll.qlSimpleQuoteSetValue(D20,O20/100,Trigger)</f>
        <v>0</v>
      </c>
      <c r="Q20" s="5"/>
    </row>
    <row r="21" spans="1:17" x14ac:dyDescent="0.2">
      <c r="A21" s="284"/>
      <c r="B21" s="459" t="s">
        <v>199</v>
      </c>
      <c r="C21" s="171" t="str">
        <f t="shared" si="0"/>
        <v>GBP11MD_Quote</v>
      </c>
      <c r="D21" s="171" t="e">
        <f>_xll.qlSimpleQuote(C21,,RateTickValue,Permanent,Trigger,ObjectOverwrite)</f>
        <v>#VALUE!</v>
      </c>
      <c r="E21" s="311" t="str">
        <f ca="1">_xll.ohRangeRetrieveError(D21)</f>
        <v/>
      </c>
      <c r="F21" s="458"/>
      <c r="H21" s="15"/>
      <c r="I21" s="215" t="s">
        <v>82</v>
      </c>
      <c r="J21" s="214" t="str">
        <f t="shared" si="1"/>
        <v>GBP11MFSR=</v>
      </c>
      <c r="K21" s="20">
        <v>0</v>
      </c>
      <c r="L21" s="9"/>
      <c r="M21" s="19">
        <v>0</v>
      </c>
      <c r="N21" s="9"/>
      <c r="O21" s="211">
        <v>0</v>
      </c>
      <c r="P21" s="16">
        <f>_xll.qlSimpleQuoteSetValue(D21,O21/100,Trigger)</f>
        <v>42260.674166666664</v>
      </c>
      <c r="Q21" s="5"/>
    </row>
    <row r="22" spans="1:17" x14ac:dyDescent="0.2">
      <c r="A22" s="284"/>
      <c r="B22" s="459" t="s">
        <v>198</v>
      </c>
      <c r="C22" s="171" t="str">
        <f t="shared" si="0"/>
        <v>GBP1YD_Quote</v>
      </c>
      <c r="D22" s="171" t="e">
        <f>_xll.qlSimpleQuote(C22,,RateTickValue,Permanent,Trigger,ObjectOverwrite)</f>
        <v>#VALUE!</v>
      </c>
      <c r="E22" s="311" t="str">
        <f ca="1">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#NUM!</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2</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_xll.qlSimpleQuote(D5,,RateTickValue,Permanent,Trigger,ObjectOverwrite)</f>
        <v>#VALUE!</v>
      </c>
      <c r="F5" s="434" t="str">
        <f ca="1">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#NUM!</v>
      </c>
      <c r="X5" s="405"/>
    </row>
    <row r="6" spans="1:24" ht="11.25" customHeight="1" x14ac:dyDescent="0.2">
      <c r="A6" s="66"/>
      <c r="B6" s="427">
        <f t="shared" si="0"/>
        <v>2</v>
      </c>
      <c r="C6" s="428" t="str">
        <f t="shared" si="1"/>
        <v>x5F</v>
      </c>
      <c r="D6" s="427" t="str">
        <f t="shared" si="2"/>
        <v>GBP2x5F_Quote</v>
      </c>
      <c r="E6" s="426" t="e">
        <f>_xll.qlSimpleQuote(D6,,RateTickValue,Permanent,Trigger,ObjectOverwrite)</f>
        <v>#VALUE!</v>
      </c>
      <c r="F6" s="425" t="str">
        <f ca="1">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#NUM!</v>
      </c>
      <c r="X6" s="405"/>
    </row>
    <row r="7" spans="1:24" ht="11.25" customHeight="1" x14ac:dyDescent="0.2">
      <c r="A7" s="66"/>
      <c r="B7" s="427">
        <f t="shared" si="0"/>
        <v>3</v>
      </c>
      <c r="C7" s="428" t="str">
        <f t="shared" si="1"/>
        <v>x6F</v>
      </c>
      <c r="D7" s="427" t="str">
        <f t="shared" si="2"/>
        <v>GBP3x6F_Quote</v>
      </c>
      <c r="E7" s="426" t="e">
        <f>_xll.qlSimpleQuote(D7,,RateTickValue,Permanent,Trigger,ObjectOverwrite)</f>
        <v>#VALUE!</v>
      </c>
      <c r="F7" s="425" t="str">
        <f ca="1">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#NUM!</v>
      </c>
      <c r="X7" s="405"/>
    </row>
    <row r="8" spans="1:24" ht="11.25" customHeight="1" x14ac:dyDescent="0.2">
      <c r="A8" s="66"/>
      <c r="B8" s="427">
        <f t="shared" si="0"/>
        <v>4</v>
      </c>
      <c r="C8" s="428" t="str">
        <f t="shared" si="1"/>
        <v>x7F</v>
      </c>
      <c r="D8" s="427" t="str">
        <f t="shared" si="2"/>
        <v>GBP4x7F_Quote</v>
      </c>
      <c r="E8" s="426" t="e">
        <f>_xll.qlSimpleQuote(D8,,RateTickValue,Permanent,Trigger,ObjectOverwrite)</f>
        <v>#VALUE!</v>
      </c>
      <c r="F8" s="425" t="str">
        <f ca="1">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#NUM!</v>
      </c>
      <c r="X8" s="405"/>
    </row>
    <row r="9" spans="1:24" ht="11.25" customHeight="1" x14ac:dyDescent="0.2">
      <c r="A9" s="66"/>
      <c r="B9" s="427">
        <f t="shared" si="0"/>
        <v>5</v>
      </c>
      <c r="C9" s="428" t="str">
        <f t="shared" si="1"/>
        <v>x8F</v>
      </c>
      <c r="D9" s="427" t="str">
        <f t="shared" si="2"/>
        <v>GBP5x8F_Quote</v>
      </c>
      <c r="E9" s="426" t="e">
        <f>_xll.qlSimpleQuote(D9,,RateTickValue,Permanent,Trigger,ObjectOverwrite)</f>
        <v>#VALUE!</v>
      </c>
      <c r="F9" s="425" t="str">
        <f ca="1">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#NUM!</v>
      </c>
      <c r="X9" s="405"/>
    </row>
    <row r="10" spans="1:24" ht="11.25" customHeight="1" x14ac:dyDescent="0.2">
      <c r="A10" s="66"/>
      <c r="B10" s="427">
        <f t="shared" si="0"/>
        <v>6</v>
      </c>
      <c r="C10" s="428" t="str">
        <f t="shared" si="1"/>
        <v>x9F</v>
      </c>
      <c r="D10" s="427" t="str">
        <f t="shared" si="2"/>
        <v>GBP6x9F_Quote</v>
      </c>
      <c r="E10" s="426" t="e">
        <f>_xll.qlSimpleQuote(D10,,RateTickValue,Permanent,Trigger,ObjectOverwrite)</f>
        <v>#VALUE!</v>
      </c>
      <c r="F10" s="425" t="str">
        <f ca="1">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#NUM!</v>
      </c>
      <c r="X10" s="405"/>
    </row>
    <row r="11" spans="1:24" ht="11.25" customHeight="1" x14ac:dyDescent="0.2">
      <c r="A11" s="66"/>
      <c r="B11" s="427">
        <f t="shared" si="0"/>
        <v>7</v>
      </c>
      <c r="C11" s="428" t="str">
        <f t="shared" si="1"/>
        <v>x10F</v>
      </c>
      <c r="D11" s="427" t="str">
        <f t="shared" si="2"/>
        <v>GBP7x10F_Quote</v>
      </c>
      <c r="E11" s="426" t="e">
        <f>_xll.qlSimpleQuote(D11,,RateTickValue,Permanent,Trigger,ObjectOverwrite)</f>
        <v>#VALUE!</v>
      </c>
      <c r="F11" s="425" t="str">
        <f ca="1">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_xll.qlSimpleQuoteSetValue(E11,V11/100,Trigger)</f>
        <v>#VALUE!</v>
      </c>
      <c r="X11" s="405"/>
    </row>
    <row r="12" spans="1:24" ht="11.25" customHeight="1" x14ac:dyDescent="0.2">
      <c r="A12" s="66"/>
      <c r="B12" s="427">
        <f t="shared" si="0"/>
        <v>8</v>
      </c>
      <c r="C12" s="428" t="str">
        <f t="shared" si="1"/>
        <v>x11F</v>
      </c>
      <c r="D12" s="427" t="str">
        <f t="shared" si="2"/>
        <v>GBP8x11F_Quote</v>
      </c>
      <c r="E12" s="426" t="e">
        <f>_xll.qlSimpleQuote(D12,,RateTickValue,Permanent,Trigger,ObjectOverwrite)</f>
        <v>#VALUE!</v>
      </c>
      <c r="F12" s="425" t="str">
        <f ca="1">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_xll.qlSimpleQuoteSetValue(E12,V12/100,Trigger)</f>
        <v>#VALUE!</v>
      </c>
      <c r="X12" s="405"/>
    </row>
    <row r="13" spans="1:24" ht="11.25" customHeight="1" x14ac:dyDescent="0.2">
      <c r="A13" s="66"/>
      <c r="B13" s="427">
        <f t="shared" si="0"/>
        <v>9</v>
      </c>
      <c r="C13" s="428" t="str">
        <f t="shared" si="1"/>
        <v>x12F</v>
      </c>
      <c r="D13" s="427" t="str">
        <f t="shared" si="2"/>
        <v>GBP9x12F_Quote</v>
      </c>
      <c r="E13" s="426" t="e">
        <f>_xll.qlSimpleQuote(D13,,RateTickValue,Permanent,Trigger,ObjectOverwrite)</f>
        <v>#VALUE!</v>
      </c>
      <c r="F13" s="425" t="str">
        <f ca="1">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#NUM!</v>
      </c>
      <c r="X13" s="405"/>
    </row>
    <row r="14" spans="1:24" ht="11.25" customHeight="1" x14ac:dyDescent="0.2">
      <c r="A14" s="66"/>
      <c r="B14" s="427">
        <f t="shared" si="0"/>
        <v>10</v>
      </c>
      <c r="C14" s="428" t="str">
        <f t="shared" si="1"/>
        <v>x13F</v>
      </c>
      <c r="D14" s="427" t="str">
        <f t="shared" si="2"/>
        <v>GBP10x13F_Quote</v>
      </c>
      <c r="E14" s="426" t="e">
        <f>_xll.qlSimpleQuote(D14,,RateTickValue,Permanent,Trigger,ObjectOverwrite)</f>
        <v>#VALUE!</v>
      </c>
      <c r="F14" s="425" t="str">
        <f ca="1">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_xll.qlSimpleQuoteSetValue(E14,V14/100,Trigger)</f>
        <v>#VALUE!</v>
      </c>
      <c r="X14" s="405"/>
    </row>
    <row r="15" spans="1:24" ht="11.25" customHeight="1" x14ac:dyDescent="0.2">
      <c r="A15" s="66"/>
      <c r="B15" s="427">
        <f t="shared" si="0"/>
        <v>11</v>
      </c>
      <c r="C15" s="428" t="str">
        <f t="shared" si="1"/>
        <v>x14F</v>
      </c>
      <c r="D15" s="427" t="str">
        <f t="shared" si="2"/>
        <v>GBP11x14F_Quote</v>
      </c>
      <c r="E15" s="426" t="e">
        <f>_xll.qlSimpleQuote(D15,,RateTickValue,Permanent,Trigger,ObjectOverwrite)</f>
        <v>#VALUE!</v>
      </c>
      <c r="F15" s="425" t="str">
        <f ca="1">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_xll.qlSimpleQuoteSetValue(E15,V15/100,Trigger)</f>
        <v>#VALUE!</v>
      </c>
      <c r="X15" s="405"/>
    </row>
    <row r="16" spans="1:24" ht="11.25" customHeight="1" x14ac:dyDescent="0.2">
      <c r="A16" s="66"/>
      <c r="B16" s="417">
        <f t="shared" si="0"/>
        <v>12</v>
      </c>
      <c r="C16" s="418" t="str">
        <f t="shared" si="1"/>
        <v>x15F</v>
      </c>
      <c r="D16" s="417" t="str">
        <f t="shared" si="2"/>
        <v>GBP12x15F_Quote</v>
      </c>
      <c r="E16" s="416" t="e">
        <f>_xll.qlSimpleQuote(D16,,RateTickValue,Permanent,Trigger,ObjectOverwrite)</f>
        <v>#VALUE!</v>
      </c>
      <c r="F16" s="415" t="str">
        <f ca="1">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#NUM!</v>
      </c>
      <c r="X16" s="405"/>
    </row>
    <row r="17" spans="1:24" ht="11.25" customHeight="1" x14ac:dyDescent="0.2">
      <c r="A17" s="66"/>
      <c r="B17" s="436">
        <f t="shared" si="0"/>
        <v>1</v>
      </c>
      <c r="C17" s="437" t="str">
        <f t="shared" si="1"/>
        <v>x7F</v>
      </c>
      <c r="D17" s="436" t="str">
        <f t="shared" si="2"/>
        <v>GBP1x7F_Quote</v>
      </c>
      <c r="E17" s="435" t="e">
        <f>_xll.qlSimpleQuote(D17,,RateTickValue,Permanent,Trigger,ObjectOverwrite)</f>
        <v>#VALUE!</v>
      </c>
      <c r="F17" s="434" t="str">
        <f ca="1">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#NUM!</v>
      </c>
      <c r="X17" s="405"/>
    </row>
    <row r="18" spans="1:24" ht="11.25" customHeight="1" x14ac:dyDescent="0.2">
      <c r="A18" s="66"/>
      <c r="B18" s="427">
        <f t="shared" si="0"/>
        <v>2</v>
      </c>
      <c r="C18" s="428" t="str">
        <f t="shared" si="1"/>
        <v>x8F</v>
      </c>
      <c r="D18" s="427" t="str">
        <f t="shared" si="2"/>
        <v>GBP2x8F_Quote</v>
      </c>
      <c r="E18" s="426" t="e">
        <f>_xll.qlSimpleQuote(D18,,RateTickValue,Permanent,Trigger,ObjectOverwrite)</f>
        <v>#VALUE!</v>
      </c>
      <c r="F18" s="425" t="str">
        <f ca="1">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#NUM!</v>
      </c>
      <c r="X18" s="405"/>
    </row>
    <row r="19" spans="1:24" ht="11.25" customHeight="1" x14ac:dyDescent="0.2">
      <c r="A19" s="66"/>
      <c r="B19" s="427">
        <f t="shared" si="0"/>
        <v>3</v>
      </c>
      <c r="C19" s="428" t="str">
        <f t="shared" si="1"/>
        <v>x9F</v>
      </c>
      <c r="D19" s="427" t="str">
        <f t="shared" si="2"/>
        <v>GBP3x9F_Quote</v>
      </c>
      <c r="E19" s="426" t="e">
        <f>_xll.qlSimpleQuote(D19,,RateTickValue,Permanent,Trigger,ObjectOverwrite)</f>
        <v>#VALUE!</v>
      </c>
      <c r="F19" s="425" t="str">
        <f ca="1">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#NUM!</v>
      </c>
      <c r="X19" s="405"/>
    </row>
    <row r="20" spans="1:24" ht="11.25" customHeight="1" x14ac:dyDescent="0.2">
      <c r="A20" s="66"/>
      <c r="B20" s="427">
        <f t="shared" si="0"/>
        <v>4</v>
      </c>
      <c r="C20" s="428" t="str">
        <f t="shared" si="1"/>
        <v>x10F</v>
      </c>
      <c r="D20" s="427" t="str">
        <f t="shared" si="2"/>
        <v>GBP4x10F_Quote</v>
      </c>
      <c r="E20" s="426" t="e">
        <f>_xll.qlSimpleQuote(D20,,RateTickValue,Permanent,Trigger,ObjectOverwrite)</f>
        <v>#VALUE!</v>
      </c>
      <c r="F20" s="425" t="str">
        <f ca="1">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#NUM!</v>
      </c>
      <c r="X20" s="405"/>
    </row>
    <row r="21" spans="1:24" ht="11.25" customHeight="1" x14ac:dyDescent="0.2">
      <c r="A21" s="66"/>
      <c r="B21" s="427">
        <f t="shared" si="0"/>
        <v>5</v>
      </c>
      <c r="C21" s="428" t="str">
        <f t="shared" si="1"/>
        <v>x11F</v>
      </c>
      <c r="D21" s="427" t="str">
        <f t="shared" si="2"/>
        <v>GBP5x11F_Quote</v>
      </c>
      <c r="E21" s="426" t="e">
        <f>_xll.qlSimpleQuote(D21,,RateTickValue,Permanent,Trigger,ObjectOverwrite)</f>
        <v>#VALUE!</v>
      </c>
      <c r="F21" s="425" t="str">
        <f ca="1">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#NUM!</v>
      </c>
      <c r="X21" s="405"/>
    </row>
    <row r="22" spans="1:24" ht="11.25" customHeight="1" x14ac:dyDescent="0.2">
      <c r="A22" s="66"/>
      <c r="B22" s="427">
        <f t="shared" si="0"/>
        <v>6</v>
      </c>
      <c r="C22" s="428" t="str">
        <f t="shared" si="1"/>
        <v>x12F</v>
      </c>
      <c r="D22" s="427" t="str">
        <f t="shared" si="2"/>
        <v>GBP6x12F_Quote</v>
      </c>
      <c r="E22" s="426" t="e">
        <f>_xll.qlSimpleQuote(D22,,RateTickValue,Permanent,Trigger,ObjectOverwrite)</f>
        <v>#VALUE!</v>
      </c>
      <c r="F22" s="425" t="str">
        <f ca="1">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#NUM!</v>
      </c>
      <c r="X22" s="405"/>
    </row>
    <row r="23" spans="1:24" ht="11.25" customHeight="1" x14ac:dyDescent="0.2">
      <c r="A23" s="66"/>
      <c r="B23" s="427">
        <f t="shared" si="0"/>
        <v>7</v>
      </c>
      <c r="C23" s="428" t="str">
        <f t="shared" si="1"/>
        <v>x13F</v>
      </c>
      <c r="D23" s="427" t="str">
        <f t="shared" si="2"/>
        <v>GBP7x13F_Quote</v>
      </c>
      <c r="E23" s="426" t="e">
        <f>_xll.qlSimpleQuote(D23,,RateTickValue,Permanent,Trigger,ObjectOverwrite)</f>
        <v>#VALUE!</v>
      </c>
      <c r="F23" s="425" t="str">
        <f ca="1">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_xll.qlSimpleQuoteSetValue(E23,V23/100,Trigger)</f>
        <v>#VALUE!</v>
      </c>
      <c r="X23" s="405"/>
    </row>
    <row r="24" spans="1:24" ht="11.25" customHeight="1" x14ac:dyDescent="0.2">
      <c r="A24" s="66"/>
      <c r="B24" s="427">
        <f t="shared" si="0"/>
        <v>8</v>
      </c>
      <c r="C24" s="428" t="str">
        <f t="shared" si="1"/>
        <v>x14F</v>
      </c>
      <c r="D24" s="427" t="str">
        <f t="shared" si="2"/>
        <v>GBP8x14F_Quote</v>
      </c>
      <c r="E24" s="426" t="e">
        <f>_xll.qlSimpleQuote(D24,,RateTickValue,Permanent,Trigger,ObjectOverwrite)</f>
        <v>#VALUE!</v>
      </c>
      <c r="F24" s="425" t="str">
        <f ca="1">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_xll.qlSimpleQuoteSetValue(E24,V24/100,Trigger)</f>
        <v>#VALUE!</v>
      </c>
      <c r="X24" s="405"/>
    </row>
    <row r="25" spans="1:24" ht="11.25" customHeight="1" x14ac:dyDescent="0.2">
      <c r="A25" s="66"/>
      <c r="B25" s="427">
        <f t="shared" si="0"/>
        <v>9</v>
      </c>
      <c r="C25" s="428" t="str">
        <f t="shared" si="1"/>
        <v>x15F</v>
      </c>
      <c r="D25" s="427" t="str">
        <f t="shared" si="2"/>
        <v>GBP9x15F_Quote</v>
      </c>
      <c r="E25" s="426" t="e">
        <f>_xll.qlSimpleQuote(D25,,RateTickValue,Permanent,Trigger,ObjectOverwrite)</f>
        <v>#VALUE!</v>
      </c>
      <c r="F25" s="425" t="str">
        <f ca="1">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#NUM!</v>
      </c>
      <c r="X25" s="405"/>
    </row>
    <row r="26" spans="1:24" ht="11.25" customHeight="1" x14ac:dyDescent="0.2">
      <c r="A26" s="66"/>
      <c r="B26" s="427">
        <f t="shared" si="0"/>
        <v>10</v>
      </c>
      <c r="C26" s="428" t="str">
        <f t="shared" si="1"/>
        <v>x16F</v>
      </c>
      <c r="D26" s="427" t="str">
        <f t="shared" si="2"/>
        <v>GBP10x16F_Quote</v>
      </c>
      <c r="E26" s="426" t="e">
        <f>_xll.qlSimpleQuote(D26,,RateTickValue,Permanent,Trigger,ObjectOverwrite)</f>
        <v>#VALUE!</v>
      </c>
      <c r="F26" s="425" t="str">
        <f ca="1">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_xll.qlSimpleQuoteSetValue(E26,V26/100,Trigger)</f>
        <v>#VALUE!</v>
      </c>
      <c r="X26" s="405"/>
    </row>
    <row r="27" spans="1:24" ht="11.25" customHeight="1" x14ac:dyDescent="0.2">
      <c r="A27" s="66"/>
      <c r="B27" s="427">
        <f t="shared" si="0"/>
        <v>11</v>
      </c>
      <c r="C27" s="428" t="str">
        <f t="shared" si="1"/>
        <v>x17F</v>
      </c>
      <c r="D27" s="427" t="str">
        <f t="shared" si="2"/>
        <v>GBP11x17F_Quote</v>
      </c>
      <c r="E27" s="426" t="e">
        <f>_xll.qlSimpleQuote(D27,,RateTickValue,Permanent,Trigger,ObjectOverwrite)</f>
        <v>#VALUE!</v>
      </c>
      <c r="F27" s="425" t="str">
        <f ca="1">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_xll.qlSimpleQuoteSetValue(E27,V27/100,Trigger)</f>
        <v>#VALUE!</v>
      </c>
      <c r="X27" s="405"/>
    </row>
    <row r="28" spans="1:24" ht="11.25" customHeight="1" x14ac:dyDescent="0.2">
      <c r="A28" s="66"/>
      <c r="B28" s="427">
        <f t="shared" si="0"/>
        <v>12</v>
      </c>
      <c r="C28" s="428" t="str">
        <f t="shared" si="1"/>
        <v>x18F</v>
      </c>
      <c r="D28" s="427" t="str">
        <f t="shared" si="2"/>
        <v>GBP12x18F_Quote</v>
      </c>
      <c r="E28" s="426" t="e">
        <f>_xll.qlSimpleQuote(D28,,RateTickValue,Permanent,Trigger,ObjectOverwrite)</f>
        <v>#VALUE!</v>
      </c>
      <c r="F28" s="425" t="str">
        <f ca="1">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#NUM!</v>
      </c>
      <c r="X28" s="405"/>
    </row>
    <row r="29" spans="1:24" ht="11.25" customHeight="1" x14ac:dyDescent="0.2">
      <c r="A29" s="66"/>
      <c r="B29" s="427">
        <f t="shared" si="0"/>
        <v>13</v>
      </c>
      <c r="C29" s="428" t="str">
        <f t="shared" si="1"/>
        <v>x19F</v>
      </c>
      <c r="D29" s="427" t="str">
        <f t="shared" si="2"/>
        <v>GBP13x19F_Quote</v>
      </c>
      <c r="E29" s="426" t="e">
        <f>_xll.qlSimpleQuote(D29,,RateTickValue,Permanent,Trigger,ObjectOverwrite)</f>
        <v>#VALUE!</v>
      </c>
      <c r="F29" s="425" t="str">
        <f ca="1">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_xll.qlSimpleQuoteSetValue(E29,V29/100,Trigger)</f>
        <v>#VALUE!</v>
      </c>
      <c r="X29" s="405"/>
    </row>
    <row r="30" spans="1:24" ht="11.25" customHeight="1" x14ac:dyDescent="0.2">
      <c r="A30" s="66"/>
      <c r="B30" s="427">
        <f t="shared" si="0"/>
        <v>14</v>
      </c>
      <c r="C30" s="428" t="str">
        <f t="shared" si="1"/>
        <v>x20F</v>
      </c>
      <c r="D30" s="427" t="str">
        <f t="shared" si="2"/>
        <v>GBP14x20F_Quote</v>
      </c>
      <c r="E30" s="426" t="e">
        <f>_xll.qlSimpleQuote(D30,,RateTickValue,Permanent,Trigger,ObjectOverwrite)</f>
        <v>#VALUE!</v>
      </c>
      <c r="F30" s="425" t="str">
        <f ca="1">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_xll.qlSimpleQuoteSetValue(E30,V30/100,Trigger)</f>
        <v>#VALUE!</v>
      </c>
      <c r="X30" s="405"/>
    </row>
    <row r="31" spans="1:24" ht="11.25" customHeight="1" x14ac:dyDescent="0.2">
      <c r="A31" s="66"/>
      <c r="B31" s="427">
        <f t="shared" si="0"/>
        <v>15</v>
      </c>
      <c r="C31" s="428" t="str">
        <f t="shared" si="1"/>
        <v>x21F</v>
      </c>
      <c r="D31" s="427" t="str">
        <f t="shared" si="2"/>
        <v>GBP15x21F_Quote</v>
      </c>
      <c r="E31" s="426" t="e">
        <f>_xll.qlSimpleQuote(D31,,RateTickValue,Permanent,Trigger,ObjectOverwrite)</f>
        <v>#VALUE!</v>
      </c>
      <c r="F31" s="425" t="str">
        <f ca="1">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_xll.qlSimpleQuoteSetValue(E31,V31/100,Trigger)</f>
        <v>#VALUE!</v>
      </c>
      <c r="X31" s="405"/>
    </row>
    <row r="32" spans="1:24" ht="11.25" customHeight="1" x14ac:dyDescent="0.2">
      <c r="A32" s="66"/>
      <c r="B32" s="427">
        <f t="shared" si="0"/>
        <v>16</v>
      </c>
      <c r="C32" s="428" t="str">
        <f t="shared" si="1"/>
        <v>x22F</v>
      </c>
      <c r="D32" s="427" t="str">
        <f t="shared" si="2"/>
        <v>GBP16x22F_Quote</v>
      </c>
      <c r="E32" s="426" t="e">
        <f>_xll.qlSimpleQuote(D32,,RateTickValue,Permanent,Trigger,ObjectOverwrite)</f>
        <v>#VALUE!</v>
      </c>
      <c r="F32" s="425" t="str">
        <f ca="1">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_xll.qlSimpleQuoteSetValue(E32,V32/100,Trigger)</f>
        <v>#VALUE!</v>
      </c>
      <c r="X32" s="405"/>
    </row>
    <row r="33" spans="1:24" ht="11.25" customHeight="1" x14ac:dyDescent="0.2">
      <c r="A33" s="66"/>
      <c r="B33" s="427">
        <f t="shared" si="0"/>
        <v>17</v>
      </c>
      <c r="C33" s="428" t="str">
        <f t="shared" si="1"/>
        <v>x23F</v>
      </c>
      <c r="D33" s="427" t="str">
        <f t="shared" si="2"/>
        <v>GBP17x23F_Quote</v>
      </c>
      <c r="E33" s="426" t="e">
        <f>_xll.qlSimpleQuote(D33,,RateTickValue,Permanent,Trigger,ObjectOverwrite)</f>
        <v>#VALUE!</v>
      </c>
      <c r="F33" s="425" t="str">
        <f ca="1">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_xll.qlSimpleQuoteSetValue(E33,V33/100,Trigger)</f>
        <v>#VALUE!</v>
      </c>
      <c r="X33" s="405"/>
    </row>
    <row r="34" spans="1:24" ht="11.25" customHeight="1" x14ac:dyDescent="0.2">
      <c r="A34" s="66"/>
      <c r="B34" s="417">
        <f t="shared" si="0"/>
        <v>18</v>
      </c>
      <c r="C34" s="418" t="str">
        <f t="shared" si="1"/>
        <v>x24F</v>
      </c>
      <c r="D34" s="417" t="str">
        <f t="shared" si="2"/>
        <v>GBP18x24F_Quote</v>
      </c>
      <c r="E34" s="416" t="e">
        <f>_xll.qlSimpleQuote(D34,,RateTickValue,Permanent,Trigger,ObjectOverwrite)</f>
        <v>#VALUE!</v>
      </c>
      <c r="F34" s="415" t="str">
        <f ca="1">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_xll.qlSimpleQuoteSetValue(E34,V34/100,Trigger)</f>
        <v>#VALUE!</v>
      </c>
      <c r="X34" s="405"/>
    </row>
    <row r="35" spans="1:24" ht="11.25" customHeight="1" x14ac:dyDescent="0.2">
      <c r="A35" s="66"/>
      <c r="B35" s="436">
        <f t="shared" si="0"/>
        <v>1</v>
      </c>
      <c r="C35" s="437" t="str">
        <f t="shared" si="1"/>
        <v>x13F</v>
      </c>
      <c r="D35" s="436" t="str">
        <f t="shared" si="2"/>
        <v>GBP1x13F_Quote</v>
      </c>
      <c r="E35" s="435" t="e">
        <f>_xll.qlSimpleQuote(D35,,RateTickValue,Permanent,Trigger,ObjectOverwrite)</f>
        <v>#VALUE!</v>
      </c>
      <c r="F35" s="434" t="str">
        <f ca="1">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#NUM!</v>
      </c>
      <c r="X35" s="405"/>
    </row>
    <row r="36" spans="1:24" ht="11.25" customHeight="1" x14ac:dyDescent="0.2">
      <c r="A36" s="66"/>
      <c r="B36" s="427">
        <f t="shared" si="0"/>
        <v>2</v>
      </c>
      <c r="C36" s="428" t="str">
        <f t="shared" si="1"/>
        <v>x14F</v>
      </c>
      <c r="D36" s="427" t="str">
        <f t="shared" si="2"/>
        <v>GBP2x14F_Quote</v>
      </c>
      <c r="E36" s="426" t="e">
        <f>_xll.qlSimpleQuote(D36,,RateTickValue,Permanent,Trigger,ObjectOverwrite)</f>
        <v>#VALUE!</v>
      </c>
      <c r="F36" s="425" t="str">
        <f ca="1">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#NUM!</v>
      </c>
      <c r="X36" s="405"/>
    </row>
    <row r="37" spans="1:24" ht="11.25" customHeight="1" x14ac:dyDescent="0.2">
      <c r="A37" s="66"/>
      <c r="B37" s="427">
        <f t="shared" si="0"/>
        <v>3</v>
      </c>
      <c r="C37" s="428" t="str">
        <f t="shared" si="1"/>
        <v>x15F</v>
      </c>
      <c r="D37" s="427" t="str">
        <f t="shared" si="2"/>
        <v>GBP3x15F_Quote</v>
      </c>
      <c r="E37" s="426" t="e">
        <f>_xll.qlSimpleQuote(D37,,RateTickValue,Permanent,Trigger,ObjectOverwrite)</f>
        <v>#VALUE!</v>
      </c>
      <c r="F37" s="425" t="str">
        <f ca="1">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#NUM!</v>
      </c>
      <c r="X37" s="405"/>
    </row>
    <row r="38" spans="1:24" ht="11.25" customHeight="1" x14ac:dyDescent="0.2">
      <c r="A38" s="66"/>
      <c r="B38" s="427">
        <f t="shared" si="0"/>
        <v>4</v>
      </c>
      <c r="C38" s="428" t="str">
        <f t="shared" si="1"/>
        <v>x16F</v>
      </c>
      <c r="D38" s="427" t="str">
        <f t="shared" si="2"/>
        <v>GBP4x16F_Quote</v>
      </c>
      <c r="E38" s="426" t="e">
        <f>_xll.qlSimpleQuote(D38,,RateTickValue,Permanent,Trigger,ObjectOverwrite)</f>
        <v>#VALUE!</v>
      </c>
      <c r="F38" s="425" t="str">
        <f ca="1">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#NUM!</v>
      </c>
      <c r="X38" s="405"/>
    </row>
    <row r="39" spans="1:24" ht="11.25" customHeight="1" x14ac:dyDescent="0.2">
      <c r="A39" s="66"/>
      <c r="B39" s="427">
        <f t="shared" si="0"/>
        <v>5</v>
      </c>
      <c r="C39" s="428" t="str">
        <f t="shared" si="1"/>
        <v>x17F</v>
      </c>
      <c r="D39" s="427" t="str">
        <f t="shared" si="2"/>
        <v>GBP5x17F_Quote</v>
      </c>
      <c r="E39" s="426" t="e">
        <f>_xll.qlSimpleQuote(D39,,RateTickValue,Permanent,Trigger,ObjectOverwrite)</f>
        <v>#VALUE!</v>
      </c>
      <c r="F39" s="425" t="str">
        <f ca="1">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#NUM!</v>
      </c>
      <c r="X39" s="405"/>
    </row>
    <row r="40" spans="1:24" ht="11.25" customHeight="1" x14ac:dyDescent="0.2">
      <c r="A40" s="66"/>
      <c r="B40" s="427">
        <f t="shared" si="0"/>
        <v>6</v>
      </c>
      <c r="C40" s="428" t="str">
        <f t="shared" si="1"/>
        <v>x18F</v>
      </c>
      <c r="D40" s="427" t="str">
        <f t="shared" si="2"/>
        <v>GBP6x18F_Quote</v>
      </c>
      <c r="E40" s="426" t="e">
        <f>_xll.qlSimpleQuote(D40,,RateTickValue,Permanent,Trigger,ObjectOverwrite)</f>
        <v>#VALUE!</v>
      </c>
      <c r="F40" s="425" t="str">
        <f ca="1">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#NUM!</v>
      </c>
      <c r="X40" s="405"/>
    </row>
    <row r="41" spans="1:24" ht="11.25" customHeight="1" x14ac:dyDescent="0.2">
      <c r="A41" s="66"/>
      <c r="B41" s="427">
        <f t="shared" si="0"/>
        <v>7</v>
      </c>
      <c r="C41" s="428" t="str">
        <f t="shared" si="1"/>
        <v>x19F</v>
      </c>
      <c r="D41" s="427" t="str">
        <f t="shared" si="2"/>
        <v>GBP7x19F_Quote</v>
      </c>
      <c r="E41" s="426" t="e">
        <f>_xll.qlSimpleQuote(D41,,RateTickValue,Permanent,Trigger,ObjectOverwrite)</f>
        <v>#VALUE!</v>
      </c>
      <c r="F41" s="425" t="str">
        <f ca="1">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_xll.qlSimpleQuoteSetValue(E41,V41/100,Trigger)</f>
        <v>#VALUE!</v>
      </c>
      <c r="X41" s="405"/>
    </row>
    <row r="42" spans="1:24" ht="11.25" customHeight="1" x14ac:dyDescent="0.2">
      <c r="A42" s="66"/>
      <c r="B42" s="427">
        <f t="shared" si="0"/>
        <v>8</v>
      </c>
      <c r="C42" s="428" t="str">
        <f t="shared" si="1"/>
        <v>x20F</v>
      </c>
      <c r="D42" s="427" t="str">
        <f t="shared" si="2"/>
        <v>GBP8x20F_Quote</v>
      </c>
      <c r="E42" s="426" t="e">
        <f>_xll.qlSimpleQuote(D42,,RateTickValue,Permanent,Trigger,ObjectOverwrite)</f>
        <v>#VALUE!</v>
      </c>
      <c r="F42" s="425" t="str">
        <f ca="1">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_xll.qlSimpleQuoteSetValue(E42,V42/100,Trigger)</f>
        <v>#VALUE!</v>
      </c>
      <c r="X42" s="405"/>
    </row>
    <row r="43" spans="1:24" ht="11.25" customHeight="1" x14ac:dyDescent="0.2">
      <c r="A43" s="66"/>
      <c r="B43" s="427">
        <f t="shared" si="0"/>
        <v>9</v>
      </c>
      <c r="C43" s="428" t="str">
        <f t="shared" si="1"/>
        <v>x21F</v>
      </c>
      <c r="D43" s="427" t="str">
        <f t="shared" si="2"/>
        <v>GBP9x21F_Quote</v>
      </c>
      <c r="E43" s="426" t="e">
        <f>_xll.qlSimpleQuote(D43,,RateTickValue,Permanent,Trigger,ObjectOverwrite)</f>
        <v>#VALUE!</v>
      </c>
      <c r="F43" s="425" t="str">
        <f ca="1">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#NUM!</v>
      </c>
      <c r="X43" s="405"/>
    </row>
    <row r="44" spans="1:24" ht="11.25" customHeight="1" x14ac:dyDescent="0.2">
      <c r="A44" s="66"/>
      <c r="B44" s="427">
        <f t="shared" si="0"/>
        <v>10</v>
      </c>
      <c r="C44" s="428" t="str">
        <f t="shared" si="1"/>
        <v>x22F</v>
      </c>
      <c r="D44" s="427" t="str">
        <f t="shared" si="2"/>
        <v>GBP10x22F_Quote</v>
      </c>
      <c r="E44" s="426" t="e">
        <f>_xll.qlSimpleQuote(D44,,RateTickValue,Permanent,Trigger,ObjectOverwrite)</f>
        <v>#VALUE!</v>
      </c>
      <c r="F44" s="425" t="str">
        <f ca="1">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_xll.qlSimpleQuoteSetValue(E44,V44/100,Trigger)</f>
        <v>#VALUE!</v>
      </c>
      <c r="X44" s="405"/>
    </row>
    <row r="45" spans="1:24" ht="11.25" customHeight="1" x14ac:dyDescent="0.2">
      <c r="A45" s="66"/>
      <c r="B45" s="427">
        <f t="shared" si="0"/>
        <v>11</v>
      </c>
      <c r="C45" s="428" t="str">
        <f t="shared" si="1"/>
        <v>x23F</v>
      </c>
      <c r="D45" s="427" t="str">
        <f t="shared" si="2"/>
        <v>GBP11x23F_Quote</v>
      </c>
      <c r="E45" s="426" t="e">
        <f>_xll.qlSimpleQuote(D45,,RateTickValue,Permanent,Trigger,ObjectOverwrite)</f>
        <v>#VALUE!</v>
      </c>
      <c r="F45" s="425" t="str">
        <f ca="1">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_xll.qlSimpleQuoteSetValue(E45,V45/100,Trigger)</f>
        <v>#VALUE!</v>
      </c>
      <c r="X45" s="405"/>
    </row>
    <row r="46" spans="1:24" ht="11.25" customHeight="1" x14ac:dyDescent="0.2">
      <c r="A46" s="66"/>
      <c r="B46" s="427">
        <f t="shared" si="0"/>
        <v>12</v>
      </c>
      <c r="C46" s="428" t="str">
        <f t="shared" si="1"/>
        <v>x24F</v>
      </c>
      <c r="D46" s="427" t="str">
        <f t="shared" si="2"/>
        <v>GBP12x24F_Quote</v>
      </c>
      <c r="E46" s="426" t="e">
        <f>_xll.qlSimpleQuote(D46,,RateTickValue,Permanent,Trigger,ObjectOverwrite)</f>
        <v>#VALUE!</v>
      </c>
      <c r="F46" s="425" t="str">
        <f ca="1">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#NUM!</v>
      </c>
      <c r="X46" s="405"/>
    </row>
    <row r="47" spans="1:24" ht="11.25" customHeight="1" x14ac:dyDescent="0.2">
      <c r="A47" s="66"/>
      <c r="B47" s="427">
        <f t="shared" si="0"/>
        <v>15</v>
      </c>
      <c r="C47" s="428" t="str">
        <f t="shared" si="1"/>
        <v>x27F</v>
      </c>
      <c r="D47" s="427" t="str">
        <f t="shared" si="2"/>
        <v>GBP15x27F_Quote</v>
      </c>
      <c r="E47" s="426" t="e">
        <f>_xll.qlSimpleQuote(D47,,RateTickValue,Permanent,Trigger,ObjectOverwrite)</f>
        <v>#VALUE!</v>
      </c>
      <c r="F47" s="425" t="str">
        <f ca="1">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_xll.qlSimpleQuoteSetValue(E47,V47/100,Trigger)</f>
        <v>#VALUE!</v>
      </c>
      <c r="X47" s="405"/>
    </row>
    <row r="48" spans="1:24" ht="11.25" customHeight="1" x14ac:dyDescent="0.2">
      <c r="A48" s="66"/>
      <c r="B48" s="427">
        <f t="shared" si="0"/>
        <v>18</v>
      </c>
      <c r="C48" s="428" t="str">
        <f t="shared" si="1"/>
        <v>x30F</v>
      </c>
      <c r="D48" s="427" t="str">
        <f t="shared" si="2"/>
        <v>GBP18x30F_Quote</v>
      </c>
      <c r="E48" s="426" t="e">
        <f>_xll.qlSimpleQuote(D48,,RateTickValue,Permanent,Trigger,ObjectOverwrite)</f>
        <v>#VALUE!</v>
      </c>
      <c r="F48" s="425" t="str">
        <f ca="1">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_xll.qlSimpleQuoteSetValue(E48,V48/100,Trigger)</f>
        <v>#VALUE!</v>
      </c>
      <c r="X48" s="405"/>
    </row>
    <row r="49" spans="1:24" ht="11.25" customHeight="1" x14ac:dyDescent="0.2">
      <c r="A49" s="66"/>
      <c r="B49" s="427">
        <f t="shared" si="0"/>
        <v>21</v>
      </c>
      <c r="C49" s="428" t="str">
        <f t="shared" si="1"/>
        <v>x33F</v>
      </c>
      <c r="D49" s="427" t="str">
        <f t="shared" si="2"/>
        <v>GBP21x33F_Quote</v>
      </c>
      <c r="E49" s="426" t="e">
        <f>_xll.qlSimpleQuote(D49,,RateTickValue,Permanent,Trigger,ObjectOverwrite)</f>
        <v>#VALUE!</v>
      </c>
      <c r="F49" s="425" t="str">
        <f ca="1">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_xll.qlSimpleQuoteSetValue(E49,V49/100,Trigger)</f>
        <v>#VALUE!</v>
      </c>
      <c r="X49" s="405"/>
    </row>
    <row r="50" spans="1:24" ht="11.25" customHeight="1" x14ac:dyDescent="0.2">
      <c r="A50" s="66"/>
      <c r="B50" s="417">
        <f t="shared" si="0"/>
        <v>24</v>
      </c>
      <c r="C50" s="418" t="str">
        <f t="shared" si="1"/>
        <v>x36F</v>
      </c>
      <c r="D50" s="417" t="str">
        <f t="shared" si="2"/>
        <v>GBP24x36F_Quote</v>
      </c>
      <c r="E50" s="416" t="e">
        <f>_xll.qlSimpleQuote(D50,,RateTickValue,Permanent,Trigger,ObjectOverwrite)</f>
        <v>#VALUE!</v>
      </c>
      <c r="F50" s="415" t="str">
        <f ca="1">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_xll.qlSimpleQuoteSetValue(E50,V50/100,Trigger)</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2</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ref="D4:D123">_xll.qlIMMNextCodes(_xll.qlSettingsEvaluationDate(Trigger)-1,$C4:$C123)</f>
        <v>#NUM!</v>
      </c>
      <c r="E4" s="327" t="e">
        <f t="shared" ref="E4:E35" si="0">Currency&amp;$D$2&amp;$E$2&amp;$D4&amp;QuoteSuffix</f>
        <v>#NUM!</v>
      </c>
      <c r="F4" s="355" t="e">
        <f>_xll.qlSimpleQuote(E4,,PriceTickValue,Permanent,Trigger,ObjectOverwrite)</f>
        <v>#VALUE!</v>
      </c>
      <c r="G4" s="354" t="str">
        <f ca="1">_xll.ohRangeRetrieveError(F4)</f>
        <v/>
      </c>
      <c r="H4" s="43"/>
      <c r="J4" s="330"/>
      <c r="K4" s="345">
        <v>1</v>
      </c>
      <c r="L4" s="344" t="b">
        <v>0</v>
      </c>
      <c r="M4" s="25" t="e">
        <f t="array" ref="M4:M15">_xll.qlIMMcode(FuturesDates)</f>
        <v>#NUM!</v>
      </c>
      <c r="N4" s="343" t="e">
        <f t="array" ref="N4:N15">_xll.qlIMMNextDates(_xll.qlSettingsEvaluationDate(Trigger)-1,$L4:$L15)</f>
        <v>#NUM!</v>
      </c>
      <c r="O4" s="25" t="e">
        <f t="array" ref="O4:O15">VLOOKUP(Currency,LiffeCodes,2)&amp;FuturesCodes</f>
        <v>#NUM!</v>
      </c>
      <c r="P4" s="342" t="s">
        <v>0</v>
      </c>
      <c r="Q4" s="25" t="s">
        <v>0</v>
      </c>
      <c r="R4" s="25" t="s">
        <v>0</v>
      </c>
      <c r="S4" s="25" t="s">
        <v>0</v>
      </c>
      <c r="T4" s="25" t="s">
        <v>0</v>
      </c>
      <c r="U4" s="28" t="e">
        <f>_xll.qlMidSafe($Q4,$R4)</f>
        <v>#VALUE!</v>
      </c>
      <c r="V4" s="9"/>
      <c r="W4" s="381" t="e">
        <v>#NUM!</v>
      </c>
      <c r="X4" s="9"/>
      <c r="Y4" s="225" t="e">
        <f t="array" ref="Y4:Y15">QuoteStatic</f>
        <v>#NUM!</v>
      </c>
      <c r="Z4" s="28" t="e">
        <f>_xll.qlSimpleQuoteSetValue(F4,Y4,Trigger)</f>
        <v>#VALUE!</v>
      </c>
      <c r="AA4" s="43"/>
      <c r="AL4" s="397" t="s">
        <v>193</v>
      </c>
      <c r="AM4" s="396" t="str">
        <f>PROPER(Currency)&amp;FamilyName&amp;$AN$4</f>
        <v>GbpLibor1M</v>
      </c>
      <c r="AN4" s="395" t="s">
        <v>92</v>
      </c>
    </row>
    <row r="5" spans="1:41" x14ac:dyDescent="0.2">
      <c r="A5" s="330"/>
      <c r="B5" s="329">
        <v>2</v>
      </c>
      <c r="C5" s="328" t="b">
        <v>0</v>
      </c>
      <c r="D5" s="44" t="e">
        <v>#NUM!</v>
      </c>
      <c r="E5" s="327" t="e">
        <f t="shared" si="0"/>
        <v>#NUM!</v>
      </c>
      <c r="F5" s="326" t="e">
        <f>_xll.qlSimpleQuote(E5,,PriceTickValue,Permanent,Trigger,ObjectOverwrite)</f>
        <v>#VALUE!</v>
      </c>
      <c r="G5" s="311" t="str">
        <f ca="1">_xll.ohRangeRetrieveError(F5)</f>
        <v/>
      </c>
      <c r="H5" s="43"/>
      <c r="J5" s="330"/>
      <c r="K5" s="340">
        <v>2</v>
      </c>
      <c r="L5" s="339" t="b">
        <v>0</v>
      </c>
      <c r="M5" s="17" t="e">
        <v>#NUM!</v>
      </c>
      <c r="N5" s="338" t="e">
        <v>#NUM!</v>
      </c>
      <c r="O5" s="17" t="e">
        <v>#NUM!</v>
      </c>
      <c r="P5" s="337" t="s">
        <v>0</v>
      </c>
      <c r="Q5" s="17" t="s">
        <v>0</v>
      </c>
      <c r="R5" s="17" t="s">
        <v>0</v>
      </c>
      <c r="S5" s="17" t="s">
        <v>0</v>
      </c>
      <c r="T5" s="17" t="s">
        <v>0</v>
      </c>
      <c r="U5" s="20" t="e">
        <f>_xll.qlMidSafe($Q5,$R5)</f>
        <v>#VALUE!</v>
      </c>
      <c r="V5" s="9"/>
      <c r="W5" s="378" t="e">
        <v>#NUM!</v>
      </c>
      <c r="X5" s="9"/>
      <c r="Y5" s="211" t="e">
        <v>#NUM!</v>
      </c>
      <c r="Z5" s="20" t="e">
        <f>_xll.qlSimpleQuoteSetValue(F5,Y5,Trigger)</f>
        <v>#VALUE!</v>
      </c>
      <c r="AA5" s="43"/>
      <c r="AC5" s="185" t="s">
        <v>191</v>
      </c>
      <c r="AD5" s="183" t="s">
        <v>190</v>
      </c>
      <c r="AF5" s="387"/>
    </row>
    <row r="6" spans="1:41" ht="11.25" customHeight="1" x14ac:dyDescent="0.2">
      <c r="A6" s="330"/>
      <c r="B6" s="329">
        <v>3</v>
      </c>
      <c r="C6" s="328" t="b">
        <v>0</v>
      </c>
      <c r="D6" s="44" t="e">
        <v>#NUM!</v>
      </c>
      <c r="E6" s="327" t="e">
        <f t="shared" si="0"/>
        <v>#NUM!</v>
      </c>
      <c r="F6" s="326" t="e">
        <f>_xll.qlSimpleQuote(E6,,PriceTickValue,Permanent,Trigger,ObjectOverwrite)</f>
        <v>#VALUE!</v>
      </c>
      <c r="G6" s="311" t="str">
        <f ca="1">_xll.ohRangeRetrieveError(F6)</f>
        <v/>
      </c>
      <c r="H6" s="43"/>
      <c r="J6" s="330"/>
      <c r="K6" s="340">
        <v>3</v>
      </c>
      <c r="L6" s="339" t="b">
        <v>0</v>
      </c>
      <c r="M6" s="17" t="e">
        <v>#NUM!</v>
      </c>
      <c r="N6" s="338" t="e">
        <v>#NUM!</v>
      </c>
      <c r="O6" s="17" t="e">
        <v>#NUM!</v>
      </c>
      <c r="P6" s="337" t="s">
        <v>0</v>
      </c>
      <c r="Q6" s="17" t="s">
        <v>0</v>
      </c>
      <c r="R6" s="17" t="s">
        <v>0</v>
      </c>
      <c r="S6" s="17" t="s">
        <v>0</v>
      </c>
      <c r="T6" s="17" t="s">
        <v>0</v>
      </c>
      <c r="U6" s="20" t="e">
        <f>_xll.qlMidSafe($Q6,$R6)</f>
        <v>#VALUE!</v>
      </c>
      <c r="V6" s="9"/>
      <c r="W6" s="378" t="e">
        <v>#NUM!</v>
      </c>
      <c r="X6" s="9"/>
      <c r="Y6" s="211" t="e">
        <v>#NUM!</v>
      </c>
      <c r="Z6" s="20" t="e">
        <f>_xll.qlSimpleQuoteSetValue(F6,Y6,Trigger)</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e">
        <v>#NUM!</v>
      </c>
      <c r="E7" s="327" t="e">
        <f t="shared" si="0"/>
        <v>#NUM!</v>
      </c>
      <c r="F7" s="326" t="e">
        <f>_xll.qlSimpleQuote(E7,,PriceTickValue,Permanent,Trigger,ObjectOverwrite)</f>
        <v>#VALUE!</v>
      </c>
      <c r="G7" s="311" t="str">
        <f ca="1">_xll.ohRangeRetrieveError(F7)</f>
        <v/>
      </c>
      <c r="H7" s="43"/>
      <c r="J7" s="330"/>
      <c r="K7" s="340">
        <v>4</v>
      </c>
      <c r="L7" s="339" t="b">
        <v>0</v>
      </c>
      <c r="M7" s="17" t="e">
        <v>#NUM!</v>
      </c>
      <c r="N7" s="338" t="e">
        <v>#NUM!</v>
      </c>
      <c r="O7" s="17" t="e">
        <v>#NUM!</v>
      </c>
      <c r="P7" s="337" t="s">
        <v>0</v>
      </c>
      <c r="Q7" s="17" t="s">
        <v>0</v>
      </c>
      <c r="R7" s="17" t="s">
        <v>0</v>
      </c>
      <c r="S7" s="17" t="s">
        <v>0</v>
      </c>
      <c r="T7" s="17" t="s">
        <v>0</v>
      </c>
      <c r="U7" s="20" t="e">
        <f>_xll.qlMidSafe($Q7,$R7)</f>
        <v>#VALUE!</v>
      </c>
      <c r="V7" s="9"/>
      <c r="W7" s="378" t="e">
        <v>#NUM!</v>
      </c>
      <c r="X7" s="9"/>
      <c r="Y7" s="211" t="e">
        <v>#NUM!</v>
      </c>
      <c r="Z7" s="20" t="e">
        <f>_xll.qlSimpleQuoteSetValue(F7,Y7,Trigger)</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e">
        <v>#NUM!</v>
      </c>
      <c r="E8" s="327" t="e">
        <f t="shared" si="0"/>
        <v>#NUM!</v>
      </c>
      <c r="F8" s="326" t="e">
        <f>_xll.qlSimpleQuote(E8,,PriceTickValue,Permanent,Trigger,ObjectOverwrite)</f>
        <v>#VALUE!</v>
      </c>
      <c r="G8" s="311" t="str">
        <f ca="1">_xll.ohRangeRetrieveError(F8)</f>
        <v/>
      </c>
      <c r="H8" s="43"/>
      <c r="J8" s="330"/>
      <c r="K8" s="340">
        <v>5</v>
      </c>
      <c r="L8" s="339" t="b">
        <v>0</v>
      </c>
      <c r="M8" s="17" t="e">
        <v>#NUM!</v>
      </c>
      <c r="N8" s="338" t="e">
        <v>#NUM!</v>
      </c>
      <c r="O8" s="17" t="e">
        <v>#NUM!</v>
      </c>
      <c r="P8" s="337" t="s">
        <v>0</v>
      </c>
      <c r="Q8" s="17" t="s">
        <v>0</v>
      </c>
      <c r="R8" s="17" t="s">
        <v>0</v>
      </c>
      <c r="S8" s="17" t="s">
        <v>0</v>
      </c>
      <c r="T8" s="17" t="s">
        <v>0</v>
      </c>
      <c r="U8" s="20" t="e">
        <f>_xll.qlMidSafe($Q8,$R8)</f>
        <v>#VALUE!</v>
      </c>
      <c r="V8" s="9"/>
      <c r="W8" s="376" t="e">
        <v>#NUM!</v>
      </c>
      <c r="X8" s="9"/>
      <c r="Y8" s="211" t="e">
        <v>#NUM!</v>
      </c>
      <c r="Z8" s="20" t="e">
        <f>_xll.qlSimpleQuoteSetValue(F8,Y8,Trigger)</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e">
        <v>#NUM!</v>
      </c>
      <c r="E9" s="327" t="e">
        <f t="shared" si="0"/>
        <v>#NUM!</v>
      </c>
      <c r="F9" s="326" t="e">
        <f>_xll.qlSimpleQuote(E9,,PriceTickValue,Permanent,Trigger,ObjectOverwrite)</f>
        <v>#VALUE!</v>
      </c>
      <c r="G9" s="311" t="str">
        <f ca="1">_xll.ohRangeRetrieveError(F9)</f>
        <v/>
      </c>
      <c r="H9" s="43"/>
      <c r="J9" s="330"/>
      <c r="K9" s="340">
        <v>6</v>
      </c>
      <c r="L9" s="339" t="b">
        <v>0</v>
      </c>
      <c r="M9" s="17" t="e">
        <v>#NUM!</v>
      </c>
      <c r="N9" s="338" t="e">
        <v>#NUM!</v>
      </c>
      <c r="O9" s="17" t="e">
        <v>#NUM!</v>
      </c>
      <c r="P9" s="337" t="s">
        <v>0</v>
      </c>
      <c r="Q9" s="17" t="s">
        <v>0</v>
      </c>
      <c r="R9" s="17" t="s">
        <v>0</v>
      </c>
      <c r="S9" s="17" t="s">
        <v>0</v>
      </c>
      <c r="T9" s="17" t="s">
        <v>0</v>
      </c>
      <c r="U9" s="20" t="e">
        <f>_xll.qlMidSafe($Q9,$R9)</f>
        <v>#VALUE!</v>
      </c>
      <c r="V9" s="9"/>
      <c r="W9" s="376" t="e">
        <v>#NUM!</v>
      </c>
      <c r="X9" s="9"/>
      <c r="Y9" s="211" t="e">
        <v>#NUM!</v>
      </c>
      <c r="Z9" s="20" t="e">
        <f>_xll.qlSimpleQuoteSetValue(F9,Y9,Trigger)</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e">
        <v>#NUM!</v>
      </c>
      <c r="E10" s="327" t="e">
        <f t="shared" si="0"/>
        <v>#NUM!</v>
      </c>
      <c r="F10" s="326" t="e">
        <f>_xll.qlSimpleQuote(E10,,PriceTickValue,Permanent,Trigger,ObjectOverwrite)</f>
        <v>#VALUE!</v>
      </c>
      <c r="G10" s="311" t="str">
        <f ca="1">_xll.ohRangeRetrieveError(F10)</f>
        <v/>
      </c>
      <c r="H10" s="43"/>
      <c r="J10" s="330"/>
      <c r="K10" s="340">
        <v>7</v>
      </c>
      <c r="L10" s="339" t="b">
        <v>0</v>
      </c>
      <c r="M10" s="17" t="e">
        <v>#NUM!</v>
      </c>
      <c r="N10" s="338" t="e">
        <v>#NUM!</v>
      </c>
      <c r="O10" s="17" t="e">
        <v>#NUM!</v>
      </c>
      <c r="P10" s="337"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e">
        <v>#NUM!</v>
      </c>
      <c r="E11" s="327" t="e">
        <f t="shared" si="0"/>
        <v>#NUM!</v>
      </c>
      <c r="F11" s="326" t="e">
        <f>_xll.qlSimpleQuote(E11,,PriceTickValue,Permanent,Trigger,ObjectOverwrite)</f>
        <v>#VALUE!</v>
      </c>
      <c r="G11" s="311" t="str">
        <f ca="1">_xll.ohRangeRetrieveError(F11)</f>
        <v/>
      </c>
      <c r="H11" s="43"/>
      <c r="J11" s="330"/>
      <c r="K11" s="340">
        <v>8</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e">
        <v>#NUM!</v>
      </c>
      <c r="E12" s="327" t="e">
        <f t="shared" si="0"/>
        <v>#NUM!</v>
      </c>
      <c r="F12" s="326" t="e">
        <f>_xll.qlSimpleQuote(E12,,PriceTickValue,Permanent,Trigger,ObjectOverwrite)</f>
        <v>#VALUE!</v>
      </c>
      <c r="G12" s="311" t="str">
        <f ca="1">_xll.ohRangeRetrieveError(F12)</f>
        <v/>
      </c>
      <c r="H12" s="43"/>
      <c r="J12" s="330"/>
      <c r="K12" s="340">
        <v>9</v>
      </c>
      <c r="L12" s="339" t="b">
        <v>0</v>
      </c>
      <c r="M12" s="17" t="e">
        <v>#NUM!</v>
      </c>
      <c r="N12" s="338" t="e">
        <v>#NUM!</v>
      </c>
      <c r="O12" s="17" t="e">
        <v>#NUM!</v>
      </c>
      <c r="P12" s="337" t="s">
        <v>0</v>
      </c>
      <c r="Q12" s="17" t="s">
        <v>0</v>
      </c>
      <c r="R12" s="17" t="s">
        <v>0</v>
      </c>
      <c r="S12" s="17" t="s">
        <v>0</v>
      </c>
      <c r="T12" s="17" t="s">
        <v>0</v>
      </c>
      <c r="U12" s="20" t="e">
        <f>_xll.qlMidSafe($Q12,$R12)</f>
        <v>#VALUE!</v>
      </c>
      <c r="V12" s="9"/>
      <c r="W12" s="376" t="e">
        <v>#NUM!</v>
      </c>
      <c r="X12" s="9"/>
      <c r="Y12" s="211" t="e">
        <v>#NUM!</v>
      </c>
      <c r="Z12" s="20" t="e">
        <f>_xll.qlSimpleQuoteSetValue(F12,Y12,Trigger)</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e">
        <v>#NUM!</v>
      </c>
      <c r="E13" s="327" t="e">
        <f t="shared" si="0"/>
        <v>#NUM!</v>
      </c>
      <c r="F13" s="326" t="e">
        <f>_xll.qlSimpleQuote(E13,,PriceTickValue,Permanent,Trigger,ObjectOverwrite)</f>
        <v>#VALUE!</v>
      </c>
      <c r="G13" s="311" t="str">
        <f ca="1">_xll.ohRangeRetrieveError(F13)</f>
        <v/>
      </c>
      <c r="H13" s="43"/>
      <c r="J13" s="330"/>
      <c r="K13" s="340">
        <v>10</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e">
        <v>#NUM!</v>
      </c>
      <c r="E14" s="327" t="e">
        <f t="shared" si="0"/>
        <v>#NUM!</v>
      </c>
      <c r="F14" s="326" t="e">
        <f>_xll.qlSimpleQuote(E14,,PriceTickValue,Permanent,Trigger,ObjectOverwrite)</f>
        <v>#VALUE!</v>
      </c>
      <c r="G14" s="311" t="str">
        <f ca="1">_xll.ohRangeRetrieveError(F14)</f>
        <v/>
      </c>
      <c r="H14" s="43"/>
      <c r="J14" s="330"/>
      <c r="K14" s="340">
        <v>11</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e">
        <v>#NUM!</v>
      </c>
      <c r="E15" s="327" t="e">
        <f t="shared" si="0"/>
        <v>#NUM!</v>
      </c>
      <c r="F15" s="326" t="e">
        <f>_xll.qlSimpleQuote(E15,,PriceTickValue,Permanent,Trigger,ObjectOverwrite)</f>
        <v>#VALUE!</v>
      </c>
      <c r="G15" s="311" t="str">
        <f ca="1">_xll.ohRangeRetrieveError(F15)</f>
        <v/>
      </c>
      <c r="H15" s="43"/>
      <c r="J15" s="330"/>
      <c r="K15" s="335">
        <v>12</v>
      </c>
      <c r="L15" s="334" t="b">
        <v>0</v>
      </c>
      <c r="M15" s="7" t="e">
        <v>#NUM!</v>
      </c>
      <c r="N15" s="333" t="e">
        <v>#NUM!</v>
      </c>
      <c r="O15" s="7" t="e">
        <v>#NUM!</v>
      </c>
      <c r="P15" s="332" t="s">
        <v>0</v>
      </c>
      <c r="Q15" s="7" t="s">
        <v>0</v>
      </c>
      <c r="R15" s="7" t="s">
        <v>0</v>
      </c>
      <c r="S15" s="7" t="s">
        <v>0</v>
      </c>
      <c r="T15" s="7" t="s">
        <v>0</v>
      </c>
      <c r="U15" s="11" t="e">
        <f>_xll.qlMidSafe($Q15,$R15)</f>
        <v>#VALUE!</v>
      </c>
      <c r="V15" s="9"/>
      <c r="W15" s="374" t="e">
        <v>#NUM!</v>
      </c>
      <c r="X15" s="9"/>
      <c r="Y15" s="202" t="e">
        <v>#NUM!</v>
      </c>
      <c r="Z15" s="11" t="e">
        <f>_xll.qlSimpleQuoteSetValue(F15,Y15,Trigger)</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e">
        <v>#NUM!</v>
      </c>
      <c r="E16" s="327" t="e">
        <f t="shared" si="0"/>
        <v>#NUM!</v>
      </c>
      <c r="F16" s="326" t="e">
        <f>_xll.qlSimpleQuote(E16,,PriceTickValue,Permanent,Trigger,ObjectOverwrite)</f>
        <v>#VALUE!</v>
      </c>
      <c r="G16" s="311" t="str">
        <f ca="1">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e">
        <v>#NUM!</v>
      </c>
      <c r="E17" s="327" t="e">
        <f t="shared" si="0"/>
        <v>#NUM!</v>
      </c>
      <c r="F17" s="326" t="e">
        <f>_xll.qlSimpleQuote(E17,,PriceTickValue,Permanent,Trigger,ObjectOverwrite)</f>
        <v>#VALUE!</v>
      </c>
      <c r="G17" s="311" t="str">
        <f ca="1">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e">
        <v>#NUM!</v>
      </c>
      <c r="E18" s="327" t="e">
        <f t="shared" si="0"/>
        <v>#NUM!</v>
      </c>
      <c r="F18" s="326" t="e">
        <f>_xll.qlSimpleQuote(E18,,PriceTickValue,Permanent,Trigger,ObjectOverwrite)</f>
        <v>#VALUE!</v>
      </c>
      <c r="G18" s="311" t="str">
        <f ca="1">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e">
        <v>#NUM!</v>
      </c>
      <c r="E19" s="327" t="e">
        <f t="shared" si="0"/>
        <v>#NUM!</v>
      </c>
      <c r="F19" s="326" t="e">
        <f>_xll.qlSimpleQuote(E19,,PriceTickValue,Permanent,Trigger,ObjectOverwrite)</f>
        <v>#VALUE!</v>
      </c>
      <c r="G19" s="311" t="str">
        <f ca="1">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e">
        <v>#NUM!</v>
      </c>
      <c r="E20" s="327" t="e">
        <f t="shared" si="0"/>
        <v>#NUM!</v>
      </c>
      <c r="F20" s="326" t="e">
        <f>_xll.qlSimpleQuote(E20,,PriceTickValue,Permanent,Trigger,ObjectOverwrite)</f>
        <v>#VALUE!</v>
      </c>
      <c r="G20" s="311" t="str">
        <f ca="1">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e">
        <v>#NUM!</v>
      </c>
      <c r="E21" s="327" t="e">
        <f t="shared" si="0"/>
        <v>#NUM!</v>
      </c>
      <c r="F21" s="326" t="e">
        <f>_xll.qlSimpleQuote(E21,,PriceTickValue,Permanent,Trigger,ObjectOverwrite)</f>
        <v>#VALUE!</v>
      </c>
      <c r="G21" s="311" t="str">
        <f ca="1">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e">
        <v>#NUM!</v>
      </c>
      <c r="E22" s="327" t="e">
        <f t="shared" si="0"/>
        <v>#NUM!</v>
      </c>
      <c r="F22" s="326" t="e">
        <f>_xll.qlSimpleQuote(E22,,PriceTickValue,Permanent,Trigger,ObjectOverwrite)</f>
        <v>#VALUE!</v>
      </c>
      <c r="G22" s="311" t="str">
        <f ca="1">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e">
        <v>#NUM!</v>
      </c>
      <c r="E23" s="327" t="e">
        <f t="shared" si="0"/>
        <v>#NUM!</v>
      </c>
      <c r="F23" s="326" t="e">
        <f>_xll.qlSimpleQuote(E23,,PriceTickValue,Permanent,Trigger,ObjectOverwrite)</f>
        <v>#VALUE!</v>
      </c>
      <c r="G23" s="311" t="str">
        <f ca="1">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e">
        <v>#NUM!</v>
      </c>
      <c r="E24" s="327" t="e">
        <f t="shared" si="0"/>
        <v>#NUM!</v>
      </c>
      <c r="F24" s="326" t="e">
        <f>_xll.qlSimpleQuote(E24,,PriceTickValue,Permanent,Trigger,ObjectOverwrite)</f>
        <v>#VALUE!</v>
      </c>
      <c r="G24" s="311" t="str">
        <f ca="1">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e">
        <v>#NUM!</v>
      </c>
      <c r="E25" s="327" t="e">
        <f t="shared" si="0"/>
        <v>#NUM!</v>
      </c>
      <c r="F25" s="326" t="e">
        <f>_xll.qlSimpleQuote(E25,,PriceTickValue,Permanent,Trigger,ObjectOverwrite)</f>
        <v>#VALUE!</v>
      </c>
      <c r="G25" s="311" t="str">
        <f ca="1">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e">
        <v>#NUM!</v>
      </c>
      <c r="E26" s="327" t="e">
        <f t="shared" si="0"/>
        <v>#NUM!</v>
      </c>
      <c r="F26" s="326" t="e">
        <f>_xll.qlSimpleQuote(E26,,PriceTickValue,Permanent,Trigger,ObjectOverwrite)</f>
        <v>#VALUE!</v>
      </c>
      <c r="G26" s="311" t="str">
        <f ca="1">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e">
        <v>#NUM!</v>
      </c>
      <c r="E27" s="327" t="e">
        <f t="shared" si="0"/>
        <v>#NUM!</v>
      </c>
      <c r="F27" s="326" t="e">
        <f>_xll.qlSimpleQuote(E27,,PriceTickValue,Permanent,Trigger,ObjectOverwrite)</f>
        <v>#VALUE!</v>
      </c>
      <c r="G27" s="311" t="str">
        <f ca="1">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e">
        <v>#NUM!</v>
      </c>
      <c r="E28" s="327" t="e">
        <f t="shared" si="0"/>
        <v>#NUM!</v>
      </c>
      <c r="F28" s="326" t="e">
        <f>_xll.qlSimpleQuote(E28,,PriceTickValue,Permanent,Trigger,ObjectOverwrite)</f>
        <v>#VALUE!</v>
      </c>
      <c r="G28" s="311" t="str">
        <f ca="1">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e">
        <v>#NUM!</v>
      </c>
      <c r="E29" s="327" t="e">
        <f t="shared" si="0"/>
        <v>#NUM!</v>
      </c>
      <c r="F29" s="326" t="e">
        <f>_xll.qlSimpleQuote(E29,,PriceTickValue,Permanent,Trigger,ObjectOverwrite)</f>
        <v>#VALUE!</v>
      </c>
      <c r="G29" s="311" t="str">
        <f ca="1">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e">
        <v>#NUM!</v>
      </c>
      <c r="E30" s="327" t="e">
        <f t="shared" si="0"/>
        <v>#NUM!</v>
      </c>
      <c r="F30" s="326" t="e">
        <f>_xll.qlSimpleQuote(E30,,PriceTickValue,Permanent,Trigger,ObjectOverwrite)</f>
        <v>#VALUE!</v>
      </c>
      <c r="G30" s="311" t="str">
        <f ca="1">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e">
        <v>#NUM!</v>
      </c>
      <c r="E31" s="327" t="e">
        <f t="shared" si="0"/>
        <v>#NUM!</v>
      </c>
      <c r="F31" s="326" t="e">
        <f>_xll.qlSimpleQuote(E31,,PriceTickValue,Permanent,Trigger,ObjectOverwrite)</f>
        <v>#VALUE!</v>
      </c>
      <c r="G31" s="311" t="str">
        <f ca="1">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e">
        <v>#NUM!</v>
      </c>
      <c r="E32" s="327" t="e">
        <f t="shared" si="0"/>
        <v>#NUM!</v>
      </c>
      <c r="F32" s="326" t="e">
        <f>_xll.qlSimpleQuote(E32,,PriceTickValue,Permanent,Trigger,ObjectOverwrite)</f>
        <v>#VALUE!</v>
      </c>
      <c r="G32" s="311" t="str">
        <f ca="1">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e">
        <v>#NUM!</v>
      </c>
      <c r="E33" s="327" t="e">
        <f t="shared" si="0"/>
        <v>#NUM!</v>
      </c>
      <c r="F33" s="326" t="e">
        <f>_xll.qlSimpleQuote(E33,,PriceTickValue,Permanent,Trigger,ObjectOverwrite)</f>
        <v>#VALUE!</v>
      </c>
      <c r="G33" s="311" t="str">
        <f ca="1">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e">
        <v>#NUM!</v>
      </c>
      <c r="E34" s="327" t="e">
        <f t="shared" si="0"/>
        <v>#NUM!</v>
      </c>
      <c r="F34" s="326" t="e">
        <f>_xll.qlSimpleQuote(E34,,PriceTickValue,Permanent,Trigger,ObjectOverwrite)</f>
        <v>#VALUE!</v>
      </c>
      <c r="G34" s="311" t="str">
        <f ca="1">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e">
        <v>#NUM!</v>
      </c>
      <c r="E35" s="327" t="e">
        <f t="shared" si="0"/>
        <v>#NUM!</v>
      </c>
      <c r="F35" s="326" t="e">
        <f>_xll.qlSimpleQuote(E35,,PriceTickValue,Permanent,Trigger,ObjectOverwrite)</f>
        <v>#VALUE!</v>
      </c>
      <c r="G35" s="311" t="str">
        <f ca="1">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e">
        <v>#NUM!</v>
      </c>
      <c r="E36" s="327" t="e">
        <f t="shared" ref="E36:E67" si="3">Currency&amp;$D$2&amp;$E$2&amp;$D36&amp;QuoteSuffix</f>
        <v>#NUM!</v>
      </c>
      <c r="F36" s="326" t="e">
        <f>_xll.qlSimpleQuote(E36,,PriceTickValue,Permanent,Trigger,ObjectOverwrite)</f>
        <v>#VALUE!</v>
      </c>
      <c r="G36" s="311" t="str">
        <f ca="1">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e">
        <v>#NUM!</v>
      </c>
      <c r="E37" s="327" t="e">
        <f t="shared" si="3"/>
        <v>#NUM!</v>
      </c>
      <c r="F37" s="326" t="e">
        <f>_xll.qlSimpleQuote(E37,,PriceTickValue,Permanent,Trigger,ObjectOverwrite)</f>
        <v>#VALUE!</v>
      </c>
      <c r="G37" s="311" t="str">
        <f ca="1">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e">
        <v>#NUM!</v>
      </c>
      <c r="E38" s="327" t="e">
        <f t="shared" si="3"/>
        <v>#NUM!</v>
      </c>
      <c r="F38" s="326" t="e">
        <f>_xll.qlSimpleQuote(E38,,PriceTickValue,Permanent,Trigger,ObjectOverwrite)</f>
        <v>#VALUE!</v>
      </c>
      <c r="G38" s="311" t="str">
        <f ca="1">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e">
        <v>#NUM!</v>
      </c>
      <c r="E39" s="327" t="e">
        <f t="shared" si="3"/>
        <v>#NUM!</v>
      </c>
      <c r="F39" s="326" t="e">
        <f>_xll.qlSimpleQuote(E39,,PriceTickValue,Permanent,Trigger,ObjectOverwrite)</f>
        <v>#VALUE!</v>
      </c>
      <c r="G39" s="311" t="str">
        <f ca="1">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e">
        <v>#NUM!</v>
      </c>
      <c r="E40" s="327" t="e">
        <f t="shared" si="3"/>
        <v>#NUM!</v>
      </c>
      <c r="F40" s="326" t="e">
        <f>_xll.qlSimpleQuote(E40,,PriceTickValue,Permanent,Trigger,ObjectOverwrite)</f>
        <v>#VALUE!</v>
      </c>
      <c r="G40" s="311" t="str">
        <f ca="1">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e">
        <v>#NUM!</v>
      </c>
      <c r="E41" s="327" t="e">
        <f t="shared" si="3"/>
        <v>#NUM!</v>
      </c>
      <c r="F41" s="326" t="e">
        <f>_xll.qlSimpleQuote(E41,,PriceTickValue,Permanent,Trigger,ObjectOverwrite)</f>
        <v>#VALUE!</v>
      </c>
      <c r="G41" s="311" t="str">
        <f ca="1">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e">
        <v>#NUM!</v>
      </c>
      <c r="E42" s="327" t="e">
        <f t="shared" si="3"/>
        <v>#NUM!</v>
      </c>
      <c r="F42" s="326" t="e">
        <f>_xll.qlSimpleQuote(E42,,PriceTickValue,Permanent,Trigger,ObjectOverwrite)</f>
        <v>#VALUE!</v>
      </c>
      <c r="G42" s="311" t="str">
        <f ca="1">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e">
        <v>#NUM!</v>
      </c>
      <c r="E43" s="327" t="e">
        <f t="shared" si="3"/>
        <v>#NUM!</v>
      </c>
      <c r="F43" s="326" t="e">
        <f>_xll.qlSimpleQuote(E43,,PriceTickValue,Permanent,Trigger,ObjectOverwrite)</f>
        <v>#VALUE!</v>
      </c>
      <c r="G43" s="311" t="str">
        <f ca="1">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e">
        <v>#NUM!</v>
      </c>
      <c r="E44" s="327" t="e">
        <f t="shared" si="3"/>
        <v>#NUM!</v>
      </c>
      <c r="F44" s="326" t="e">
        <f>_xll.qlSimpleQuote(E44,,PriceTickValue,Permanent,Trigger,ObjectOverwrite)</f>
        <v>#VALUE!</v>
      </c>
      <c r="G44" s="311" t="str">
        <f ca="1">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e">
        <v>#NUM!</v>
      </c>
      <c r="E45" s="327" t="e">
        <f t="shared" si="3"/>
        <v>#NUM!</v>
      </c>
      <c r="F45" s="326" t="e">
        <f>_xll.qlSimpleQuote(E45,,PriceTickValue,Permanent,Trigger,ObjectOverwrite)</f>
        <v>#VALUE!</v>
      </c>
      <c r="G45" s="311" t="str">
        <f ca="1">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e">
        <v>#NUM!</v>
      </c>
      <c r="E46" s="327" t="e">
        <f t="shared" si="3"/>
        <v>#NUM!</v>
      </c>
      <c r="F46" s="326" t="e">
        <f>_xll.qlSimpleQuote(E46,,PriceTickValue,Permanent,Trigger,ObjectOverwrite)</f>
        <v>#VALUE!</v>
      </c>
      <c r="G46" s="311" t="str">
        <f ca="1">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e">
        <v>#NUM!</v>
      </c>
      <c r="E47" s="327" t="e">
        <f t="shared" si="3"/>
        <v>#NUM!</v>
      </c>
      <c r="F47" s="326" t="e">
        <f>_xll.qlSimpleQuote(E47,,PriceTickValue,Permanent,Trigger,ObjectOverwrite)</f>
        <v>#VALUE!</v>
      </c>
      <c r="G47" s="311" t="str">
        <f ca="1">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e">
        <v>#NUM!</v>
      </c>
      <c r="E48" s="327" t="e">
        <f t="shared" si="3"/>
        <v>#NUM!</v>
      </c>
      <c r="F48" s="326" t="e">
        <f>_xll.qlSimpleQuote(E48,,PriceTickValue,Permanent,Trigger,ObjectOverwrite)</f>
        <v>#VALUE!</v>
      </c>
      <c r="G48" s="311" t="str">
        <f ca="1">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e">
        <v>#NUM!</v>
      </c>
      <c r="E49" s="327" t="e">
        <f t="shared" si="3"/>
        <v>#NUM!</v>
      </c>
      <c r="F49" s="326" t="e">
        <f>_xll.qlSimpleQuote(E49,,PriceTickValue,Permanent,Trigger,ObjectOverwrite)</f>
        <v>#VALUE!</v>
      </c>
      <c r="G49" s="311" t="str">
        <f ca="1">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e">
        <v>#NUM!</v>
      </c>
      <c r="E50" s="327" t="e">
        <f t="shared" si="3"/>
        <v>#NUM!</v>
      </c>
      <c r="F50" s="326" t="e">
        <f>_xll.qlSimpleQuote(E50,,PriceTickValue,Permanent,Trigger,ObjectOverwrite)</f>
        <v>#VALUE!</v>
      </c>
      <c r="G50" s="311" t="str">
        <f ca="1">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e">
        <v>#NUM!</v>
      </c>
      <c r="E51" s="327" t="e">
        <f t="shared" si="3"/>
        <v>#NUM!</v>
      </c>
      <c r="F51" s="326" t="e">
        <f>_xll.qlSimpleQuote(E51,,PriceTickValue,Permanent,Trigger,ObjectOverwrite)</f>
        <v>#VALUE!</v>
      </c>
      <c r="G51" s="311" t="str">
        <f ca="1">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e">
        <v>#NUM!</v>
      </c>
      <c r="E52" s="327" t="e">
        <f t="shared" si="3"/>
        <v>#NUM!</v>
      </c>
      <c r="F52" s="326" t="e">
        <f>_xll.qlSimpleQuote(E52,,PriceTickValue,Permanent,Trigger,ObjectOverwrite)</f>
        <v>#VALUE!</v>
      </c>
      <c r="G52" s="311" t="str">
        <f ca="1">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e">
        <v>#NUM!</v>
      </c>
      <c r="E53" s="327" t="e">
        <f t="shared" si="3"/>
        <v>#NUM!</v>
      </c>
      <c r="F53" s="326" t="e">
        <f>_xll.qlSimpleQuote(E53,,PriceTickValue,Permanent,Trigger,ObjectOverwrite)</f>
        <v>#VALUE!</v>
      </c>
      <c r="G53" s="311" t="str">
        <f ca="1">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e">
        <v>#NUM!</v>
      </c>
      <c r="E54" s="327" t="e">
        <f t="shared" si="3"/>
        <v>#NUM!</v>
      </c>
      <c r="F54" s="326" t="e">
        <f>_xll.qlSimpleQuote(E54,,PriceTickValue,Permanent,Trigger,ObjectOverwrite)</f>
        <v>#VALUE!</v>
      </c>
      <c r="G54" s="311" t="str">
        <f ca="1">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e">
        <v>#NUM!</v>
      </c>
      <c r="E55" s="327" t="e">
        <f t="shared" si="3"/>
        <v>#NUM!</v>
      </c>
      <c r="F55" s="326" t="e">
        <f>_xll.qlSimpleQuote(E55,,PriceTickValue,Permanent,Trigger,ObjectOverwrite)</f>
        <v>#VALUE!</v>
      </c>
      <c r="G55" s="311" t="str">
        <f ca="1">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e">
        <v>#NUM!</v>
      </c>
      <c r="E56" s="327" t="e">
        <f t="shared" si="3"/>
        <v>#NUM!</v>
      </c>
      <c r="F56" s="326" t="e">
        <f>_xll.qlSimpleQuote(E56,,PriceTickValue,Permanent,Trigger,ObjectOverwrite)</f>
        <v>#VALUE!</v>
      </c>
      <c r="G56" s="311" t="str">
        <f ca="1">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e">
        <v>#NUM!</v>
      </c>
      <c r="E57" s="327" t="e">
        <f t="shared" si="3"/>
        <v>#NUM!</v>
      </c>
      <c r="F57" s="326" t="e">
        <f>_xll.qlSimpleQuote(E57,,PriceTickValue,Permanent,Trigger,ObjectOverwrite)</f>
        <v>#VALUE!</v>
      </c>
      <c r="G57" s="311" t="str">
        <f ca="1">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e">
        <v>#NUM!</v>
      </c>
      <c r="E58" s="327" t="e">
        <f t="shared" si="3"/>
        <v>#NUM!</v>
      </c>
      <c r="F58" s="326" t="e">
        <f>_xll.qlSimpleQuote(E58,,PriceTickValue,Permanent,Trigger,ObjectOverwrite)</f>
        <v>#VALUE!</v>
      </c>
      <c r="G58" s="311" t="str">
        <f ca="1">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e">
        <v>#NUM!</v>
      </c>
      <c r="E59" s="327" t="e">
        <f t="shared" si="3"/>
        <v>#NUM!</v>
      </c>
      <c r="F59" s="326" t="e">
        <f>_xll.qlSimpleQuote(E59,,PriceTickValue,Permanent,Trigger,ObjectOverwrite)</f>
        <v>#VALUE!</v>
      </c>
      <c r="G59" s="311" t="str">
        <f ca="1">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e">
        <v>#NUM!</v>
      </c>
      <c r="E60" s="327" t="e">
        <f t="shared" si="3"/>
        <v>#NUM!</v>
      </c>
      <c r="F60" s="326" t="e">
        <f>_xll.qlSimpleQuote(E60,,PriceTickValue,Permanent,Trigger,ObjectOverwrite)</f>
        <v>#VALUE!</v>
      </c>
      <c r="G60" s="311" t="str">
        <f ca="1">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e">
        <v>#NUM!</v>
      </c>
      <c r="E61" s="327" t="e">
        <f t="shared" si="3"/>
        <v>#NUM!</v>
      </c>
      <c r="F61" s="326" t="e">
        <f>_xll.qlSimpleQuote(E61,,PriceTickValue,Permanent,Trigger,ObjectOverwrite)</f>
        <v>#VALUE!</v>
      </c>
      <c r="G61" s="311" t="str">
        <f ca="1">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e">
        <v>#NUM!</v>
      </c>
      <c r="E62" s="327" t="e">
        <f t="shared" si="3"/>
        <v>#NUM!</v>
      </c>
      <c r="F62" s="326" t="e">
        <f>_xll.qlSimpleQuote(E62,,PriceTickValue,Permanent,Trigger,ObjectOverwrite)</f>
        <v>#VALUE!</v>
      </c>
      <c r="G62" s="311" t="str">
        <f ca="1">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e">
        <v>#NUM!</v>
      </c>
      <c r="E63" s="327" t="e">
        <f t="shared" si="3"/>
        <v>#NUM!</v>
      </c>
      <c r="F63" s="326" t="e">
        <f>_xll.qlSimpleQuote(E63,,PriceTickValue,Permanent,Trigger,ObjectOverwrite)</f>
        <v>#VALUE!</v>
      </c>
      <c r="G63" s="311" t="str">
        <f ca="1">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e">
        <v>#NUM!</v>
      </c>
      <c r="E64" s="327" t="e">
        <f t="shared" si="3"/>
        <v>#NUM!</v>
      </c>
      <c r="F64" s="326" t="e">
        <f>_xll.qlSimpleQuote(E64,,PriceTickValue,Permanent,Trigger,ObjectOverwrite)</f>
        <v>#VALUE!</v>
      </c>
      <c r="G64" s="311" t="str">
        <f ca="1">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e">
        <v>#NUM!</v>
      </c>
      <c r="E65" s="327" t="e">
        <f t="shared" si="3"/>
        <v>#NUM!</v>
      </c>
      <c r="F65" s="326" t="e">
        <f>_xll.qlSimpleQuote(E65,,PriceTickValue,Permanent,Trigger,ObjectOverwrite)</f>
        <v>#VALUE!</v>
      </c>
      <c r="G65" s="311" t="str">
        <f ca="1">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e">
        <v>#NUM!</v>
      </c>
      <c r="E66" s="327" t="e">
        <f t="shared" si="3"/>
        <v>#NUM!</v>
      </c>
      <c r="F66" s="326" t="e">
        <f>_xll.qlSimpleQuote(E66,,PriceTickValue,Permanent,Trigger,ObjectOverwrite)</f>
        <v>#VALUE!</v>
      </c>
      <c r="G66" s="311" t="str">
        <f ca="1">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e">
        <v>#NUM!</v>
      </c>
      <c r="E67" s="327" t="e">
        <f t="shared" si="3"/>
        <v>#NUM!</v>
      </c>
      <c r="F67" s="326" t="e">
        <f>_xll.qlSimpleQuote(E67,,PriceTickValue,Permanent,Trigger,ObjectOverwrite)</f>
        <v>#VALUE!</v>
      </c>
      <c r="G67" s="311" t="str">
        <f ca="1">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e">
        <v>#NUM!</v>
      </c>
      <c r="E68" s="327" t="e">
        <f t="shared" ref="E68:E99" si="6">Currency&amp;$D$2&amp;$E$2&amp;$D68&amp;QuoteSuffix</f>
        <v>#NUM!</v>
      </c>
      <c r="F68" s="326" t="e">
        <f>_xll.qlSimpleQuote(E68,,PriceTickValue,Permanent,Trigger,ObjectOverwrite)</f>
        <v>#VALUE!</v>
      </c>
      <c r="G68" s="311" t="str">
        <f ca="1">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e">
        <v>#NUM!</v>
      </c>
      <c r="E69" s="327" t="e">
        <f t="shared" si="6"/>
        <v>#NUM!</v>
      </c>
      <c r="F69" s="326" t="e">
        <f>_xll.qlSimpleQuote(E69,,PriceTickValue,Permanent,Trigger,ObjectOverwrite)</f>
        <v>#VALUE!</v>
      </c>
      <c r="G69" s="311" t="str">
        <f ca="1">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e">
        <v>#NUM!</v>
      </c>
      <c r="E70" s="327" t="e">
        <f t="shared" si="6"/>
        <v>#NUM!</v>
      </c>
      <c r="F70" s="326" t="e">
        <f>_xll.qlSimpleQuote(E70,,PriceTickValue,Permanent,Trigger,ObjectOverwrite)</f>
        <v>#VALUE!</v>
      </c>
      <c r="G70" s="311" t="str">
        <f ca="1">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e">
        <v>#NUM!</v>
      </c>
      <c r="E71" s="327" t="e">
        <f t="shared" si="6"/>
        <v>#NUM!</v>
      </c>
      <c r="F71" s="326" t="e">
        <f>_xll.qlSimpleQuote(E71,,PriceTickValue,Permanent,Trigger,ObjectOverwrite)</f>
        <v>#VALUE!</v>
      </c>
      <c r="G71" s="311" t="str">
        <f ca="1">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e">
        <v>#NUM!</v>
      </c>
      <c r="E72" s="327" t="e">
        <f t="shared" si="6"/>
        <v>#NUM!</v>
      </c>
      <c r="F72" s="326" t="e">
        <f>_xll.qlSimpleQuote(E72,,PriceTickValue,Permanent,Trigger,ObjectOverwrite)</f>
        <v>#VALUE!</v>
      </c>
      <c r="G72" s="311" t="str">
        <f ca="1">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e">
        <v>#NUM!</v>
      </c>
      <c r="E73" s="327" t="e">
        <f t="shared" si="6"/>
        <v>#NUM!</v>
      </c>
      <c r="F73" s="326" t="e">
        <f>_xll.qlSimpleQuote(E73,,PriceTickValue,Permanent,Trigger,ObjectOverwrite)</f>
        <v>#VALUE!</v>
      </c>
      <c r="G73" s="311" t="str">
        <f ca="1">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e">
        <v>#NUM!</v>
      </c>
      <c r="E74" s="327" t="e">
        <f t="shared" si="6"/>
        <v>#NUM!</v>
      </c>
      <c r="F74" s="326" t="e">
        <f>_xll.qlSimpleQuote(E74,,PriceTickValue,Permanent,Trigger,ObjectOverwrite)</f>
        <v>#VALUE!</v>
      </c>
      <c r="G74" s="311" t="str">
        <f ca="1">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e">
        <v>#NUM!</v>
      </c>
      <c r="E75" s="327" t="e">
        <f t="shared" si="6"/>
        <v>#NUM!</v>
      </c>
      <c r="F75" s="326" t="e">
        <f>_xll.qlSimpleQuote(E75,,PriceTickValue,Permanent,Trigger,ObjectOverwrite)</f>
        <v>#VALUE!</v>
      </c>
      <c r="G75" s="311" t="str">
        <f ca="1">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e">
        <v>#NUM!</v>
      </c>
      <c r="E76" s="327" t="e">
        <f t="shared" si="6"/>
        <v>#NUM!</v>
      </c>
      <c r="F76" s="326" t="e">
        <f>_xll.qlSimpleQuote(E76,,PriceTickValue,Permanent,Trigger,ObjectOverwrite)</f>
        <v>#VALUE!</v>
      </c>
      <c r="G76" s="311" t="str">
        <f ca="1">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e">
        <v>#NUM!</v>
      </c>
      <c r="E77" s="327" t="e">
        <f t="shared" si="6"/>
        <v>#NUM!</v>
      </c>
      <c r="F77" s="326" t="e">
        <f>_xll.qlSimpleQuote(E77,,PriceTickValue,Permanent,Trigger,ObjectOverwrite)</f>
        <v>#VALUE!</v>
      </c>
      <c r="G77" s="311" t="str">
        <f ca="1">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e">
        <v>#NUM!</v>
      </c>
      <c r="E78" s="327" t="e">
        <f t="shared" si="6"/>
        <v>#NUM!</v>
      </c>
      <c r="F78" s="326" t="e">
        <f>_xll.qlSimpleQuote(E78,,PriceTickValue,Permanent,Trigger,ObjectOverwrite)</f>
        <v>#VALUE!</v>
      </c>
      <c r="G78" s="311" t="str">
        <f ca="1">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e">
        <v>#NUM!</v>
      </c>
      <c r="E79" s="327" t="e">
        <f t="shared" si="6"/>
        <v>#NUM!</v>
      </c>
      <c r="F79" s="326" t="e">
        <f>_xll.qlSimpleQuote(E79,,PriceTickValue,Permanent,Trigger,ObjectOverwrite)</f>
        <v>#VALUE!</v>
      </c>
      <c r="G79" s="311" t="str">
        <f ca="1">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e">
        <v>#NUM!</v>
      </c>
      <c r="E80" s="327" t="e">
        <f t="shared" si="6"/>
        <v>#NUM!</v>
      </c>
      <c r="F80" s="326" t="e">
        <f>_xll.qlSimpleQuote(E80,,PriceTickValue,Permanent,Trigger,ObjectOverwrite)</f>
        <v>#VALUE!</v>
      </c>
      <c r="G80" s="311" t="str">
        <f ca="1">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e">
        <v>#NUM!</v>
      </c>
      <c r="E81" s="327" t="e">
        <f t="shared" si="6"/>
        <v>#NUM!</v>
      </c>
      <c r="F81" s="326" t="e">
        <f>_xll.qlSimpleQuote(E81,,PriceTickValue,Permanent,Trigger,ObjectOverwrite)</f>
        <v>#VALUE!</v>
      </c>
      <c r="G81" s="311" t="str">
        <f ca="1">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e">
        <v>#NUM!</v>
      </c>
      <c r="E82" s="327" t="e">
        <f t="shared" si="6"/>
        <v>#NUM!</v>
      </c>
      <c r="F82" s="326" t="e">
        <f>_xll.qlSimpleQuote(E82,,PriceTickValue,Permanent,Trigger,ObjectOverwrite)</f>
        <v>#VALUE!</v>
      </c>
      <c r="G82" s="311" t="str">
        <f ca="1">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e">
        <v>#NUM!</v>
      </c>
      <c r="E83" s="327" t="e">
        <f t="shared" si="6"/>
        <v>#NUM!</v>
      </c>
      <c r="F83" s="326" t="e">
        <f>_xll.qlSimpleQuote(E83,,PriceTickValue,Permanent,Trigger,ObjectOverwrite)</f>
        <v>#VALUE!</v>
      </c>
      <c r="G83" s="311" t="str">
        <f ca="1">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e">
        <v>#NUM!</v>
      </c>
      <c r="E84" s="327" t="e">
        <f t="shared" si="6"/>
        <v>#NUM!</v>
      </c>
      <c r="F84" s="326" t="e">
        <f>_xll.qlSimpleQuote(E84,,PriceTickValue,Permanent,Trigger,ObjectOverwrite)</f>
        <v>#VALUE!</v>
      </c>
      <c r="G84" s="311" t="str">
        <f ca="1">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e">
        <v>#NUM!</v>
      </c>
      <c r="E85" s="327" t="e">
        <f t="shared" si="6"/>
        <v>#NUM!</v>
      </c>
      <c r="F85" s="326" t="e">
        <f>_xll.qlSimpleQuote(E85,,PriceTickValue,Permanent,Trigger,ObjectOverwrite)</f>
        <v>#VALUE!</v>
      </c>
      <c r="G85" s="311" t="str">
        <f ca="1">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e">
        <v>#NUM!</v>
      </c>
      <c r="E86" s="327" t="e">
        <f t="shared" si="6"/>
        <v>#NUM!</v>
      </c>
      <c r="F86" s="326" t="e">
        <f>_xll.qlSimpleQuote(E86,,PriceTickValue,Permanent,Trigger,ObjectOverwrite)</f>
        <v>#VALUE!</v>
      </c>
      <c r="G86" s="311" t="str">
        <f ca="1">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e">
        <v>#NUM!</v>
      </c>
      <c r="E87" s="327" t="e">
        <f t="shared" si="6"/>
        <v>#NUM!</v>
      </c>
      <c r="F87" s="326" t="e">
        <f>_xll.qlSimpleQuote(E87,,PriceTickValue,Permanent,Trigger,ObjectOverwrite)</f>
        <v>#VALUE!</v>
      </c>
      <c r="G87" s="311" t="str">
        <f ca="1">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e">
        <v>#NUM!</v>
      </c>
      <c r="E88" s="327" t="e">
        <f t="shared" si="6"/>
        <v>#NUM!</v>
      </c>
      <c r="F88" s="326" t="e">
        <f>_xll.qlSimpleQuote(E88,,PriceTickValue,Permanent,Trigger,ObjectOverwrite)</f>
        <v>#VALUE!</v>
      </c>
      <c r="G88" s="311" t="str">
        <f ca="1">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e">
        <v>#NUM!</v>
      </c>
      <c r="E89" s="327" t="e">
        <f t="shared" si="6"/>
        <v>#NUM!</v>
      </c>
      <c r="F89" s="326" t="e">
        <f>_xll.qlSimpleQuote(E89,,PriceTickValue,Permanent,Trigger,ObjectOverwrite)</f>
        <v>#VALUE!</v>
      </c>
      <c r="G89" s="311" t="str">
        <f ca="1">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e">
        <v>#NUM!</v>
      </c>
      <c r="E90" s="327" t="e">
        <f t="shared" si="6"/>
        <v>#NUM!</v>
      </c>
      <c r="F90" s="326" t="e">
        <f>_xll.qlSimpleQuote(E90,,PriceTickValue,Permanent,Trigger,ObjectOverwrite)</f>
        <v>#VALUE!</v>
      </c>
      <c r="G90" s="311" t="str">
        <f ca="1">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e">
        <v>#NUM!</v>
      </c>
      <c r="E91" s="327" t="e">
        <f t="shared" si="6"/>
        <v>#NUM!</v>
      </c>
      <c r="F91" s="326" t="e">
        <f>_xll.qlSimpleQuote(E91,,PriceTickValue,Permanent,Trigger,ObjectOverwrite)</f>
        <v>#VALUE!</v>
      </c>
      <c r="G91" s="311" t="str">
        <f ca="1">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e">
        <v>#NUM!</v>
      </c>
      <c r="E92" s="327" t="e">
        <f t="shared" si="6"/>
        <v>#NUM!</v>
      </c>
      <c r="F92" s="326" t="e">
        <f>_xll.qlSimpleQuote(E92,,PriceTickValue,Permanent,Trigger,ObjectOverwrite)</f>
        <v>#VALUE!</v>
      </c>
      <c r="G92" s="311" t="str">
        <f ca="1">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e">
        <v>#NUM!</v>
      </c>
      <c r="E93" s="327" t="e">
        <f t="shared" si="6"/>
        <v>#NUM!</v>
      </c>
      <c r="F93" s="326" t="e">
        <f>_xll.qlSimpleQuote(E93,,PriceTickValue,Permanent,Trigger,ObjectOverwrite)</f>
        <v>#VALUE!</v>
      </c>
      <c r="G93" s="311" t="str">
        <f ca="1">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e">
        <v>#NUM!</v>
      </c>
      <c r="E94" s="327" t="e">
        <f t="shared" si="6"/>
        <v>#NUM!</v>
      </c>
      <c r="F94" s="326" t="e">
        <f>_xll.qlSimpleQuote(E94,,PriceTickValue,Permanent,Trigger,ObjectOverwrite)</f>
        <v>#VALUE!</v>
      </c>
      <c r="G94" s="311" t="str">
        <f ca="1">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e">
        <v>#NUM!</v>
      </c>
      <c r="E95" s="327" t="e">
        <f t="shared" si="6"/>
        <v>#NUM!</v>
      </c>
      <c r="F95" s="326" t="e">
        <f>_xll.qlSimpleQuote(E95,,PriceTickValue,Permanent,Trigger,ObjectOverwrite)</f>
        <v>#VALUE!</v>
      </c>
      <c r="G95" s="311" t="str">
        <f ca="1">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e">
        <v>#NUM!</v>
      </c>
      <c r="E96" s="327" t="e">
        <f t="shared" si="6"/>
        <v>#NUM!</v>
      </c>
      <c r="F96" s="326" t="e">
        <f>_xll.qlSimpleQuote(E96,,PriceTickValue,Permanent,Trigger,ObjectOverwrite)</f>
        <v>#VALUE!</v>
      </c>
      <c r="G96" s="311" t="str">
        <f ca="1">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e">
        <v>#NUM!</v>
      </c>
      <c r="E97" s="327" t="e">
        <f t="shared" si="6"/>
        <v>#NUM!</v>
      </c>
      <c r="F97" s="326" t="e">
        <f>_xll.qlSimpleQuote(E97,,PriceTickValue,Permanent,Trigger,ObjectOverwrite)</f>
        <v>#VALUE!</v>
      </c>
      <c r="G97" s="311" t="str">
        <f ca="1">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e">
        <v>#NUM!</v>
      </c>
      <c r="E98" s="327" t="e">
        <f t="shared" si="6"/>
        <v>#NUM!</v>
      </c>
      <c r="F98" s="326" t="e">
        <f>_xll.qlSimpleQuote(E98,,PriceTickValue,Permanent,Trigger,ObjectOverwrite)</f>
        <v>#VALUE!</v>
      </c>
      <c r="G98" s="311" t="str">
        <f ca="1">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e">
        <v>#NUM!</v>
      </c>
      <c r="E99" s="327" t="e">
        <f t="shared" si="6"/>
        <v>#NUM!</v>
      </c>
      <c r="F99" s="326" t="e">
        <f>_xll.qlSimpleQuote(E99,,PriceTickValue,Permanent,Trigger,ObjectOverwrite)</f>
        <v>#VALUE!</v>
      </c>
      <c r="G99" s="311" t="str">
        <f ca="1">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e">
        <v>#NUM!</v>
      </c>
      <c r="E100" s="327" t="e">
        <f t="shared" ref="E100:E123" si="9">Currency&amp;$D$2&amp;$E$2&amp;$D100&amp;QuoteSuffix</f>
        <v>#NUM!</v>
      </c>
      <c r="F100" s="326" t="e">
        <f>_xll.qlSimpleQuote(E100,,PriceTickValue,Permanent,Trigger,ObjectOverwrite)</f>
        <v>#VALUE!</v>
      </c>
      <c r="G100" s="311" t="str">
        <f ca="1">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e">
        <v>#NUM!</v>
      </c>
      <c r="E101" s="327" t="e">
        <f t="shared" si="9"/>
        <v>#NUM!</v>
      </c>
      <c r="F101" s="326" t="e">
        <f>_xll.qlSimpleQuote(E101,,PriceTickValue,Permanent,Trigger,ObjectOverwrite)</f>
        <v>#VALUE!</v>
      </c>
      <c r="G101" s="311" t="str">
        <f ca="1">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e">
        <v>#NUM!</v>
      </c>
      <c r="E102" s="327" t="e">
        <f t="shared" si="9"/>
        <v>#NUM!</v>
      </c>
      <c r="F102" s="326" t="e">
        <f>_xll.qlSimpleQuote(E102,,PriceTickValue,Permanent,Trigger,ObjectOverwrite)</f>
        <v>#VALUE!</v>
      </c>
      <c r="G102" s="311" t="str">
        <f ca="1">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e">
        <v>#NUM!</v>
      </c>
      <c r="E103" s="327" t="e">
        <f t="shared" si="9"/>
        <v>#NUM!</v>
      </c>
      <c r="F103" s="326" t="e">
        <f>_xll.qlSimpleQuote(E103,,PriceTickValue,Permanent,Trigger,ObjectOverwrite)</f>
        <v>#VALUE!</v>
      </c>
      <c r="G103" s="311" t="str">
        <f ca="1">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e">
        <v>#NUM!</v>
      </c>
      <c r="E104" s="327" t="e">
        <f t="shared" si="9"/>
        <v>#NUM!</v>
      </c>
      <c r="F104" s="326" t="e">
        <f>_xll.qlSimpleQuote(E104,,PriceTickValue,Permanent,Trigger,ObjectOverwrite)</f>
        <v>#VALUE!</v>
      </c>
      <c r="G104" s="311" t="str">
        <f ca="1">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e">
        <v>#NUM!</v>
      </c>
      <c r="E105" s="327" t="e">
        <f t="shared" si="9"/>
        <v>#NUM!</v>
      </c>
      <c r="F105" s="326" t="e">
        <f>_xll.qlSimpleQuote(E105,,PriceTickValue,Permanent,Trigger,ObjectOverwrite)</f>
        <v>#VALUE!</v>
      </c>
      <c r="G105" s="311" t="str">
        <f ca="1">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e">
        <v>#NUM!</v>
      </c>
      <c r="E106" s="327" t="e">
        <f t="shared" si="9"/>
        <v>#NUM!</v>
      </c>
      <c r="F106" s="326" t="e">
        <f>_xll.qlSimpleQuote(E106,,PriceTickValue,Permanent,Trigger,ObjectOverwrite)</f>
        <v>#VALUE!</v>
      </c>
      <c r="G106" s="311" t="str">
        <f ca="1">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e">
        <v>#NUM!</v>
      </c>
      <c r="E107" s="327" t="e">
        <f t="shared" si="9"/>
        <v>#NUM!</v>
      </c>
      <c r="F107" s="326" t="e">
        <f>_xll.qlSimpleQuote(E107,,PriceTickValue,Permanent,Trigger,ObjectOverwrite)</f>
        <v>#VALUE!</v>
      </c>
      <c r="G107" s="311" t="str">
        <f ca="1">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e">
        <v>#NUM!</v>
      </c>
      <c r="E108" s="327" t="e">
        <f t="shared" si="9"/>
        <v>#NUM!</v>
      </c>
      <c r="F108" s="326" t="e">
        <f>_xll.qlSimpleQuote(E108,,PriceTickValue,Permanent,Trigger,ObjectOverwrite)</f>
        <v>#VALUE!</v>
      </c>
      <c r="G108" s="311" t="str">
        <f ca="1">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e">
        <v>#NUM!</v>
      </c>
      <c r="E109" s="327" t="e">
        <f t="shared" si="9"/>
        <v>#NUM!</v>
      </c>
      <c r="F109" s="326" t="e">
        <f>_xll.qlSimpleQuote(E109,,PriceTickValue,Permanent,Trigger,ObjectOverwrite)</f>
        <v>#VALUE!</v>
      </c>
      <c r="G109" s="311" t="str">
        <f ca="1">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e">
        <v>#NUM!</v>
      </c>
      <c r="E110" s="327" t="e">
        <f t="shared" si="9"/>
        <v>#NUM!</v>
      </c>
      <c r="F110" s="326" t="e">
        <f>_xll.qlSimpleQuote(E110,,PriceTickValue,Permanent,Trigger,ObjectOverwrite)</f>
        <v>#VALUE!</v>
      </c>
      <c r="G110" s="311" t="str">
        <f ca="1">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e">
        <v>#NUM!</v>
      </c>
      <c r="E111" s="327" t="e">
        <f t="shared" si="9"/>
        <v>#NUM!</v>
      </c>
      <c r="F111" s="326" t="e">
        <f>_xll.qlSimpleQuote(E111,,PriceTickValue,Permanent,Trigger,ObjectOverwrite)</f>
        <v>#VALUE!</v>
      </c>
      <c r="G111" s="311" t="str">
        <f ca="1">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e">
        <v>#NUM!</v>
      </c>
      <c r="E112" s="327" t="e">
        <f t="shared" si="9"/>
        <v>#NUM!</v>
      </c>
      <c r="F112" s="326" t="e">
        <f>_xll.qlSimpleQuote(E112,,PriceTickValue,Permanent,Trigger,ObjectOverwrite)</f>
        <v>#VALUE!</v>
      </c>
      <c r="G112" s="311" t="str">
        <f ca="1">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e">
        <v>#NUM!</v>
      </c>
      <c r="E113" s="327" t="e">
        <f t="shared" si="9"/>
        <v>#NUM!</v>
      </c>
      <c r="F113" s="326" t="e">
        <f>_xll.qlSimpleQuote(E113,,PriceTickValue,Permanent,Trigger,ObjectOverwrite)</f>
        <v>#VALUE!</v>
      </c>
      <c r="G113" s="311" t="str">
        <f ca="1">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e">
        <v>#NUM!</v>
      </c>
      <c r="E114" s="327" t="e">
        <f t="shared" si="9"/>
        <v>#NUM!</v>
      </c>
      <c r="F114" s="326" t="e">
        <f>_xll.qlSimpleQuote(E114,,PriceTickValue,Permanent,Trigger,ObjectOverwrite)</f>
        <v>#VALUE!</v>
      </c>
      <c r="G114" s="311" t="str">
        <f ca="1">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e">
        <v>#NUM!</v>
      </c>
      <c r="E115" s="327" t="e">
        <f t="shared" si="9"/>
        <v>#NUM!</v>
      </c>
      <c r="F115" s="326" t="e">
        <f>_xll.qlSimpleQuote(E115,,PriceTickValue,Permanent,Trigger,ObjectOverwrite)</f>
        <v>#VALUE!</v>
      </c>
      <c r="G115" s="311" t="str">
        <f ca="1">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e">
        <v>#NUM!</v>
      </c>
      <c r="E116" s="327" t="e">
        <f t="shared" si="9"/>
        <v>#NUM!</v>
      </c>
      <c r="F116" s="326" t="e">
        <f>_xll.qlSimpleQuote(E116,,PriceTickValue,Permanent,Trigger,ObjectOverwrite)</f>
        <v>#VALUE!</v>
      </c>
      <c r="G116" s="311" t="str">
        <f ca="1">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e">
        <v>#NUM!</v>
      </c>
      <c r="E117" s="327" t="e">
        <f t="shared" si="9"/>
        <v>#NUM!</v>
      </c>
      <c r="F117" s="326" t="e">
        <f>_xll.qlSimpleQuote(E117,,PriceTickValue,Permanent,Trigger,ObjectOverwrite)</f>
        <v>#VALUE!</v>
      </c>
      <c r="G117" s="311" t="str">
        <f ca="1">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e">
        <v>#NUM!</v>
      </c>
      <c r="E118" s="327" t="e">
        <f t="shared" si="9"/>
        <v>#NUM!</v>
      </c>
      <c r="F118" s="326" t="e">
        <f>_xll.qlSimpleQuote(E118,,PriceTickValue,Permanent,Trigger,ObjectOverwrite)</f>
        <v>#VALUE!</v>
      </c>
      <c r="G118" s="311" t="str">
        <f ca="1">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e">
        <v>#NUM!</v>
      </c>
      <c r="E119" s="327" t="e">
        <f t="shared" si="9"/>
        <v>#NUM!</v>
      </c>
      <c r="F119" s="326" t="e">
        <f>_xll.qlSimpleQuote(E119,,PriceTickValue,Permanent,Trigger,ObjectOverwrite)</f>
        <v>#VALUE!</v>
      </c>
      <c r="G119" s="311" t="str">
        <f ca="1">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e">
        <v>#NUM!</v>
      </c>
      <c r="E120" s="327" t="e">
        <f t="shared" si="9"/>
        <v>#NUM!</v>
      </c>
      <c r="F120" s="326" t="e">
        <f>_xll.qlSimpleQuote(E120,,PriceTickValue,Permanent,Trigger,ObjectOverwrite)</f>
        <v>#VALUE!</v>
      </c>
      <c r="G120" s="311" t="str">
        <f ca="1">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e">
        <v>#NUM!</v>
      </c>
      <c r="E121" s="327" t="e">
        <f t="shared" si="9"/>
        <v>#NUM!</v>
      </c>
      <c r="F121" s="326" t="e">
        <f>_xll.qlSimpleQuote(E121,,PriceTickValue,Permanent,Trigger,ObjectOverwrite)</f>
        <v>#VALUE!</v>
      </c>
      <c r="G121" s="311" t="str">
        <f ca="1">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e">
        <v>#NUM!</v>
      </c>
      <c r="E122" s="327" t="e">
        <f t="shared" si="9"/>
        <v>#NUM!</v>
      </c>
      <c r="F122" s="326" t="e">
        <f>_xll.qlSimpleQuote(E122,,PriceTickValue,Permanent,Trigger,ObjectOverwrite)</f>
        <v>#VALUE!</v>
      </c>
      <c r="G122" s="311" t="str">
        <f ca="1">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e">
        <v>#NUM!</v>
      </c>
      <c r="E123" s="327" t="e">
        <f t="shared" si="9"/>
        <v>#NUM!</v>
      </c>
      <c r="F123" s="326" t="e">
        <f>_xll.qlSimpleQuote(E123,,PriceTickValue,Permanent,Trigger,ObjectOverwrite)</f>
        <v>#VALUE!</v>
      </c>
      <c r="G123" s="311" t="str">
        <f ca="1">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FuturesHWConvAdj!C5</f>
        <v>#VALUE!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FuturesHWConvAdj!C6</f>
        <v>#VALUE!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GbpLibor3M#0003</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2</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e">
        <f t="array" ref="D7:D48">_xll.qlIMMNextCodes(_xll.qlSettingsEvaluationDate(Trigger)-1,$C7:$C48)</f>
        <v>#NUM!</v>
      </c>
      <c r="E7" s="327" t="e">
        <f t="shared" ref="E7:E48" si="0">Currency&amp;$D$5&amp;$E$5&amp;$D7&amp;QuoteSuffix</f>
        <v>#NUM!</v>
      </c>
      <c r="F7" s="355" t="e">
        <f>_xll.qlSimpleQuote(E7,,PriceTickValue,Permanent,Trigger,ObjectOverwrite)</f>
        <v>#VALUE!</v>
      </c>
      <c r="G7" s="354" t="str">
        <f ca="1">_xll.ohRangeRetrieveError(F7)</f>
        <v/>
      </c>
      <c r="H7" s="43"/>
      <c r="J7" s="330"/>
      <c r="K7" s="345">
        <v>1</v>
      </c>
      <c r="L7" s="344" t="b">
        <v>0</v>
      </c>
      <c r="M7" s="25" t="e">
        <f t="array" ref="M7:M48">_xll.qlIMMcode(FuturesDates)</f>
        <v>#NUM!</v>
      </c>
      <c r="N7" s="343" t="e">
        <f t="array" ref="N7:N48">_xll.qlIMMNextDates(_xll.qlSettingsEvaluationDate(Trigger)-1,$L7:$L48)</f>
        <v>#NUM!</v>
      </c>
      <c r="O7" s="25" t="e">
        <f t="array" ref="O7:O48">VLOOKUP(Currency,LiffeCodes,2)&amp;FuturesCodes</f>
        <v>#NUM!</v>
      </c>
      <c r="P7" s="342">
        <v>42200</v>
      </c>
      <c r="Q7" s="25">
        <v>0</v>
      </c>
      <c r="R7" s="25">
        <v>0</v>
      </c>
      <c r="S7" s="25">
        <v>0</v>
      </c>
      <c r="T7" s="25">
        <v>99.4</v>
      </c>
      <c r="U7" s="28" t="e">
        <f>_xll.qlMidSafe($Q7,$R7)</f>
        <v>#NUM!</v>
      </c>
      <c r="V7" s="9"/>
      <c r="W7" s="381" t="e">
        <v>#NUM!</v>
      </c>
      <c r="X7" s="9"/>
      <c r="Y7" s="225" t="e">
        <f t="array" ref="Y7:Y48">QuoteStatic</f>
        <v>#NUM!</v>
      </c>
      <c r="Z7" s="28" t="e">
        <f>_xll.qlSimpleQuoteSetValue(F7,Y7,Trigger)</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e">
        <v>#NUM!</v>
      </c>
      <c r="E8" s="327" t="e">
        <f t="shared" si="0"/>
        <v>#NUM!</v>
      </c>
      <c r="F8" s="326" t="e">
        <f>_xll.qlSimpleQuote(E8,,PriceTickValue,Permanent,Trigger,ObjectOverwrite)</f>
        <v>#VALUE!</v>
      </c>
      <c r="G8" s="311" t="str">
        <f ca="1">_xll.ohRangeRetrieveError(F8)</f>
        <v/>
      </c>
      <c r="H8" s="43"/>
      <c r="J8" s="330"/>
      <c r="K8" s="340">
        <v>2</v>
      </c>
      <c r="L8" s="339" t="b">
        <v>0</v>
      </c>
      <c r="M8" s="17" t="e">
        <v>#NUM!</v>
      </c>
      <c r="N8" s="338" t="e">
        <v>#NUM!</v>
      </c>
      <c r="O8" s="17" t="e">
        <v>#NUM!</v>
      </c>
      <c r="P8" s="337">
        <v>42235</v>
      </c>
      <c r="Q8" s="17">
        <v>0</v>
      </c>
      <c r="R8" s="17">
        <v>0</v>
      </c>
      <c r="S8" s="17">
        <v>0</v>
      </c>
      <c r="T8" s="17">
        <v>99.36</v>
      </c>
      <c r="U8" s="20" t="e">
        <f>_xll.qlMidSafe($Q8,$R8)</f>
        <v>#NUM!</v>
      </c>
      <c r="V8" s="9"/>
      <c r="W8" s="378" t="e">
        <v>#NUM!</v>
      </c>
      <c r="X8" s="9"/>
      <c r="Y8" s="211" t="e">
        <v>#NUM!</v>
      </c>
      <c r="Z8" s="20" t="e">
        <f>_xll.qlSimpleQuoteSetValue(F8,Y8,Trigger)</f>
        <v>#VALUE!</v>
      </c>
      <c r="AA8" s="43"/>
      <c r="AC8" s="180" t="s">
        <v>48</v>
      </c>
      <c r="AD8" s="178" t="s">
        <v>188</v>
      </c>
      <c r="AF8" s="375"/>
      <c r="AH8" s="373"/>
      <c r="AI8" s="372">
        <v>2</v>
      </c>
      <c r="AJ8" s="371" t="b">
        <v>0</v>
      </c>
      <c r="AK8" s="371" t="e">
        <v>#NUM!</v>
      </c>
      <c r="AL8" s="370" t="e">
        <f t="shared" si="1"/>
        <v>#NUM!</v>
      </c>
      <c r="AM8" s="369" t="e">
        <f>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e">
        <v>#NUM!</v>
      </c>
      <c r="E9" s="327" t="e">
        <f t="shared" si="0"/>
        <v>#NUM!</v>
      </c>
      <c r="F9" s="326" t="e">
        <f>_xll.qlSimpleQuote(E9,,PriceTickValue,Permanent,Trigger,ObjectOverwrite)</f>
        <v>#VALUE!</v>
      </c>
      <c r="G9" s="311" t="str">
        <f ca="1">_xll.ohRangeRetrieveError(F9)</f>
        <v/>
      </c>
      <c r="H9" s="43"/>
      <c r="J9" s="330"/>
      <c r="K9" s="340">
        <v>3</v>
      </c>
      <c r="L9" s="339" t="b">
        <v>0</v>
      </c>
      <c r="M9" s="17" t="e">
        <v>#NUM!</v>
      </c>
      <c r="N9" s="338" t="e">
        <v>#NUM!</v>
      </c>
      <c r="O9" s="17" t="e">
        <v>#NUM!</v>
      </c>
      <c r="P9" s="337">
        <v>42263</v>
      </c>
      <c r="Q9" s="17">
        <v>99.35</v>
      </c>
      <c r="R9" s="17">
        <v>99.36</v>
      </c>
      <c r="S9" s="17">
        <v>99.35</v>
      </c>
      <c r="T9" s="17">
        <v>99.36</v>
      </c>
      <c r="U9" s="20" t="e">
        <f>_xll.qlMidSafe($Q9,$R9)</f>
        <v>#NUM!</v>
      </c>
      <c r="V9" s="9"/>
      <c r="W9" s="378">
        <v>99.35499999999999</v>
      </c>
      <c r="X9" s="9"/>
      <c r="Y9" s="211">
        <v>99.35499999999999</v>
      </c>
      <c r="Z9" s="20" t="e">
        <f>_xll.qlSimpleQuoteSetValue(F9,Y9,Trigger)</f>
        <v>#NUM!</v>
      </c>
      <c r="AA9" s="43"/>
      <c r="AC9" s="180" t="s">
        <v>43</v>
      </c>
      <c r="AD9" s="178" t="s">
        <v>187</v>
      </c>
      <c r="AF9" s="375"/>
      <c r="AH9" s="373"/>
      <c r="AI9" s="372">
        <v>3</v>
      </c>
      <c r="AJ9" s="371" t="b">
        <v>0</v>
      </c>
      <c r="AK9" s="371" t="e">
        <v>#NUM!</v>
      </c>
      <c r="AL9" s="370" t="e">
        <f t="shared" si="1"/>
        <v>#NUM!</v>
      </c>
      <c r="AM9" s="369" t="e">
        <f>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e">
        <v>#NUM!</v>
      </c>
      <c r="E10" s="327" t="e">
        <f t="shared" si="0"/>
        <v>#NUM!</v>
      </c>
      <c r="F10" s="326" t="e">
        <f>_xll.qlSimpleQuote(E10,,PriceTickValue,Permanent,Trigger,ObjectOverwrite)</f>
        <v>#VALUE!</v>
      </c>
      <c r="G10" s="311" t="str">
        <f ca="1">_xll.ohRangeRetrieveError(F10)</f>
        <v/>
      </c>
      <c r="H10" s="43"/>
      <c r="J10" s="330"/>
      <c r="K10" s="340">
        <v>4</v>
      </c>
      <c r="L10" s="339" t="b">
        <v>0</v>
      </c>
      <c r="M10" s="17" t="e">
        <v>#NUM!</v>
      </c>
      <c r="N10" s="338" t="e">
        <v>#NUM!</v>
      </c>
      <c r="O10" s="17" t="e">
        <v>#NUM!</v>
      </c>
      <c r="P10" s="337" t="s">
        <v>0</v>
      </c>
      <c r="Q10" s="17" t="s">
        <v>0</v>
      </c>
      <c r="R10" s="17" t="s">
        <v>0</v>
      </c>
      <c r="S10" s="17" t="s">
        <v>0</v>
      </c>
      <c r="T10" s="17" t="s">
        <v>0</v>
      </c>
      <c r="U10" s="20" t="e">
        <f>_xll.qlMidSafe($Q10,$R10)</f>
        <v>#VALUE!</v>
      </c>
      <c r="V10" s="9"/>
      <c r="W10" s="378" t="e">
        <v>#NUM!</v>
      </c>
      <c r="X10" s="9"/>
      <c r="Y10" s="211" t="e">
        <v>#NUM!</v>
      </c>
      <c r="Z10" s="20" t="e">
        <f>_xll.qlSimpleQuoteSetValue(F10,Y10,Trigger)</f>
        <v>#VALUE!</v>
      </c>
      <c r="AA10" s="43"/>
      <c r="AC10" s="180" t="s">
        <v>42</v>
      </c>
      <c r="AD10" s="178"/>
      <c r="AF10" s="375"/>
      <c r="AH10" s="373"/>
      <c r="AI10" s="372">
        <v>4</v>
      </c>
      <c r="AJ10" s="371" t="b">
        <v>0</v>
      </c>
      <c r="AK10" s="371" t="e">
        <v>#NUM!</v>
      </c>
      <c r="AL10" s="370" t="e">
        <f t="shared" si="1"/>
        <v>#NUM!</v>
      </c>
      <c r="AM10" s="369" t="e">
        <f>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e">
        <v>#NUM!</v>
      </c>
      <c r="E11" s="327" t="e">
        <f t="shared" si="0"/>
        <v>#NUM!</v>
      </c>
      <c r="F11" s="326" t="e">
        <f>_xll.qlSimpleQuote(E11,,PriceTickValue,Permanent,Trigger,ObjectOverwrite)</f>
        <v>#VALUE!</v>
      </c>
      <c r="G11" s="311" t="str">
        <f ca="1">_xll.ohRangeRetrieveError(F11)</f>
        <v/>
      </c>
      <c r="H11" s="43"/>
      <c r="J11" s="330"/>
      <c r="K11" s="340">
        <v>5</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C11" s="177" t="s">
        <v>41</v>
      </c>
      <c r="AD11" s="175" t="s">
        <v>186</v>
      </c>
      <c r="AF11" s="375"/>
      <c r="AH11" s="373"/>
      <c r="AI11" s="372">
        <v>5</v>
      </c>
      <c r="AJ11" s="371" t="b">
        <v>0</v>
      </c>
      <c r="AK11" s="371" t="e">
        <v>#NUM!</v>
      </c>
      <c r="AL11" s="370" t="e">
        <f t="shared" si="1"/>
        <v>#NUM!</v>
      </c>
      <c r="AM11" s="369" t="e">
        <f>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e">
        <v>#NUM!</v>
      </c>
      <c r="E12" s="327" t="e">
        <f t="shared" si="0"/>
        <v>#NUM!</v>
      </c>
      <c r="F12" s="326" t="e">
        <f>_xll.qlSimpleQuote(E12,,PriceTickValue,Permanent,Trigger,ObjectOverwrite)</f>
        <v>#VALUE!</v>
      </c>
      <c r="G12" s="311" t="str">
        <f ca="1">_xll.ohRangeRetrieveError(F12)</f>
        <v/>
      </c>
      <c r="H12" s="43"/>
      <c r="J12" s="330"/>
      <c r="K12" s="340">
        <v>6</v>
      </c>
      <c r="L12" s="339" t="b">
        <v>0</v>
      </c>
      <c r="M12" s="17" t="e">
        <v>#NUM!</v>
      </c>
      <c r="N12" s="338" t="e">
        <v>#NUM!</v>
      </c>
      <c r="O12" s="17" t="e">
        <v>#NUM!</v>
      </c>
      <c r="P12" s="337">
        <v>42354</v>
      </c>
      <c r="Q12" s="17">
        <v>99.22</v>
      </c>
      <c r="R12" s="17">
        <v>99.23</v>
      </c>
      <c r="S12" s="17">
        <v>99.22</v>
      </c>
      <c r="T12" s="17">
        <v>99.23</v>
      </c>
      <c r="U12" s="20" t="e">
        <f>_xll.qlMidSafe($Q12,$R12)</f>
        <v>#NUM!</v>
      </c>
      <c r="V12" s="9"/>
      <c r="W12" s="376">
        <v>99.224999999999994</v>
      </c>
      <c r="X12" s="9"/>
      <c r="Y12" s="211">
        <v>99.224999999999994</v>
      </c>
      <c r="Z12" s="20" t="e">
        <f>_xll.qlSimpleQuoteSetValue(F12,Y12,Trigger)</f>
        <v>#NUM!</v>
      </c>
      <c r="AA12" s="43"/>
      <c r="AF12" s="375"/>
      <c r="AH12" s="373"/>
      <c r="AI12" s="372">
        <v>6</v>
      </c>
      <c r="AJ12" s="371" t="b">
        <v>0</v>
      </c>
      <c r="AK12" s="371" t="e">
        <v>#NUM!</v>
      </c>
      <c r="AL12" s="370" t="e">
        <f t="shared" si="1"/>
        <v>#NUM!</v>
      </c>
      <c r="AM12" s="369" t="e">
        <f>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e">
        <v>#NUM!</v>
      </c>
      <c r="E13" s="327" t="e">
        <f t="shared" si="0"/>
        <v>#NUM!</v>
      </c>
      <c r="F13" s="326" t="e">
        <f>_xll.qlSimpleQuote(E13,,PriceTickValue,Permanent,Trigger,ObjectOverwrite)</f>
        <v>#VALUE!</v>
      </c>
      <c r="G13" s="311" t="str">
        <f ca="1">_xll.ohRangeRetrieveError(F13)</f>
        <v/>
      </c>
      <c r="H13" s="43"/>
      <c r="J13" s="330"/>
      <c r="K13" s="340">
        <v>7</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73"/>
      <c r="AI13" s="372">
        <v>7</v>
      </c>
      <c r="AJ13" s="371" t="b">
        <v>0</v>
      </c>
      <c r="AK13" s="371" t="e">
        <v>#NUM!</v>
      </c>
      <c r="AL13" s="370" t="e">
        <f t="shared" si="1"/>
        <v>#NUM!</v>
      </c>
      <c r="AM13" s="369" t="e">
        <f>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e">
        <v>#NUM!</v>
      </c>
      <c r="E14" s="327" t="e">
        <f t="shared" si="0"/>
        <v>#NUM!</v>
      </c>
      <c r="F14" s="326" t="e">
        <f>_xll.qlSimpleQuote(E14,,PriceTickValue,Permanent,Trigger,ObjectOverwrite)</f>
        <v>#VALUE!</v>
      </c>
      <c r="G14" s="311" t="str">
        <f ca="1">_xll.ohRangeRetrieveError(F14)</f>
        <v/>
      </c>
      <c r="H14" s="43"/>
      <c r="J14" s="330"/>
      <c r="K14" s="340">
        <v>8</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73"/>
      <c r="AI14" s="372">
        <v>8</v>
      </c>
      <c r="AJ14" s="371" t="b">
        <v>0</v>
      </c>
      <c r="AK14" s="371" t="e">
        <v>#NUM!</v>
      </c>
      <c r="AL14" s="370" t="e">
        <f t="shared" si="1"/>
        <v>#NUM!</v>
      </c>
      <c r="AM14" s="369" t="e">
        <f>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e">
        <v>#NUM!</v>
      </c>
      <c r="E15" s="327" t="e">
        <f t="shared" si="0"/>
        <v>#NUM!</v>
      </c>
      <c r="F15" s="326" t="e">
        <f>_xll.qlSimpleQuote(E15,,PriceTickValue,Permanent,Trigger,ObjectOverwrite)</f>
        <v>#VALUE!</v>
      </c>
      <c r="G15" s="311" t="str">
        <f ca="1">_xll.ohRangeRetrieveError(F15)</f>
        <v/>
      </c>
      <c r="H15" s="43"/>
      <c r="J15" s="330"/>
      <c r="K15" s="340">
        <v>9</v>
      </c>
      <c r="L15" s="339" t="b">
        <v>0</v>
      </c>
      <c r="M15" s="17" t="e">
        <v>#NUM!</v>
      </c>
      <c r="N15" s="338" t="e">
        <v>#NUM!</v>
      </c>
      <c r="O15" s="17" t="e">
        <v>#NUM!</v>
      </c>
      <c r="P15" s="337">
        <v>42445</v>
      </c>
      <c r="Q15" s="17">
        <v>99.06</v>
      </c>
      <c r="R15" s="17">
        <v>99.07</v>
      </c>
      <c r="S15" s="17">
        <v>99.07</v>
      </c>
      <c r="T15" s="17">
        <v>99.07</v>
      </c>
      <c r="U15" s="20" t="e">
        <f>_xll.qlMidSafe($Q15,$R15)</f>
        <v>#NUM!</v>
      </c>
      <c r="V15" s="9"/>
      <c r="W15" s="376">
        <v>99.064999999999998</v>
      </c>
      <c r="X15" s="9"/>
      <c r="Y15" s="211">
        <v>99.064999999999998</v>
      </c>
      <c r="Z15" s="377" t="e">
        <f>_xll.qlSimpleQuoteSetValue(F15,Y15,Trigger)</f>
        <v>#NUM!</v>
      </c>
      <c r="AA15" s="43"/>
      <c r="AF15" s="375"/>
      <c r="AH15" s="373"/>
      <c r="AI15" s="372">
        <v>9</v>
      </c>
      <c r="AJ15" s="371" t="b">
        <v>0</v>
      </c>
      <c r="AK15" s="371" t="e">
        <v>#NUM!</v>
      </c>
      <c r="AL15" s="370" t="e">
        <f t="shared" si="1"/>
        <v>#NUM!</v>
      </c>
      <c r="AM15" s="369" t="e">
        <f>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e">
        <v>#NUM!</v>
      </c>
      <c r="E16" s="327" t="e">
        <f t="shared" si="0"/>
        <v>#NUM!</v>
      </c>
      <c r="F16" s="326" t="e">
        <f>_xll.qlSimpleQuote(E16,,PriceTickValue,Permanent,Trigger,ObjectOverwrite)</f>
        <v>#VALUE!</v>
      </c>
      <c r="G16" s="311" t="str">
        <f ca="1">_xll.ohRangeRetrieveError(F16)</f>
        <v/>
      </c>
      <c r="H16" s="43"/>
      <c r="J16" s="330"/>
      <c r="K16" s="340">
        <v>10</v>
      </c>
      <c r="L16" s="339" t="b">
        <v>0</v>
      </c>
      <c r="M16" s="17" t="e">
        <v>#NUM!</v>
      </c>
      <c r="N16" s="338" t="e">
        <v>#NUM!</v>
      </c>
      <c r="O16" s="17" t="e">
        <v>#NUM!</v>
      </c>
      <c r="P16" s="337" t="s">
        <v>0</v>
      </c>
      <c r="Q16" s="17" t="s">
        <v>0</v>
      </c>
      <c r="R16" s="17" t="s">
        <v>0</v>
      </c>
      <c r="S16" s="17" t="s">
        <v>0</v>
      </c>
      <c r="T16" s="17" t="s">
        <v>0</v>
      </c>
      <c r="U16" s="20" t="e">
        <f>_xll.qlMidSafe($Q16,$R16)</f>
        <v>#VALUE!</v>
      </c>
      <c r="V16" s="9"/>
      <c r="W16" s="376" t="e">
        <v>#NUM!</v>
      </c>
      <c r="X16" s="9"/>
      <c r="Y16" s="211" t="e">
        <v>#NUM!</v>
      </c>
      <c r="Z16" s="20" t="e">
        <f>_xll.qlSimpleQuoteSetValue(F16,Y16,Trigger)</f>
        <v>#VALUE!</v>
      </c>
      <c r="AA16" s="43"/>
      <c r="AF16" s="375"/>
      <c r="AH16" s="373"/>
      <c r="AI16" s="372">
        <v>10</v>
      </c>
      <c r="AJ16" s="371" t="b">
        <v>0</v>
      </c>
      <c r="AK16" s="371" t="e">
        <v>#NUM!</v>
      </c>
      <c r="AL16" s="370" t="e">
        <f t="shared" si="1"/>
        <v>#NUM!</v>
      </c>
      <c r="AM16" s="369" t="e">
        <f>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e">
        <v>#NUM!</v>
      </c>
      <c r="E17" s="327" t="e">
        <f t="shared" si="0"/>
        <v>#NUM!</v>
      </c>
      <c r="F17" s="326" t="e">
        <f>_xll.qlSimpleQuote(E17,,PriceTickValue,Permanent,Trigger,ObjectOverwrite)</f>
        <v>#VALUE!</v>
      </c>
      <c r="G17" s="311" t="str">
        <f ca="1">_xll.ohRangeRetrieveError(F17)</f>
        <v/>
      </c>
      <c r="H17" s="43"/>
      <c r="J17" s="330"/>
      <c r="K17" s="340">
        <v>11</v>
      </c>
      <c r="L17" s="339" t="b">
        <v>0</v>
      </c>
      <c r="M17" s="17" t="e">
        <v>#NUM!</v>
      </c>
      <c r="N17" s="338" t="e">
        <v>#NUM!</v>
      </c>
      <c r="O17" s="17" t="e">
        <v>#NUM!</v>
      </c>
      <c r="P17" s="337" t="s">
        <v>0</v>
      </c>
      <c r="Q17" s="17" t="s">
        <v>0</v>
      </c>
      <c r="R17" s="17" t="s">
        <v>0</v>
      </c>
      <c r="S17" s="17" t="s">
        <v>0</v>
      </c>
      <c r="T17" s="17" t="s">
        <v>0</v>
      </c>
      <c r="U17" s="20" t="e">
        <f>_xll.qlMidSafe($Q17,$R17)</f>
        <v>#VALUE!</v>
      </c>
      <c r="V17" s="9"/>
      <c r="W17" s="376" t="e">
        <v>#NUM!</v>
      </c>
      <c r="X17" s="9"/>
      <c r="Y17" s="211" t="e">
        <v>#NUM!</v>
      </c>
      <c r="Z17" s="20" t="e">
        <f>_xll.qlSimpleQuoteSetValue(F17,Y17,Trigger)</f>
        <v>#VALUE!</v>
      </c>
      <c r="AA17" s="43"/>
      <c r="AF17" s="375"/>
      <c r="AH17" s="373"/>
      <c r="AI17" s="372">
        <v>11</v>
      </c>
      <c r="AJ17" s="371" t="b">
        <v>0</v>
      </c>
      <c r="AK17" s="371" t="e">
        <v>#NUM!</v>
      </c>
      <c r="AL17" s="370" t="e">
        <f t="shared" si="1"/>
        <v>#NUM!</v>
      </c>
      <c r="AM17" s="369" t="e">
        <f>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e">
        <v>#NUM!</v>
      </c>
      <c r="E18" s="327" t="e">
        <f t="shared" si="0"/>
        <v>#NUM!</v>
      </c>
      <c r="F18" s="326" t="e">
        <f>_xll.qlSimpleQuote(E18,,PriceTickValue,Permanent,Trigger,ObjectOverwrite)</f>
        <v>#VALUE!</v>
      </c>
      <c r="G18" s="311" t="str">
        <f ca="1">_xll.ohRangeRetrieveError(F18)</f>
        <v/>
      </c>
      <c r="H18" s="43"/>
      <c r="J18" s="330"/>
      <c r="K18" s="340">
        <v>12</v>
      </c>
      <c r="L18" s="339" t="b">
        <v>0</v>
      </c>
      <c r="M18" s="17" t="e">
        <v>#NUM!</v>
      </c>
      <c r="N18" s="338" t="e">
        <v>#NUM!</v>
      </c>
      <c r="O18" s="17" t="e">
        <v>#NUM!</v>
      </c>
      <c r="P18" s="337">
        <v>42536</v>
      </c>
      <c r="Q18" s="17">
        <v>98.89</v>
      </c>
      <c r="R18" s="17">
        <v>98.9</v>
      </c>
      <c r="S18" s="17">
        <v>98.9</v>
      </c>
      <c r="T18" s="17">
        <v>98.89</v>
      </c>
      <c r="U18" s="20" t="e">
        <f>_xll.qlMidSafe($Q18,$R18)</f>
        <v>#NUM!</v>
      </c>
      <c r="V18" s="9"/>
      <c r="W18" s="376">
        <v>98.89500000000001</v>
      </c>
      <c r="X18" s="9"/>
      <c r="Y18" s="211">
        <v>98.89500000000001</v>
      </c>
      <c r="Z18" s="377" t="e">
        <f>_xll.qlSimpleQuoteSetValue(F18,Y18,Trigger)</f>
        <v>#NUM!</v>
      </c>
      <c r="AA18" s="43"/>
      <c r="AF18" s="375"/>
      <c r="AH18" s="373"/>
      <c r="AI18" s="372">
        <v>12</v>
      </c>
      <c r="AJ18" s="371" t="b">
        <v>0</v>
      </c>
      <c r="AK18" s="371" t="e">
        <v>#NUM!</v>
      </c>
      <c r="AL18" s="370" t="e">
        <f t="shared" si="1"/>
        <v>#NUM!</v>
      </c>
      <c r="AM18" s="369" t="e">
        <f>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e">
        <v>#NUM!</v>
      </c>
      <c r="E19" s="327" t="e">
        <f t="shared" si="0"/>
        <v>#NUM!</v>
      </c>
      <c r="F19" s="326" t="e">
        <f>_xll.qlSimpleQuote(E19,,PriceTickValue,Permanent,Trigger,ObjectOverwrite)</f>
        <v>#VALUE!</v>
      </c>
      <c r="G19" s="311" t="str">
        <f ca="1">_xll.ohRangeRetrieveError(F19)</f>
        <v/>
      </c>
      <c r="H19" s="43"/>
      <c r="J19" s="330"/>
      <c r="K19" s="340">
        <v>13</v>
      </c>
      <c r="L19" s="339" t="b">
        <v>1</v>
      </c>
      <c r="M19" s="17" t="e">
        <v>#NUM!</v>
      </c>
      <c r="N19" s="338" t="e">
        <v>#NUM!</v>
      </c>
      <c r="O19" s="17" t="e">
        <v>#NUM!</v>
      </c>
      <c r="P19" s="337">
        <v>42634</v>
      </c>
      <c r="Q19" s="17">
        <v>98.71</v>
      </c>
      <c r="R19" s="17">
        <v>98.72</v>
      </c>
      <c r="S19" s="17">
        <v>98.72</v>
      </c>
      <c r="T19" s="17">
        <v>98.71</v>
      </c>
      <c r="U19" s="20" t="e">
        <f>_xll.qlMidSafe($Q19,$R19)</f>
        <v>#NUM!</v>
      </c>
      <c r="V19" s="9"/>
      <c r="W19" s="376">
        <v>98.715000000000003</v>
      </c>
      <c r="X19" s="9"/>
      <c r="Y19" s="211">
        <v>98.715000000000003</v>
      </c>
      <c r="Z19" s="377" t="e">
        <f>_xll.qlSimpleQuoteSetValue(F19,Y19,Trigger)</f>
        <v>#NUM!</v>
      </c>
      <c r="AA19" s="43"/>
      <c r="AF19" s="375"/>
      <c r="AH19" s="373"/>
      <c r="AI19" s="372">
        <v>13</v>
      </c>
      <c r="AJ19" s="371" t="b">
        <v>1</v>
      </c>
      <c r="AK19" s="371" t="e">
        <v>#NUM!</v>
      </c>
      <c r="AL19" s="370" t="e">
        <f t="shared" si="1"/>
        <v>#NUM!</v>
      </c>
      <c r="AM19" s="369" t="e">
        <f>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e">
        <v>#NUM!</v>
      </c>
      <c r="E20" s="327" t="e">
        <f t="shared" si="0"/>
        <v>#NUM!</v>
      </c>
      <c r="F20" s="326" t="e">
        <f>_xll.qlSimpleQuote(E20,,PriceTickValue,Permanent,Trigger,ObjectOverwrite)</f>
        <v>#VALUE!</v>
      </c>
      <c r="G20" s="311" t="str">
        <f ca="1">_xll.ohRangeRetrieveError(F20)</f>
        <v/>
      </c>
      <c r="H20" s="43"/>
      <c r="J20" s="330"/>
      <c r="K20" s="340">
        <v>14</v>
      </c>
      <c r="L20" s="339" t="b">
        <v>1</v>
      </c>
      <c r="M20" s="17" t="e">
        <v>#NUM!</v>
      </c>
      <c r="N20" s="338" t="e">
        <v>#NUM!</v>
      </c>
      <c r="O20" s="17" t="e">
        <v>#NUM!</v>
      </c>
      <c r="P20" s="337">
        <v>42725</v>
      </c>
      <c r="Q20" s="17">
        <v>98.54</v>
      </c>
      <c r="R20" s="17">
        <v>98.55</v>
      </c>
      <c r="S20" s="17">
        <v>98.55</v>
      </c>
      <c r="T20" s="17">
        <v>98.54</v>
      </c>
      <c r="U20" s="20" t="e">
        <f>_xll.qlMidSafe($Q20,$R20)</f>
        <v>#NUM!</v>
      </c>
      <c r="V20" s="9"/>
      <c r="W20" s="376">
        <v>98.545000000000002</v>
      </c>
      <c r="X20" s="9"/>
      <c r="Y20" s="211">
        <v>98.545000000000002</v>
      </c>
      <c r="Z20" s="377" t="e">
        <f>_xll.qlSimpleQuoteSetValue(F20,Y20,Trigger)</f>
        <v>#NUM!</v>
      </c>
      <c r="AA20" s="43"/>
      <c r="AF20" s="375"/>
      <c r="AH20" s="373"/>
      <c r="AI20" s="372">
        <v>14</v>
      </c>
      <c r="AJ20" s="371" t="b">
        <v>1</v>
      </c>
      <c r="AK20" s="371" t="e">
        <v>#NUM!</v>
      </c>
      <c r="AL20" s="370" t="e">
        <f t="shared" si="1"/>
        <v>#NUM!</v>
      </c>
      <c r="AM20" s="369" t="e">
        <f>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e">
        <v>#NUM!</v>
      </c>
      <c r="E21" s="327" t="e">
        <f t="shared" si="0"/>
        <v>#NUM!</v>
      </c>
      <c r="F21" s="326" t="e">
        <f>_xll.qlSimpleQuote(E21,,PriceTickValue,Permanent,Trigger,ObjectOverwrite)</f>
        <v>#VALUE!</v>
      </c>
      <c r="G21" s="311" t="str">
        <f ca="1">_xll.ohRangeRetrieveError(F21)</f>
        <v/>
      </c>
      <c r="H21" s="43"/>
      <c r="J21" s="330"/>
      <c r="K21" s="340">
        <v>15</v>
      </c>
      <c r="L21" s="339" t="b">
        <v>1</v>
      </c>
      <c r="M21" s="17" t="e">
        <v>#NUM!</v>
      </c>
      <c r="N21" s="338" t="e">
        <v>#NUM!</v>
      </c>
      <c r="O21" s="17" t="e">
        <v>#NUM!</v>
      </c>
      <c r="P21" s="337">
        <v>42809</v>
      </c>
      <c r="Q21" s="17">
        <v>98.39</v>
      </c>
      <c r="R21" s="17">
        <v>98.4</v>
      </c>
      <c r="S21" s="17">
        <v>98.4</v>
      </c>
      <c r="T21" s="17">
        <v>98.39</v>
      </c>
      <c r="U21" s="20" t="e">
        <f>_xll.qlMidSafe($Q21,$R21)</f>
        <v>#NUM!</v>
      </c>
      <c r="V21" s="9"/>
      <c r="W21" s="376">
        <v>98.39500000000001</v>
      </c>
      <c r="X21" s="9"/>
      <c r="Y21" s="211">
        <v>98.39500000000001</v>
      </c>
      <c r="Z21" s="377" t="e">
        <f>_xll.qlSimpleQuoteSetValue(F21,Y21,Trigger)</f>
        <v>#NUM!</v>
      </c>
      <c r="AA21" s="43"/>
      <c r="AF21" s="375"/>
      <c r="AH21" s="373"/>
      <c r="AI21" s="372">
        <v>15</v>
      </c>
      <c r="AJ21" s="371" t="b">
        <v>1</v>
      </c>
      <c r="AK21" s="371" t="e">
        <v>#NUM!</v>
      </c>
      <c r="AL21" s="370" t="e">
        <f t="shared" si="1"/>
        <v>#NUM!</v>
      </c>
      <c r="AM21" s="369" t="e">
        <f>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e">
        <v>#NUM!</v>
      </c>
      <c r="E22" s="327" t="e">
        <f t="shared" si="0"/>
        <v>#NUM!</v>
      </c>
      <c r="F22" s="326" t="e">
        <f>_xll.qlSimpleQuote(E22,,PriceTickValue,Permanent,Trigger,ObjectOverwrite)</f>
        <v>#VALUE!</v>
      </c>
      <c r="G22" s="311" t="str">
        <f ca="1">_xll.ohRangeRetrieveError(F22)</f>
        <v/>
      </c>
      <c r="H22" s="43"/>
      <c r="J22" s="330"/>
      <c r="K22" s="340">
        <v>16</v>
      </c>
      <c r="L22" s="339" t="b">
        <v>1</v>
      </c>
      <c r="M22" s="17" t="e">
        <v>#NUM!</v>
      </c>
      <c r="N22" s="338" t="e">
        <v>#NUM!</v>
      </c>
      <c r="O22" s="17" t="e">
        <v>#NUM!</v>
      </c>
      <c r="P22" s="337">
        <v>42907</v>
      </c>
      <c r="Q22" s="17">
        <v>98.26</v>
      </c>
      <c r="R22" s="17">
        <v>98.27</v>
      </c>
      <c r="S22" s="17">
        <v>98.27</v>
      </c>
      <c r="T22" s="17">
        <v>98.26</v>
      </c>
      <c r="U22" s="20" t="e">
        <f>_xll.qlMidSafe($Q22,$R22)</f>
        <v>#NUM!</v>
      </c>
      <c r="V22" s="9"/>
      <c r="W22" s="376">
        <v>98.265000000000001</v>
      </c>
      <c r="X22" s="9"/>
      <c r="Y22" s="211">
        <v>98.265000000000001</v>
      </c>
      <c r="Z22" s="377" t="e">
        <f>_xll.qlSimpleQuoteSetValue(F22,Y22,Trigger)</f>
        <v>#NUM!</v>
      </c>
      <c r="AA22" s="43"/>
      <c r="AF22" s="375"/>
      <c r="AH22" s="373"/>
      <c r="AI22" s="372">
        <v>16</v>
      </c>
      <c r="AJ22" s="371" t="b">
        <v>1</v>
      </c>
      <c r="AK22" s="371" t="e">
        <v>#NUM!</v>
      </c>
      <c r="AL22" s="370" t="e">
        <f t="shared" si="1"/>
        <v>#NUM!</v>
      </c>
      <c r="AM22" s="369" t="e">
        <f>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e">
        <v>#NUM!</v>
      </c>
      <c r="E23" s="327" t="e">
        <f t="shared" si="0"/>
        <v>#NUM!</v>
      </c>
      <c r="F23" s="326" t="e">
        <f>_xll.qlSimpleQuote(E23,,PriceTickValue,Permanent,Trigger,ObjectOverwrite)</f>
        <v>#VALUE!</v>
      </c>
      <c r="G23" s="311" t="str">
        <f ca="1">_xll.ohRangeRetrieveError(F23)</f>
        <v/>
      </c>
      <c r="H23" s="43"/>
      <c r="J23" s="330"/>
      <c r="K23" s="340">
        <v>17</v>
      </c>
      <c r="L23" s="339" t="b">
        <v>1</v>
      </c>
      <c r="M23" s="17" t="e">
        <v>#NUM!</v>
      </c>
      <c r="N23" s="338" t="e">
        <v>#NUM!</v>
      </c>
      <c r="O23" s="17" t="e">
        <v>#NUM!</v>
      </c>
      <c r="P23" s="337">
        <v>42998</v>
      </c>
      <c r="Q23" s="17">
        <v>98.16</v>
      </c>
      <c r="R23" s="17">
        <v>98.17</v>
      </c>
      <c r="S23" s="17">
        <v>98.16</v>
      </c>
      <c r="T23" s="17">
        <v>98.15</v>
      </c>
      <c r="U23" s="20" t="e">
        <f>_xll.qlMidSafe($Q23,$R23)</f>
        <v>#NUM!</v>
      </c>
      <c r="V23" s="9"/>
      <c r="W23" s="376">
        <v>98.155000000000001</v>
      </c>
      <c r="X23" s="9"/>
      <c r="Y23" s="211">
        <v>98.155000000000001</v>
      </c>
      <c r="Z23" s="20" t="e">
        <f>_xll.qlSimpleQuoteSetValue(F23,Y23,Trigger)</f>
        <v>#NUM!</v>
      </c>
      <c r="AA23" s="43"/>
      <c r="AF23" s="375"/>
      <c r="AH23" s="373"/>
      <c r="AI23" s="372">
        <v>17</v>
      </c>
      <c r="AJ23" s="371" t="b">
        <v>1</v>
      </c>
      <c r="AK23" s="371" t="e">
        <v>#NUM!</v>
      </c>
      <c r="AL23" s="370" t="e">
        <f t="shared" si="1"/>
        <v>#NUM!</v>
      </c>
      <c r="AM23" s="369" t="e">
        <f>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e">
        <v>#NUM!</v>
      </c>
      <c r="E24" s="327" t="e">
        <f t="shared" si="0"/>
        <v>#NUM!</v>
      </c>
      <c r="F24" s="326" t="e">
        <f>_xll.qlSimpleQuote(E24,,PriceTickValue,Permanent,Trigger,ObjectOverwrite)</f>
        <v>#VALUE!</v>
      </c>
      <c r="G24" s="311" t="str">
        <f ca="1">_xll.ohRangeRetrieveError(F24)</f>
        <v/>
      </c>
      <c r="H24" s="43"/>
      <c r="J24" s="330"/>
      <c r="K24" s="340">
        <v>18</v>
      </c>
      <c r="L24" s="339" t="b">
        <v>1</v>
      </c>
      <c r="M24" s="17" t="e">
        <v>#NUM!</v>
      </c>
      <c r="N24" s="338" t="e">
        <v>#NUM!</v>
      </c>
      <c r="O24" s="17" t="e">
        <v>#NUM!</v>
      </c>
      <c r="P24" s="337">
        <v>43089</v>
      </c>
      <c r="Q24" s="17">
        <v>98.06</v>
      </c>
      <c r="R24" s="17">
        <v>98.07</v>
      </c>
      <c r="S24" s="17">
        <v>98.07</v>
      </c>
      <c r="T24" s="17">
        <v>98.05</v>
      </c>
      <c r="U24" s="20" t="e">
        <f>_xll.qlMidSafe($Q24,$R24)</f>
        <v>#NUM!</v>
      </c>
      <c r="V24" s="9"/>
      <c r="W24" s="376">
        <v>98.064999999999998</v>
      </c>
      <c r="X24" s="9"/>
      <c r="Y24" s="211">
        <v>98.064999999999998</v>
      </c>
      <c r="Z24" s="20" t="e">
        <f>_xll.qlSimpleQuoteSetValue(F24,Y24,Trigger)</f>
        <v>#NUM!</v>
      </c>
      <c r="AA24" s="43"/>
      <c r="AF24" s="375"/>
      <c r="AH24" s="373"/>
      <c r="AI24" s="372">
        <v>18</v>
      </c>
      <c r="AJ24" s="371" t="b">
        <v>1</v>
      </c>
      <c r="AK24" s="371" t="e">
        <v>#NUM!</v>
      </c>
      <c r="AL24" s="370" t="e">
        <f t="shared" si="1"/>
        <v>#NUM!</v>
      </c>
      <c r="AM24" s="369" t="e">
        <f>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e">
        <v>#NUM!</v>
      </c>
      <c r="E25" s="327" t="e">
        <f t="shared" si="0"/>
        <v>#NUM!</v>
      </c>
      <c r="F25" s="326" t="e">
        <f>_xll.qlSimpleQuote(E25,,PriceTickValue,Permanent,Trigger,ObjectOverwrite)</f>
        <v>#VALUE!</v>
      </c>
      <c r="G25" s="311" t="str">
        <f ca="1">_xll.ohRangeRetrieveError(F25)</f>
        <v/>
      </c>
      <c r="H25" s="43"/>
      <c r="J25" s="330"/>
      <c r="K25" s="340">
        <v>19</v>
      </c>
      <c r="L25" s="339" t="b">
        <v>1</v>
      </c>
      <c r="M25" s="17" t="e">
        <v>#NUM!</v>
      </c>
      <c r="N25" s="338" t="e">
        <v>#NUM!</v>
      </c>
      <c r="O25" s="17" t="e">
        <v>#NUM!</v>
      </c>
      <c r="P25" s="337">
        <v>43180</v>
      </c>
      <c r="Q25" s="17">
        <v>97.98</v>
      </c>
      <c r="R25" s="17">
        <v>97.99</v>
      </c>
      <c r="S25" s="17">
        <v>97.98</v>
      </c>
      <c r="T25" s="17">
        <v>97.97</v>
      </c>
      <c r="U25" s="20" t="e">
        <f>_xll.qlMidSafe($Q25,$R25)</f>
        <v>#NUM!</v>
      </c>
      <c r="V25" s="9"/>
      <c r="W25" s="376">
        <v>97.984999999999999</v>
      </c>
      <c r="X25" s="9"/>
      <c r="Y25" s="211">
        <v>97.984999999999999</v>
      </c>
      <c r="Z25" s="20" t="e">
        <f>_xll.qlSimpleQuoteSetValue(F25,Y25,Trigger)</f>
        <v>#NUM!</v>
      </c>
      <c r="AA25" s="43"/>
      <c r="AF25" s="375"/>
      <c r="AH25" s="373"/>
      <c r="AI25" s="372">
        <v>19</v>
      </c>
      <c r="AJ25" s="371" t="b">
        <v>1</v>
      </c>
      <c r="AK25" s="371" t="e">
        <v>#NUM!</v>
      </c>
      <c r="AL25" s="370" t="e">
        <f t="shared" si="1"/>
        <v>#NUM!</v>
      </c>
      <c r="AM25" s="369" t="e">
        <f>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e">
        <v>#NUM!</v>
      </c>
      <c r="E26" s="327" t="e">
        <f t="shared" si="0"/>
        <v>#NUM!</v>
      </c>
      <c r="F26" s="326" t="e">
        <f>_xll.qlSimpleQuote(E26,,PriceTickValue,Permanent,Trigger,ObjectOverwrite)</f>
        <v>#VALUE!</v>
      </c>
      <c r="G26" s="311" t="str">
        <f ca="1">_xll.ohRangeRetrieveError(F26)</f>
        <v/>
      </c>
      <c r="H26" s="43"/>
      <c r="J26" s="330"/>
      <c r="K26" s="340">
        <v>20</v>
      </c>
      <c r="L26" s="339" t="b">
        <v>1</v>
      </c>
      <c r="M26" s="17" t="e">
        <v>#NUM!</v>
      </c>
      <c r="N26" s="338" t="e">
        <v>#NUM!</v>
      </c>
      <c r="O26" s="17" t="e">
        <v>#NUM!</v>
      </c>
      <c r="P26" s="337">
        <v>43271</v>
      </c>
      <c r="Q26" s="17">
        <v>97.9</v>
      </c>
      <c r="R26" s="17">
        <v>97.91</v>
      </c>
      <c r="S26" s="17">
        <v>97.91</v>
      </c>
      <c r="T26" s="17">
        <v>97.89</v>
      </c>
      <c r="U26" s="20" t="e">
        <f>_xll.qlMidSafe($Q26,$R26)</f>
        <v>#NUM!</v>
      </c>
      <c r="V26" s="9"/>
      <c r="W26" s="376">
        <v>97.905000000000001</v>
      </c>
      <c r="X26" s="9"/>
      <c r="Y26" s="211">
        <v>97.905000000000001</v>
      </c>
      <c r="Z26" s="20" t="e">
        <f>_xll.qlSimpleQuoteSetValue(F26,Y26,Trigger)</f>
        <v>#NUM!</v>
      </c>
      <c r="AA26" s="43"/>
      <c r="AF26" s="375"/>
      <c r="AH26" s="373"/>
      <c r="AI26" s="372">
        <v>20</v>
      </c>
      <c r="AJ26" s="371" t="b">
        <v>1</v>
      </c>
      <c r="AK26" s="371" t="e">
        <v>#NUM!</v>
      </c>
      <c r="AL26" s="370" t="e">
        <f t="shared" si="1"/>
        <v>#NUM!</v>
      </c>
      <c r="AM26" s="369" t="e">
        <f>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e">
        <v>#NUM!</v>
      </c>
      <c r="E27" s="327" t="e">
        <f t="shared" si="0"/>
        <v>#NUM!</v>
      </c>
      <c r="F27" s="326" t="e">
        <f>_xll.qlSimpleQuote(E27,,PriceTickValue,Permanent,Trigger,ObjectOverwrite)</f>
        <v>#VALUE!</v>
      </c>
      <c r="G27" s="311" t="str">
        <f ca="1">_xll.ohRangeRetrieveError(F27)</f>
        <v/>
      </c>
      <c r="H27" s="43"/>
      <c r="J27" s="330"/>
      <c r="K27" s="340">
        <v>21</v>
      </c>
      <c r="L27" s="339" t="b">
        <v>1</v>
      </c>
      <c r="M27" s="17" t="e">
        <v>#NUM!</v>
      </c>
      <c r="N27" s="338" t="e">
        <v>#NUM!</v>
      </c>
      <c r="O27" s="17" t="e">
        <v>#NUM!</v>
      </c>
      <c r="P27" s="337">
        <v>43362</v>
      </c>
      <c r="Q27" s="17">
        <v>97.83</v>
      </c>
      <c r="R27" s="17">
        <v>97.84</v>
      </c>
      <c r="S27" s="17">
        <v>97.83</v>
      </c>
      <c r="T27" s="17">
        <v>97.82</v>
      </c>
      <c r="U27" s="20" t="e">
        <f>_xll.qlMidSafe($Q27,$R27)</f>
        <v>#NUM!</v>
      </c>
      <c r="V27" s="9"/>
      <c r="W27" s="376">
        <v>97.835000000000008</v>
      </c>
      <c r="X27" s="9"/>
      <c r="Y27" s="211">
        <v>97.835000000000008</v>
      </c>
      <c r="Z27" s="20" t="e">
        <f>_xll.qlSimpleQuoteSetValue(F27,Y27,Trigger)</f>
        <v>#NUM!</v>
      </c>
      <c r="AA27" s="43"/>
      <c r="AF27" s="375"/>
      <c r="AH27" s="373"/>
      <c r="AI27" s="372">
        <v>21</v>
      </c>
      <c r="AJ27" s="371" t="b">
        <v>1</v>
      </c>
      <c r="AK27" s="371" t="e">
        <v>#NUM!</v>
      </c>
      <c r="AL27" s="370" t="e">
        <f t="shared" si="1"/>
        <v>#NUM!</v>
      </c>
      <c r="AM27" s="369" t="e">
        <f>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e">
        <v>#NUM!</v>
      </c>
      <c r="E28" s="327" t="e">
        <f t="shared" si="0"/>
        <v>#NUM!</v>
      </c>
      <c r="F28" s="326" t="e">
        <f>_xll.qlSimpleQuote(E28,,PriceTickValue,Permanent,Trigger,ObjectOverwrite)</f>
        <v>#VALUE!</v>
      </c>
      <c r="G28" s="311" t="str">
        <f ca="1">_xll.ohRangeRetrieveError(F28)</f>
        <v/>
      </c>
      <c r="H28" s="43"/>
      <c r="J28" s="330"/>
      <c r="K28" s="340">
        <v>22</v>
      </c>
      <c r="L28" s="339" t="b">
        <v>1</v>
      </c>
      <c r="M28" s="17" t="e">
        <v>#NUM!</v>
      </c>
      <c r="N28" s="338" t="e">
        <v>#NUM!</v>
      </c>
      <c r="O28" s="17" t="e">
        <v>#NUM!</v>
      </c>
      <c r="P28" s="337">
        <v>43453</v>
      </c>
      <c r="Q28" s="17">
        <v>97.76</v>
      </c>
      <c r="R28" s="17">
        <v>97.77</v>
      </c>
      <c r="S28" s="17">
        <v>97.76</v>
      </c>
      <c r="T28" s="17">
        <v>97.75</v>
      </c>
      <c r="U28" s="20" t="e">
        <f>_xll.qlMidSafe($Q28,$R28)</f>
        <v>#NUM!</v>
      </c>
      <c r="V28" s="9"/>
      <c r="W28" s="376">
        <v>97.765000000000001</v>
      </c>
      <c r="X28" s="9"/>
      <c r="Y28" s="211">
        <v>97.765000000000001</v>
      </c>
      <c r="Z28" s="20" t="e">
        <f>_xll.qlSimpleQuoteSetValue(F28,Y28,Trigger)</f>
        <v>#NUM!</v>
      </c>
      <c r="AA28" s="43"/>
      <c r="AF28" s="375"/>
      <c r="AH28" s="373"/>
      <c r="AI28" s="372">
        <v>22</v>
      </c>
      <c r="AJ28" s="371" t="b">
        <v>1</v>
      </c>
      <c r="AK28" s="371" t="e">
        <v>#NUM!</v>
      </c>
      <c r="AL28" s="370" t="e">
        <f t="shared" si="1"/>
        <v>#NUM!</v>
      </c>
      <c r="AM28" s="369" t="e">
        <f>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e">
        <v>#NUM!</v>
      </c>
      <c r="E29" s="327" t="e">
        <f t="shared" si="0"/>
        <v>#NUM!</v>
      </c>
      <c r="F29" s="326" t="e">
        <f>_xll.qlSimpleQuote(E29,,PriceTickValue,Permanent,Trigger,ObjectOverwrite)</f>
        <v>#VALUE!</v>
      </c>
      <c r="G29" s="311" t="str">
        <f ca="1">_xll.ohRangeRetrieveError(F29)</f>
        <v/>
      </c>
      <c r="H29" s="43"/>
      <c r="J29" s="330"/>
      <c r="K29" s="340">
        <v>23</v>
      </c>
      <c r="L29" s="339" t="b">
        <v>1</v>
      </c>
      <c r="M29" s="17" t="e">
        <v>#NUM!</v>
      </c>
      <c r="N29" s="338" t="e">
        <v>#NUM!</v>
      </c>
      <c r="O29" s="17" t="e">
        <v>#NUM!</v>
      </c>
      <c r="P29" s="337">
        <v>43544</v>
      </c>
      <c r="Q29" s="17">
        <v>97.69</v>
      </c>
      <c r="R29" s="17">
        <v>97.71</v>
      </c>
      <c r="S29" s="17">
        <v>97.7</v>
      </c>
      <c r="T29" s="17">
        <v>97.68</v>
      </c>
      <c r="U29" s="20" t="e">
        <f>_xll.qlMidSafe($Q29,$R29)</f>
        <v>#NUM!</v>
      </c>
      <c r="V29" s="9"/>
      <c r="W29" s="376">
        <v>97.694999999999993</v>
      </c>
      <c r="X29" s="9"/>
      <c r="Y29" s="211">
        <v>97.694999999999993</v>
      </c>
      <c r="Z29" s="20" t="e">
        <f>_xll.qlSimpleQuoteSetValue(F29,Y29,Trigger)</f>
        <v>#NUM!</v>
      </c>
      <c r="AA29" s="43"/>
      <c r="AF29" s="375"/>
      <c r="AH29" s="373"/>
      <c r="AI29" s="372">
        <v>23</v>
      </c>
      <c r="AJ29" s="371" t="b">
        <v>1</v>
      </c>
      <c r="AK29" s="371" t="e">
        <v>#NUM!</v>
      </c>
      <c r="AL29" s="370" t="e">
        <f t="shared" si="1"/>
        <v>#NUM!</v>
      </c>
      <c r="AM29" s="369" t="e">
        <f>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e">
        <v>#NUM!</v>
      </c>
      <c r="E30" s="327" t="e">
        <f t="shared" si="0"/>
        <v>#NUM!</v>
      </c>
      <c r="F30" s="326" t="e">
        <f>_xll.qlSimpleQuote(E30,,PriceTickValue,Permanent,Trigger,ObjectOverwrite)</f>
        <v>#VALUE!</v>
      </c>
      <c r="G30" s="311" t="str">
        <f ca="1">_xll.ohRangeRetrieveError(F30)</f>
        <v/>
      </c>
      <c r="H30" s="43"/>
      <c r="J30" s="330"/>
      <c r="K30" s="340">
        <v>24</v>
      </c>
      <c r="L30" s="339" t="b">
        <v>1</v>
      </c>
      <c r="M30" s="17" t="e">
        <v>#NUM!</v>
      </c>
      <c r="N30" s="338" t="e">
        <v>#NUM!</v>
      </c>
      <c r="O30" s="17" t="e">
        <v>#NUM!</v>
      </c>
      <c r="P30" s="337">
        <v>43635</v>
      </c>
      <c r="Q30" s="17">
        <v>97.62</v>
      </c>
      <c r="R30" s="17">
        <v>97.64</v>
      </c>
      <c r="S30" s="17">
        <v>97.63</v>
      </c>
      <c r="T30" s="17">
        <v>97.61</v>
      </c>
      <c r="U30" s="20" t="e">
        <f>_xll.qlMidSafe($Q30,$R30)</f>
        <v>#NUM!</v>
      </c>
      <c r="V30" s="9"/>
      <c r="W30" s="376">
        <v>97.63</v>
      </c>
      <c r="X30" s="9"/>
      <c r="Y30" s="211">
        <v>97.63</v>
      </c>
      <c r="Z30" s="20" t="e">
        <f>_xll.qlSimpleQuoteSetValue(F30,Y30,Trigger)</f>
        <v>#NUM!</v>
      </c>
      <c r="AA30" s="43"/>
      <c r="AF30" s="375"/>
      <c r="AH30" s="373"/>
      <c r="AI30" s="372">
        <v>24</v>
      </c>
      <c r="AJ30" s="371" t="b">
        <v>1</v>
      </c>
      <c r="AK30" s="371" t="e">
        <v>#NUM!</v>
      </c>
      <c r="AL30" s="370" t="e">
        <f t="shared" si="1"/>
        <v>#NUM!</v>
      </c>
      <c r="AM30" s="369" t="e">
        <f>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e">
        <v>#NUM!</v>
      </c>
      <c r="E31" s="327" t="e">
        <f t="shared" si="0"/>
        <v>#NUM!</v>
      </c>
      <c r="F31" s="326" t="e">
        <f>_xll.qlSimpleQuote(E31,,PriceTickValue,Permanent,Trigger,ObjectOverwrite)</f>
        <v>#VALUE!</v>
      </c>
      <c r="G31" s="311" t="str">
        <f ca="1">_xll.ohRangeRetrieveError(F31)</f>
        <v/>
      </c>
      <c r="H31" s="43"/>
      <c r="J31" s="330"/>
      <c r="K31" s="340">
        <v>25</v>
      </c>
      <c r="L31" s="339" t="b">
        <v>1</v>
      </c>
      <c r="M31" s="17" t="e">
        <v>#NUM!</v>
      </c>
      <c r="N31" s="338" t="e">
        <v>#NUM!</v>
      </c>
      <c r="O31" s="17" t="e">
        <v>#NUM!</v>
      </c>
      <c r="P31" s="337">
        <v>43726</v>
      </c>
      <c r="Q31" s="17">
        <v>97.55</v>
      </c>
      <c r="R31" s="17">
        <v>97.58</v>
      </c>
      <c r="S31" s="17">
        <v>0</v>
      </c>
      <c r="T31" s="17">
        <v>97.54</v>
      </c>
      <c r="U31" s="20" t="e">
        <f>_xll.qlMidSafe($Q31,$R31)</f>
        <v>#NUM!</v>
      </c>
      <c r="V31" s="9"/>
      <c r="W31" s="376">
        <v>97.564999999999998</v>
      </c>
      <c r="X31" s="9"/>
      <c r="Y31" s="211">
        <v>97.564999999999998</v>
      </c>
      <c r="Z31" s="20" t="e">
        <f>_xll.qlSimpleQuoteSetValue(F31,Y31,Trigger)</f>
        <v>#NUM!</v>
      </c>
      <c r="AA31" s="43"/>
      <c r="AF31" s="375"/>
      <c r="AH31" s="373"/>
      <c r="AI31" s="372">
        <v>25</v>
      </c>
      <c r="AJ31" s="371" t="b">
        <v>1</v>
      </c>
      <c r="AK31" s="371" t="e">
        <v>#NUM!</v>
      </c>
      <c r="AL31" s="370" t="e">
        <f t="shared" si="1"/>
        <v>#NUM!</v>
      </c>
      <c r="AM31" s="369" t="e">
        <f>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e">
        <v>#NUM!</v>
      </c>
      <c r="E32" s="327" t="e">
        <f t="shared" si="0"/>
        <v>#NUM!</v>
      </c>
      <c r="F32" s="326" t="e">
        <f>_xll.qlSimpleQuote(E32,,PriceTickValue,Permanent,Trigger,ObjectOverwrite)</f>
        <v>#VALUE!</v>
      </c>
      <c r="G32" s="311" t="str">
        <f ca="1">_xll.ohRangeRetrieveError(F32)</f>
        <v/>
      </c>
      <c r="H32" s="43"/>
      <c r="J32" s="330"/>
      <c r="K32" s="340">
        <v>26</v>
      </c>
      <c r="L32" s="339" t="b">
        <v>1</v>
      </c>
      <c r="M32" s="17" t="e">
        <v>#NUM!</v>
      </c>
      <c r="N32" s="338" t="e">
        <v>#NUM!</v>
      </c>
      <c r="O32" s="17" t="e">
        <v>#NUM!</v>
      </c>
      <c r="P32" s="337">
        <v>43817</v>
      </c>
      <c r="Q32" s="17">
        <v>97.47</v>
      </c>
      <c r="R32" s="17">
        <v>97.51</v>
      </c>
      <c r="S32" s="17">
        <v>0</v>
      </c>
      <c r="T32" s="17">
        <v>97.47</v>
      </c>
      <c r="U32" s="20" t="e">
        <f>_xll.qlMidSafe($Q32,$R32)</f>
        <v>#NUM!</v>
      </c>
      <c r="V32" s="9"/>
      <c r="W32" s="376">
        <v>97.490000000000009</v>
      </c>
      <c r="X32" s="9"/>
      <c r="Y32" s="211">
        <v>97.490000000000009</v>
      </c>
      <c r="Z32" s="20" t="e">
        <f>_xll.qlSimpleQuoteSetValue(F32,Y32,Trigger)</f>
        <v>#NUM!</v>
      </c>
      <c r="AA32" s="43"/>
      <c r="AF32" s="375"/>
      <c r="AH32" s="373"/>
      <c r="AI32" s="372">
        <v>26</v>
      </c>
      <c r="AJ32" s="371" t="b">
        <v>1</v>
      </c>
      <c r="AK32" s="371" t="e">
        <v>#NUM!</v>
      </c>
      <c r="AL32" s="370" t="e">
        <f t="shared" si="1"/>
        <v>#NUM!</v>
      </c>
      <c r="AM32" s="369" t="e">
        <f>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e">
        <v>#NUM!</v>
      </c>
      <c r="E33" s="327" t="e">
        <f t="shared" si="0"/>
        <v>#NUM!</v>
      </c>
      <c r="F33" s="326" t="e">
        <f>_xll.qlSimpleQuote(E33,,PriceTickValue,Permanent,Trigger,ObjectOverwrite)</f>
        <v>#VALUE!</v>
      </c>
      <c r="G33" s="311" t="str">
        <f ca="1">_xll.ohRangeRetrieveError(F33)</f>
        <v/>
      </c>
      <c r="H33" s="43"/>
      <c r="J33" s="330"/>
      <c r="K33" s="340">
        <v>27</v>
      </c>
      <c r="L33" s="339" t="b">
        <v>1</v>
      </c>
      <c r="M33" s="17" t="e">
        <v>#NUM!</v>
      </c>
      <c r="N33" s="338" t="e">
        <v>#NUM!</v>
      </c>
      <c r="O33" s="17" t="e">
        <v>#NUM!</v>
      </c>
      <c r="P33" s="337">
        <v>43908</v>
      </c>
      <c r="Q33" s="17">
        <v>97.42</v>
      </c>
      <c r="R33" s="17">
        <v>97.46</v>
      </c>
      <c r="S33" s="17">
        <v>0</v>
      </c>
      <c r="T33" s="17">
        <v>97.41</v>
      </c>
      <c r="U33" s="20" t="e">
        <f>_xll.qlMidSafe($Q33,$R33)</f>
        <v>#NUM!</v>
      </c>
      <c r="V33" s="9"/>
      <c r="W33" s="376">
        <v>97.44</v>
      </c>
      <c r="X33" s="9"/>
      <c r="Y33" s="211">
        <v>97.44</v>
      </c>
      <c r="Z33" s="20" t="e">
        <f>_xll.qlSimpleQuoteSetValue(F33,Y33,Trigger)</f>
        <v>#NUM!</v>
      </c>
      <c r="AA33" s="43"/>
      <c r="AF33" s="375"/>
      <c r="AH33" s="373"/>
      <c r="AI33" s="372">
        <v>27</v>
      </c>
      <c r="AJ33" s="371" t="b">
        <v>1</v>
      </c>
      <c r="AK33" s="371" t="e">
        <v>#NUM!</v>
      </c>
      <c r="AL33" s="370" t="e">
        <f t="shared" si="1"/>
        <v>#NUM!</v>
      </c>
      <c r="AM33" s="369" t="e">
        <f>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e">
        <v>#NUM!</v>
      </c>
      <c r="E34" s="327" t="e">
        <f t="shared" si="0"/>
        <v>#NUM!</v>
      </c>
      <c r="F34" s="326" t="e">
        <f>_xll.qlSimpleQuote(E34,,PriceTickValue,Permanent,Trigger,ObjectOverwrite)</f>
        <v>#VALUE!</v>
      </c>
      <c r="G34" s="311" t="str">
        <f ca="1">_xll.ohRangeRetrieveError(F34)</f>
        <v/>
      </c>
      <c r="H34" s="43"/>
      <c r="J34" s="330"/>
      <c r="K34" s="340">
        <v>28</v>
      </c>
      <c r="L34" s="339" t="b">
        <v>1</v>
      </c>
      <c r="M34" s="17" t="e">
        <v>#NUM!</v>
      </c>
      <c r="N34" s="338" t="e">
        <v>#NUM!</v>
      </c>
      <c r="O34" s="17" t="e">
        <v>#NUM!</v>
      </c>
      <c r="P34" s="337">
        <v>43999</v>
      </c>
      <c r="Q34" s="17">
        <v>97.36</v>
      </c>
      <c r="R34" s="17">
        <v>97.41</v>
      </c>
      <c r="S34" s="17">
        <v>0</v>
      </c>
      <c r="T34" s="17">
        <v>97.36</v>
      </c>
      <c r="U34" s="20" t="e">
        <f>_xll.qlMidSafe($Q34,$R34)</f>
        <v>#NUM!</v>
      </c>
      <c r="V34" s="9"/>
      <c r="W34" s="376">
        <v>97.384999999999991</v>
      </c>
      <c r="X34" s="9"/>
      <c r="Y34" s="211">
        <v>97.384999999999991</v>
      </c>
      <c r="Z34" s="20" t="e">
        <f>_xll.qlSimpleQuoteSetValue(F34,Y34,Trigger)</f>
        <v>#NUM!</v>
      </c>
      <c r="AA34" s="43"/>
      <c r="AF34" s="375"/>
      <c r="AH34" s="373"/>
      <c r="AI34" s="372">
        <v>28</v>
      </c>
      <c r="AJ34" s="371" t="b">
        <v>1</v>
      </c>
      <c r="AK34" s="371" t="e">
        <v>#NUM!</v>
      </c>
      <c r="AL34" s="370" t="e">
        <f t="shared" si="1"/>
        <v>#NUM!</v>
      </c>
      <c r="AM34" s="369" t="e">
        <f>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e">
        <v>#NUM!</v>
      </c>
      <c r="E35" s="327" t="e">
        <f t="shared" si="0"/>
        <v>#NUM!</v>
      </c>
      <c r="F35" s="326" t="e">
        <f>_xll.qlSimpleQuote(E35,,PriceTickValue,Permanent,Trigger,ObjectOverwrite)</f>
        <v>#VALUE!</v>
      </c>
      <c r="G35" s="311" t="str">
        <f ca="1">_xll.ohRangeRetrieveError(F35)</f>
        <v/>
      </c>
      <c r="H35" s="43"/>
      <c r="J35" s="330"/>
      <c r="K35" s="340">
        <v>29</v>
      </c>
      <c r="L35" s="339" t="b">
        <v>1</v>
      </c>
      <c r="M35" s="17" t="e">
        <v>#NUM!</v>
      </c>
      <c r="N35" s="338" t="e">
        <v>#NUM!</v>
      </c>
      <c r="O35" s="17" t="e">
        <v>#NUM!</v>
      </c>
      <c r="P35" s="337">
        <v>44090</v>
      </c>
      <c r="Q35" s="17">
        <v>97.32</v>
      </c>
      <c r="R35" s="17">
        <v>97.38</v>
      </c>
      <c r="S35" s="17">
        <v>0</v>
      </c>
      <c r="T35" s="17">
        <v>97.32</v>
      </c>
      <c r="U35" s="20" t="e">
        <f>_xll.qlMidSafe($Q35,$R35)</f>
        <v>#NUM!</v>
      </c>
      <c r="V35" s="9"/>
      <c r="W35" s="376">
        <v>97.35</v>
      </c>
      <c r="X35" s="9"/>
      <c r="Y35" s="211">
        <v>97.35</v>
      </c>
      <c r="Z35" s="20" t="e">
        <f>_xll.qlSimpleQuoteSetValue(F35,Y35,Trigger)</f>
        <v>#NUM!</v>
      </c>
      <c r="AA35" s="43"/>
      <c r="AF35" s="375"/>
      <c r="AH35" s="373"/>
      <c r="AI35" s="372">
        <v>29</v>
      </c>
      <c r="AJ35" s="371" t="b">
        <v>1</v>
      </c>
      <c r="AK35" s="371" t="e">
        <v>#NUM!</v>
      </c>
      <c r="AL35" s="370" t="e">
        <f t="shared" si="1"/>
        <v>#NUM!</v>
      </c>
      <c r="AM35" s="369" t="e">
        <f>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e">
        <v>#NUM!</v>
      </c>
      <c r="E36" s="327" t="e">
        <f t="shared" si="0"/>
        <v>#NUM!</v>
      </c>
      <c r="F36" s="326" t="e">
        <f>_xll.qlSimpleQuote(E36,,PriceTickValue,Permanent,Trigger,ObjectOverwrite)</f>
        <v>#VALUE!</v>
      </c>
      <c r="G36" s="311" t="str">
        <f ca="1">_xll.ohRangeRetrieveError(F36)</f>
        <v/>
      </c>
      <c r="H36" s="43"/>
      <c r="J36" s="330"/>
      <c r="K36" s="340">
        <v>30</v>
      </c>
      <c r="L36" s="339" t="b">
        <v>1</v>
      </c>
      <c r="M36" s="17" t="e">
        <v>#NUM!</v>
      </c>
      <c r="N36" s="338" t="e">
        <v>#NUM!</v>
      </c>
      <c r="O36" s="17" t="e">
        <v>#NUM!</v>
      </c>
      <c r="P36" s="337">
        <v>44181</v>
      </c>
      <c r="Q36" s="17">
        <v>97.26</v>
      </c>
      <c r="R36" s="17">
        <v>97.35</v>
      </c>
      <c r="S36" s="17">
        <v>0</v>
      </c>
      <c r="T36" s="17">
        <v>97.28</v>
      </c>
      <c r="U36" s="20" t="e">
        <f>_xll.qlMidSafe($Q36,$R36)</f>
        <v>#NUM!</v>
      </c>
      <c r="V36" s="9"/>
      <c r="W36" s="376">
        <v>97.305000000000007</v>
      </c>
      <c r="X36" s="9"/>
      <c r="Y36" s="211">
        <v>97.305000000000007</v>
      </c>
      <c r="Z36" s="20" t="e">
        <f>_xll.qlSimpleQuoteSetValue(F36,Y36,Trigger)</f>
        <v>#NUM!</v>
      </c>
      <c r="AA36" s="43"/>
      <c r="AF36" s="375"/>
      <c r="AH36" s="373"/>
      <c r="AI36" s="372">
        <v>30</v>
      </c>
      <c r="AJ36" s="371" t="b">
        <v>1</v>
      </c>
      <c r="AK36" s="371" t="e">
        <v>#NUM!</v>
      </c>
      <c r="AL36" s="370" t="e">
        <f t="shared" si="1"/>
        <v>#NUM!</v>
      </c>
      <c r="AM36" s="369" t="e">
        <f>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e">
        <v>#NUM!</v>
      </c>
      <c r="E37" s="327" t="e">
        <f t="shared" si="0"/>
        <v>#NUM!</v>
      </c>
      <c r="F37" s="326" t="e">
        <f>_xll.qlSimpleQuote(E37,,PriceTickValue,Permanent,Trigger,ObjectOverwrite)</f>
        <v>#VALUE!</v>
      </c>
      <c r="G37" s="311" t="str">
        <f ca="1">_xll.ohRangeRetrieveError(F37)</f>
        <v/>
      </c>
      <c r="H37" s="43"/>
      <c r="J37" s="330"/>
      <c r="K37" s="340">
        <v>31</v>
      </c>
      <c r="L37" s="339" t="b">
        <v>1</v>
      </c>
      <c r="M37" s="17" t="e">
        <v>#NUM!</v>
      </c>
      <c r="N37" s="338" t="e">
        <v>#NUM!</v>
      </c>
      <c r="O37" s="17" t="e">
        <v>#NUM!</v>
      </c>
      <c r="P37" s="337">
        <v>44272</v>
      </c>
      <c r="Q37" s="17">
        <v>0</v>
      </c>
      <c r="R37" s="17">
        <v>0</v>
      </c>
      <c r="S37" s="17">
        <v>0</v>
      </c>
      <c r="T37" s="17">
        <v>97.24</v>
      </c>
      <c r="U37" s="20" t="e">
        <f>_xll.qlMidSafe($Q37,$R37)</f>
        <v>#NUM!</v>
      </c>
      <c r="V37" s="9"/>
      <c r="W37" s="376" t="e">
        <v>#NUM!</v>
      </c>
      <c r="X37" s="9"/>
      <c r="Y37" s="211" t="e">
        <v>#NUM!</v>
      </c>
      <c r="Z37" s="20" t="e">
        <f>_xll.qlSimpleQuoteSetValue(F37,Y37,Trigger)</f>
        <v>#VALUE!</v>
      </c>
      <c r="AA37" s="43"/>
      <c r="AF37" s="375"/>
      <c r="AH37" s="373"/>
      <c r="AI37" s="372">
        <v>31</v>
      </c>
      <c r="AJ37" s="371" t="b">
        <v>1</v>
      </c>
      <c r="AK37" s="371" t="e">
        <v>#NUM!</v>
      </c>
      <c r="AL37" s="370" t="e">
        <f t="shared" si="1"/>
        <v>#NUM!</v>
      </c>
      <c r="AM37" s="369" t="e">
        <f>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e">
        <v>#NUM!</v>
      </c>
      <c r="E38" s="327" t="e">
        <f t="shared" si="0"/>
        <v>#NUM!</v>
      </c>
      <c r="F38" s="326" t="e">
        <f>_xll.qlSimpleQuote(E38,,PriceTickValue,Permanent,Trigger,ObjectOverwrite)</f>
        <v>#VALUE!</v>
      </c>
      <c r="G38" s="311" t="str">
        <f ca="1">_xll.ohRangeRetrieveError(F38)</f>
        <v/>
      </c>
      <c r="H38" s="43"/>
      <c r="J38" s="330"/>
      <c r="K38" s="340">
        <v>32</v>
      </c>
      <c r="L38" s="339" t="b">
        <v>1</v>
      </c>
      <c r="M38" s="17" t="e">
        <v>#NUM!</v>
      </c>
      <c r="N38" s="338" t="e">
        <v>#NUM!</v>
      </c>
      <c r="O38" s="17" t="e">
        <v>#NUM!</v>
      </c>
      <c r="P38" s="337">
        <v>44363</v>
      </c>
      <c r="Q38" s="17">
        <v>0</v>
      </c>
      <c r="R38" s="17">
        <v>0</v>
      </c>
      <c r="S38" s="17">
        <v>0</v>
      </c>
      <c r="T38" s="17">
        <v>97.2</v>
      </c>
      <c r="U38" s="20" t="e">
        <f>_xll.qlMidSafe($Q38,$R38)</f>
        <v>#NUM!</v>
      </c>
      <c r="V38" s="9"/>
      <c r="W38" s="376" t="e">
        <v>#NUM!</v>
      </c>
      <c r="X38" s="9"/>
      <c r="Y38" s="211" t="e">
        <v>#NUM!</v>
      </c>
      <c r="Z38" s="20" t="e">
        <f>_xll.qlSimpleQuoteSetValue(F38,Y38,Trigger)</f>
        <v>#VALUE!</v>
      </c>
      <c r="AA38" s="43"/>
      <c r="AF38" s="375"/>
      <c r="AH38" s="373"/>
      <c r="AI38" s="372">
        <v>32</v>
      </c>
      <c r="AJ38" s="371" t="b">
        <v>1</v>
      </c>
      <c r="AK38" s="371" t="e">
        <v>#NUM!</v>
      </c>
      <c r="AL38" s="370" t="e">
        <f t="shared" si="1"/>
        <v>#NUM!</v>
      </c>
      <c r="AM38" s="369" t="e">
        <f>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e">
        <v>#NUM!</v>
      </c>
      <c r="E39" s="327" t="e">
        <f t="shared" si="0"/>
        <v>#NUM!</v>
      </c>
      <c r="F39" s="326" t="e">
        <f>_xll.qlSimpleQuote(E39,,PriceTickValue,Permanent,Trigger,ObjectOverwrite)</f>
        <v>#VALUE!</v>
      </c>
      <c r="G39" s="311" t="str">
        <f ca="1">_xll.ohRangeRetrieveError(F39)</f>
        <v/>
      </c>
      <c r="H39" s="43"/>
      <c r="J39" s="330"/>
      <c r="K39" s="340">
        <v>33</v>
      </c>
      <c r="L39" s="339" t="b">
        <v>1</v>
      </c>
      <c r="M39" s="17" t="e">
        <v>#NUM!</v>
      </c>
      <c r="N39" s="338" t="e">
        <v>#NUM!</v>
      </c>
      <c r="O39" s="17" t="e">
        <v>#NUM!</v>
      </c>
      <c r="P39" s="337" t="s">
        <v>0</v>
      </c>
      <c r="Q39" s="17" t="s">
        <v>0</v>
      </c>
      <c r="R39" s="17" t="s">
        <v>0</v>
      </c>
      <c r="S39" s="17" t="s">
        <v>0</v>
      </c>
      <c r="T39" s="17" t="s">
        <v>0</v>
      </c>
      <c r="U39" s="20" t="e">
        <f>_xll.qlMidSafe($Q39,$R39)</f>
        <v>#VALUE!</v>
      </c>
      <c r="V39" s="9"/>
      <c r="W39" s="376" t="e">
        <v>#NUM!</v>
      </c>
      <c r="X39" s="9"/>
      <c r="Y39" s="211" t="e">
        <v>#NUM!</v>
      </c>
      <c r="Z39" s="20" t="e">
        <f>_xll.qlSimpleQuoteSetValue(F39,Y39,Trigger)</f>
        <v>#VALUE!</v>
      </c>
      <c r="AA39" s="43"/>
      <c r="AF39" s="375"/>
      <c r="AH39" s="373"/>
      <c r="AI39" s="372">
        <v>33</v>
      </c>
      <c r="AJ39" s="371" t="b">
        <v>1</v>
      </c>
      <c r="AK39" s="371" t="e">
        <v>#NUM!</v>
      </c>
      <c r="AL39" s="370" t="e">
        <f t="shared" si="1"/>
        <v>#NUM!</v>
      </c>
      <c r="AM39" s="369" t="e">
        <f>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e">
        <v>#NUM!</v>
      </c>
      <c r="E40" s="327" t="e">
        <f t="shared" si="0"/>
        <v>#NUM!</v>
      </c>
      <c r="F40" s="326" t="e">
        <f>_xll.qlSimpleQuote(E40,,PriceTickValue,Permanent,Trigger,ObjectOverwrite)</f>
        <v>#VALUE!</v>
      </c>
      <c r="G40" s="311" t="str">
        <f ca="1">_xll.ohRangeRetrieveError(F40)</f>
        <v/>
      </c>
      <c r="H40" s="43"/>
      <c r="J40" s="330"/>
      <c r="K40" s="340">
        <v>34</v>
      </c>
      <c r="L40" s="339" t="b">
        <v>1</v>
      </c>
      <c r="M40" s="17" t="e">
        <v>#NUM!</v>
      </c>
      <c r="N40" s="338" t="e">
        <v>#NUM!</v>
      </c>
      <c r="O40" s="17" t="e">
        <v>#NUM!</v>
      </c>
      <c r="P40" s="337" t="s">
        <v>0</v>
      </c>
      <c r="Q40" s="17" t="s">
        <v>0</v>
      </c>
      <c r="R40" s="17" t="s">
        <v>0</v>
      </c>
      <c r="S40" s="17" t="s">
        <v>0</v>
      </c>
      <c r="T40" s="17" t="s">
        <v>0</v>
      </c>
      <c r="U40" s="20" t="e">
        <f>_xll.qlMidSafe($Q40,$R40)</f>
        <v>#VALUE!</v>
      </c>
      <c r="V40" s="9"/>
      <c r="W40" s="376" t="e">
        <v>#NUM!</v>
      </c>
      <c r="X40" s="9"/>
      <c r="Y40" s="211" t="e">
        <v>#NUM!</v>
      </c>
      <c r="Z40" s="20" t="e">
        <f>_xll.qlSimpleQuoteSetValue(F40,Y40,Trigger)</f>
        <v>#VALUE!</v>
      </c>
      <c r="AA40" s="43"/>
      <c r="AF40" s="375"/>
      <c r="AH40" s="373"/>
      <c r="AI40" s="372">
        <v>34</v>
      </c>
      <c r="AJ40" s="371" t="b">
        <v>1</v>
      </c>
      <c r="AK40" s="371" t="e">
        <v>#NUM!</v>
      </c>
      <c r="AL40" s="370" t="e">
        <f t="shared" si="1"/>
        <v>#NUM!</v>
      </c>
      <c r="AM40" s="369" t="e">
        <f>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e">
        <v>#NUM!</v>
      </c>
      <c r="E41" s="327" t="e">
        <f t="shared" si="0"/>
        <v>#NUM!</v>
      </c>
      <c r="F41" s="326" t="e">
        <f>_xll.qlSimpleQuote(E41,,PriceTickValue,Permanent,Trigger,ObjectOverwrite)</f>
        <v>#VALUE!</v>
      </c>
      <c r="G41" s="311" t="str">
        <f ca="1">_xll.ohRangeRetrieveError(F41)</f>
        <v/>
      </c>
      <c r="H41" s="43"/>
      <c r="J41" s="330"/>
      <c r="K41" s="340">
        <v>35</v>
      </c>
      <c r="L41" s="339" t="b">
        <v>1</v>
      </c>
      <c r="M41" s="17" t="e">
        <v>#NUM!</v>
      </c>
      <c r="N41" s="338" t="e">
        <v>#NUM!</v>
      </c>
      <c r="O41" s="17" t="e">
        <v>#NUM!</v>
      </c>
      <c r="P41" s="337" t="s">
        <v>0</v>
      </c>
      <c r="Q41" s="17" t="s">
        <v>0</v>
      </c>
      <c r="R41" s="17" t="s">
        <v>0</v>
      </c>
      <c r="S41" s="17" t="s">
        <v>0</v>
      </c>
      <c r="T41" s="17" t="s">
        <v>0</v>
      </c>
      <c r="U41" s="20" t="e">
        <f>_xll.qlMidSafe($Q41,$R41)</f>
        <v>#VALUE!</v>
      </c>
      <c r="V41" s="9"/>
      <c r="W41" s="376" t="e">
        <v>#NUM!</v>
      </c>
      <c r="X41" s="9"/>
      <c r="Y41" s="211" t="e">
        <v>#NUM!</v>
      </c>
      <c r="Z41" s="20" t="e">
        <f>_xll.qlSimpleQuoteSetValue(F41,Y41,Trigger)</f>
        <v>#VALUE!</v>
      </c>
      <c r="AA41" s="43"/>
      <c r="AF41" s="375"/>
      <c r="AH41" s="373"/>
      <c r="AI41" s="372">
        <v>35</v>
      </c>
      <c r="AJ41" s="371" t="b">
        <v>1</v>
      </c>
      <c r="AK41" s="371" t="e">
        <v>#NUM!</v>
      </c>
      <c r="AL41" s="370" t="e">
        <f t="shared" si="1"/>
        <v>#NUM!</v>
      </c>
      <c r="AM41" s="369" t="e">
        <f>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e">
        <v>#NUM!</v>
      </c>
      <c r="E42" s="327" t="e">
        <f t="shared" si="0"/>
        <v>#NUM!</v>
      </c>
      <c r="F42" s="326" t="e">
        <f>_xll.qlSimpleQuote(E42,,PriceTickValue,Permanent,Trigger,ObjectOverwrite)</f>
        <v>#VALUE!</v>
      </c>
      <c r="G42" s="311" t="str">
        <f ca="1">_xll.ohRangeRetrieveError(F42)</f>
        <v/>
      </c>
      <c r="H42" s="43"/>
      <c r="J42" s="330"/>
      <c r="K42" s="340">
        <v>36</v>
      </c>
      <c r="L42" s="339" t="b">
        <v>1</v>
      </c>
      <c r="M42" s="17" t="e">
        <v>#NUM!</v>
      </c>
      <c r="N42" s="338" t="e">
        <v>#NUM!</v>
      </c>
      <c r="O42" s="17" t="e">
        <v>#NUM!</v>
      </c>
      <c r="P42" s="337" t="s">
        <v>0</v>
      </c>
      <c r="Q42" s="17" t="s">
        <v>0</v>
      </c>
      <c r="R42" s="17" t="s">
        <v>0</v>
      </c>
      <c r="S42" s="17" t="s">
        <v>0</v>
      </c>
      <c r="T42" s="17" t="s">
        <v>0</v>
      </c>
      <c r="U42" s="20" t="e">
        <f>_xll.qlMidSafe($Q42,$R42)</f>
        <v>#VALUE!</v>
      </c>
      <c r="V42" s="9"/>
      <c r="W42" s="376" t="e">
        <v>#NUM!</v>
      </c>
      <c r="X42" s="9"/>
      <c r="Y42" s="211" t="e">
        <v>#NUM!</v>
      </c>
      <c r="Z42" s="20" t="e">
        <f>_xll.qlSimpleQuoteSetValue(F42,Y42,Trigger)</f>
        <v>#VALUE!</v>
      </c>
      <c r="AA42" s="43"/>
      <c r="AF42" s="375"/>
      <c r="AH42" s="373"/>
      <c r="AI42" s="372">
        <v>36</v>
      </c>
      <c r="AJ42" s="371" t="b">
        <v>1</v>
      </c>
      <c r="AK42" s="371" t="e">
        <v>#NUM!</v>
      </c>
      <c r="AL42" s="370" t="e">
        <f t="shared" si="1"/>
        <v>#NUM!</v>
      </c>
      <c r="AM42" s="369" t="e">
        <f>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e">
        <v>#NUM!</v>
      </c>
      <c r="E43" s="327" t="e">
        <f t="shared" si="0"/>
        <v>#NUM!</v>
      </c>
      <c r="F43" s="326" t="e">
        <f>_xll.qlSimpleQuote(E43,,PriceTickValue,Permanent,Trigger,ObjectOverwrite)</f>
        <v>#VALUE!</v>
      </c>
      <c r="G43" s="311" t="str">
        <f ca="1">_xll.ohRangeRetrieveError(F43)</f>
        <v/>
      </c>
      <c r="H43" s="43"/>
      <c r="J43" s="330"/>
      <c r="K43" s="340">
        <v>37</v>
      </c>
      <c r="L43" s="339" t="b">
        <v>1</v>
      </c>
      <c r="M43" s="17" t="e">
        <v>#NUM!</v>
      </c>
      <c r="N43" s="338" t="e">
        <v>#NUM!</v>
      </c>
      <c r="O43" s="17" t="e">
        <v>#NUM!</v>
      </c>
      <c r="P43" s="337" t="s">
        <v>0</v>
      </c>
      <c r="Q43" s="17" t="s">
        <v>0</v>
      </c>
      <c r="R43" s="17" t="s">
        <v>0</v>
      </c>
      <c r="S43" s="17" t="s">
        <v>0</v>
      </c>
      <c r="T43" s="17" t="s">
        <v>0</v>
      </c>
      <c r="U43" s="20" t="e">
        <f>_xll.qlMidSafe($Q43,$R43)</f>
        <v>#VALUE!</v>
      </c>
      <c r="V43" s="9"/>
      <c r="W43" s="376" t="e">
        <v>#NUM!</v>
      </c>
      <c r="X43" s="9"/>
      <c r="Y43" s="211" t="e">
        <v>#NUM!</v>
      </c>
      <c r="Z43" s="20" t="e">
        <f>_xll.qlSimpleQuoteSetValue(F43,Y43,Trigger)</f>
        <v>#VALUE!</v>
      </c>
      <c r="AA43" s="43"/>
      <c r="AF43" s="375"/>
      <c r="AH43" s="373"/>
      <c r="AI43" s="372">
        <v>37</v>
      </c>
      <c r="AJ43" s="371" t="b">
        <v>1</v>
      </c>
      <c r="AK43" s="371" t="e">
        <v>#NUM!</v>
      </c>
      <c r="AL43" s="370" t="e">
        <f t="shared" si="1"/>
        <v>#NUM!</v>
      </c>
      <c r="AM43" s="369" t="e">
        <f>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e">
        <v>#NUM!</v>
      </c>
      <c r="E44" s="327" t="e">
        <f t="shared" si="0"/>
        <v>#NUM!</v>
      </c>
      <c r="F44" s="326" t="e">
        <f>_xll.qlSimpleQuote(E44,,PriceTickValue,Permanent,Trigger,ObjectOverwrite)</f>
        <v>#VALUE!</v>
      </c>
      <c r="G44" s="311" t="str">
        <f ca="1">_xll.ohRangeRetrieveError(F44)</f>
        <v/>
      </c>
      <c r="H44" s="43"/>
      <c r="J44" s="330"/>
      <c r="K44" s="340">
        <v>38</v>
      </c>
      <c r="L44" s="339" t="b">
        <v>1</v>
      </c>
      <c r="M44" s="17" t="e">
        <v>#NUM!</v>
      </c>
      <c r="N44" s="338" t="e">
        <v>#NUM!</v>
      </c>
      <c r="O44" s="17" t="e">
        <v>#NUM!</v>
      </c>
      <c r="P44" s="337" t="s">
        <v>0</v>
      </c>
      <c r="Q44" s="17" t="s">
        <v>0</v>
      </c>
      <c r="R44" s="17" t="s">
        <v>0</v>
      </c>
      <c r="S44" s="17" t="s">
        <v>0</v>
      </c>
      <c r="T44" s="17" t="s">
        <v>0</v>
      </c>
      <c r="U44" s="20" t="e">
        <f>_xll.qlMidSafe($Q44,$R44)</f>
        <v>#VALUE!</v>
      </c>
      <c r="V44" s="9"/>
      <c r="W44" s="376" t="e">
        <v>#NUM!</v>
      </c>
      <c r="X44" s="9"/>
      <c r="Y44" s="211" t="e">
        <v>#NUM!</v>
      </c>
      <c r="Z44" s="20" t="e">
        <f>_xll.qlSimpleQuoteSetValue(F44,Y44,Trigger)</f>
        <v>#VALUE!</v>
      </c>
      <c r="AA44" s="43"/>
      <c r="AF44" s="375"/>
      <c r="AH44" s="373"/>
      <c r="AI44" s="372">
        <v>38</v>
      </c>
      <c r="AJ44" s="371" t="b">
        <v>1</v>
      </c>
      <c r="AK44" s="371" t="e">
        <v>#NUM!</v>
      </c>
      <c r="AL44" s="370" t="e">
        <f t="shared" si="1"/>
        <v>#NUM!</v>
      </c>
      <c r="AM44" s="369" t="e">
        <f>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e">
        <v>#NUM!</v>
      </c>
      <c r="E45" s="327" t="e">
        <f t="shared" si="0"/>
        <v>#NUM!</v>
      </c>
      <c r="F45" s="326" t="e">
        <f>_xll.qlSimpleQuote(E45,,PriceTickValue,Permanent,Trigger,ObjectOverwrite)</f>
        <v>#VALUE!</v>
      </c>
      <c r="G45" s="311" t="str">
        <f ca="1">_xll.ohRangeRetrieveError(F45)</f>
        <v/>
      </c>
      <c r="H45" s="43"/>
      <c r="J45" s="330"/>
      <c r="K45" s="340">
        <v>39</v>
      </c>
      <c r="L45" s="339" t="b">
        <v>1</v>
      </c>
      <c r="M45" s="17" t="e">
        <v>#NUM!</v>
      </c>
      <c r="N45" s="338" t="e">
        <v>#NUM!</v>
      </c>
      <c r="O45" s="17" t="e">
        <v>#NUM!</v>
      </c>
      <c r="P45" s="337" t="s">
        <v>0</v>
      </c>
      <c r="Q45" s="17" t="s">
        <v>0</v>
      </c>
      <c r="R45" s="17" t="s">
        <v>0</v>
      </c>
      <c r="S45" s="17" t="s">
        <v>0</v>
      </c>
      <c r="T45" s="17" t="s">
        <v>0</v>
      </c>
      <c r="U45" s="20" t="e">
        <f>_xll.qlMidSafe($Q45,$R45)</f>
        <v>#VALUE!</v>
      </c>
      <c r="V45" s="9"/>
      <c r="W45" s="376" t="e">
        <v>#NUM!</v>
      </c>
      <c r="X45" s="9"/>
      <c r="Y45" s="211" t="e">
        <v>#NUM!</v>
      </c>
      <c r="Z45" s="20" t="e">
        <f>_xll.qlSimpleQuoteSetValue(F45,Y45,Trigger)</f>
        <v>#VALUE!</v>
      </c>
      <c r="AA45" s="43"/>
      <c r="AF45" s="375"/>
      <c r="AH45" s="373"/>
      <c r="AI45" s="372">
        <v>39</v>
      </c>
      <c r="AJ45" s="371" t="b">
        <v>1</v>
      </c>
      <c r="AK45" s="371" t="e">
        <v>#NUM!</v>
      </c>
      <c r="AL45" s="370" t="e">
        <f t="shared" si="1"/>
        <v>#NUM!</v>
      </c>
      <c r="AM45" s="369" t="e">
        <f>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e">
        <v>#NUM!</v>
      </c>
      <c r="E46" s="327" t="e">
        <f t="shared" si="0"/>
        <v>#NUM!</v>
      </c>
      <c r="F46" s="326" t="e">
        <f>_xll.qlSimpleQuote(E46,,PriceTickValue,Permanent,Trigger,ObjectOverwrite)</f>
        <v>#VALUE!</v>
      </c>
      <c r="G46" s="311" t="str">
        <f ca="1">_xll.ohRangeRetrieveError(F46)</f>
        <v/>
      </c>
      <c r="H46" s="43"/>
      <c r="J46" s="330"/>
      <c r="K46" s="340">
        <v>40</v>
      </c>
      <c r="L46" s="339" t="b">
        <v>1</v>
      </c>
      <c r="M46" s="17" t="e">
        <v>#NUM!</v>
      </c>
      <c r="N46" s="338" t="e">
        <v>#NUM!</v>
      </c>
      <c r="O46" s="17" t="e">
        <v>#NUM!</v>
      </c>
      <c r="P46" s="337" t="s">
        <v>0</v>
      </c>
      <c r="Q46" s="17" t="s">
        <v>0</v>
      </c>
      <c r="R46" s="17" t="s">
        <v>0</v>
      </c>
      <c r="S46" s="17" t="s">
        <v>0</v>
      </c>
      <c r="T46" s="17" t="s">
        <v>0</v>
      </c>
      <c r="U46" s="20" t="e">
        <f>_xll.qlMidSafe($Q46,$R46)</f>
        <v>#VALUE!</v>
      </c>
      <c r="V46" s="9"/>
      <c r="W46" s="376" t="e">
        <v>#NUM!</v>
      </c>
      <c r="X46" s="9"/>
      <c r="Y46" s="211" t="e">
        <v>#NUM!</v>
      </c>
      <c r="Z46" s="20" t="e">
        <f>_xll.qlSimpleQuoteSetValue(F46,Y46,Trigger)</f>
        <v>#VALUE!</v>
      </c>
      <c r="AA46" s="43"/>
      <c r="AF46" s="375"/>
      <c r="AH46" s="373"/>
      <c r="AI46" s="372">
        <v>40</v>
      </c>
      <c r="AJ46" s="371" t="b">
        <v>1</v>
      </c>
      <c r="AK46" s="371" t="e">
        <v>#NUM!</v>
      </c>
      <c r="AL46" s="370" t="e">
        <f t="shared" si="1"/>
        <v>#NUM!</v>
      </c>
      <c r="AM46" s="369" t="e">
        <f>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e">
        <v>#NUM!</v>
      </c>
      <c r="E47" s="327" t="e">
        <f t="shared" si="0"/>
        <v>#NUM!</v>
      </c>
      <c r="F47" s="326" t="e">
        <f>_xll.qlSimpleQuote(E47,,PriceTickValue,Permanent,Trigger,ObjectOverwrite)</f>
        <v>#VALUE!</v>
      </c>
      <c r="G47" s="311" t="str">
        <f ca="1">_xll.ohRangeRetrieveError(F47)</f>
        <v/>
      </c>
      <c r="H47" s="43"/>
      <c r="J47" s="330"/>
      <c r="K47" s="340">
        <v>41</v>
      </c>
      <c r="L47" s="339" t="b">
        <v>1</v>
      </c>
      <c r="M47" s="17" t="e">
        <v>#NUM!</v>
      </c>
      <c r="N47" s="338" t="e">
        <v>#NUM!</v>
      </c>
      <c r="O47" s="17" t="e">
        <v>#NUM!</v>
      </c>
      <c r="P47" s="337" t="s">
        <v>0</v>
      </c>
      <c r="Q47" s="17" t="s">
        <v>0</v>
      </c>
      <c r="R47" s="17" t="s">
        <v>0</v>
      </c>
      <c r="S47" s="17" t="s">
        <v>0</v>
      </c>
      <c r="T47" s="17" t="s">
        <v>0</v>
      </c>
      <c r="U47" s="20" t="e">
        <f>_xll.qlMidSafe($Q47,$R47)</f>
        <v>#VALUE!</v>
      </c>
      <c r="V47" s="9"/>
      <c r="W47" s="376" t="e">
        <v>#NUM!</v>
      </c>
      <c r="X47" s="9"/>
      <c r="Y47" s="211" t="e">
        <v>#NUM!</v>
      </c>
      <c r="Z47" s="20" t="e">
        <f>_xll.qlSimpleQuoteSetValue(F47,Y47,Trigger)</f>
        <v>#VALUE!</v>
      </c>
      <c r="AA47" s="43"/>
      <c r="AF47" s="375"/>
      <c r="AH47" s="373"/>
      <c r="AI47" s="372">
        <v>41</v>
      </c>
      <c r="AJ47" s="371" t="b">
        <v>1</v>
      </c>
      <c r="AK47" s="371" t="e">
        <v>#NUM!</v>
      </c>
      <c r="AL47" s="370" t="e">
        <f t="shared" si="1"/>
        <v>#NUM!</v>
      </c>
      <c r="AM47" s="369" t="e">
        <f>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e">
        <v>#NUM!</v>
      </c>
      <c r="E48" s="327" t="e">
        <f t="shared" si="0"/>
        <v>#NUM!</v>
      </c>
      <c r="F48" s="326" t="e">
        <f>_xll.qlSimpleQuote(E48,,PriceTickValue,Permanent,Trigger,ObjectOverwrite)</f>
        <v>#VALUE!</v>
      </c>
      <c r="G48" s="311" t="str">
        <f ca="1">_xll.ohRangeRetrieveError(F48)</f>
        <v/>
      </c>
      <c r="H48" s="43"/>
      <c r="J48" s="330"/>
      <c r="K48" s="335">
        <v>42</v>
      </c>
      <c r="L48" s="334" t="b">
        <v>1</v>
      </c>
      <c r="M48" s="7" t="e">
        <v>#NUM!</v>
      </c>
      <c r="N48" s="333" t="e">
        <v>#NUM!</v>
      </c>
      <c r="O48" s="7" t="e">
        <v>#NUM!</v>
      </c>
      <c r="P48" s="332" t="s">
        <v>0</v>
      </c>
      <c r="Q48" s="7" t="s">
        <v>0</v>
      </c>
      <c r="R48" s="7" t="s">
        <v>0</v>
      </c>
      <c r="S48" s="7" t="s">
        <v>0</v>
      </c>
      <c r="T48" s="7" t="s">
        <v>0</v>
      </c>
      <c r="U48" s="11" t="e">
        <f>_xll.qlMidSafe($Q48,$R48)</f>
        <v>#VALUE!</v>
      </c>
      <c r="V48" s="9"/>
      <c r="W48" s="374" t="e">
        <v>#NUM!</v>
      </c>
      <c r="X48" s="9"/>
      <c r="Y48" s="202" t="e">
        <v>#NUM!</v>
      </c>
      <c r="Z48" s="11" t="e">
        <f>_xll.qlSimpleQuoteSetValue(F48,Y48,Trigger)</f>
        <v>#VALUE!</v>
      </c>
      <c r="AA48" s="43"/>
      <c r="AH48" s="373"/>
      <c r="AI48" s="372">
        <v>42</v>
      </c>
      <c r="AJ48" s="371" t="b">
        <v>1</v>
      </c>
      <c r="AK48" s="371" t="e">
        <v>#NUM!</v>
      </c>
      <c r="AL48" s="370" t="e">
        <f t="shared" si="1"/>
        <v>#NUM!</v>
      </c>
      <c r="AM48" s="369" t="e">
        <f>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ref="D5:D124">_xll.qlIMMNextCodes(_xll.qlSettingsEvaluationDate(Trigger)-1,$C5:$C124)</f>
        <v>#NUM!</v>
      </c>
      <c r="E5" s="327" t="e">
        <f t="shared" ref="E5:E36" si="0">Currency&amp;$D$3&amp;$E$3&amp;$D5&amp;QuoteSuffix</f>
        <v>#NUM!</v>
      </c>
      <c r="F5" s="355" t="e">
        <f>_xll.qlSimpleQuote(E5,,PriceTickValue,Permanent,Trigger,ObjectOverwrite)</f>
        <v>#VALUE!</v>
      </c>
      <c r="G5" s="354" t="str">
        <f ca="1">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v>#NUM!</v>
      </c>
      <c r="E6" s="327" t="e">
        <f t="shared" si="0"/>
        <v>#NUM!</v>
      </c>
      <c r="F6" s="326" t="e">
        <f>_xll.qlSimpleQuote(E6,,PriceTickValue,Permanent,Trigger,ObjectOverwrite)</f>
        <v>#VALUE!</v>
      </c>
      <c r="G6" s="311" t="str">
        <f ca="1">_xll.ohRangeRetrieveError(F6)</f>
        <v/>
      </c>
      <c r="H6" s="43"/>
      <c r="J6" s="46"/>
      <c r="K6" s="42"/>
      <c r="L6" s="42"/>
      <c r="M6" s="42"/>
      <c r="N6" s="353" t="e">
        <f>_xll.qlCalendarEndOfMonth("TARGET",_xll.qlCalendarAdvance("TARGET",_xll.qlSettingsEvaluationDate(Trigger),"2d"))</f>
        <v>#VALUE!</v>
      </c>
      <c r="O6" s="42"/>
      <c r="P6" s="42"/>
      <c r="Q6" s="42"/>
      <c r="R6" s="42"/>
      <c r="S6" s="42"/>
      <c r="T6" s="42"/>
      <c r="U6" s="42"/>
      <c r="V6" s="9"/>
      <c r="W6" s="9"/>
      <c r="X6" s="42"/>
      <c r="Y6" s="42"/>
      <c r="Z6" s="41">
        <f>_xll.ohTrigger(Z8:Z11)</f>
        <v>2</v>
      </c>
      <c r="AA6" s="352"/>
    </row>
    <row r="7" spans="1:27" ht="11.25" customHeight="1" x14ac:dyDescent="0.2">
      <c r="A7" s="330"/>
      <c r="B7" s="329">
        <v>3</v>
      </c>
      <c r="C7" s="328" t="b">
        <v>0</v>
      </c>
      <c r="D7" s="44" t="e">
        <v>#NUM!</v>
      </c>
      <c r="E7" s="327" t="e">
        <f t="shared" si="0"/>
        <v>#NUM!</v>
      </c>
      <c r="F7" s="326" t="e">
        <f>_xll.qlSimpleQuote(E7,,PriceTickValue,Permanent,Trigger,ObjectOverwrite)</f>
        <v>#VALUE!</v>
      </c>
      <c r="G7" s="311" t="str">
        <f ca="1">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v>#NUM!</v>
      </c>
      <c r="E8" s="327" t="e">
        <f t="shared" si="0"/>
        <v>#NUM!</v>
      </c>
      <c r="F8" s="326" t="e">
        <f>_xll.qlSimpleQuote(E8,,PriceTickValue,Permanent,Trigger,ObjectOverwrite)</f>
        <v>#VALUE!</v>
      </c>
      <c r="G8" s="311" t="str">
        <f ca="1">_xll.ohRangeRetrieveError(F8)</f>
        <v/>
      </c>
      <c r="H8" s="43"/>
      <c r="J8" s="330"/>
      <c r="K8" s="345">
        <v>1</v>
      </c>
      <c r="L8" s="344" t="b">
        <v>0</v>
      </c>
      <c r="M8" s="25" t="e">
        <f t="array" ref="M8:M11">_xll.qlIMMcode(FuturesDates)</f>
        <v>#NUM!</v>
      </c>
      <c r="N8" s="343" t="e">
        <f t="array" ref="N8:N11">_xll.qlIMMNextDates(N6,$L8:$L11)</f>
        <v>#NUM!</v>
      </c>
      <c r="O8" s="25" t="str">
        <f t="array" ref="O8:O11">Currency&amp;"6F"&amp;K8:K11&amp;"="&amp;VLOOKUP(Contributor,ContributorTable,2,FALSE)</f>
        <v>GBP6F1=ICAP</v>
      </c>
      <c r="P8" s="342" t="s">
        <v>179</v>
      </c>
      <c r="Q8" s="25">
        <v>0.8</v>
      </c>
      <c r="R8" s="25">
        <v>0.86</v>
      </c>
      <c r="S8" s="25">
        <v>0</v>
      </c>
      <c r="T8" s="25">
        <v>0</v>
      </c>
      <c r="U8" s="28" t="e">
        <f>100-_xll.qlMidSafe($Q8,$R8)</f>
        <v>#NUM!</v>
      </c>
      <c r="V8" s="9"/>
      <c r="W8" s="341">
        <v>99.17</v>
      </c>
      <c r="X8" s="9"/>
      <c r="Y8" s="225">
        <f t="array" ref="Y8:Y11">QuoteStatic</f>
        <v>99.17</v>
      </c>
      <c r="Z8" s="28" t="e">
        <f>_xll.qlSimpleQuoteSetValue(F6,Y8,Trigger)</f>
        <v>#NUM!</v>
      </c>
      <c r="AA8" s="43"/>
    </row>
    <row r="9" spans="1:27" x14ac:dyDescent="0.2">
      <c r="A9" s="330"/>
      <c r="B9" s="329">
        <v>5</v>
      </c>
      <c r="C9" s="328" t="b">
        <v>0</v>
      </c>
      <c r="D9" s="44" t="e">
        <v>#NUM!</v>
      </c>
      <c r="E9" s="327" t="e">
        <f t="shared" si="0"/>
        <v>#NUM!</v>
      </c>
      <c r="F9" s="326" t="e">
        <f>_xll.qlSimpleQuote(E9,,PriceTickValue,Permanent,Trigger,ObjectOverwrite)</f>
        <v>#VALUE!</v>
      </c>
      <c r="G9" s="311" t="str">
        <f ca="1">_xll.ohRangeRetrieveError(F9)</f>
        <v/>
      </c>
      <c r="H9" s="43"/>
      <c r="J9" s="330"/>
      <c r="K9" s="340">
        <v>2</v>
      </c>
      <c r="L9" s="339" t="b">
        <v>0</v>
      </c>
      <c r="M9" s="17" t="e">
        <v>#NUM!</v>
      </c>
      <c r="N9" s="338" t="e">
        <v>#NUM!</v>
      </c>
      <c r="O9" s="17" t="str">
        <v>GBP6F2=ICAP</v>
      </c>
      <c r="P9" s="337" t="s">
        <v>179</v>
      </c>
      <c r="Q9" s="17">
        <v>0.92500000000000004</v>
      </c>
      <c r="R9" s="17">
        <v>0.98499999999999999</v>
      </c>
      <c r="S9" s="17">
        <v>0</v>
      </c>
      <c r="T9" s="17">
        <v>0</v>
      </c>
      <c r="U9" s="20" t="e">
        <f>100-_xll.qlMidSafe($Q9,$R9)</f>
        <v>#NUM!</v>
      </c>
      <c r="V9" s="9"/>
      <c r="W9" s="336">
        <v>99.045000000000002</v>
      </c>
      <c r="X9" s="9"/>
      <c r="Y9" s="211">
        <v>99.045000000000002</v>
      </c>
      <c r="Z9" s="20" t="e">
        <f>_xll.qlSimpleQuoteSetValue(F7,Y9,Trigger)</f>
        <v>#NUM!</v>
      </c>
      <c r="AA9" s="43"/>
    </row>
    <row r="10" spans="1:27" x14ac:dyDescent="0.2">
      <c r="A10" s="330"/>
      <c r="B10" s="329">
        <v>6</v>
      </c>
      <c r="C10" s="328" t="b">
        <v>0</v>
      </c>
      <c r="D10" s="44" t="e">
        <v>#NUM!</v>
      </c>
      <c r="E10" s="327" t="e">
        <f t="shared" si="0"/>
        <v>#NUM!</v>
      </c>
      <c r="F10" s="326" t="e">
        <f>_xll.qlSimpleQuote(E10,,PriceTickValue,Permanent,Trigger,ObjectOverwrite)</f>
        <v>#VALUE!</v>
      </c>
      <c r="G10" s="311" t="str">
        <f ca="1">_xll.ohRangeRetrieveError(F10)</f>
        <v/>
      </c>
      <c r="H10" s="43"/>
      <c r="J10" s="330"/>
      <c r="K10" s="340">
        <v>3</v>
      </c>
      <c r="L10" s="339" t="b">
        <v>0</v>
      </c>
      <c r="M10" s="17" t="e">
        <v>#NUM!</v>
      </c>
      <c r="N10" s="338" t="e">
        <v>#NUM!</v>
      </c>
      <c r="O10" s="17" t="str">
        <v>GBP6F3=ICAP</v>
      </c>
      <c r="P10" s="337" t="s">
        <v>179</v>
      </c>
      <c r="Q10" s="17">
        <v>1.095</v>
      </c>
      <c r="R10" s="17">
        <v>1.155</v>
      </c>
      <c r="S10" s="17">
        <v>0</v>
      </c>
      <c r="T10" s="17">
        <v>0</v>
      </c>
      <c r="U10" s="20" t="e">
        <f>100-_xll.qlMidSafe($Q10,$R10)</f>
        <v>#NUM!</v>
      </c>
      <c r="V10" s="9"/>
      <c r="W10" s="336">
        <v>98.875</v>
      </c>
      <c r="X10" s="9"/>
      <c r="Y10" s="211">
        <v>98.875</v>
      </c>
      <c r="Z10" s="20" t="e">
        <f>_xll.qlSimpleQuoteSetValue(F8,Y10,Trigger)</f>
        <v>#NUM!</v>
      </c>
      <c r="AA10" s="43"/>
    </row>
    <row r="11" spans="1:27" x14ac:dyDescent="0.2">
      <c r="A11" s="330"/>
      <c r="B11" s="329">
        <v>7</v>
      </c>
      <c r="C11" s="328" t="b">
        <v>0</v>
      </c>
      <c r="D11" s="44" t="e">
        <v>#NUM!</v>
      </c>
      <c r="E11" s="327" t="e">
        <f t="shared" si="0"/>
        <v>#NUM!</v>
      </c>
      <c r="F11" s="326" t="e">
        <f>_xll.qlSimpleQuote(E11,,PriceTickValue,Permanent,Trigger,ObjectOverwrite)</f>
        <v>#VALUE!</v>
      </c>
      <c r="G11" s="311" t="str">
        <f ca="1">_xll.ohRangeRetrieveError(F11)</f>
        <v/>
      </c>
      <c r="H11" s="43"/>
      <c r="J11" s="330"/>
      <c r="K11" s="335">
        <v>4</v>
      </c>
      <c r="L11" s="334" t="b">
        <v>0</v>
      </c>
      <c r="M11" s="7" t="e">
        <v>#NUM!</v>
      </c>
      <c r="N11" s="333" t="e">
        <v>#NUM!</v>
      </c>
      <c r="O11" s="7" t="str">
        <v>GBP6F4=ICAP</v>
      </c>
      <c r="P11" s="332" t="s">
        <v>179</v>
      </c>
      <c r="Q11" s="7">
        <v>1.2549999999999999</v>
      </c>
      <c r="R11" s="7">
        <v>1.3149999999999999</v>
      </c>
      <c r="S11" s="7">
        <v>0</v>
      </c>
      <c r="T11" s="7">
        <v>0</v>
      </c>
      <c r="U11" s="11" t="e">
        <f>100-_xll.qlMidSafe($Q11,$R11)</f>
        <v>#NUM!</v>
      </c>
      <c r="V11" s="9"/>
      <c r="W11" s="331">
        <v>98.71</v>
      </c>
      <c r="X11" s="9"/>
      <c r="Y11" s="202">
        <v>98.71</v>
      </c>
      <c r="Z11" s="11" t="e">
        <f>_xll.qlSimpleQuoteSetValue(F9,Y11,Trigger)</f>
        <v>#NUM!</v>
      </c>
      <c r="AA11" s="43"/>
    </row>
    <row r="12" spans="1:27" ht="12" thickBot="1" x14ac:dyDescent="0.25">
      <c r="A12" s="330"/>
      <c r="B12" s="329">
        <v>8</v>
      </c>
      <c r="C12" s="328" t="b">
        <v>0</v>
      </c>
      <c r="D12" s="44" t="e">
        <v>#NUM!</v>
      </c>
      <c r="E12" s="327" t="e">
        <f t="shared" si="0"/>
        <v>#NUM!</v>
      </c>
      <c r="F12" s="326" t="e">
        <f>_xll.qlSimpleQuote(E12,,PriceTickValue,Permanent,Trigger,ObjectOverwrite)</f>
        <v>#VALUE!</v>
      </c>
      <c r="G12" s="311" t="str">
        <f ca="1">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v>#NUM!</v>
      </c>
      <c r="E13" s="327" t="e">
        <f t="shared" si="0"/>
        <v>#NUM!</v>
      </c>
      <c r="F13" s="326" t="e">
        <f>_xll.qlSimpleQuote(E13,,PriceTickValue,Permanent,Trigger,ObjectOverwrite)</f>
        <v>#VALUE!</v>
      </c>
      <c r="G13" s="311" t="str">
        <f ca="1">_xll.ohRangeRetrieveError(F13)</f>
        <v/>
      </c>
      <c r="H13" s="43"/>
    </row>
    <row r="14" spans="1:27" x14ac:dyDescent="0.2">
      <c r="A14" s="330"/>
      <c r="B14" s="329">
        <v>10</v>
      </c>
      <c r="C14" s="328" t="b">
        <v>0</v>
      </c>
      <c r="D14" s="44" t="e">
        <v>#NUM!</v>
      </c>
      <c r="E14" s="327" t="e">
        <f t="shared" si="0"/>
        <v>#NUM!</v>
      </c>
      <c r="F14" s="326" t="e">
        <f>_xll.qlSimpleQuote(E14,,PriceTickValue,Permanent,Trigger,ObjectOverwrite)</f>
        <v>#VALUE!</v>
      </c>
      <c r="G14" s="311" t="str">
        <f ca="1">_xll.ohRangeRetrieveError(F14)</f>
        <v/>
      </c>
      <c r="H14" s="43"/>
    </row>
    <row r="15" spans="1:27" x14ac:dyDescent="0.2">
      <c r="A15" s="330"/>
      <c r="B15" s="329">
        <v>11</v>
      </c>
      <c r="C15" s="328" t="b">
        <v>0</v>
      </c>
      <c r="D15" s="44" t="e">
        <v>#NUM!</v>
      </c>
      <c r="E15" s="327" t="e">
        <f t="shared" si="0"/>
        <v>#NUM!</v>
      </c>
      <c r="F15" s="326" t="e">
        <f>_xll.qlSimpleQuote(E15,,PriceTickValue,Permanent,Trigger,ObjectOverwrite)</f>
        <v>#VALUE!</v>
      </c>
      <c r="G15" s="311" t="str">
        <f ca="1">_xll.ohRangeRetrieveError(F15)</f>
        <v/>
      </c>
      <c r="H15" s="43"/>
    </row>
    <row r="16" spans="1:27" x14ac:dyDescent="0.2">
      <c r="A16" s="330"/>
      <c r="B16" s="329">
        <v>12</v>
      </c>
      <c r="C16" s="328" t="b">
        <v>0</v>
      </c>
      <c r="D16" s="44" t="e">
        <v>#NUM!</v>
      </c>
      <c r="E16" s="327" t="e">
        <f t="shared" si="0"/>
        <v>#NUM!</v>
      </c>
      <c r="F16" s="326" t="e">
        <f>_xll.qlSimpleQuote(E16,,PriceTickValue,Permanent,Trigger,ObjectOverwrite)</f>
        <v>#VALUE!</v>
      </c>
      <c r="G16" s="311" t="str">
        <f ca="1">_xll.ohRangeRetrieveError(F16)</f>
        <v/>
      </c>
      <c r="H16" s="43"/>
    </row>
    <row r="17" spans="1:8" x14ac:dyDescent="0.2">
      <c r="A17" s="330"/>
      <c r="B17" s="329">
        <v>13</v>
      </c>
      <c r="C17" s="328" t="b">
        <v>0</v>
      </c>
      <c r="D17" s="44" t="e">
        <v>#NUM!</v>
      </c>
      <c r="E17" s="327" t="e">
        <f t="shared" si="0"/>
        <v>#NUM!</v>
      </c>
      <c r="F17" s="326" t="e">
        <f>_xll.qlSimpleQuote(E17,,PriceTickValue,Permanent,Trigger,ObjectOverwrite)</f>
        <v>#VALUE!</v>
      </c>
      <c r="G17" s="311" t="str">
        <f ca="1">_xll.ohRangeRetrieveError(F17)</f>
        <v/>
      </c>
      <c r="H17" s="43"/>
    </row>
    <row r="18" spans="1:8" x14ac:dyDescent="0.2">
      <c r="A18" s="330"/>
      <c r="B18" s="329">
        <v>14</v>
      </c>
      <c r="C18" s="328" t="b">
        <v>0</v>
      </c>
      <c r="D18" s="44" t="e">
        <v>#NUM!</v>
      </c>
      <c r="E18" s="327" t="e">
        <f t="shared" si="0"/>
        <v>#NUM!</v>
      </c>
      <c r="F18" s="326" t="e">
        <f>_xll.qlSimpleQuote(E18,,PriceTickValue,Permanent,Trigger,ObjectOverwrite)</f>
        <v>#VALUE!</v>
      </c>
      <c r="G18" s="311" t="str">
        <f ca="1">_xll.ohRangeRetrieveError(F18)</f>
        <v/>
      </c>
      <c r="H18" s="43"/>
    </row>
    <row r="19" spans="1:8" x14ac:dyDescent="0.2">
      <c r="A19" s="330"/>
      <c r="B19" s="329">
        <v>15</v>
      </c>
      <c r="C19" s="328" t="b">
        <v>0</v>
      </c>
      <c r="D19" s="44" t="e">
        <v>#NUM!</v>
      </c>
      <c r="E19" s="327" t="e">
        <f t="shared" si="0"/>
        <v>#NUM!</v>
      </c>
      <c r="F19" s="326" t="e">
        <f>_xll.qlSimpleQuote(E19,,PriceTickValue,Permanent,Trigger,ObjectOverwrite)</f>
        <v>#VALUE!</v>
      </c>
      <c r="G19" s="311" t="str">
        <f ca="1">_xll.ohRangeRetrieveError(F19)</f>
        <v/>
      </c>
      <c r="H19" s="43"/>
    </row>
    <row r="20" spans="1:8" x14ac:dyDescent="0.2">
      <c r="A20" s="330"/>
      <c r="B20" s="329">
        <v>16</v>
      </c>
      <c r="C20" s="328" t="b">
        <v>0</v>
      </c>
      <c r="D20" s="44" t="e">
        <v>#NUM!</v>
      </c>
      <c r="E20" s="327" t="e">
        <f t="shared" si="0"/>
        <v>#NUM!</v>
      </c>
      <c r="F20" s="326" t="e">
        <f>_xll.qlSimpleQuote(E20,,PriceTickValue,Permanent,Trigger,ObjectOverwrite)</f>
        <v>#VALUE!</v>
      </c>
      <c r="G20" s="311" t="str">
        <f ca="1">_xll.ohRangeRetrieveError(F20)</f>
        <v/>
      </c>
      <c r="H20" s="43"/>
    </row>
    <row r="21" spans="1:8" x14ac:dyDescent="0.2">
      <c r="A21" s="330"/>
      <c r="B21" s="329">
        <v>17</v>
      </c>
      <c r="C21" s="328" t="b">
        <v>0</v>
      </c>
      <c r="D21" s="44" t="e">
        <v>#NUM!</v>
      </c>
      <c r="E21" s="327" t="e">
        <f t="shared" si="0"/>
        <v>#NUM!</v>
      </c>
      <c r="F21" s="326" t="e">
        <f>_xll.qlSimpleQuote(E21,,PriceTickValue,Permanent,Trigger,ObjectOverwrite)</f>
        <v>#VALUE!</v>
      </c>
      <c r="G21" s="311" t="str">
        <f ca="1">_xll.ohRangeRetrieveError(F21)</f>
        <v/>
      </c>
      <c r="H21" s="43"/>
    </row>
    <row r="22" spans="1:8" x14ac:dyDescent="0.2">
      <c r="A22" s="330"/>
      <c r="B22" s="329">
        <v>18</v>
      </c>
      <c r="C22" s="328" t="b">
        <v>0</v>
      </c>
      <c r="D22" s="44" t="e">
        <v>#NUM!</v>
      </c>
      <c r="E22" s="327" t="e">
        <f t="shared" si="0"/>
        <v>#NUM!</v>
      </c>
      <c r="F22" s="326" t="e">
        <f>_xll.qlSimpleQuote(E22,,PriceTickValue,Permanent,Trigger,ObjectOverwrite)</f>
        <v>#VALUE!</v>
      </c>
      <c r="G22" s="311" t="str">
        <f ca="1">_xll.ohRangeRetrieveError(F22)</f>
        <v/>
      </c>
      <c r="H22" s="43"/>
    </row>
    <row r="23" spans="1:8" x14ac:dyDescent="0.2">
      <c r="A23" s="330"/>
      <c r="B23" s="329">
        <v>19</v>
      </c>
      <c r="C23" s="328" t="b">
        <v>0</v>
      </c>
      <c r="D23" s="44" t="e">
        <v>#NUM!</v>
      </c>
      <c r="E23" s="327" t="e">
        <f t="shared" si="0"/>
        <v>#NUM!</v>
      </c>
      <c r="F23" s="326" t="e">
        <f>_xll.qlSimpleQuote(E23,,PriceTickValue,Permanent,Trigger,ObjectOverwrite)</f>
        <v>#VALUE!</v>
      </c>
      <c r="G23" s="311" t="str">
        <f ca="1">_xll.ohRangeRetrieveError(F23)</f>
        <v/>
      </c>
      <c r="H23" s="43"/>
    </row>
    <row r="24" spans="1:8" x14ac:dyDescent="0.2">
      <c r="A24" s="330"/>
      <c r="B24" s="329">
        <v>20</v>
      </c>
      <c r="C24" s="328" t="b">
        <v>0</v>
      </c>
      <c r="D24" s="44" t="e">
        <v>#NUM!</v>
      </c>
      <c r="E24" s="327" t="e">
        <f t="shared" si="0"/>
        <v>#NUM!</v>
      </c>
      <c r="F24" s="326" t="e">
        <f>_xll.qlSimpleQuote(E24,,PriceTickValue,Permanent,Trigger,ObjectOverwrite)</f>
        <v>#VALUE!</v>
      </c>
      <c r="G24" s="311" t="str">
        <f ca="1">_xll.ohRangeRetrieveError(F24)</f>
        <v/>
      </c>
      <c r="H24" s="43"/>
    </row>
    <row r="25" spans="1:8" x14ac:dyDescent="0.2">
      <c r="A25" s="330"/>
      <c r="B25" s="329">
        <v>21</v>
      </c>
      <c r="C25" s="328" t="b">
        <v>0</v>
      </c>
      <c r="D25" s="44" t="e">
        <v>#NUM!</v>
      </c>
      <c r="E25" s="327" t="e">
        <f t="shared" si="0"/>
        <v>#NUM!</v>
      </c>
      <c r="F25" s="326" t="e">
        <f>_xll.qlSimpleQuote(E25,,PriceTickValue,Permanent,Trigger,ObjectOverwrite)</f>
        <v>#VALUE!</v>
      </c>
      <c r="G25" s="311" t="str">
        <f ca="1">_xll.ohRangeRetrieveError(F25)</f>
        <v/>
      </c>
      <c r="H25" s="43"/>
    </row>
    <row r="26" spans="1:8" x14ac:dyDescent="0.2">
      <c r="A26" s="330"/>
      <c r="B26" s="329">
        <v>22</v>
      </c>
      <c r="C26" s="328" t="b">
        <v>0</v>
      </c>
      <c r="D26" s="44" t="e">
        <v>#NUM!</v>
      </c>
      <c r="E26" s="327" t="e">
        <f t="shared" si="0"/>
        <v>#NUM!</v>
      </c>
      <c r="F26" s="326" t="e">
        <f>_xll.qlSimpleQuote(E26,,PriceTickValue,Permanent,Trigger,ObjectOverwrite)</f>
        <v>#VALUE!</v>
      </c>
      <c r="G26" s="311" t="str">
        <f ca="1">_xll.ohRangeRetrieveError(F26)</f>
        <v/>
      </c>
      <c r="H26" s="43"/>
    </row>
    <row r="27" spans="1:8" x14ac:dyDescent="0.2">
      <c r="A27" s="330"/>
      <c r="B27" s="329">
        <v>23</v>
      </c>
      <c r="C27" s="328" t="b">
        <v>0</v>
      </c>
      <c r="D27" s="44" t="e">
        <v>#NUM!</v>
      </c>
      <c r="E27" s="327" t="e">
        <f t="shared" si="0"/>
        <v>#NUM!</v>
      </c>
      <c r="F27" s="326" t="e">
        <f>_xll.qlSimpleQuote(E27,,PriceTickValue,Permanent,Trigger,ObjectOverwrite)</f>
        <v>#VALUE!</v>
      </c>
      <c r="G27" s="311" t="str">
        <f ca="1">_xll.ohRangeRetrieveError(F27)</f>
        <v/>
      </c>
      <c r="H27" s="43"/>
    </row>
    <row r="28" spans="1:8" x14ac:dyDescent="0.2">
      <c r="A28" s="330"/>
      <c r="B28" s="329">
        <v>24</v>
      </c>
      <c r="C28" s="328" t="b">
        <v>0</v>
      </c>
      <c r="D28" s="44" t="e">
        <v>#NUM!</v>
      </c>
      <c r="E28" s="327" t="e">
        <f t="shared" si="0"/>
        <v>#NUM!</v>
      </c>
      <c r="F28" s="326" t="e">
        <f>_xll.qlSimpleQuote(E28,,PriceTickValue,Permanent,Trigger,ObjectOverwrite)</f>
        <v>#VALUE!</v>
      </c>
      <c r="G28" s="311" t="str">
        <f ca="1">_xll.ohRangeRetrieveError(F28)</f>
        <v/>
      </c>
      <c r="H28" s="43"/>
    </row>
    <row r="29" spans="1:8" x14ac:dyDescent="0.2">
      <c r="A29" s="330"/>
      <c r="B29" s="329">
        <v>25</v>
      </c>
      <c r="C29" s="328" t="b">
        <v>0</v>
      </c>
      <c r="D29" s="44" t="e">
        <v>#NUM!</v>
      </c>
      <c r="E29" s="327" t="e">
        <f t="shared" si="0"/>
        <v>#NUM!</v>
      </c>
      <c r="F29" s="326" t="e">
        <f>_xll.qlSimpleQuote(E29,,PriceTickValue,Permanent,Trigger,ObjectOverwrite)</f>
        <v>#VALUE!</v>
      </c>
      <c r="G29" s="311" t="str">
        <f ca="1">_xll.ohRangeRetrieveError(F29)</f>
        <v/>
      </c>
      <c r="H29" s="43"/>
    </row>
    <row r="30" spans="1:8" x14ac:dyDescent="0.2">
      <c r="A30" s="330"/>
      <c r="B30" s="329">
        <v>26</v>
      </c>
      <c r="C30" s="328" t="b">
        <v>0</v>
      </c>
      <c r="D30" s="44" t="e">
        <v>#NUM!</v>
      </c>
      <c r="E30" s="327" t="e">
        <f t="shared" si="0"/>
        <v>#NUM!</v>
      </c>
      <c r="F30" s="326" t="e">
        <f>_xll.qlSimpleQuote(E30,,PriceTickValue,Permanent,Trigger,ObjectOverwrite)</f>
        <v>#VALUE!</v>
      </c>
      <c r="G30" s="311" t="str">
        <f ca="1">_xll.ohRangeRetrieveError(F30)</f>
        <v/>
      </c>
      <c r="H30" s="43"/>
    </row>
    <row r="31" spans="1:8" x14ac:dyDescent="0.2">
      <c r="A31" s="330"/>
      <c r="B31" s="329">
        <v>27</v>
      </c>
      <c r="C31" s="328" t="b">
        <v>0</v>
      </c>
      <c r="D31" s="44" t="e">
        <v>#NUM!</v>
      </c>
      <c r="E31" s="327" t="e">
        <f t="shared" si="0"/>
        <v>#NUM!</v>
      </c>
      <c r="F31" s="326" t="e">
        <f>_xll.qlSimpleQuote(E31,,PriceTickValue,Permanent,Trigger,ObjectOverwrite)</f>
        <v>#VALUE!</v>
      </c>
      <c r="G31" s="311" t="str">
        <f ca="1">_xll.ohRangeRetrieveError(F31)</f>
        <v/>
      </c>
      <c r="H31" s="43"/>
    </row>
    <row r="32" spans="1:8" x14ac:dyDescent="0.2">
      <c r="A32" s="330"/>
      <c r="B32" s="329">
        <v>28</v>
      </c>
      <c r="C32" s="328" t="b">
        <v>0</v>
      </c>
      <c r="D32" s="44" t="e">
        <v>#NUM!</v>
      </c>
      <c r="E32" s="327" t="e">
        <f t="shared" si="0"/>
        <v>#NUM!</v>
      </c>
      <c r="F32" s="326" t="e">
        <f>_xll.qlSimpleQuote(E32,,PriceTickValue,Permanent,Trigger,ObjectOverwrite)</f>
        <v>#VALUE!</v>
      </c>
      <c r="G32" s="311" t="str">
        <f ca="1">_xll.ohRangeRetrieveError(F32)</f>
        <v/>
      </c>
      <c r="H32" s="43"/>
    </row>
    <row r="33" spans="1:8" x14ac:dyDescent="0.2">
      <c r="A33" s="330"/>
      <c r="B33" s="329">
        <v>29</v>
      </c>
      <c r="C33" s="328" t="b">
        <v>0</v>
      </c>
      <c r="D33" s="44" t="e">
        <v>#NUM!</v>
      </c>
      <c r="E33" s="327" t="e">
        <f t="shared" si="0"/>
        <v>#NUM!</v>
      </c>
      <c r="F33" s="326" t="e">
        <f>_xll.qlSimpleQuote(E33,,PriceTickValue,Permanent,Trigger,ObjectOverwrite)</f>
        <v>#VALUE!</v>
      </c>
      <c r="G33" s="311" t="str">
        <f ca="1">_xll.ohRangeRetrieveError(F33)</f>
        <v/>
      </c>
      <c r="H33" s="43"/>
    </row>
    <row r="34" spans="1:8" x14ac:dyDescent="0.2">
      <c r="A34" s="330"/>
      <c r="B34" s="329">
        <v>30</v>
      </c>
      <c r="C34" s="328" t="b">
        <v>0</v>
      </c>
      <c r="D34" s="44" t="e">
        <v>#NUM!</v>
      </c>
      <c r="E34" s="327" t="e">
        <f t="shared" si="0"/>
        <v>#NUM!</v>
      </c>
      <c r="F34" s="326" t="e">
        <f>_xll.qlSimpleQuote(E34,,PriceTickValue,Permanent,Trigger,ObjectOverwrite)</f>
        <v>#VALUE!</v>
      </c>
      <c r="G34" s="311" t="str">
        <f ca="1">_xll.ohRangeRetrieveError(F34)</f>
        <v/>
      </c>
      <c r="H34" s="43"/>
    </row>
    <row r="35" spans="1:8" x14ac:dyDescent="0.2">
      <c r="A35" s="330"/>
      <c r="B35" s="329">
        <v>31</v>
      </c>
      <c r="C35" s="328" t="b">
        <v>0</v>
      </c>
      <c r="D35" s="44" t="e">
        <v>#NUM!</v>
      </c>
      <c r="E35" s="327" t="e">
        <f t="shared" si="0"/>
        <v>#NUM!</v>
      </c>
      <c r="F35" s="326" t="e">
        <f>_xll.qlSimpleQuote(E35,,PriceTickValue,Permanent,Trigger,ObjectOverwrite)</f>
        <v>#VALUE!</v>
      </c>
      <c r="G35" s="311" t="str">
        <f ca="1">_xll.ohRangeRetrieveError(F35)</f>
        <v/>
      </c>
      <c r="H35" s="43"/>
    </row>
    <row r="36" spans="1:8" x14ac:dyDescent="0.2">
      <c r="A36" s="330"/>
      <c r="B36" s="329">
        <v>32</v>
      </c>
      <c r="C36" s="328" t="b">
        <v>0</v>
      </c>
      <c r="D36" s="44" t="e">
        <v>#NUM!</v>
      </c>
      <c r="E36" s="327" t="e">
        <f t="shared" si="0"/>
        <v>#NUM!</v>
      </c>
      <c r="F36" s="326" t="e">
        <f>_xll.qlSimpleQuote(E36,,PriceTickValue,Permanent,Trigger,ObjectOverwrite)</f>
        <v>#VALUE!</v>
      </c>
      <c r="G36" s="311" t="str">
        <f ca="1">_xll.ohRangeRetrieveError(F36)</f>
        <v/>
      </c>
      <c r="H36" s="43"/>
    </row>
    <row r="37" spans="1:8" x14ac:dyDescent="0.2">
      <c r="A37" s="330"/>
      <c r="B37" s="329">
        <v>33</v>
      </c>
      <c r="C37" s="328" t="b">
        <v>0</v>
      </c>
      <c r="D37" s="44" t="e">
        <v>#NUM!</v>
      </c>
      <c r="E37" s="327" t="e">
        <f t="shared" ref="E37:E68" si="1">Currency&amp;$D$3&amp;$E$3&amp;$D37&amp;QuoteSuffix</f>
        <v>#NUM!</v>
      </c>
      <c r="F37" s="326" t="e">
        <f>_xll.qlSimpleQuote(E37,,PriceTickValue,Permanent,Trigger,ObjectOverwrite)</f>
        <v>#VALUE!</v>
      </c>
      <c r="G37" s="311" t="str">
        <f ca="1">_xll.ohRangeRetrieveError(F37)</f>
        <v/>
      </c>
      <c r="H37" s="43"/>
    </row>
    <row r="38" spans="1:8" x14ac:dyDescent="0.2">
      <c r="A38" s="330"/>
      <c r="B38" s="329">
        <v>34</v>
      </c>
      <c r="C38" s="328" t="b">
        <v>0</v>
      </c>
      <c r="D38" s="44" t="e">
        <v>#NUM!</v>
      </c>
      <c r="E38" s="327" t="e">
        <f t="shared" si="1"/>
        <v>#NUM!</v>
      </c>
      <c r="F38" s="326" t="e">
        <f>_xll.qlSimpleQuote(E38,,PriceTickValue,Permanent,Trigger,ObjectOverwrite)</f>
        <v>#VALUE!</v>
      </c>
      <c r="G38" s="311" t="str">
        <f ca="1">_xll.ohRangeRetrieveError(F38)</f>
        <v/>
      </c>
      <c r="H38" s="43"/>
    </row>
    <row r="39" spans="1:8" x14ac:dyDescent="0.2">
      <c r="A39" s="330"/>
      <c r="B39" s="329">
        <v>35</v>
      </c>
      <c r="C39" s="328" t="b">
        <v>0</v>
      </c>
      <c r="D39" s="44" t="e">
        <v>#NUM!</v>
      </c>
      <c r="E39" s="327" t="e">
        <f t="shared" si="1"/>
        <v>#NUM!</v>
      </c>
      <c r="F39" s="326" t="e">
        <f>_xll.qlSimpleQuote(E39,,PriceTickValue,Permanent,Trigger,ObjectOverwrite)</f>
        <v>#VALUE!</v>
      </c>
      <c r="G39" s="311" t="str">
        <f ca="1">_xll.ohRangeRetrieveError(F39)</f>
        <v/>
      </c>
      <c r="H39" s="43"/>
    </row>
    <row r="40" spans="1:8" x14ac:dyDescent="0.2">
      <c r="A40" s="330"/>
      <c r="B40" s="329">
        <v>36</v>
      </c>
      <c r="C40" s="328" t="b">
        <v>0</v>
      </c>
      <c r="D40" s="44" t="e">
        <v>#NUM!</v>
      </c>
      <c r="E40" s="327" t="e">
        <f t="shared" si="1"/>
        <v>#NUM!</v>
      </c>
      <c r="F40" s="326" t="e">
        <f>_xll.qlSimpleQuote(E40,,PriceTickValue,Permanent,Trigger,ObjectOverwrite)</f>
        <v>#VALUE!</v>
      </c>
      <c r="G40" s="311" t="str">
        <f ca="1">_xll.ohRangeRetrieveError(F40)</f>
        <v/>
      </c>
      <c r="H40" s="43"/>
    </row>
    <row r="41" spans="1:8" x14ac:dyDescent="0.2">
      <c r="A41" s="330"/>
      <c r="B41" s="329">
        <v>37</v>
      </c>
      <c r="C41" s="328" t="b">
        <v>0</v>
      </c>
      <c r="D41" s="44" t="e">
        <v>#NUM!</v>
      </c>
      <c r="E41" s="327" t="e">
        <f t="shared" si="1"/>
        <v>#NUM!</v>
      </c>
      <c r="F41" s="326" t="e">
        <f>_xll.qlSimpleQuote(E41,,PriceTickValue,Permanent,Trigger,ObjectOverwrite)</f>
        <v>#VALUE!</v>
      </c>
      <c r="G41" s="311" t="str">
        <f ca="1">_xll.ohRangeRetrieveError(F41)</f>
        <v/>
      </c>
      <c r="H41" s="43"/>
    </row>
    <row r="42" spans="1:8" x14ac:dyDescent="0.2">
      <c r="A42" s="330"/>
      <c r="B42" s="329">
        <v>38</v>
      </c>
      <c r="C42" s="328" t="b">
        <v>0</v>
      </c>
      <c r="D42" s="44" t="e">
        <v>#NUM!</v>
      </c>
      <c r="E42" s="327" t="e">
        <f t="shared" si="1"/>
        <v>#NUM!</v>
      </c>
      <c r="F42" s="326" t="e">
        <f>_xll.qlSimpleQuote(E42,,PriceTickValue,Permanent,Trigger,ObjectOverwrite)</f>
        <v>#VALUE!</v>
      </c>
      <c r="G42" s="311" t="str">
        <f ca="1">_xll.ohRangeRetrieveError(F42)</f>
        <v/>
      </c>
      <c r="H42" s="43"/>
    </row>
    <row r="43" spans="1:8" x14ac:dyDescent="0.2">
      <c r="A43" s="330"/>
      <c r="B43" s="329">
        <v>39</v>
      </c>
      <c r="C43" s="328" t="b">
        <v>0</v>
      </c>
      <c r="D43" s="44" t="e">
        <v>#NUM!</v>
      </c>
      <c r="E43" s="327" t="e">
        <f t="shared" si="1"/>
        <v>#NUM!</v>
      </c>
      <c r="F43" s="326" t="e">
        <f>_xll.qlSimpleQuote(E43,,PriceTickValue,Permanent,Trigger,ObjectOverwrite)</f>
        <v>#VALUE!</v>
      </c>
      <c r="G43" s="311" t="str">
        <f ca="1">_xll.ohRangeRetrieveError(F43)</f>
        <v/>
      </c>
      <c r="H43" s="43"/>
    </row>
    <row r="44" spans="1:8" x14ac:dyDescent="0.2">
      <c r="A44" s="330"/>
      <c r="B44" s="329">
        <v>40</v>
      </c>
      <c r="C44" s="328" t="b">
        <v>0</v>
      </c>
      <c r="D44" s="44" t="e">
        <v>#NUM!</v>
      </c>
      <c r="E44" s="327" t="e">
        <f t="shared" si="1"/>
        <v>#NUM!</v>
      </c>
      <c r="F44" s="326" t="e">
        <f>_xll.qlSimpleQuote(E44,,PriceTickValue,Permanent,Trigger,ObjectOverwrite)</f>
        <v>#VALUE!</v>
      </c>
      <c r="G44" s="311" t="str">
        <f ca="1">_xll.ohRangeRetrieveError(F44)</f>
        <v/>
      </c>
      <c r="H44" s="43"/>
    </row>
    <row r="45" spans="1:8" x14ac:dyDescent="0.2">
      <c r="A45" s="330"/>
      <c r="B45" s="329">
        <v>41</v>
      </c>
      <c r="C45" s="328" t="b">
        <v>0</v>
      </c>
      <c r="D45" s="44" t="e">
        <v>#NUM!</v>
      </c>
      <c r="E45" s="327" t="e">
        <f t="shared" si="1"/>
        <v>#NUM!</v>
      </c>
      <c r="F45" s="326" t="e">
        <f>_xll.qlSimpleQuote(E45,,PriceTickValue,Permanent,Trigger,ObjectOverwrite)</f>
        <v>#VALUE!</v>
      </c>
      <c r="G45" s="311" t="str">
        <f ca="1">_xll.ohRangeRetrieveError(F45)</f>
        <v/>
      </c>
      <c r="H45" s="43"/>
    </row>
    <row r="46" spans="1:8" x14ac:dyDescent="0.2">
      <c r="A46" s="330"/>
      <c r="B46" s="329">
        <v>42</v>
      </c>
      <c r="C46" s="328" t="b">
        <v>0</v>
      </c>
      <c r="D46" s="44" t="e">
        <v>#NUM!</v>
      </c>
      <c r="E46" s="327" t="e">
        <f t="shared" si="1"/>
        <v>#NUM!</v>
      </c>
      <c r="F46" s="326" t="e">
        <f>_xll.qlSimpleQuote(E46,,PriceTickValue,Permanent,Trigger,ObjectOverwrite)</f>
        <v>#VALUE!</v>
      </c>
      <c r="G46" s="311" t="str">
        <f ca="1">_xll.ohRangeRetrieveError(F46)</f>
        <v/>
      </c>
      <c r="H46" s="43"/>
    </row>
    <row r="47" spans="1:8" x14ac:dyDescent="0.2">
      <c r="A47" s="330"/>
      <c r="B47" s="329">
        <v>43</v>
      </c>
      <c r="C47" s="328" t="b">
        <v>0</v>
      </c>
      <c r="D47" s="44" t="e">
        <v>#NUM!</v>
      </c>
      <c r="E47" s="327" t="e">
        <f t="shared" si="1"/>
        <v>#NUM!</v>
      </c>
      <c r="F47" s="326" t="e">
        <f>_xll.qlSimpleQuote(E47,,PriceTickValue,Permanent,Trigger,ObjectOverwrite)</f>
        <v>#VALUE!</v>
      </c>
      <c r="G47" s="311" t="str">
        <f ca="1">_xll.ohRangeRetrieveError(F47)</f>
        <v/>
      </c>
      <c r="H47" s="43"/>
    </row>
    <row r="48" spans="1:8" x14ac:dyDescent="0.2">
      <c r="A48" s="330"/>
      <c r="B48" s="329">
        <v>44</v>
      </c>
      <c r="C48" s="328" t="b">
        <v>0</v>
      </c>
      <c r="D48" s="44" t="e">
        <v>#NUM!</v>
      </c>
      <c r="E48" s="327" t="e">
        <f t="shared" si="1"/>
        <v>#NUM!</v>
      </c>
      <c r="F48" s="326" t="e">
        <f>_xll.qlSimpleQuote(E48,,PriceTickValue,Permanent,Trigger,ObjectOverwrite)</f>
        <v>#VALUE!</v>
      </c>
      <c r="G48" s="311" t="str">
        <f ca="1">_xll.ohRangeRetrieveError(F48)</f>
        <v/>
      </c>
      <c r="H48" s="43"/>
    </row>
    <row r="49" spans="1:8" x14ac:dyDescent="0.2">
      <c r="A49" s="330"/>
      <c r="B49" s="329">
        <v>45</v>
      </c>
      <c r="C49" s="328" t="b">
        <v>0</v>
      </c>
      <c r="D49" s="44" t="e">
        <v>#NUM!</v>
      </c>
      <c r="E49" s="327" t="e">
        <f t="shared" si="1"/>
        <v>#NUM!</v>
      </c>
      <c r="F49" s="326" t="e">
        <f>_xll.qlSimpleQuote(E49,,PriceTickValue,Permanent,Trigger,ObjectOverwrite)</f>
        <v>#VALUE!</v>
      </c>
      <c r="G49" s="311" t="str">
        <f ca="1">_xll.ohRangeRetrieveError(F49)</f>
        <v/>
      </c>
      <c r="H49" s="43"/>
    </row>
    <row r="50" spans="1:8" x14ac:dyDescent="0.2">
      <c r="A50" s="330"/>
      <c r="B50" s="329">
        <v>46</v>
      </c>
      <c r="C50" s="328" t="b">
        <v>0</v>
      </c>
      <c r="D50" s="44" t="e">
        <v>#NUM!</v>
      </c>
      <c r="E50" s="327" t="e">
        <f t="shared" si="1"/>
        <v>#NUM!</v>
      </c>
      <c r="F50" s="326" t="e">
        <f>_xll.qlSimpleQuote(E50,,PriceTickValue,Permanent,Trigger,ObjectOverwrite)</f>
        <v>#VALUE!</v>
      </c>
      <c r="G50" s="311" t="str">
        <f ca="1">_xll.ohRangeRetrieveError(F50)</f>
        <v/>
      </c>
      <c r="H50" s="43"/>
    </row>
    <row r="51" spans="1:8" x14ac:dyDescent="0.2">
      <c r="A51" s="330"/>
      <c r="B51" s="329">
        <v>47</v>
      </c>
      <c r="C51" s="328" t="b">
        <v>0</v>
      </c>
      <c r="D51" s="44" t="e">
        <v>#NUM!</v>
      </c>
      <c r="E51" s="327" t="e">
        <f t="shared" si="1"/>
        <v>#NUM!</v>
      </c>
      <c r="F51" s="326" t="e">
        <f>_xll.qlSimpleQuote(E51,,PriceTickValue,Permanent,Trigger,ObjectOverwrite)</f>
        <v>#VALUE!</v>
      </c>
      <c r="G51" s="311" t="str">
        <f ca="1">_xll.ohRangeRetrieveError(F51)</f>
        <v/>
      </c>
      <c r="H51" s="43"/>
    </row>
    <row r="52" spans="1:8" x14ac:dyDescent="0.2">
      <c r="A52" s="330"/>
      <c r="B52" s="329">
        <v>48</v>
      </c>
      <c r="C52" s="328" t="b">
        <v>0</v>
      </c>
      <c r="D52" s="44" t="e">
        <v>#NUM!</v>
      </c>
      <c r="E52" s="327" t="e">
        <f t="shared" si="1"/>
        <v>#NUM!</v>
      </c>
      <c r="F52" s="326" t="e">
        <f>_xll.qlSimpleQuote(E52,,PriceTickValue,Permanent,Trigger,ObjectOverwrite)</f>
        <v>#VALUE!</v>
      </c>
      <c r="G52" s="311" t="str">
        <f ca="1">_xll.ohRangeRetrieveError(F52)</f>
        <v/>
      </c>
      <c r="H52" s="43"/>
    </row>
    <row r="53" spans="1:8" x14ac:dyDescent="0.2">
      <c r="A53" s="330"/>
      <c r="B53" s="329">
        <v>49</v>
      </c>
      <c r="C53" s="328" t="b">
        <v>0</v>
      </c>
      <c r="D53" s="44" t="e">
        <v>#NUM!</v>
      </c>
      <c r="E53" s="327" t="e">
        <f t="shared" si="1"/>
        <v>#NUM!</v>
      </c>
      <c r="F53" s="326" t="e">
        <f>_xll.qlSimpleQuote(E53,,PriceTickValue,Permanent,Trigger,ObjectOverwrite)</f>
        <v>#VALUE!</v>
      </c>
      <c r="G53" s="311" t="str">
        <f ca="1">_xll.ohRangeRetrieveError(F53)</f>
        <v/>
      </c>
      <c r="H53" s="43"/>
    </row>
    <row r="54" spans="1:8" x14ac:dyDescent="0.2">
      <c r="A54" s="330"/>
      <c r="B54" s="329">
        <v>50</v>
      </c>
      <c r="C54" s="328" t="b">
        <v>0</v>
      </c>
      <c r="D54" s="44" t="e">
        <v>#NUM!</v>
      </c>
      <c r="E54" s="327" t="e">
        <f t="shared" si="1"/>
        <v>#NUM!</v>
      </c>
      <c r="F54" s="326" t="e">
        <f>_xll.qlSimpleQuote(E54,,PriceTickValue,Permanent,Trigger,ObjectOverwrite)</f>
        <v>#VALUE!</v>
      </c>
      <c r="G54" s="311" t="str">
        <f ca="1">_xll.ohRangeRetrieveError(F54)</f>
        <v/>
      </c>
      <c r="H54" s="43"/>
    </row>
    <row r="55" spans="1:8" x14ac:dyDescent="0.2">
      <c r="A55" s="330"/>
      <c r="B55" s="329">
        <v>51</v>
      </c>
      <c r="C55" s="328" t="b">
        <v>0</v>
      </c>
      <c r="D55" s="44" t="e">
        <v>#NUM!</v>
      </c>
      <c r="E55" s="327" t="e">
        <f t="shared" si="1"/>
        <v>#NUM!</v>
      </c>
      <c r="F55" s="326" t="e">
        <f>_xll.qlSimpleQuote(E55,,PriceTickValue,Permanent,Trigger,ObjectOverwrite)</f>
        <v>#VALUE!</v>
      </c>
      <c r="G55" s="311" t="str">
        <f ca="1">_xll.ohRangeRetrieveError(F55)</f>
        <v/>
      </c>
      <c r="H55" s="43"/>
    </row>
    <row r="56" spans="1:8" x14ac:dyDescent="0.2">
      <c r="A56" s="330"/>
      <c r="B56" s="329">
        <v>52</v>
      </c>
      <c r="C56" s="328" t="b">
        <v>0</v>
      </c>
      <c r="D56" s="44" t="e">
        <v>#NUM!</v>
      </c>
      <c r="E56" s="327" t="e">
        <f t="shared" si="1"/>
        <v>#NUM!</v>
      </c>
      <c r="F56" s="326" t="e">
        <f>_xll.qlSimpleQuote(E56,,PriceTickValue,Permanent,Trigger,ObjectOverwrite)</f>
        <v>#VALUE!</v>
      </c>
      <c r="G56" s="311" t="str">
        <f ca="1">_xll.ohRangeRetrieveError(F56)</f>
        <v/>
      </c>
      <c r="H56" s="43"/>
    </row>
    <row r="57" spans="1:8" x14ac:dyDescent="0.2">
      <c r="A57" s="330"/>
      <c r="B57" s="329">
        <v>53</v>
      </c>
      <c r="C57" s="328" t="b">
        <v>0</v>
      </c>
      <c r="D57" s="44" t="e">
        <v>#NUM!</v>
      </c>
      <c r="E57" s="327" t="e">
        <f t="shared" si="1"/>
        <v>#NUM!</v>
      </c>
      <c r="F57" s="326" t="e">
        <f>_xll.qlSimpleQuote(E57,,PriceTickValue,Permanent,Trigger,ObjectOverwrite)</f>
        <v>#VALUE!</v>
      </c>
      <c r="G57" s="311" t="str">
        <f ca="1">_xll.ohRangeRetrieveError(F57)</f>
        <v/>
      </c>
      <c r="H57" s="43"/>
    </row>
    <row r="58" spans="1:8" x14ac:dyDescent="0.2">
      <c r="A58" s="330"/>
      <c r="B58" s="329">
        <v>54</v>
      </c>
      <c r="C58" s="328" t="b">
        <v>0</v>
      </c>
      <c r="D58" s="44" t="e">
        <v>#NUM!</v>
      </c>
      <c r="E58" s="327" t="e">
        <f t="shared" si="1"/>
        <v>#NUM!</v>
      </c>
      <c r="F58" s="326" t="e">
        <f>_xll.qlSimpleQuote(E58,,PriceTickValue,Permanent,Trigger,ObjectOverwrite)</f>
        <v>#VALUE!</v>
      </c>
      <c r="G58" s="311" t="str">
        <f ca="1">_xll.ohRangeRetrieveError(F58)</f>
        <v/>
      </c>
      <c r="H58" s="43"/>
    </row>
    <row r="59" spans="1:8" x14ac:dyDescent="0.2">
      <c r="A59" s="330"/>
      <c r="B59" s="329">
        <v>55</v>
      </c>
      <c r="C59" s="328" t="b">
        <v>0</v>
      </c>
      <c r="D59" s="44" t="e">
        <v>#NUM!</v>
      </c>
      <c r="E59" s="327" t="e">
        <f t="shared" si="1"/>
        <v>#NUM!</v>
      </c>
      <c r="F59" s="326" t="e">
        <f>_xll.qlSimpleQuote(E59,,PriceTickValue,Permanent,Trigger,ObjectOverwrite)</f>
        <v>#VALUE!</v>
      </c>
      <c r="G59" s="311" t="str">
        <f ca="1">_xll.ohRangeRetrieveError(F59)</f>
        <v/>
      </c>
      <c r="H59" s="43"/>
    </row>
    <row r="60" spans="1:8" x14ac:dyDescent="0.2">
      <c r="A60" s="330"/>
      <c r="B60" s="329">
        <v>56</v>
      </c>
      <c r="C60" s="328" t="b">
        <v>0</v>
      </c>
      <c r="D60" s="44" t="e">
        <v>#NUM!</v>
      </c>
      <c r="E60" s="327" t="e">
        <f t="shared" si="1"/>
        <v>#NUM!</v>
      </c>
      <c r="F60" s="326" t="e">
        <f>_xll.qlSimpleQuote(E60,,PriceTickValue,Permanent,Trigger,ObjectOverwrite)</f>
        <v>#VALUE!</v>
      </c>
      <c r="G60" s="311" t="str">
        <f ca="1">_xll.ohRangeRetrieveError(F60)</f>
        <v/>
      </c>
      <c r="H60" s="43"/>
    </row>
    <row r="61" spans="1:8" x14ac:dyDescent="0.2">
      <c r="A61" s="330"/>
      <c r="B61" s="329">
        <v>57</v>
      </c>
      <c r="C61" s="328" t="b">
        <v>0</v>
      </c>
      <c r="D61" s="44" t="e">
        <v>#NUM!</v>
      </c>
      <c r="E61" s="327" t="e">
        <f t="shared" si="1"/>
        <v>#NUM!</v>
      </c>
      <c r="F61" s="326" t="e">
        <f>_xll.qlSimpleQuote(E61,,PriceTickValue,Permanent,Trigger,ObjectOverwrite)</f>
        <v>#VALUE!</v>
      </c>
      <c r="G61" s="311" t="str">
        <f ca="1">_xll.ohRangeRetrieveError(F61)</f>
        <v/>
      </c>
      <c r="H61" s="43"/>
    </row>
    <row r="62" spans="1:8" x14ac:dyDescent="0.2">
      <c r="A62" s="330"/>
      <c r="B62" s="329">
        <v>58</v>
      </c>
      <c r="C62" s="328" t="b">
        <v>0</v>
      </c>
      <c r="D62" s="44" t="e">
        <v>#NUM!</v>
      </c>
      <c r="E62" s="327" t="e">
        <f t="shared" si="1"/>
        <v>#NUM!</v>
      </c>
      <c r="F62" s="326" t="e">
        <f>_xll.qlSimpleQuote(E62,,PriceTickValue,Permanent,Trigger,ObjectOverwrite)</f>
        <v>#VALUE!</v>
      </c>
      <c r="G62" s="311" t="str">
        <f ca="1">_xll.ohRangeRetrieveError(F62)</f>
        <v/>
      </c>
      <c r="H62" s="43"/>
    </row>
    <row r="63" spans="1:8" x14ac:dyDescent="0.2">
      <c r="A63" s="330"/>
      <c r="B63" s="329">
        <v>59</v>
      </c>
      <c r="C63" s="328" t="b">
        <v>0</v>
      </c>
      <c r="D63" s="44" t="e">
        <v>#NUM!</v>
      </c>
      <c r="E63" s="327" t="e">
        <f t="shared" si="1"/>
        <v>#NUM!</v>
      </c>
      <c r="F63" s="326" t="e">
        <f>_xll.qlSimpleQuote(E63,,PriceTickValue,Permanent,Trigger,ObjectOverwrite)</f>
        <v>#VALUE!</v>
      </c>
      <c r="G63" s="311" t="str">
        <f ca="1">_xll.ohRangeRetrieveError(F63)</f>
        <v/>
      </c>
      <c r="H63" s="43"/>
    </row>
    <row r="64" spans="1:8" x14ac:dyDescent="0.2">
      <c r="A64" s="330"/>
      <c r="B64" s="329">
        <v>60</v>
      </c>
      <c r="C64" s="328" t="b">
        <v>0</v>
      </c>
      <c r="D64" s="44" t="e">
        <v>#NUM!</v>
      </c>
      <c r="E64" s="327" t="e">
        <f t="shared" si="1"/>
        <v>#NUM!</v>
      </c>
      <c r="F64" s="326" t="e">
        <f>_xll.qlSimpleQuote(E64,,PriceTickValue,Permanent,Trigger,ObjectOverwrite)</f>
        <v>#VALUE!</v>
      </c>
      <c r="G64" s="311" t="str">
        <f ca="1">_xll.ohRangeRetrieveError(F64)</f>
        <v/>
      </c>
      <c r="H64" s="43"/>
    </row>
    <row r="65" spans="1:8" x14ac:dyDescent="0.2">
      <c r="A65" s="330"/>
      <c r="B65" s="329">
        <v>61</v>
      </c>
      <c r="C65" s="328" t="b">
        <v>0</v>
      </c>
      <c r="D65" s="44" t="e">
        <v>#NUM!</v>
      </c>
      <c r="E65" s="327" t="e">
        <f t="shared" si="1"/>
        <v>#NUM!</v>
      </c>
      <c r="F65" s="326" t="e">
        <f>_xll.qlSimpleQuote(E65,,PriceTickValue,Permanent,Trigger,ObjectOverwrite)</f>
        <v>#VALUE!</v>
      </c>
      <c r="G65" s="311" t="str">
        <f ca="1">_xll.ohRangeRetrieveError(F65)</f>
        <v/>
      </c>
      <c r="H65" s="43"/>
    </row>
    <row r="66" spans="1:8" x14ac:dyDescent="0.2">
      <c r="A66" s="330"/>
      <c r="B66" s="329">
        <v>62</v>
      </c>
      <c r="C66" s="328" t="b">
        <v>0</v>
      </c>
      <c r="D66" s="44" t="e">
        <v>#NUM!</v>
      </c>
      <c r="E66" s="327" t="e">
        <f t="shared" si="1"/>
        <v>#NUM!</v>
      </c>
      <c r="F66" s="326" t="e">
        <f>_xll.qlSimpleQuote(E66,,PriceTickValue,Permanent,Trigger,ObjectOverwrite)</f>
        <v>#VALUE!</v>
      </c>
      <c r="G66" s="311" t="str">
        <f ca="1">_xll.ohRangeRetrieveError(F66)</f>
        <v/>
      </c>
      <c r="H66" s="43"/>
    </row>
    <row r="67" spans="1:8" x14ac:dyDescent="0.2">
      <c r="A67" s="330"/>
      <c r="B67" s="329">
        <v>63</v>
      </c>
      <c r="C67" s="328" t="b">
        <v>0</v>
      </c>
      <c r="D67" s="44" t="e">
        <v>#NUM!</v>
      </c>
      <c r="E67" s="327" t="e">
        <f t="shared" si="1"/>
        <v>#NUM!</v>
      </c>
      <c r="F67" s="326" t="e">
        <f>_xll.qlSimpleQuote(E67,,PriceTickValue,Permanent,Trigger,ObjectOverwrite)</f>
        <v>#VALUE!</v>
      </c>
      <c r="G67" s="311" t="str">
        <f ca="1">_xll.ohRangeRetrieveError(F67)</f>
        <v/>
      </c>
      <c r="H67" s="43"/>
    </row>
    <row r="68" spans="1:8" x14ac:dyDescent="0.2">
      <c r="A68" s="330"/>
      <c r="B68" s="329">
        <v>64</v>
      </c>
      <c r="C68" s="328" t="b">
        <v>0</v>
      </c>
      <c r="D68" s="44" t="e">
        <v>#NUM!</v>
      </c>
      <c r="E68" s="327" t="e">
        <f t="shared" si="1"/>
        <v>#NUM!</v>
      </c>
      <c r="F68" s="326" t="e">
        <f>_xll.qlSimpleQuote(E68,,PriceTickValue,Permanent,Trigger,ObjectOverwrite)</f>
        <v>#VALUE!</v>
      </c>
      <c r="G68" s="311" t="str">
        <f ca="1">_xll.ohRangeRetrieveError(F68)</f>
        <v/>
      </c>
      <c r="H68" s="43"/>
    </row>
    <row r="69" spans="1:8" x14ac:dyDescent="0.2">
      <c r="A69" s="330"/>
      <c r="B69" s="329">
        <v>65</v>
      </c>
      <c r="C69" s="328" t="b">
        <v>0</v>
      </c>
      <c r="D69" s="44" t="e">
        <v>#NUM!</v>
      </c>
      <c r="E69" s="327" t="e">
        <f t="shared" ref="E69:E100" si="2">Currency&amp;$D$3&amp;$E$3&amp;$D69&amp;QuoteSuffix</f>
        <v>#NUM!</v>
      </c>
      <c r="F69" s="326" t="e">
        <f>_xll.qlSimpleQuote(E69,,PriceTickValue,Permanent,Trigger,ObjectOverwrite)</f>
        <v>#VALUE!</v>
      </c>
      <c r="G69" s="311" t="str">
        <f ca="1">_xll.ohRangeRetrieveError(F69)</f>
        <v/>
      </c>
      <c r="H69" s="43"/>
    </row>
    <row r="70" spans="1:8" x14ac:dyDescent="0.2">
      <c r="A70" s="330"/>
      <c r="B70" s="329">
        <v>66</v>
      </c>
      <c r="C70" s="328" t="b">
        <v>0</v>
      </c>
      <c r="D70" s="44" t="e">
        <v>#NUM!</v>
      </c>
      <c r="E70" s="327" t="e">
        <f t="shared" si="2"/>
        <v>#NUM!</v>
      </c>
      <c r="F70" s="326" t="e">
        <f>_xll.qlSimpleQuote(E70,,PriceTickValue,Permanent,Trigger,ObjectOverwrite)</f>
        <v>#VALUE!</v>
      </c>
      <c r="G70" s="311" t="str">
        <f ca="1">_xll.ohRangeRetrieveError(F70)</f>
        <v/>
      </c>
      <c r="H70" s="43"/>
    </row>
    <row r="71" spans="1:8" x14ac:dyDescent="0.2">
      <c r="A71" s="330"/>
      <c r="B71" s="329">
        <v>67</v>
      </c>
      <c r="C71" s="328" t="b">
        <v>0</v>
      </c>
      <c r="D71" s="44" t="e">
        <v>#NUM!</v>
      </c>
      <c r="E71" s="327" t="e">
        <f t="shared" si="2"/>
        <v>#NUM!</v>
      </c>
      <c r="F71" s="326" t="e">
        <f>_xll.qlSimpleQuote(E71,,PriceTickValue,Permanent,Trigger,ObjectOverwrite)</f>
        <v>#VALUE!</v>
      </c>
      <c r="G71" s="311" t="str">
        <f ca="1">_xll.ohRangeRetrieveError(F71)</f>
        <v/>
      </c>
      <c r="H71" s="43"/>
    </row>
    <row r="72" spans="1:8" x14ac:dyDescent="0.2">
      <c r="A72" s="330"/>
      <c r="B72" s="329">
        <v>68</v>
      </c>
      <c r="C72" s="328" t="b">
        <v>0</v>
      </c>
      <c r="D72" s="44" t="e">
        <v>#NUM!</v>
      </c>
      <c r="E72" s="327" t="e">
        <f t="shared" si="2"/>
        <v>#NUM!</v>
      </c>
      <c r="F72" s="326" t="e">
        <f>_xll.qlSimpleQuote(E72,,PriceTickValue,Permanent,Trigger,ObjectOverwrite)</f>
        <v>#VALUE!</v>
      </c>
      <c r="G72" s="311" t="str">
        <f ca="1">_xll.ohRangeRetrieveError(F72)</f>
        <v/>
      </c>
      <c r="H72" s="43"/>
    </row>
    <row r="73" spans="1:8" x14ac:dyDescent="0.2">
      <c r="A73" s="330"/>
      <c r="B73" s="329">
        <v>69</v>
      </c>
      <c r="C73" s="328" t="b">
        <v>0</v>
      </c>
      <c r="D73" s="44" t="e">
        <v>#NUM!</v>
      </c>
      <c r="E73" s="327" t="e">
        <f t="shared" si="2"/>
        <v>#NUM!</v>
      </c>
      <c r="F73" s="326" t="e">
        <f>_xll.qlSimpleQuote(E73,,PriceTickValue,Permanent,Trigger,ObjectOverwrite)</f>
        <v>#VALUE!</v>
      </c>
      <c r="G73" s="311" t="str">
        <f ca="1">_xll.ohRangeRetrieveError(F73)</f>
        <v/>
      </c>
      <c r="H73" s="43"/>
    </row>
    <row r="74" spans="1:8" x14ac:dyDescent="0.2">
      <c r="A74" s="330"/>
      <c r="B74" s="329">
        <v>70</v>
      </c>
      <c r="C74" s="328" t="b">
        <v>0</v>
      </c>
      <c r="D74" s="44" t="e">
        <v>#NUM!</v>
      </c>
      <c r="E74" s="327" t="e">
        <f t="shared" si="2"/>
        <v>#NUM!</v>
      </c>
      <c r="F74" s="326" t="e">
        <f>_xll.qlSimpleQuote(E74,,PriceTickValue,Permanent,Trigger,ObjectOverwrite)</f>
        <v>#VALUE!</v>
      </c>
      <c r="G74" s="311" t="str">
        <f ca="1">_xll.ohRangeRetrieveError(F74)</f>
        <v/>
      </c>
      <c r="H74" s="43"/>
    </row>
    <row r="75" spans="1:8" x14ac:dyDescent="0.2">
      <c r="A75" s="330"/>
      <c r="B75" s="329">
        <v>71</v>
      </c>
      <c r="C75" s="328" t="b">
        <v>0</v>
      </c>
      <c r="D75" s="44" t="e">
        <v>#NUM!</v>
      </c>
      <c r="E75" s="327" t="e">
        <f t="shared" si="2"/>
        <v>#NUM!</v>
      </c>
      <c r="F75" s="326" t="e">
        <f>_xll.qlSimpleQuote(E75,,PriceTickValue,Permanent,Trigger,ObjectOverwrite)</f>
        <v>#VALUE!</v>
      </c>
      <c r="G75" s="311" t="str">
        <f ca="1">_xll.ohRangeRetrieveError(F75)</f>
        <v/>
      </c>
      <c r="H75" s="43"/>
    </row>
    <row r="76" spans="1:8" x14ac:dyDescent="0.2">
      <c r="A76" s="330"/>
      <c r="B76" s="329">
        <v>72</v>
      </c>
      <c r="C76" s="328" t="b">
        <v>0</v>
      </c>
      <c r="D76" s="44" t="e">
        <v>#NUM!</v>
      </c>
      <c r="E76" s="327" t="e">
        <f t="shared" si="2"/>
        <v>#NUM!</v>
      </c>
      <c r="F76" s="326" t="e">
        <f>_xll.qlSimpleQuote(E76,,PriceTickValue,Permanent,Trigger,ObjectOverwrite)</f>
        <v>#VALUE!</v>
      </c>
      <c r="G76" s="311" t="str">
        <f ca="1">_xll.ohRangeRetrieveError(F76)</f>
        <v/>
      </c>
      <c r="H76" s="43"/>
    </row>
    <row r="77" spans="1:8" x14ac:dyDescent="0.2">
      <c r="A77" s="330"/>
      <c r="B77" s="329">
        <v>73</v>
      </c>
      <c r="C77" s="328" t="b">
        <v>0</v>
      </c>
      <c r="D77" s="44" t="e">
        <v>#NUM!</v>
      </c>
      <c r="E77" s="327" t="e">
        <f t="shared" si="2"/>
        <v>#NUM!</v>
      </c>
      <c r="F77" s="326" t="e">
        <f>_xll.qlSimpleQuote(E77,,PriceTickValue,Permanent,Trigger,ObjectOverwrite)</f>
        <v>#VALUE!</v>
      </c>
      <c r="G77" s="311" t="str">
        <f ca="1">_xll.ohRangeRetrieveError(F77)</f>
        <v/>
      </c>
      <c r="H77" s="43"/>
    </row>
    <row r="78" spans="1:8" x14ac:dyDescent="0.2">
      <c r="A78" s="330"/>
      <c r="B78" s="329">
        <v>74</v>
      </c>
      <c r="C78" s="328" t="b">
        <v>0</v>
      </c>
      <c r="D78" s="44" t="e">
        <v>#NUM!</v>
      </c>
      <c r="E78" s="327" t="e">
        <f t="shared" si="2"/>
        <v>#NUM!</v>
      </c>
      <c r="F78" s="326" t="e">
        <f>_xll.qlSimpleQuote(E78,,PriceTickValue,Permanent,Trigger,ObjectOverwrite)</f>
        <v>#VALUE!</v>
      </c>
      <c r="G78" s="311" t="str">
        <f ca="1">_xll.ohRangeRetrieveError(F78)</f>
        <v/>
      </c>
      <c r="H78" s="43"/>
    </row>
    <row r="79" spans="1:8" x14ac:dyDescent="0.2">
      <c r="A79" s="330"/>
      <c r="B79" s="329">
        <v>75</v>
      </c>
      <c r="C79" s="328" t="b">
        <v>0</v>
      </c>
      <c r="D79" s="44" t="e">
        <v>#NUM!</v>
      </c>
      <c r="E79" s="327" t="e">
        <f t="shared" si="2"/>
        <v>#NUM!</v>
      </c>
      <c r="F79" s="326" t="e">
        <f>_xll.qlSimpleQuote(E79,,PriceTickValue,Permanent,Trigger,ObjectOverwrite)</f>
        <v>#VALUE!</v>
      </c>
      <c r="G79" s="311" t="str">
        <f ca="1">_xll.ohRangeRetrieveError(F79)</f>
        <v/>
      </c>
      <c r="H79" s="43"/>
    </row>
    <row r="80" spans="1:8" x14ac:dyDescent="0.2">
      <c r="A80" s="330"/>
      <c r="B80" s="329">
        <v>76</v>
      </c>
      <c r="C80" s="328" t="b">
        <v>0</v>
      </c>
      <c r="D80" s="44" t="e">
        <v>#NUM!</v>
      </c>
      <c r="E80" s="327" t="e">
        <f t="shared" si="2"/>
        <v>#NUM!</v>
      </c>
      <c r="F80" s="326" t="e">
        <f>_xll.qlSimpleQuote(E80,,PriceTickValue,Permanent,Trigger,ObjectOverwrite)</f>
        <v>#VALUE!</v>
      </c>
      <c r="G80" s="311" t="str">
        <f ca="1">_xll.ohRangeRetrieveError(F80)</f>
        <v/>
      </c>
      <c r="H80" s="43"/>
    </row>
    <row r="81" spans="1:8" x14ac:dyDescent="0.2">
      <c r="A81" s="330"/>
      <c r="B81" s="329">
        <v>77</v>
      </c>
      <c r="C81" s="328" t="b">
        <v>0</v>
      </c>
      <c r="D81" s="44" t="e">
        <v>#NUM!</v>
      </c>
      <c r="E81" s="327" t="e">
        <f t="shared" si="2"/>
        <v>#NUM!</v>
      </c>
      <c r="F81" s="326" t="e">
        <f>_xll.qlSimpleQuote(E81,,PriceTickValue,Permanent,Trigger,ObjectOverwrite)</f>
        <v>#VALUE!</v>
      </c>
      <c r="G81" s="311" t="str">
        <f ca="1">_xll.ohRangeRetrieveError(F81)</f>
        <v/>
      </c>
      <c r="H81" s="43"/>
    </row>
    <row r="82" spans="1:8" x14ac:dyDescent="0.2">
      <c r="A82" s="330"/>
      <c r="B82" s="329">
        <v>78</v>
      </c>
      <c r="C82" s="328" t="b">
        <v>0</v>
      </c>
      <c r="D82" s="44" t="e">
        <v>#NUM!</v>
      </c>
      <c r="E82" s="327" t="e">
        <f t="shared" si="2"/>
        <v>#NUM!</v>
      </c>
      <c r="F82" s="326" t="e">
        <f>_xll.qlSimpleQuote(E82,,PriceTickValue,Permanent,Trigger,ObjectOverwrite)</f>
        <v>#VALUE!</v>
      </c>
      <c r="G82" s="311" t="str">
        <f ca="1">_xll.ohRangeRetrieveError(F82)</f>
        <v/>
      </c>
      <c r="H82" s="43"/>
    </row>
    <row r="83" spans="1:8" x14ac:dyDescent="0.2">
      <c r="A83" s="330"/>
      <c r="B83" s="329">
        <v>79</v>
      </c>
      <c r="C83" s="328" t="b">
        <v>0</v>
      </c>
      <c r="D83" s="44" t="e">
        <v>#NUM!</v>
      </c>
      <c r="E83" s="327" t="e">
        <f t="shared" si="2"/>
        <v>#NUM!</v>
      </c>
      <c r="F83" s="326" t="e">
        <f>_xll.qlSimpleQuote(E83,,PriceTickValue,Permanent,Trigger,ObjectOverwrite)</f>
        <v>#VALUE!</v>
      </c>
      <c r="G83" s="311" t="str">
        <f ca="1">_xll.ohRangeRetrieveError(F83)</f>
        <v/>
      </c>
      <c r="H83" s="43"/>
    </row>
    <row r="84" spans="1:8" x14ac:dyDescent="0.2">
      <c r="A84" s="330"/>
      <c r="B84" s="329">
        <v>80</v>
      </c>
      <c r="C84" s="328" t="b">
        <v>0</v>
      </c>
      <c r="D84" s="44" t="e">
        <v>#NUM!</v>
      </c>
      <c r="E84" s="327" t="e">
        <f t="shared" si="2"/>
        <v>#NUM!</v>
      </c>
      <c r="F84" s="326" t="e">
        <f>_xll.qlSimpleQuote(E84,,PriceTickValue,Permanent,Trigger,ObjectOverwrite)</f>
        <v>#VALUE!</v>
      </c>
      <c r="G84" s="311" t="str">
        <f ca="1">_xll.ohRangeRetrieveError(F84)</f>
        <v/>
      </c>
      <c r="H84" s="43"/>
    </row>
    <row r="85" spans="1:8" x14ac:dyDescent="0.2">
      <c r="A85" s="330"/>
      <c r="B85" s="329">
        <v>81</v>
      </c>
      <c r="C85" s="328" t="b">
        <v>0</v>
      </c>
      <c r="D85" s="44" t="e">
        <v>#NUM!</v>
      </c>
      <c r="E85" s="327" t="e">
        <f t="shared" si="2"/>
        <v>#NUM!</v>
      </c>
      <c r="F85" s="326" t="e">
        <f>_xll.qlSimpleQuote(E85,,PriceTickValue,Permanent,Trigger,ObjectOverwrite)</f>
        <v>#VALUE!</v>
      </c>
      <c r="G85" s="311" t="str">
        <f ca="1">_xll.ohRangeRetrieveError(F85)</f>
        <v/>
      </c>
      <c r="H85" s="43"/>
    </row>
    <row r="86" spans="1:8" x14ac:dyDescent="0.2">
      <c r="A86" s="330"/>
      <c r="B86" s="329">
        <v>82</v>
      </c>
      <c r="C86" s="328" t="b">
        <v>0</v>
      </c>
      <c r="D86" s="44" t="e">
        <v>#NUM!</v>
      </c>
      <c r="E86" s="327" t="e">
        <f t="shared" si="2"/>
        <v>#NUM!</v>
      </c>
      <c r="F86" s="326" t="e">
        <f>_xll.qlSimpleQuote(E86,,PriceTickValue,Permanent,Trigger,ObjectOverwrite)</f>
        <v>#VALUE!</v>
      </c>
      <c r="G86" s="311" t="str">
        <f ca="1">_xll.ohRangeRetrieveError(F86)</f>
        <v/>
      </c>
      <c r="H86" s="43"/>
    </row>
    <row r="87" spans="1:8" x14ac:dyDescent="0.2">
      <c r="A87" s="330"/>
      <c r="B87" s="329">
        <v>83</v>
      </c>
      <c r="C87" s="328" t="b">
        <v>0</v>
      </c>
      <c r="D87" s="44" t="e">
        <v>#NUM!</v>
      </c>
      <c r="E87" s="327" t="e">
        <f t="shared" si="2"/>
        <v>#NUM!</v>
      </c>
      <c r="F87" s="326" t="e">
        <f>_xll.qlSimpleQuote(E87,,PriceTickValue,Permanent,Trigger,ObjectOverwrite)</f>
        <v>#VALUE!</v>
      </c>
      <c r="G87" s="311" t="str">
        <f ca="1">_xll.ohRangeRetrieveError(F87)</f>
        <v/>
      </c>
      <c r="H87" s="43"/>
    </row>
    <row r="88" spans="1:8" x14ac:dyDescent="0.2">
      <c r="A88" s="330"/>
      <c r="B88" s="329">
        <v>84</v>
      </c>
      <c r="C88" s="328" t="b">
        <v>0</v>
      </c>
      <c r="D88" s="44" t="e">
        <v>#NUM!</v>
      </c>
      <c r="E88" s="327" t="e">
        <f t="shared" si="2"/>
        <v>#NUM!</v>
      </c>
      <c r="F88" s="326" t="e">
        <f>_xll.qlSimpleQuote(E88,,PriceTickValue,Permanent,Trigger,ObjectOverwrite)</f>
        <v>#VALUE!</v>
      </c>
      <c r="G88" s="311" t="str">
        <f ca="1">_xll.ohRangeRetrieveError(F88)</f>
        <v/>
      </c>
      <c r="H88" s="43"/>
    </row>
    <row r="89" spans="1:8" x14ac:dyDescent="0.2">
      <c r="A89" s="330"/>
      <c r="B89" s="329">
        <v>85</v>
      </c>
      <c r="C89" s="328" t="b">
        <v>0</v>
      </c>
      <c r="D89" s="44" t="e">
        <v>#NUM!</v>
      </c>
      <c r="E89" s="327" t="e">
        <f t="shared" si="2"/>
        <v>#NUM!</v>
      </c>
      <c r="F89" s="326" t="e">
        <f>_xll.qlSimpleQuote(E89,,PriceTickValue,Permanent,Trigger,ObjectOverwrite)</f>
        <v>#VALUE!</v>
      </c>
      <c r="G89" s="311" t="str">
        <f ca="1">_xll.ohRangeRetrieveError(F89)</f>
        <v/>
      </c>
      <c r="H89" s="43"/>
    </row>
    <row r="90" spans="1:8" x14ac:dyDescent="0.2">
      <c r="A90" s="330"/>
      <c r="B90" s="329">
        <v>86</v>
      </c>
      <c r="C90" s="328" t="b">
        <v>0</v>
      </c>
      <c r="D90" s="44" t="e">
        <v>#NUM!</v>
      </c>
      <c r="E90" s="327" t="e">
        <f t="shared" si="2"/>
        <v>#NUM!</v>
      </c>
      <c r="F90" s="326" t="e">
        <f>_xll.qlSimpleQuote(E90,,PriceTickValue,Permanent,Trigger,ObjectOverwrite)</f>
        <v>#VALUE!</v>
      </c>
      <c r="G90" s="311" t="str">
        <f ca="1">_xll.ohRangeRetrieveError(F90)</f>
        <v/>
      </c>
      <c r="H90" s="43"/>
    </row>
    <row r="91" spans="1:8" x14ac:dyDescent="0.2">
      <c r="A91" s="330"/>
      <c r="B91" s="329">
        <v>87</v>
      </c>
      <c r="C91" s="328" t="b">
        <v>0</v>
      </c>
      <c r="D91" s="44" t="e">
        <v>#NUM!</v>
      </c>
      <c r="E91" s="327" t="e">
        <f t="shared" si="2"/>
        <v>#NUM!</v>
      </c>
      <c r="F91" s="326" t="e">
        <f>_xll.qlSimpleQuote(E91,,PriceTickValue,Permanent,Trigger,ObjectOverwrite)</f>
        <v>#VALUE!</v>
      </c>
      <c r="G91" s="311" t="str">
        <f ca="1">_xll.ohRangeRetrieveError(F91)</f>
        <v/>
      </c>
      <c r="H91" s="43"/>
    </row>
    <row r="92" spans="1:8" x14ac:dyDescent="0.2">
      <c r="A92" s="330"/>
      <c r="B92" s="329">
        <v>88</v>
      </c>
      <c r="C92" s="328" t="b">
        <v>0</v>
      </c>
      <c r="D92" s="44" t="e">
        <v>#NUM!</v>
      </c>
      <c r="E92" s="327" t="e">
        <f t="shared" si="2"/>
        <v>#NUM!</v>
      </c>
      <c r="F92" s="326" t="e">
        <f>_xll.qlSimpleQuote(E92,,PriceTickValue,Permanent,Trigger,ObjectOverwrite)</f>
        <v>#VALUE!</v>
      </c>
      <c r="G92" s="311" t="str">
        <f ca="1">_xll.ohRangeRetrieveError(F92)</f>
        <v/>
      </c>
      <c r="H92" s="43"/>
    </row>
    <row r="93" spans="1:8" x14ac:dyDescent="0.2">
      <c r="A93" s="330"/>
      <c r="B93" s="329">
        <v>89</v>
      </c>
      <c r="C93" s="328" t="b">
        <v>0</v>
      </c>
      <c r="D93" s="44" t="e">
        <v>#NUM!</v>
      </c>
      <c r="E93" s="327" t="e">
        <f t="shared" si="2"/>
        <v>#NUM!</v>
      </c>
      <c r="F93" s="326" t="e">
        <f>_xll.qlSimpleQuote(E93,,PriceTickValue,Permanent,Trigger,ObjectOverwrite)</f>
        <v>#VALUE!</v>
      </c>
      <c r="G93" s="311" t="str">
        <f ca="1">_xll.ohRangeRetrieveError(F93)</f>
        <v/>
      </c>
      <c r="H93" s="43"/>
    </row>
    <row r="94" spans="1:8" x14ac:dyDescent="0.2">
      <c r="A94" s="330"/>
      <c r="B94" s="329">
        <v>90</v>
      </c>
      <c r="C94" s="328" t="b">
        <v>0</v>
      </c>
      <c r="D94" s="44" t="e">
        <v>#NUM!</v>
      </c>
      <c r="E94" s="327" t="e">
        <f t="shared" si="2"/>
        <v>#NUM!</v>
      </c>
      <c r="F94" s="326" t="e">
        <f>_xll.qlSimpleQuote(E94,,PriceTickValue,Permanent,Trigger,ObjectOverwrite)</f>
        <v>#VALUE!</v>
      </c>
      <c r="G94" s="311" t="str">
        <f ca="1">_xll.ohRangeRetrieveError(F94)</f>
        <v/>
      </c>
      <c r="H94" s="43"/>
    </row>
    <row r="95" spans="1:8" x14ac:dyDescent="0.2">
      <c r="A95" s="330"/>
      <c r="B95" s="329">
        <v>91</v>
      </c>
      <c r="C95" s="328" t="b">
        <v>0</v>
      </c>
      <c r="D95" s="44" t="e">
        <v>#NUM!</v>
      </c>
      <c r="E95" s="327" t="e">
        <f t="shared" si="2"/>
        <v>#NUM!</v>
      </c>
      <c r="F95" s="326" t="e">
        <f>_xll.qlSimpleQuote(E95,,PriceTickValue,Permanent,Trigger,ObjectOverwrite)</f>
        <v>#VALUE!</v>
      </c>
      <c r="G95" s="311" t="str">
        <f ca="1">_xll.ohRangeRetrieveError(F95)</f>
        <v/>
      </c>
      <c r="H95" s="43"/>
    </row>
    <row r="96" spans="1:8" x14ac:dyDescent="0.2">
      <c r="A96" s="330"/>
      <c r="B96" s="329">
        <v>92</v>
      </c>
      <c r="C96" s="328" t="b">
        <v>0</v>
      </c>
      <c r="D96" s="44" t="e">
        <v>#NUM!</v>
      </c>
      <c r="E96" s="327" t="e">
        <f t="shared" si="2"/>
        <v>#NUM!</v>
      </c>
      <c r="F96" s="326" t="e">
        <f>_xll.qlSimpleQuote(E96,,PriceTickValue,Permanent,Trigger,ObjectOverwrite)</f>
        <v>#VALUE!</v>
      </c>
      <c r="G96" s="311" t="str">
        <f ca="1">_xll.ohRangeRetrieveError(F96)</f>
        <v/>
      </c>
      <c r="H96" s="43"/>
    </row>
    <row r="97" spans="1:8" x14ac:dyDescent="0.2">
      <c r="A97" s="330"/>
      <c r="B97" s="329">
        <v>93</v>
      </c>
      <c r="C97" s="328" t="b">
        <v>0</v>
      </c>
      <c r="D97" s="44" t="e">
        <v>#NUM!</v>
      </c>
      <c r="E97" s="327" t="e">
        <f t="shared" si="2"/>
        <v>#NUM!</v>
      </c>
      <c r="F97" s="326" t="e">
        <f>_xll.qlSimpleQuote(E97,,PriceTickValue,Permanent,Trigger,ObjectOverwrite)</f>
        <v>#VALUE!</v>
      </c>
      <c r="G97" s="311" t="str">
        <f ca="1">_xll.ohRangeRetrieveError(F97)</f>
        <v/>
      </c>
      <c r="H97" s="43"/>
    </row>
    <row r="98" spans="1:8" x14ac:dyDescent="0.2">
      <c r="A98" s="330"/>
      <c r="B98" s="329">
        <v>94</v>
      </c>
      <c r="C98" s="328" t="b">
        <v>0</v>
      </c>
      <c r="D98" s="44" t="e">
        <v>#NUM!</v>
      </c>
      <c r="E98" s="327" t="e">
        <f t="shared" si="2"/>
        <v>#NUM!</v>
      </c>
      <c r="F98" s="326" t="e">
        <f>_xll.qlSimpleQuote(E98,,PriceTickValue,Permanent,Trigger,ObjectOverwrite)</f>
        <v>#VALUE!</v>
      </c>
      <c r="G98" s="311" t="str">
        <f ca="1">_xll.ohRangeRetrieveError(F98)</f>
        <v/>
      </c>
      <c r="H98" s="43"/>
    </row>
    <row r="99" spans="1:8" x14ac:dyDescent="0.2">
      <c r="A99" s="330"/>
      <c r="B99" s="329">
        <v>95</v>
      </c>
      <c r="C99" s="328" t="b">
        <v>0</v>
      </c>
      <c r="D99" s="44" t="e">
        <v>#NUM!</v>
      </c>
      <c r="E99" s="327" t="e">
        <f t="shared" si="2"/>
        <v>#NUM!</v>
      </c>
      <c r="F99" s="326" t="e">
        <f>_xll.qlSimpleQuote(E99,,PriceTickValue,Permanent,Trigger,ObjectOverwrite)</f>
        <v>#VALUE!</v>
      </c>
      <c r="G99" s="311" t="str">
        <f ca="1">_xll.ohRangeRetrieveError(F99)</f>
        <v/>
      </c>
      <c r="H99" s="43"/>
    </row>
    <row r="100" spans="1:8" x14ac:dyDescent="0.2">
      <c r="A100" s="330"/>
      <c r="B100" s="329">
        <v>96</v>
      </c>
      <c r="C100" s="328" t="b">
        <v>0</v>
      </c>
      <c r="D100" s="44" t="e">
        <v>#NUM!</v>
      </c>
      <c r="E100" s="327" t="e">
        <f t="shared" si="2"/>
        <v>#NUM!</v>
      </c>
      <c r="F100" s="326" t="e">
        <f>_xll.qlSimpleQuote(E100,,PriceTickValue,Permanent,Trigger,ObjectOverwrite)</f>
        <v>#VALUE!</v>
      </c>
      <c r="G100" s="311" t="str">
        <f ca="1">_xll.ohRangeRetrieveError(F100)</f>
        <v/>
      </c>
      <c r="H100" s="43"/>
    </row>
    <row r="101" spans="1:8" x14ac:dyDescent="0.2">
      <c r="A101" s="330"/>
      <c r="B101" s="329">
        <v>97</v>
      </c>
      <c r="C101" s="328" t="b">
        <v>0</v>
      </c>
      <c r="D101" s="44" t="e">
        <v>#NUM!</v>
      </c>
      <c r="E101" s="327" t="e">
        <f t="shared" ref="E101:E124" si="3">Currency&amp;$D$3&amp;$E$3&amp;$D101&amp;QuoteSuffix</f>
        <v>#NUM!</v>
      </c>
      <c r="F101" s="326" t="e">
        <f>_xll.qlSimpleQuote(E101,,PriceTickValue,Permanent,Trigger,ObjectOverwrite)</f>
        <v>#VALUE!</v>
      </c>
      <c r="G101" s="311" t="str">
        <f ca="1">_xll.ohRangeRetrieveError(F101)</f>
        <v/>
      </c>
      <c r="H101" s="43"/>
    </row>
    <row r="102" spans="1:8" x14ac:dyDescent="0.2">
      <c r="A102" s="330"/>
      <c r="B102" s="329">
        <v>98</v>
      </c>
      <c r="C102" s="328" t="b">
        <v>0</v>
      </c>
      <c r="D102" s="44" t="e">
        <v>#NUM!</v>
      </c>
      <c r="E102" s="327" t="e">
        <f t="shared" si="3"/>
        <v>#NUM!</v>
      </c>
      <c r="F102" s="326" t="e">
        <f>_xll.qlSimpleQuote(E102,,PriceTickValue,Permanent,Trigger,ObjectOverwrite)</f>
        <v>#VALUE!</v>
      </c>
      <c r="G102" s="311" t="str">
        <f ca="1">_xll.ohRangeRetrieveError(F102)</f>
        <v/>
      </c>
      <c r="H102" s="43"/>
    </row>
    <row r="103" spans="1:8" x14ac:dyDescent="0.2">
      <c r="A103" s="330"/>
      <c r="B103" s="329">
        <v>99</v>
      </c>
      <c r="C103" s="328" t="b">
        <v>0</v>
      </c>
      <c r="D103" s="44" t="e">
        <v>#NUM!</v>
      </c>
      <c r="E103" s="327" t="e">
        <f t="shared" si="3"/>
        <v>#NUM!</v>
      </c>
      <c r="F103" s="326" t="e">
        <f>_xll.qlSimpleQuote(E103,,PriceTickValue,Permanent,Trigger,ObjectOverwrite)</f>
        <v>#VALUE!</v>
      </c>
      <c r="G103" s="311" t="str">
        <f ca="1">_xll.ohRangeRetrieveError(F103)</f>
        <v/>
      </c>
      <c r="H103" s="43"/>
    </row>
    <row r="104" spans="1:8" x14ac:dyDescent="0.2">
      <c r="A104" s="330"/>
      <c r="B104" s="329">
        <v>100</v>
      </c>
      <c r="C104" s="328" t="b">
        <v>0</v>
      </c>
      <c r="D104" s="44" t="e">
        <v>#NUM!</v>
      </c>
      <c r="E104" s="327" t="e">
        <f t="shared" si="3"/>
        <v>#NUM!</v>
      </c>
      <c r="F104" s="326" t="e">
        <f>_xll.qlSimpleQuote(E104,,PriceTickValue,Permanent,Trigger,ObjectOverwrite)</f>
        <v>#VALUE!</v>
      </c>
      <c r="G104" s="311" t="str">
        <f ca="1">_xll.ohRangeRetrieveError(F104)</f>
        <v/>
      </c>
      <c r="H104" s="43"/>
    </row>
    <row r="105" spans="1:8" x14ac:dyDescent="0.2">
      <c r="A105" s="330"/>
      <c r="B105" s="329">
        <v>101</v>
      </c>
      <c r="C105" s="328" t="b">
        <v>0</v>
      </c>
      <c r="D105" s="44" t="e">
        <v>#NUM!</v>
      </c>
      <c r="E105" s="327" t="e">
        <f t="shared" si="3"/>
        <v>#NUM!</v>
      </c>
      <c r="F105" s="326" t="e">
        <f>_xll.qlSimpleQuote(E105,,PriceTickValue,Permanent,Trigger,ObjectOverwrite)</f>
        <v>#VALUE!</v>
      </c>
      <c r="G105" s="311" t="str">
        <f ca="1">_xll.ohRangeRetrieveError(F105)</f>
        <v/>
      </c>
      <c r="H105" s="43"/>
    </row>
    <row r="106" spans="1:8" x14ac:dyDescent="0.2">
      <c r="A106" s="330"/>
      <c r="B106" s="329">
        <v>102</v>
      </c>
      <c r="C106" s="328" t="b">
        <v>0</v>
      </c>
      <c r="D106" s="44" t="e">
        <v>#NUM!</v>
      </c>
      <c r="E106" s="327" t="e">
        <f t="shared" si="3"/>
        <v>#NUM!</v>
      </c>
      <c r="F106" s="326" t="e">
        <f>_xll.qlSimpleQuote(E106,,PriceTickValue,Permanent,Trigger,ObjectOverwrite)</f>
        <v>#VALUE!</v>
      </c>
      <c r="G106" s="311" t="str">
        <f ca="1">_xll.ohRangeRetrieveError(F106)</f>
        <v/>
      </c>
      <c r="H106" s="43"/>
    </row>
    <row r="107" spans="1:8" x14ac:dyDescent="0.2">
      <c r="A107" s="330"/>
      <c r="B107" s="329">
        <v>103</v>
      </c>
      <c r="C107" s="328" t="b">
        <v>0</v>
      </c>
      <c r="D107" s="44" t="e">
        <v>#NUM!</v>
      </c>
      <c r="E107" s="327" t="e">
        <f t="shared" si="3"/>
        <v>#NUM!</v>
      </c>
      <c r="F107" s="326" t="e">
        <f>_xll.qlSimpleQuote(E107,,PriceTickValue,Permanent,Trigger,ObjectOverwrite)</f>
        <v>#VALUE!</v>
      </c>
      <c r="G107" s="311" t="str">
        <f ca="1">_xll.ohRangeRetrieveError(F107)</f>
        <v/>
      </c>
      <c r="H107" s="43"/>
    </row>
    <row r="108" spans="1:8" x14ac:dyDescent="0.2">
      <c r="A108" s="330"/>
      <c r="B108" s="329">
        <v>104</v>
      </c>
      <c r="C108" s="328" t="b">
        <v>0</v>
      </c>
      <c r="D108" s="44" t="e">
        <v>#NUM!</v>
      </c>
      <c r="E108" s="327" t="e">
        <f t="shared" si="3"/>
        <v>#NUM!</v>
      </c>
      <c r="F108" s="326" t="e">
        <f>_xll.qlSimpleQuote(E108,,PriceTickValue,Permanent,Trigger,ObjectOverwrite)</f>
        <v>#VALUE!</v>
      </c>
      <c r="G108" s="311" t="str">
        <f ca="1">_xll.ohRangeRetrieveError(F108)</f>
        <v/>
      </c>
      <c r="H108" s="43"/>
    </row>
    <row r="109" spans="1:8" x14ac:dyDescent="0.2">
      <c r="A109" s="330"/>
      <c r="B109" s="329">
        <v>105</v>
      </c>
      <c r="C109" s="328" t="b">
        <v>0</v>
      </c>
      <c r="D109" s="44" t="e">
        <v>#NUM!</v>
      </c>
      <c r="E109" s="327" t="e">
        <f t="shared" si="3"/>
        <v>#NUM!</v>
      </c>
      <c r="F109" s="326" t="e">
        <f>_xll.qlSimpleQuote(E109,,PriceTickValue,Permanent,Trigger,ObjectOverwrite)</f>
        <v>#VALUE!</v>
      </c>
      <c r="G109" s="311" t="str">
        <f ca="1">_xll.ohRangeRetrieveError(F109)</f>
        <v/>
      </c>
      <c r="H109" s="43"/>
    </row>
    <row r="110" spans="1:8" x14ac:dyDescent="0.2">
      <c r="A110" s="330"/>
      <c r="B110" s="329">
        <v>106</v>
      </c>
      <c r="C110" s="328" t="b">
        <v>0</v>
      </c>
      <c r="D110" s="44" t="e">
        <v>#NUM!</v>
      </c>
      <c r="E110" s="327" t="e">
        <f t="shared" si="3"/>
        <v>#NUM!</v>
      </c>
      <c r="F110" s="326" t="e">
        <f>_xll.qlSimpleQuote(E110,,PriceTickValue,Permanent,Trigger,ObjectOverwrite)</f>
        <v>#VALUE!</v>
      </c>
      <c r="G110" s="311" t="str">
        <f ca="1">_xll.ohRangeRetrieveError(F110)</f>
        <v/>
      </c>
      <c r="H110" s="43"/>
    </row>
    <row r="111" spans="1:8" x14ac:dyDescent="0.2">
      <c r="A111" s="330"/>
      <c r="B111" s="329">
        <v>107</v>
      </c>
      <c r="C111" s="328" t="b">
        <v>0</v>
      </c>
      <c r="D111" s="44" t="e">
        <v>#NUM!</v>
      </c>
      <c r="E111" s="327" t="e">
        <f t="shared" si="3"/>
        <v>#NUM!</v>
      </c>
      <c r="F111" s="326" t="e">
        <f>_xll.qlSimpleQuote(E111,,PriceTickValue,Permanent,Trigger,ObjectOverwrite)</f>
        <v>#VALUE!</v>
      </c>
      <c r="G111" s="311" t="str">
        <f ca="1">_xll.ohRangeRetrieveError(F111)</f>
        <v/>
      </c>
      <c r="H111" s="43"/>
    </row>
    <row r="112" spans="1:8" x14ac:dyDescent="0.2">
      <c r="A112" s="330"/>
      <c r="B112" s="329">
        <v>108</v>
      </c>
      <c r="C112" s="328" t="b">
        <v>0</v>
      </c>
      <c r="D112" s="44" t="e">
        <v>#NUM!</v>
      </c>
      <c r="E112" s="327" t="e">
        <f t="shared" si="3"/>
        <v>#NUM!</v>
      </c>
      <c r="F112" s="326" t="e">
        <f>_xll.qlSimpleQuote(E112,,PriceTickValue,Permanent,Trigger,ObjectOverwrite)</f>
        <v>#VALUE!</v>
      </c>
      <c r="G112" s="311" t="str">
        <f ca="1">_xll.ohRangeRetrieveError(F112)</f>
        <v/>
      </c>
      <c r="H112" s="43"/>
    </row>
    <row r="113" spans="1:8" x14ac:dyDescent="0.2">
      <c r="A113" s="330"/>
      <c r="B113" s="329">
        <v>109</v>
      </c>
      <c r="C113" s="328" t="b">
        <v>0</v>
      </c>
      <c r="D113" s="44" t="e">
        <v>#NUM!</v>
      </c>
      <c r="E113" s="327" t="e">
        <f t="shared" si="3"/>
        <v>#NUM!</v>
      </c>
      <c r="F113" s="326" t="e">
        <f>_xll.qlSimpleQuote(E113,,PriceTickValue,Permanent,Trigger,ObjectOverwrite)</f>
        <v>#VALUE!</v>
      </c>
      <c r="G113" s="311" t="str">
        <f ca="1">_xll.ohRangeRetrieveError(F113)</f>
        <v/>
      </c>
      <c r="H113" s="43"/>
    </row>
    <row r="114" spans="1:8" x14ac:dyDescent="0.2">
      <c r="A114" s="330"/>
      <c r="B114" s="329">
        <v>110</v>
      </c>
      <c r="C114" s="328" t="b">
        <v>0</v>
      </c>
      <c r="D114" s="44" t="e">
        <v>#NUM!</v>
      </c>
      <c r="E114" s="327" t="e">
        <f t="shared" si="3"/>
        <v>#NUM!</v>
      </c>
      <c r="F114" s="326" t="e">
        <f>_xll.qlSimpleQuote(E114,,PriceTickValue,Permanent,Trigger,ObjectOverwrite)</f>
        <v>#VALUE!</v>
      </c>
      <c r="G114" s="311" t="str">
        <f ca="1">_xll.ohRangeRetrieveError(F114)</f>
        <v/>
      </c>
      <c r="H114" s="43"/>
    </row>
    <row r="115" spans="1:8" x14ac:dyDescent="0.2">
      <c r="A115" s="330"/>
      <c r="B115" s="329">
        <v>111</v>
      </c>
      <c r="C115" s="328" t="b">
        <v>0</v>
      </c>
      <c r="D115" s="44" t="e">
        <v>#NUM!</v>
      </c>
      <c r="E115" s="327" t="e">
        <f t="shared" si="3"/>
        <v>#NUM!</v>
      </c>
      <c r="F115" s="326" t="e">
        <f>_xll.qlSimpleQuote(E115,,PriceTickValue,Permanent,Trigger,ObjectOverwrite)</f>
        <v>#VALUE!</v>
      </c>
      <c r="G115" s="311" t="str">
        <f ca="1">_xll.ohRangeRetrieveError(F115)</f>
        <v/>
      </c>
      <c r="H115" s="43"/>
    </row>
    <row r="116" spans="1:8" x14ac:dyDescent="0.2">
      <c r="A116" s="330"/>
      <c r="B116" s="329">
        <v>112</v>
      </c>
      <c r="C116" s="328" t="b">
        <v>0</v>
      </c>
      <c r="D116" s="44" t="e">
        <v>#NUM!</v>
      </c>
      <c r="E116" s="327" t="e">
        <f t="shared" si="3"/>
        <v>#NUM!</v>
      </c>
      <c r="F116" s="326" t="e">
        <f>_xll.qlSimpleQuote(E116,,PriceTickValue,Permanent,Trigger,ObjectOverwrite)</f>
        <v>#VALUE!</v>
      </c>
      <c r="G116" s="311" t="str">
        <f ca="1">_xll.ohRangeRetrieveError(F116)</f>
        <v/>
      </c>
      <c r="H116" s="43"/>
    </row>
    <row r="117" spans="1:8" x14ac:dyDescent="0.2">
      <c r="A117" s="330"/>
      <c r="B117" s="329">
        <v>113</v>
      </c>
      <c r="C117" s="328" t="b">
        <v>0</v>
      </c>
      <c r="D117" s="44" t="e">
        <v>#NUM!</v>
      </c>
      <c r="E117" s="327" t="e">
        <f t="shared" si="3"/>
        <v>#NUM!</v>
      </c>
      <c r="F117" s="326" t="e">
        <f>_xll.qlSimpleQuote(E117,,PriceTickValue,Permanent,Trigger,ObjectOverwrite)</f>
        <v>#VALUE!</v>
      </c>
      <c r="G117" s="311" t="str">
        <f ca="1">_xll.ohRangeRetrieveError(F117)</f>
        <v/>
      </c>
      <c r="H117" s="43"/>
    </row>
    <row r="118" spans="1:8" x14ac:dyDescent="0.2">
      <c r="A118" s="330"/>
      <c r="B118" s="329">
        <v>114</v>
      </c>
      <c r="C118" s="328" t="b">
        <v>0</v>
      </c>
      <c r="D118" s="44" t="e">
        <v>#NUM!</v>
      </c>
      <c r="E118" s="327" t="e">
        <f t="shared" si="3"/>
        <v>#NUM!</v>
      </c>
      <c r="F118" s="326" t="e">
        <f>_xll.qlSimpleQuote(E118,,PriceTickValue,Permanent,Trigger,ObjectOverwrite)</f>
        <v>#VALUE!</v>
      </c>
      <c r="G118" s="311" t="str">
        <f ca="1">_xll.ohRangeRetrieveError(F118)</f>
        <v/>
      </c>
      <c r="H118" s="43"/>
    </row>
    <row r="119" spans="1:8" x14ac:dyDescent="0.2">
      <c r="A119" s="330"/>
      <c r="B119" s="329">
        <v>115</v>
      </c>
      <c r="C119" s="328" t="b">
        <v>0</v>
      </c>
      <c r="D119" s="44" t="e">
        <v>#NUM!</v>
      </c>
      <c r="E119" s="327" t="e">
        <f t="shared" si="3"/>
        <v>#NUM!</v>
      </c>
      <c r="F119" s="326" t="e">
        <f>_xll.qlSimpleQuote(E119,,PriceTickValue,Permanent,Trigger,ObjectOverwrite)</f>
        <v>#VALUE!</v>
      </c>
      <c r="G119" s="311" t="str">
        <f ca="1">_xll.ohRangeRetrieveError(F119)</f>
        <v/>
      </c>
      <c r="H119" s="43"/>
    </row>
    <row r="120" spans="1:8" x14ac:dyDescent="0.2">
      <c r="A120" s="330"/>
      <c r="B120" s="329">
        <v>116</v>
      </c>
      <c r="C120" s="328" t="b">
        <v>0</v>
      </c>
      <c r="D120" s="44" t="e">
        <v>#NUM!</v>
      </c>
      <c r="E120" s="327" t="e">
        <f t="shared" si="3"/>
        <v>#NUM!</v>
      </c>
      <c r="F120" s="326" t="e">
        <f>_xll.qlSimpleQuote(E120,,PriceTickValue,Permanent,Trigger,ObjectOverwrite)</f>
        <v>#VALUE!</v>
      </c>
      <c r="G120" s="311" t="str">
        <f ca="1">_xll.ohRangeRetrieveError(F120)</f>
        <v/>
      </c>
      <c r="H120" s="43"/>
    </row>
    <row r="121" spans="1:8" x14ac:dyDescent="0.2">
      <c r="A121" s="330"/>
      <c r="B121" s="329">
        <v>117</v>
      </c>
      <c r="C121" s="328" t="b">
        <v>0</v>
      </c>
      <c r="D121" s="44" t="e">
        <v>#NUM!</v>
      </c>
      <c r="E121" s="327" t="e">
        <f t="shared" si="3"/>
        <v>#NUM!</v>
      </c>
      <c r="F121" s="326" t="e">
        <f>_xll.qlSimpleQuote(E121,,PriceTickValue,Permanent,Trigger,ObjectOverwrite)</f>
        <v>#VALUE!</v>
      </c>
      <c r="G121" s="311" t="str">
        <f ca="1">_xll.ohRangeRetrieveError(F121)</f>
        <v/>
      </c>
      <c r="H121" s="43"/>
    </row>
    <row r="122" spans="1:8" x14ac:dyDescent="0.2">
      <c r="A122" s="330"/>
      <c r="B122" s="329">
        <v>118</v>
      </c>
      <c r="C122" s="328" t="b">
        <v>0</v>
      </c>
      <c r="D122" s="44" t="e">
        <v>#NUM!</v>
      </c>
      <c r="E122" s="327" t="e">
        <f t="shared" si="3"/>
        <v>#NUM!</v>
      </c>
      <c r="F122" s="326" t="e">
        <f>_xll.qlSimpleQuote(E122,,PriceTickValue,Permanent,Trigger,ObjectOverwrite)</f>
        <v>#VALUE!</v>
      </c>
      <c r="G122" s="311" t="str">
        <f ca="1">_xll.ohRangeRetrieveError(F122)</f>
        <v/>
      </c>
      <c r="H122" s="43"/>
    </row>
    <row r="123" spans="1:8" x14ac:dyDescent="0.2">
      <c r="A123" s="330"/>
      <c r="B123" s="329">
        <v>119</v>
      </c>
      <c r="C123" s="328" t="b">
        <v>0</v>
      </c>
      <c r="D123" s="44" t="e">
        <v>#NUM!</v>
      </c>
      <c r="E123" s="327" t="e">
        <f t="shared" si="3"/>
        <v>#NUM!</v>
      </c>
      <c r="F123" s="326" t="e">
        <f>_xll.qlSimpleQuote(E123,,PriceTickValue,Permanent,Trigger,ObjectOverwrite)</f>
        <v>#VALUE!</v>
      </c>
      <c r="G123" s="311" t="str">
        <f ca="1">_xll.ohRangeRetrieveError(F123)</f>
        <v/>
      </c>
      <c r="H123" s="43"/>
    </row>
    <row r="124" spans="1:8" x14ac:dyDescent="0.2">
      <c r="A124" s="330"/>
      <c r="B124" s="329">
        <v>120</v>
      </c>
      <c r="C124" s="328" t="b">
        <v>0</v>
      </c>
      <c r="D124" s="44" t="e">
        <v>#NUM!</v>
      </c>
      <c r="E124" s="327" t="e">
        <f t="shared" si="3"/>
        <v>#NUM!</v>
      </c>
      <c r="F124" s="326" t="e">
        <f>_xll.qlSimpleQuote(E124,,PriceTickValue,Permanent,Trigger,ObjectOverwrite)</f>
        <v>#VALUE!</v>
      </c>
      <c r="G124" s="311" t="str">
        <f ca="1">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2</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3" t="s">
        <v>178</v>
      </c>
      <c r="L4" s="1914"/>
      <c r="M4" s="307"/>
      <c r="N4" s="35" t="s">
        <v>15</v>
      </c>
      <c r="O4" s="305"/>
      <c r="P4" s="292" t="s">
        <v>13</v>
      </c>
      <c r="Q4" s="320" t="s">
        <v>12</v>
      </c>
      <c r="R4" s="43"/>
    </row>
    <row r="5" spans="1:22" x14ac:dyDescent="0.2">
      <c r="A5" s="46"/>
      <c r="B5" s="312" t="str">
        <f>Currency&amp;"HW_Volatility"&amp;QuoteSuffix</f>
        <v>GBPHW_Volatility_Quote</v>
      </c>
      <c r="C5" s="312" t="e">
        <f>_xll.qlSimpleQuote(B5,,,Permanent,Trigger,ObjectOverwrite)</f>
        <v>#VALUE!</v>
      </c>
      <c r="D5" s="311" t="str">
        <f ca="1">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#NUM!</v>
      </c>
      <c r="R5" s="43"/>
      <c r="T5" s="313" t="s">
        <v>49</v>
      </c>
      <c r="U5" s="190" t="s">
        <v>176</v>
      </c>
      <c r="V5" s="235" t="s">
        <v>121</v>
      </c>
    </row>
    <row r="6" spans="1:22" x14ac:dyDescent="0.2">
      <c r="A6" s="46"/>
      <c r="B6" s="312" t="str">
        <f>Currency&amp;"HW_MeanReversion"&amp;QuoteSuffix</f>
        <v>GBPHW_MeanReversion_Quote</v>
      </c>
      <c r="C6" s="312" t="e">
        <f>_xll.qlSimpleQuote(B6,,,Permanent,Trigger,ObjectOverwrite)</f>
        <v>#VALUE!</v>
      </c>
      <c r="D6" s="311" t="str">
        <f ca="1">_xll.ohRangeRetrieveError(C6)</f>
        <v/>
      </c>
      <c r="E6" s="43"/>
      <c r="G6" s="46"/>
      <c r="H6" s="310"/>
      <c r="I6" s="309"/>
      <c r="J6" s="307"/>
      <c r="K6" s="308" t="s">
        <v>175</v>
      </c>
      <c r="L6" s="303">
        <v>0.03</v>
      </c>
      <c r="M6" s="307"/>
      <c r="N6" s="306">
        <v>0.03</v>
      </c>
      <c r="O6" s="305"/>
      <c r="P6" s="304">
        <v>0.03</v>
      </c>
      <c r="Q6" s="303" t="e">
        <f>_xll.qlSimpleQuoteSetValue(C6,P6,Trigger)</f>
        <v>#NUM!</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2</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_xll.qlSimpleQuote(E5,,RateTickValue,Permanent,Trigger,ObjectOverwrite)</f>
        <v>#VALUE!</v>
      </c>
      <c r="G5" s="291" t="str">
        <f ca="1">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0.49000000000000005</v>
      </c>
      <c r="U5" s="284"/>
      <c r="V5" s="290">
        <v>0.46</v>
      </c>
      <c r="W5" s="284"/>
      <c r="X5" s="225">
        <f t="array" ref="X5:X40">QuoteStatic</f>
        <v>0.46</v>
      </c>
      <c r="Y5" s="289" t="e">
        <f>_xll.qlSimpleQuoteSetValue(E5,X5/100,ISERROR(F5))</f>
        <v>#NUM!</v>
      </c>
      <c r="Z5" s="282"/>
    </row>
    <row r="6" spans="1:26" x14ac:dyDescent="0.25">
      <c r="A6" s="66"/>
      <c r="B6" s="286"/>
      <c r="C6" s="287" t="s">
        <v>94</v>
      </c>
      <c r="D6" s="286" t="s">
        <v>25</v>
      </c>
      <c r="E6" s="273" t="str">
        <f t="shared" si="0"/>
        <v>GBP2WOIS_Quote</v>
      </c>
      <c r="F6" s="273" t="e">
        <f>_xll.qlSimpleQuote(E6,,RateTickValue,Permanent,Trigger,ObjectOverwrite)</f>
        <v>#VALUE!</v>
      </c>
      <c r="G6" s="272" t="str">
        <f ca="1">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0.48</v>
      </c>
      <c r="U6" s="284"/>
      <c r="V6" s="288">
        <v>0.46</v>
      </c>
      <c r="W6" s="284"/>
      <c r="X6" s="211">
        <v>0.46</v>
      </c>
      <c r="Y6" s="283" t="e">
        <f>_xll.qlSimpleQuoteSetValue(E6,X6/100,ISERROR(F6))</f>
        <v>#NUM!</v>
      </c>
      <c r="Z6" s="282"/>
    </row>
    <row r="7" spans="1:26" x14ac:dyDescent="0.25">
      <c r="A7" s="66"/>
      <c r="B7" s="286"/>
      <c r="C7" s="287" t="s">
        <v>93</v>
      </c>
      <c r="D7" s="286" t="s">
        <v>25</v>
      </c>
      <c r="E7" s="273" t="str">
        <f t="shared" si="0"/>
        <v>GBP3WOIS_Quote</v>
      </c>
      <c r="F7" s="273" t="e">
        <f>_xll.qlSimpleQuote(E7,,RateTickValue,Permanent,Trigger,ObjectOverwrite)</f>
        <v>#VALUE!</v>
      </c>
      <c r="G7" s="272" t="str">
        <f ca="1">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_xll.qlSimpleQuoteSetValue(E7,X7/100,ISERROR(F7))</f>
        <v>#VALUE!</v>
      </c>
      <c r="Z7" s="282"/>
    </row>
    <row r="8" spans="1:26" x14ac:dyDescent="0.25">
      <c r="A8" s="66"/>
      <c r="B8" s="286"/>
      <c r="C8" s="287" t="s">
        <v>92</v>
      </c>
      <c r="D8" s="286" t="s">
        <v>25</v>
      </c>
      <c r="E8" s="273" t="str">
        <f t="shared" si="0"/>
        <v>GBP1MOIS_Quote</v>
      </c>
      <c r="F8" s="273" t="e">
        <f>_xll.qlSimpleQuote(E8,,RateTickValue,Permanent,Trigger,ObjectOverwrite)</f>
        <v>#VALUE!</v>
      </c>
      <c r="G8" s="272" t="str">
        <f ca="1">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0.48125000000000001</v>
      </c>
      <c r="U8" s="284"/>
      <c r="V8" s="288">
        <v>0.46124999999999999</v>
      </c>
      <c r="W8" s="284"/>
      <c r="X8" s="211">
        <v>0.46124999999999999</v>
      </c>
      <c r="Y8" s="283" t="e">
        <f>_xll.qlSimpleQuoteSetValue(E8,X8/100,ISERROR(F8))</f>
        <v>#NUM!</v>
      </c>
      <c r="Z8" s="282"/>
    </row>
    <row r="9" spans="1:26" x14ac:dyDescent="0.25">
      <c r="A9" s="66"/>
      <c r="B9" s="286"/>
      <c r="C9" s="287" t="s">
        <v>91</v>
      </c>
      <c r="D9" s="286" t="s">
        <v>25</v>
      </c>
      <c r="E9" s="273" t="str">
        <f t="shared" si="0"/>
        <v>GBP2MOIS_Quote</v>
      </c>
      <c r="F9" s="273" t="e">
        <f>_xll.qlSimpleQuote(E9,,RateTickValue,Permanent,Trigger,ObjectOverwrite)</f>
        <v>#VALUE!</v>
      </c>
      <c r="G9" s="272" t="str">
        <f ca="1">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0.48499999999999999</v>
      </c>
      <c r="U9" s="284"/>
      <c r="V9" s="288">
        <v>0.46499999999999997</v>
      </c>
      <c r="W9" s="284"/>
      <c r="X9" s="211">
        <v>0.46499999999999997</v>
      </c>
      <c r="Y9" s="283" t="e">
        <f>_xll.qlSimpleQuoteSetValue(E9,X9/100,ISERROR(F9))</f>
        <v>#NUM!</v>
      </c>
      <c r="Z9" s="282"/>
    </row>
    <row r="10" spans="1:26" x14ac:dyDescent="0.25">
      <c r="A10" s="66"/>
      <c r="B10" s="286"/>
      <c r="C10" s="287" t="s">
        <v>90</v>
      </c>
      <c r="D10" s="286" t="s">
        <v>25</v>
      </c>
      <c r="E10" s="273" t="str">
        <f t="shared" si="0"/>
        <v>GBP3MOIS_Quote</v>
      </c>
      <c r="F10" s="273" t="e">
        <f>_xll.qlSimpleQuote(E10,,RateTickValue,Permanent,Trigger,ObjectOverwrite)</f>
        <v>#VALUE!</v>
      </c>
      <c r="G10" s="272" t="str">
        <f ca="1">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0.48875000000000002</v>
      </c>
      <c r="U10" s="284"/>
      <c r="V10" s="288">
        <v>0.46875</v>
      </c>
      <c r="W10" s="284"/>
      <c r="X10" s="211">
        <v>0.46875</v>
      </c>
      <c r="Y10" s="283" t="e">
        <f>_xll.qlSimpleQuoteSetValue(E10,X10/100,ISERROR(F10))</f>
        <v>#NUM!</v>
      </c>
      <c r="Z10" s="282"/>
    </row>
    <row r="11" spans="1:26" x14ac:dyDescent="0.25">
      <c r="A11" s="66"/>
      <c r="B11" s="286"/>
      <c r="C11" s="287" t="s">
        <v>89</v>
      </c>
      <c r="D11" s="286" t="s">
        <v>25</v>
      </c>
      <c r="E11" s="273" t="str">
        <f t="shared" si="0"/>
        <v>GBP4MOIS_Quote</v>
      </c>
      <c r="F11" s="273" t="e">
        <f>_xll.qlSimpleQuote(E11,,RateTickValue,Permanent,Trigger,ObjectOverwrite)</f>
        <v>#VALUE!</v>
      </c>
      <c r="G11" s="272" t="str">
        <f ca="1">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0.49375000000000002</v>
      </c>
      <c r="U11" s="284"/>
      <c r="V11" s="288">
        <v>0.47375</v>
      </c>
      <c r="W11" s="284"/>
      <c r="X11" s="211">
        <v>0.47375</v>
      </c>
      <c r="Y11" s="283" t="e">
        <f>_xll.qlSimpleQuoteSetValue(E11,X11/100,ISERROR(F11))</f>
        <v>#NUM!</v>
      </c>
      <c r="Z11" s="282"/>
    </row>
    <row r="12" spans="1:26" x14ac:dyDescent="0.25">
      <c r="A12" s="66"/>
      <c r="B12" s="286"/>
      <c r="C12" s="287" t="s">
        <v>88</v>
      </c>
      <c r="D12" s="286" t="s">
        <v>25</v>
      </c>
      <c r="E12" s="273" t="str">
        <f t="shared" si="0"/>
        <v>GBP5MOIS_Quote</v>
      </c>
      <c r="F12" s="273" t="e">
        <f>_xll.qlSimpleQuote(E12,,RateTickValue,Permanent,Trigger,ObjectOverwrite)</f>
        <v>#VALUE!</v>
      </c>
      <c r="G12" s="272" t="str">
        <f ca="1">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0.505</v>
      </c>
      <c r="U12" s="284"/>
      <c r="V12" s="288">
        <v>0.48499999999999999</v>
      </c>
      <c r="W12" s="284"/>
      <c r="X12" s="211">
        <v>0.48499999999999999</v>
      </c>
      <c r="Y12" s="283" t="e">
        <f>_xll.qlSimpleQuoteSetValue(E12,X12/100,ISERROR(F12))</f>
        <v>#NUM!</v>
      </c>
      <c r="Z12" s="282"/>
    </row>
    <row r="13" spans="1:26" x14ac:dyDescent="0.25">
      <c r="A13" s="66"/>
      <c r="B13" s="286"/>
      <c r="C13" s="287" t="s">
        <v>87</v>
      </c>
      <c r="D13" s="286" t="s">
        <v>25</v>
      </c>
      <c r="E13" s="273" t="str">
        <f t="shared" si="0"/>
        <v>GBP6MOIS_Quote</v>
      </c>
      <c r="F13" s="273" t="e">
        <f>_xll.qlSimpleQuote(E13,,RateTickValue,Permanent,Trigger,ObjectOverwrite)</f>
        <v>#VALUE!</v>
      </c>
      <c r="G13" s="272" t="str">
        <f ca="1">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0.51875000000000004</v>
      </c>
      <c r="U13" s="284"/>
      <c r="V13" s="288">
        <v>0.49875000000000003</v>
      </c>
      <c r="W13" s="284"/>
      <c r="X13" s="211">
        <v>0.49875000000000003</v>
      </c>
      <c r="Y13" s="283" t="e">
        <f>_xll.qlSimpleQuoteSetValue(E13,X13/100,ISERROR(F13))</f>
        <v>#NUM!</v>
      </c>
      <c r="Z13" s="282"/>
    </row>
    <row r="14" spans="1:26" x14ac:dyDescent="0.25">
      <c r="A14" s="66"/>
      <c r="B14" s="286"/>
      <c r="C14" s="287" t="s">
        <v>86</v>
      </c>
      <c r="D14" s="286" t="s">
        <v>25</v>
      </c>
      <c r="E14" s="273" t="str">
        <f t="shared" si="0"/>
        <v>GBP7MOIS_Quote</v>
      </c>
      <c r="F14" s="273" t="e">
        <f>_xll.qlSimpleQuote(E14,,RateTickValue,Permanent,Trigger,ObjectOverwrite)</f>
        <v>#VALUE!</v>
      </c>
      <c r="G14" s="272" t="str">
        <f ca="1">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0.52874999999999994</v>
      </c>
      <c r="U14" s="284"/>
      <c r="V14" s="288">
        <v>0.50875000000000004</v>
      </c>
      <c r="W14" s="284"/>
      <c r="X14" s="211">
        <v>0.50875000000000004</v>
      </c>
      <c r="Y14" s="283" t="e">
        <f>_xll.qlSimpleQuoteSetValue(E14,X14/100,ISERROR(F14))</f>
        <v>#NUM!</v>
      </c>
      <c r="Z14" s="282"/>
    </row>
    <row r="15" spans="1:26" x14ac:dyDescent="0.25">
      <c r="A15" s="66"/>
      <c r="B15" s="286"/>
      <c r="C15" s="287" t="s">
        <v>85</v>
      </c>
      <c r="D15" s="286" t="s">
        <v>25</v>
      </c>
      <c r="E15" s="273" t="str">
        <f t="shared" si="0"/>
        <v>GBP8MOIS_Quote</v>
      </c>
      <c r="F15" s="273" t="e">
        <f>_xll.qlSimpleQuote(E15,,RateTickValue,Permanent,Trigger,ObjectOverwrite)</f>
        <v>#VALUE!</v>
      </c>
      <c r="G15" s="272" t="str">
        <f ca="1">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0.54749999999999999</v>
      </c>
      <c r="U15" s="284"/>
      <c r="V15" s="288">
        <v>0.52750000000000008</v>
      </c>
      <c r="W15" s="284"/>
      <c r="X15" s="211">
        <v>0.52750000000000008</v>
      </c>
      <c r="Y15" s="283" t="e">
        <f>_xll.qlSimpleQuoteSetValue(E15,X15/100,ISERROR(F15))</f>
        <v>#NUM!</v>
      </c>
      <c r="Z15" s="282"/>
    </row>
    <row r="16" spans="1:26" x14ac:dyDescent="0.25">
      <c r="A16" s="66"/>
      <c r="B16" s="286"/>
      <c r="C16" s="287" t="s">
        <v>84</v>
      </c>
      <c r="D16" s="286" t="s">
        <v>25</v>
      </c>
      <c r="E16" s="273" t="str">
        <f t="shared" si="0"/>
        <v>GBP9MOIS_Quote</v>
      </c>
      <c r="F16" s="273" t="e">
        <f>_xll.qlSimpleQuote(E16,,RateTickValue,Permanent,Trigger,ObjectOverwrite)</f>
        <v>#VALUE!</v>
      </c>
      <c r="G16" s="272" t="str">
        <f ca="1">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0.5675</v>
      </c>
      <c r="U16" s="284"/>
      <c r="V16" s="288">
        <v>0.5475000000000001</v>
      </c>
      <c r="W16" s="284"/>
      <c r="X16" s="211">
        <v>0.5475000000000001</v>
      </c>
      <c r="Y16" s="283" t="e">
        <f>_xll.qlSimpleQuoteSetValue(E16,X16/100,ISERROR(F16))</f>
        <v>#NUM!</v>
      </c>
      <c r="Z16" s="282"/>
    </row>
    <row r="17" spans="1:26" x14ac:dyDescent="0.25">
      <c r="A17" s="66"/>
      <c r="B17" s="286"/>
      <c r="C17" s="287" t="s">
        <v>83</v>
      </c>
      <c r="D17" s="286" t="s">
        <v>25</v>
      </c>
      <c r="E17" s="273" t="str">
        <f t="shared" si="0"/>
        <v>GBP10MOIS_Quote</v>
      </c>
      <c r="F17" s="273" t="e">
        <f>_xll.qlSimpleQuote(E17,,RateTickValue,Permanent,Trigger,ObjectOverwrite)</f>
        <v>#VALUE!</v>
      </c>
      <c r="G17" s="272" t="str">
        <f ca="1">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0.58374999999999999</v>
      </c>
      <c r="U17" s="284"/>
      <c r="V17" s="288">
        <v>0.56374999999999997</v>
      </c>
      <c r="W17" s="284"/>
      <c r="X17" s="211">
        <v>0.56374999999999997</v>
      </c>
      <c r="Y17" s="283" t="e">
        <f>_xll.qlSimpleQuoteSetValue(E17,X17/100,ISERROR(F17))</f>
        <v>#NUM!</v>
      </c>
      <c r="Z17" s="282"/>
    </row>
    <row r="18" spans="1:26" x14ac:dyDescent="0.25">
      <c r="A18" s="66"/>
      <c r="B18" s="286"/>
      <c r="C18" s="287" t="s">
        <v>82</v>
      </c>
      <c r="D18" s="286" t="s">
        <v>25</v>
      </c>
      <c r="E18" s="273" t="str">
        <f t="shared" si="0"/>
        <v>GBP11MOIS_Quote</v>
      </c>
      <c r="F18" s="273" t="e">
        <f>_xll.qlSimpleQuote(E18,,RateTickValue,Permanent,Trigger,ObjectOverwrite)</f>
        <v>#VALUE!</v>
      </c>
      <c r="G18" s="272" t="str">
        <f ca="1">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0.60250000000000004</v>
      </c>
      <c r="U18" s="284"/>
      <c r="V18" s="288">
        <v>0.58250000000000002</v>
      </c>
      <c r="W18" s="284"/>
      <c r="X18" s="211">
        <v>0.58250000000000002</v>
      </c>
      <c r="Y18" s="283" t="e">
        <f>_xll.qlSimpleQuoteSetValue(E18,X18/100,ISERROR(F18))</f>
        <v>#NUM!</v>
      </c>
      <c r="Z18" s="282"/>
    </row>
    <row r="19" spans="1:26" x14ac:dyDescent="0.25">
      <c r="A19" s="66"/>
      <c r="B19" s="286"/>
      <c r="C19" s="287" t="s">
        <v>64</v>
      </c>
      <c r="D19" s="286" t="s">
        <v>25</v>
      </c>
      <c r="E19" s="273" t="str">
        <f t="shared" si="0"/>
        <v>GBP1YOIS_Quote</v>
      </c>
      <c r="F19" s="273" t="e">
        <f>_xll.qlSimpleQuote(E19,,RateTickValue,Permanent,Trigger,ObjectOverwrite)</f>
        <v>#VALUE!</v>
      </c>
      <c r="G19" s="272" t="str">
        <f ca="1">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0.62750000000000006</v>
      </c>
      <c r="U19" s="284"/>
      <c r="V19" s="288">
        <v>0.60750000000000004</v>
      </c>
      <c r="W19" s="284"/>
      <c r="X19" s="211">
        <v>0.60750000000000004</v>
      </c>
      <c r="Y19" s="283" t="e">
        <f>_xll.qlSimpleQuoteSetValue(E19,X19/100,ISERROR(F19))</f>
        <v>#NUM!</v>
      </c>
      <c r="Z19" s="282"/>
    </row>
    <row r="20" spans="1:26" x14ac:dyDescent="0.25">
      <c r="A20" s="66"/>
      <c r="B20" s="286"/>
      <c r="C20" s="287" t="s">
        <v>134</v>
      </c>
      <c r="D20" s="286" t="s">
        <v>25</v>
      </c>
      <c r="E20" s="273" t="str">
        <f t="shared" si="0"/>
        <v>GBP15MOIS_Quote</v>
      </c>
      <c r="F20" s="273" t="e">
        <f>_xll.qlSimpleQuote(E20,,RateTickValue,Permanent,Trigger,ObjectOverwrite)</f>
        <v>#VALUE!</v>
      </c>
      <c r="G20" s="272" t="str">
        <f ca="1">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0.6925</v>
      </c>
      <c r="U20" s="284"/>
      <c r="V20" s="288">
        <v>0.6725000000000001</v>
      </c>
      <c r="W20" s="284"/>
      <c r="X20" s="211">
        <v>0.6725000000000001</v>
      </c>
      <c r="Y20" s="283" t="e">
        <f>_xll.qlSimpleQuoteSetValue(E20,X20/100,ISERROR(F20))</f>
        <v>#NUM!</v>
      </c>
      <c r="Z20" s="282"/>
    </row>
    <row r="21" spans="1:26" x14ac:dyDescent="0.25">
      <c r="A21" s="66"/>
      <c r="B21" s="286"/>
      <c r="C21" s="287" t="s">
        <v>133</v>
      </c>
      <c r="D21" s="286" t="s">
        <v>25</v>
      </c>
      <c r="E21" s="273" t="str">
        <f t="shared" si="0"/>
        <v>GBP18MOIS_Quote</v>
      </c>
      <c r="F21" s="273" t="e">
        <f>_xll.qlSimpleQuote(E21,,RateTickValue,Permanent,Trigger,ObjectOverwrite)</f>
        <v>#VALUE!</v>
      </c>
      <c r="G21" s="272" t="str">
        <f ca="1">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0.75875000000000004</v>
      </c>
      <c r="U21" s="284"/>
      <c r="V21" s="288">
        <v>0.74375000000000002</v>
      </c>
      <c r="W21" s="284"/>
      <c r="X21" s="211">
        <v>0.74375000000000002</v>
      </c>
      <c r="Y21" s="283" t="e">
        <f>_xll.qlSimpleQuoteSetValue(E21,X21/100,ISERROR(F21))</f>
        <v>#NUM!</v>
      </c>
      <c r="Z21" s="282"/>
    </row>
    <row r="22" spans="1:26" x14ac:dyDescent="0.25">
      <c r="A22" s="66"/>
      <c r="B22" s="286"/>
      <c r="C22" s="287" t="s">
        <v>132</v>
      </c>
      <c r="D22" s="286" t="s">
        <v>25</v>
      </c>
      <c r="E22" s="273" t="str">
        <f t="shared" si="0"/>
        <v>GBP21MOIS_Quote</v>
      </c>
      <c r="F22" s="273" t="e">
        <f>_xll.qlSimpleQuote(E22,,RateTickValue,Permanent,Trigger,ObjectOverwrite)</f>
        <v>#VALUE!</v>
      </c>
      <c r="G22" s="272" t="str">
        <f ca="1">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_xll.qlSimpleQuoteSetValue(E22,X22/100,ISERROR(F22))</f>
        <v>#VALUE!</v>
      </c>
      <c r="Z22" s="282"/>
    </row>
    <row r="23" spans="1:26" x14ac:dyDescent="0.25">
      <c r="A23" s="66"/>
      <c r="B23" s="286"/>
      <c r="C23" s="287" t="s">
        <v>63</v>
      </c>
      <c r="D23" s="286" t="s">
        <v>25</v>
      </c>
      <c r="E23" s="273" t="str">
        <f t="shared" si="0"/>
        <v>GBP2YOIS_Quote</v>
      </c>
      <c r="F23" s="273" t="e">
        <f>_xll.qlSimpleQuote(E23,,RateTickValue,Permanent,Trigger,ObjectOverwrite)</f>
        <v>#VALUE!</v>
      </c>
      <c r="G23" s="272" t="str">
        <f ca="1">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0.90250000000000008</v>
      </c>
      <c r="U23" s="284"/>
      <c r="V23" s="288">
        <v>0.88749999999999996</v>
      </c>
      <c r="W23" s="284"/>
      <c r="X23" s="211">
        <v>0.88749999999999996</v>
      </c>
      <c r="Y23" s="283" t="e">
        <f>_xll.qlSimpleQuoteSetValue(E23,X23/100,ISERROR(F23))</f>
        <v>#NUM!</v>
      </c>
      <c r="Z23" s="282"/>
    </row>
    <row r="24" spans="1:26" x14ac:dyDescent="0.25">
      <c r="A24" s="66"/>
      <c r="B24" s="286"/>
      <c r="C24" s="287" t="s">
        <v>62</v>
      </c>
      <c r="D24" s="286" t="s">
        <v>25</v>
      </c>
      <c r="E24" s="273" t="str">
        <f t="shared" si="0"/>
        <v>GBP3YOIS_Quote</v>
      </c>
      <c r="F24" s="273" t="e">
        <f>_xll.qlSimpleQuote(E24,,RateTickValue,Permanent,Trigger,ObjectOverwrite)</f>
        <v>#VALUE!</v>
      </c>
      <c r="G24" s="272" t="str">
        <f ca="1">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1.145</v>
      </c>
      <c r="U24" s="284"/>
      <c r="V24" s="288">
        <v>1.1299999999999999</v>
      </c>
      <c r="W24" s="284"/>
      <c r="X24" s="211">
        <v>1.1299999999999999</v>
      </c>
      <c r="Y24" s="283" t="e">
        <f>_xll.qlSimpleQuoteSetValue(E24,X24/100,ISERROR(F24))</f>
        <v>#NUM!</v>
      </c>
      <c r="Z24" s="282"/>
    </row>
    <row r="25" spans="1:26" x14ac:dyDescent="0.25">
      <c r="A25" s="66"/>
      <c r="B25" s="286"/>
      <c r="C25" s="287" t="s">
        <v>61</v>
      </c>
      <c r="D25" s="286" t="s">
        <v>25</v>
      </c>
      <c r="E25" s="273" t="str">
        <f t="shared" si="0"/>
        <v>GBP4YOIS_Quote</v>
      </c>
      <c r="F25" s="273" t="e">
        <f>_xll.qlSimpleQuote(E25,,RateTickValue,Permanent,Trigger,ObjectOverwrite)</f>
        <v>#VALUE!</v>
      </c>
      <c r="G25" s="272" t="str">
        <f ca="1">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1.3374999999999999</v>
      </c>
      <c r="U25" s="284"/>
      <c r="V25" s="288">
        <v>1.3137500000000002</v>
      </c>
      <c r="W25" s="284"/>
      <c r="X25" s="211">
        <v>1.3137500000000002</v>
      </c>
      <c r="Y25" s="283" t="e">
        <f>_xll.qlSimpleQuoteSetValue(E25,X25/100,ISERROR(F25))</f>
        <v>#NUM!</v>
      </c>
      <c r="Z25" s="282"/>
    </row>
    <row r="26" spans="1:26" x14ac:dyDescent="0.25">
      <c r="A26" s="66"/>
      <c r="B26" s="286"/>
      <c r="C26" s="287" t="s">
        <v>60</v>
      </c>
      <c r="D26" s="286" t="s">
        <v>25</v>
      </c>
      <c r="E26" s="273" t="str">
        <f t="shared" si="0"/>
        <v>GBP5YOIS_Quote</v>
      </c>
      <c r="F26" s="273" t="e">
        <f>_xll.qlSimpleQuote(E26,,RateTickValue,Permanent,Trigger,ObjectOverwrite)</f>
        <v>#VALUE!</v>
      </c>
      <c r="G26" s="272" t="str">
        <f ca="1">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1.4875</v>
      </c>
      <c r="U26" s="284"/>
      <c r="V26" s="288">
        <v>1.4624999999999999</v>
      </c>
      <c r="W26" s="284"/>
      <c r="X26" s="211">
        <v>1.4624999999999999</v>
      </c>
      <c r="Y26" s="283" t="e">
        <f>_xll.qlSimpleQuoteSetValue(E26,X26/100,ISERROR(F26))</f>
        <v>#NUM!</v>
      </c>
      <c r="Z26" s="282"/>
    </row>
    <row r="27" spans="1:26" x14ac:dyDescent="0.25">
      <c r="A27" s="66"/>
      <c r="B27" s="286"/>
      <c r="C27" s="287" t="s">
        <v>59</v>
      </c>
      <c r="D27" s="286" t="s">
        <v>25</v>
      </c>
      <c r="E27" s="273" t="str">
        <f t="shared" si="0"/>
        <v>GBP6YOIS_Quote</v>
      </c>
      <c r="F27" s="273" t="e">
        <f>_xll.qlSimpleQuote(E27,,RateTickValue,Permanent,Trigger,ObjectOverwrite)</f>
        <v>#VALUE!</v>
      </c>
      <c r="G27" s="272" t="str">
        <f ca="1">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1.6074999999999999</v>
      </c>
      <c r="U27" s="284"/>
      <c r="V27" s="288">
        <v>1.5837500000000002</v>
      </c>
      <c r="W27" s="284"/>
      <c r="X27" s="211">
        <v>1.5837500000000002</v>
      </c>
      <c r="Y27" s="283" t="e">
        <f>_xll.qlSimpleQuoteSetValue(E27,X27/100,ISERROR(F27))</f>
        <v>#NUM!</v>
      </c>
      <c r="Z27" s="282"/>
    </row>
    <row r="28" spans="1:26" x14ac:dyDescent="0.25">
      <c r="A28" s="66"/>
      <c r="B28" s="286"/>
      <c r="C28" s="287" t="s">
        <v>58</v>
      </c>
      <c r="D28" s="286" t="s">
        <v>25</v>
      </c>
      <c r="E28" s="273" t="str">
        <f t="shared" si="0"/>
        <v>GBP7YOIS_Quote</v>
      </c>
      <c r="F28" s="273" t="e">
        <f>_xll.qlSimpleQuote(E28,,RateTickValue,Permanent,Trigger,ObjectOverwrite)</f>
        <v>#VALUE!</v>
      </c>
      <c r="G28" s="272" t="str">
        <f ca="1">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1.7124999999999999</v>
      </c>
      <c r="U28" s="284"/>
      <c r="V28" s="288">
        <v>1.6887500000000002</v>
      </c>
      <c r="W28" s="284"/>
      <c r="X28" s="211">
        <v>1.6887500000000002</v>
      </c>
      <c r="Y28" s="283" t="e">
        <f>_xll.qlSimpleQuoteSetValue(E28,X28/100,ISERROR(F28))</f>
        <v>#NUM!</v>
      </c>
      <c r="Z28" s="282"/>
    </row>
    <row r="29" spans="1:26" x14ac:dyDescent="0.25">
      <c r="A29" s="66"/>
      <c r="B29" s="286"/>
      <c r="C29" s="287" t="s">
        <v>57</v>
      </c>
      <c r="D29" s="286" t="s">
        <v>25</v>
      </c>
      <c r="E29" s="273" t="str">
        <f t="shared" si="0"/>
        <v>GBP8YOIS_Quote</v>
      </c>
      <c r="F29" s="273" t="e">
        <f>_xll.qlSimpleQuote(E29,,RateTickValue,Permanent,Trigger,ObjectOverwrite)</f>
        <v>#VALUE!</v>
      </c>
      <c r="G29" s="272" t="str">
        <f ca="1">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1.8</v>
      </c>
      <c r="U29" s="284"/>
      <c r="V29" s="288">
        <v>1.7762500000000001</v>
      </c>
      <c r="W29" s="284"/>
      <c r="X29" s="211">
        <v>1.7762500000000001</v>
      </c>
      <c r="Y29" s="283" t="e">
        <f>_xll.qlSimpleQuoteSetValue(E29,X29/100,ISERROR(F29))</f>
        <v>#NUM!</v>
      </c>
      <c r="Z29" s="282"/>
    </row>
    <row r="30" spans="1:26" x14ac:dyDescent="0.25">
      <c r="A30" s="66"/>
      <c r="B30" s="286"/>
      <c r="C30" s="287" t="s">
        <v>56</v>
      </c>
      <c r="D30" s="286" t="s">
        <v>25</v>
      </c>
      <c r="E30" s="273" t="str">
        <f t="shared" si="0"/>
        <v>GBP9YOIS_Quote</v>
      </c>
      <c r="F30" s="273" t="e">
        <f>_xll.qlSimpleQuote(E30,,RateTickValue,Permanent,Trigger,ObjectOverwrite)</f>
        <v>#VALUE!</v>
      </c>
      <c r="G30" s="272" t="str">
        <f ca="1">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1.8687499999999999</v>
      </c>
      <c r="U30" s="284"/>
      <c r="V30" s="288">
        <v>1.8462499999999999</v>
      </c>
      <c r="W30" s="284"/>
      <c r="X30" s="211">
        <v>1.8462499999999999</v>
      </c>
      <c r="Y30" s="283" t="e">
        <f>_xll.qlSimpleQuoteSetValue(E30,X30/100,ISERROR(F30))</f>
        <v>#NUM!</v>
      </c>
      <c r="Z30" s="282"/>
    </row>
    <row r="31" spans="1:26" x14ac:dyDescent="0.25">
      <c r="A31" s="66"/>
      <c r="B31" s="286"/>
      <c r="C31" s="287" t="s">
        <v>55</v>
      </c>
      <c r="D31" s="286" t="s">
        <v>25</v>
      </c>
      <c r="E31" s="273" t="str">
        <f t="shared" si="0"/>
        <v>GBP10YOIS_Quote</v>
      </c>
      <c r="F31" s="273" t="e">
        <f>_xll.qlSimpleQuote(E31,,RateTickValue,Permanent,Trigger,ObjectOverwrite)</f>
        <v>#VALUE!</v>
      </c>
      <c r="G31" s="272" t="str">
        <f ca="1">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1.9300000000000002</v>
      </c>
      <c r="U31" s="284"/>
      <c r="V31" s="288">
        <v>1.90625</v>
      </c>
      <c r="W31" s="284"/>
      <c r="X31" s="211">
        <v>1.90625</v>
      </c>
      <c r="Y31" s="283" t="e">
        <f>_xll.qlSimpleQuoteSetValue(E31,X31/100,ISERROR(F31))</f>
        <v>#NUM!</v>
      </c>
      <c r="Z31" s="282"/>
    </row>
    <row r="32" spans="1:26" x14ac:dyDescent="0.25">
      <c r="A32" s="66"/>
      <c r="B32" s="286"/>
      <c r="C32" s="287" t="s">
        <v>119</v>
      </c>
      <c r="D32" s="286" t="s">
        <v>25</v>
      </c>
      <c r="E32" s="273" t="str">
        <f t="shared" si="0"/>
        <v>GBP11YOIS_Quote</v>
      </c>
      <c r="F32" s="273" t="e">
        <f>_xll.qlSimpleQuote(E32,,RateTickValue,Permanent,Trigger,ObjectOverwrite)</f>
        <v>#VALUE!</v>
      </c>
      <c r="G32" s="272" t="str">
        <f ca="1">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_xll.qlSimpleQuoteSetValue(E32,X32/100,ISERROR(F32))</f>
        <v>#VALUE!</v>
      </c>
      <c r="Z32" s="282"/>
    </row>
    <row r="33" spans="1:26" x14ac:dyDescent="0.25">
      <c r="A33" s="66"/>
      <c r="B33" s="286"/>
      <c r="C33" s="287" t="s">
        <v>54</v>
      </c>
      <c r="D33" s="286" t="s">
        <v>25</v>
      </c>
      <c r="E33" s="273" t="str">
        <f t="shared" si="0"/>
        <v>GBP12YOIS_Quote</v>
      </c>
      <c r="F33" s="273" t="e">
        <f>_xll.qlSimpleQuote(E33,,RateTickValue,Permanent,Trigger,ObjectOverwrite)</f>
        <v>#VALUE!</v>
      </c>
      <c r="G33" s="272" t="str">
        <f ca="1">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2.0337499999999999</v>
      </c>
      <c r="U33" s="284"/>
      <c r="V33" s="288">
        <v>2.01125</v>
      </c>
      <c r="W33" s="284"/>
      <c r="X33" s="211">
        <v>2.01125</v>
      </c>
      <c r="Y33" s="283" t="e">
        <f>_xll.qlSimpleQuoteSetValue(E33,X33/100,ISERROR(F33))</f>
        <v>#NUM!</v>
      </c>
      <c r="Z33" s="282"/>
    </row>
    <row r="34" spans="1:26" x14ac:dyDescent="0.25">
      <c r="A34" s="66"/>
      <c r="B34" s="286"/>
      <c r="C34" s="287" t="s">
        <v>53</v>
      </c>
      <c r="D34" s="286" t="s">
        <v>25</v>
      </c>
      <c r="E34" s="273" t="str">
        <f t="shared" si="0"/>
        <v>GBP15YOIS_Quote</v>
      </c>
      <c r="F34" s="273" t="e">
        <f>_xll.qlSimpleQuote(E34,,RateTickValue,Permanent,Trigger,ObjectOverwrite)</f>
        <v>#VALUE!</v>
      </c>
      <c r="G34" s="272" t="str">
        <f ca="1">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2.1537500000000001</v>
      </c>
      <c r="U34" s="284"/>
      <c r="V34" s="288">
        <v>2.13</v>
      </c>
      <c r="W34" s="284"/>
      <c r="X34" s="211">
        <v>2.13</v>
      </c>
      <c r="Y34" s="283" t="e">
        <f>_xll.qlSimpleQuoteSetValue(E34,X34/100,ISERROR(F34))</f>
        <v>#NUM!</v>
      </c>
      <c r="Z34" s="282"/>
    </row>
    <row r="35" spans="1:26" x14ac:dyDescent="0.25">
      <c r="A35" s="66"/>
      <c r="B35" s="286"/>
      <c r="C35" s="287" t="s">
        <v>52</v>
      </c>
      <c r="D35" s="286" t="s">
        <v>25</v>
      </c>
      <c r="E35" s="273" t="str">
        <f t="shared" si="0"/>
        <v>GBP20YOIS_Quote</v>
      </c>
      <c r="F35" s="273" t="e">
        <f>_xll.qlSimpleQuote(E35,,RateTickValue,Permanent,Trigger,ObjectOverwrite)</f>
        <v>#VALUE!</v>
      </c>
      <c r="G35" s="272" t="str">
        <f ca="1">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2.24125</v>
      </c>
      <c r="U35" s="284"/>
      <c r="V35" s="288">
        <v>2.21875</v>
      </c>
      <c r="W35" s="284"/>
      <c r="X35" s="211">
        <v>2.21875</v>
      </c>
      <c r="Y35" s="283" t="e">
        <f>_xll.qlSimpleQuoteSetValue(E35,X35/100,ISERROR(F35))</f>
        <v>#NUM!</v>
      </c>
      <c r="Z35" s="282"/>
    </row>
    <row r="36" spans="1:26" x14ac:dyDescent="0.25">
      <c r="A36" s="66"/>
      <c r="B36" s="286"/>
      <c r="C36" s="287" t="s">
        <v>51</v>
      </c>
      <c r="D36" s="286" t="s">
        <v>25</v>
      </c>
      <c r="E36" s="273" t="str">
        <f t="shared" si="0"/>
        <v>GBP25YOIS_Quote</v>
      </c>
      <c r="F36" s="273" t="e">
        <f>_xll.qlSimpleQuote(E36,,RateTickValue,Permanent,Trigger,ObjectOverwrite)</f>
        <v>#VALUE!</v>
      </c>
      <c r="G36" s="272" t="str">
        <f ca="1">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2.2662499999999999</v>
      </c>
      <c r="U36" s="284"/>
      <c r="V36" s="288">
        <v>2.2437499999999999</v>
      </c>
      <c r="W36" s="284"/>
      <c r="X36" s="211">
        <v>2.2437499999999999</v>
      </c>
      <c r="Y36" s="283" t="e">
        <f>_xll.qlSimpleQuoteSetValue(E36,X36/100,ISERROR(F36))</f>
        <v>#NUM!</v>
      </c>
      <c r="Z36" s="282"/>
    </row>
    <row r="37" spans="1:26" x14ac:dyDescent="0.25">
      <c r="A37" s="66"/>
      <c r="B37" s="286"/>
      <c r="C37" s="287" t="s">
        <v>50</v>
      </c>
      <c r="D37" s="286" t="s">
        <v>25</v>
      </c>
      <c r="E37" s="273" t="str">
        <f t="shared" si="0"/>
        <v>GBP30YOIS_Quote</v>
      </c>
      <c r="F37" s="273" t="e">
        <f>_xll.qlSimpleQuote(E37,,RateTickValue,Permanent,Trigger,ObjectOverwrite)</f>
        <v>#VALUE!</v>
      </c>
      <c r="G37" s="272" t="str">
        <f ca="1">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2.3087499999999999</v>
      </c>
      <c r="U37" s="284"/>
      <c r="V37" s="288">
        <v>2.2450000000000001</v>
      </c>
      <c r="W37" s="284"/>
      <c r="X37" s="211">
        <v>2.2450000000000001</v>
      </c>
      <c r="Y37" s="283" t="e">
        <f>_xll.qlSimpleQuoteSetValue(E37,X37/100,ISERROR(F37))</f>
        <v>#NUM!</v>
      </c>
      <c r="Z37" s="282"/>
    </row>
    <row r="38" spans="1:26" x14ac:dyDescent="0.25">
      <c r="A38" s="66"/>
      <c r="B38" s="286"/>
      <c r="C38" s="287" t="s">
        <v>103</v>
      </c>
      <c r="D38" s="286" t="s">
        <v>25</v>
      </c>
      <c r="E38" s="273" t="str">
        <f t="shared" si="0"/>
        <v>GBP40YOIS_Quote</v>
      </c>
      <c r="F38" s="273" t="e">
        <f>_xll.qlSimpleQuote(E38,,RateTickValue,Permanent,Trigger,ObjectOverwrite)</f>
        <v>#VALUE!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2.2687499999999998</v>
      </c>
      <c r="U38" s="284"/>
      <c r="V38" s="288">
        <v>2.2050000000000001</v>
      </c>
      <c r="W38" s="284"/>
      <c r="X38" s="211">
        <v>2.2050000000000001</v>
      </c>
      <c r="Y38" s="283" t="e">
        <f>_xll.qlSimpleQuoteSetValue(E38,X38/100,ISERROR(F38))</f>
        <v>#NUM!</v>
      </c>
      <c r="Z38" s="282"/>
    </row>
    <row r="39" spans="1:26" x14ac:dyDescent="0.25">
      <c r="A39" s="66"/>
      <c r="B39" s="286"/>
      <c r="C39" s="287" t="s">
        <v>102</v>
      </c>
      <c r="D39" s="286" t="s">
        <v>25</v>
      </c>
      <c r="E39" s="273" t="str">
        <f t="shared" si="0"/>
        <v>GBP50YOIS_Quote</v>
      </c>
      <c r="F39" s="273" t="e">
        <f>_xll.qlSimpleQuote(E39,,RateTickValue,Permanent,Trigger,ObjectOverwrite)</f>
        <v>#VALUE!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2.24125</v>
      </c>
      <c r="U39" s="284"/>
      <c r="V39" s="288">
        <v>2.17875</v>
      </c>
      <c r="W39" s="284"/>
      <c r="X39" s="211">
        <v>2.17875</v>
      </c>
      <c r="Y39" s="283" t="e">
        <f>_xll.qlSimpleQuoteSetValue(E39,X39/100,ISERROR(F39))</f>
        <v>#NUM!</v>
      </c>
      <c r="Z39" s="282"/>
    </row>
    <row r="40" spans="1:26" x14ac:dyDescent="0.25">
      <c r="A40" s="66"/>
      <c r="B40" s="286"/>
      <c r="C40" s="287" t="s">
        <v>101</v>
      </c>
      <c r="D40" s="286" t="s">
        <v>25</v>
      </c>
      <c r="E40" s="273" t="str">
        <f t="shared" si="0"/>
        <v>GBP60YOIS_Quote</v>
      </c>
      <c r="F40" s="273" t="e">
        <f>_xll.qlSimpleQuote(E40,,RateTickValue,Permanent,Trigger,ObjectOverwrite)</f>
        <v>#VALUE!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2.2475000000000001</v>
      </c>
      <c r="U40" s="284"/>
      <c r="V40" s="285">
        <v>2.1850000000000001</v>
      </c>
      <c r="W40" s="284"/>
      <c r="X40" s="202">
        <v>2.1850000000000001</v>
      </c>
      <c r="Y40" s="283" t="e">
        <f>_xll.qlSimpleQuoteSetValue(E40,X40/100,ISERROR(F40))</f>
        <v>#NUM!</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_xll.qlSimpleQuote(E42,,RateTickValue,Permanent,Trigger,ObjectOverwrite)</f>
        <v>#VALUE!</v>
      </c>
      <c r="G42" s="272" t="s">
        <v>146</v>
      </c>
      <c r="H42" s="271"/>
      <c r="I42" s="269"/>
    </row>
    <row r="43" spans="1:26" x14ac:dyDescent="0.25">
      <c r="A43" s="66"/>
      <c r="B43" s="274" t="s">
        <v>26</v>
      </c>
      <c r="C43" s="275" t="s">
        <v>169</v>
      </c>
      <c r="D43" s="274" t="s">
        <v>25</v>
      </c>
      <c r="E43" s="273" t="str">
        <f t="shared" si="2"/>
        <v>GBPMPCFEB11OIS_Quote</v>
      </c>
      <c r="F43" s="273" t="e">
        <f>_xll.qlSimpleQuote(E43,,RateTickValue,Permanent,Trigger,ObjectOverwrite)</f>
        <v>#VALUE!</v>
      </c>
      <c r="G43" s="272" t="s">
        <v>146</v>
      </c>
      <c r="H43" s="271"/>
      <c r="I43" s="269"/>
    </row>
    <row r="44" spans="1:26" x14ac:dyDescent="0.25">
      <c r="A44" s="66"/>
      <c r="B44" s="274" t="s">
        <v>26</v>
      </c>
      <c r="C44" s="275" t="s">
        <v>168</v>
      </c>
      <c r="D44" s="274" t="s">
        <v>25</v>
      </c>
      <c r="E44" s="273" t="str">
        <f t="shared" si="2"/>
        <v>GBPMPCMAR11OIS_Quote</v>
      </c>
      <c r="F44" s="273" t="e">
        <f>_xll.qlSimpleQuote(E44,,RateTickValue,Permanent,Trigger,ObjectOverwrite)</f>
        <v>#VALUE!</v>
      </c>
      <c r="G44" s="272" t="s">
        <v>146</v>
      </c>
      <c r="H44" s="271"/>
      <c r="I44" s="269"/>
    </row>
    <row r="45" spans="1:26" x14ac:dyDescent="0.25">
      <c r="A45" s="66"/>
      <c r="B45" s="274" t="s">
        <v>26</v>
      </c>
      <c r="C45" s="275" t="s">
        <v>167</v>
      </c>
      <c r="D45" s="274" t="s">
        <v>25</v>
      </c>
      <c r="E45" s="273" t="str">
        <f t="shared" si="2"/>
        <v>GBPMPCAPR11OIS_Quote</v>
      </c>
      <c r="F45" s="273" t="e">
        <f>_xll.qlSimpleQuote(E45,,RateTickValue,Permanent,Trigger,ObjectOverwrite)</f>
        <v>#VALUE!</v>
      </c>
      <c r="G45" s="272" t="s">
        <v>146</v>
      </c>
      <c r="H45" s="271"/>
      <c r="I45" s="269"/>
    </row>
    <row r="46" spans="1:26" x14ac:dyDescent="0.25">
      <c r="A46" s="66"/>
      <c r="B46" s="274" t="s">
        <v>26</v>
      </c>
      <c r="C46" s="275" t="s">
        <v>166</v>
      </c>
      <c r="D46" s="274" t="s">
        <v>25</v>
      </c>
      <c r="E46" s="273" t="str">
        <f t="shared" si="2"/>
        <v>GBPMPCMAY11OIS_Quote</v>
      </c>
      <c r="F46" s="273" t="e">
        <f>_xll.qlSimpleQuote(E46,,RateTickValue,Permanent,Trigger,ObjectOverwrite)</f>
        <v>#VALUE!</v>
      </c>
      <c r="G46" s="272" t="s">
        <v>146</v>
      </c>
      <c r="H46" s="271"/>
      <c r="I46" s="269"/>
    </row>
    <row r="47" spans="1:26" x14ac:dyDescent="0.25">
      <c r="A47" s="66"/>
      <c r="B47" s="274" t="s">
        <v>26</v>
      </c>
      <c r="C47" s="275" t="s">
        <v>165</v>
      </c>
      <c r="D47" s="274" t="s">
        <v>25</v>
      </c>
      <c r="E47" s="273" t="str">
        <f t="shared" si="2"/>
        <v>GBPMPCJUN11OIS_Quote</v>
      </c>
      <c r="F47" s="273" t="e">
        <f>_xll.qlSimpleQuote(E47,,RateTickValue,Permanent,Trigger,ObjectOverwrite)</f>
        <v>#VALUE!</v>
      </c>
      <c r="G47" s="272" t="s">
        <v>146</v>
      </c>
      <c r="H47" s="271"/>
      <c r="I47" s="269"/>
    </row>
    <row r="48" spans="1:26" x14ac:dyDescent="0.25">
      <c r="A48" s="66"/>
      <c r="B48" s="274" t="s">
        <v>26</v>
      </c>
      <c r="C48" s="275" t="s">
        <v>164</v>
      </c>
      <c r="D48" s="274" t="s">
        <v>25</v>
      </c>
      <c r="E48" s="273" t="str">
        <f t="shared" si="2"/>
        <v>GBPMPCJUL11OIS_Quote</v>
      </c>
      <c r="F48" s="273" t="e">
        <f>_xll.qlSimpleQuote(E48,,RateTickValue,Permanent,Trigger,ObjectOverwrite)</f>
        <v>#VALUE!</v>
      </c>
      <c r="G48" s="272" t="s">
        <v>146</v>
      </c>
      <c r="H48" s="271"/>
      <c r="I48" s="269"/>
    </row>
    <row r="49" spans="1:9" x14ac:dyDescent="0.25">
      <c r="A49" s="66"/>
      <c r="B49" s="274" t="s">
        <v>26</v>
      </c>
      <c r="C49" s="275" t="s">
        <v>163</v>
      </c>
      <c r="D49" s="274" t="s">
        <v>25</v>
      </c>
      <c r="E49" s="273" t="str">
        <f t="shared" si="2"/>
        <v>GBPMPCAUG11OIS_Quote</v>
      </c>
      <c r="F49" s="273" t="e">
        <f>_xll.qlSimpleQuote(E49,,RateTickValue,Permanent,Trigger,ObjectOverwrite)</f>
        <v>#VALUE!</v>
      </c>
      <c r="G49" s="272" t="s">
        <v>146</v>
      </c>
      <c r="H49" s="271"/>
      <c r="I49" s="269"/>
    </row>
    <row r="50" spans="1:9" x14ac:dyDescent="0.25">
      <c r="A50" s="66"/>
      <c r="B50" s="274" t="s">
        <v>26</v>
      </c>
      <c r="C50" s="275" t="s">
        <v>162</v>
      </c>
      <c r="D50" s="274" t="s">
        <v>25</v>
      </c>
      <c r="E50" s="273" t="str">
        <f t="shared" si="2"/>
        <v>GBPMPCSEP11OIS_Quote</v>
      </c>
      <c r="F50" s="273" t="e">
        <f>_xll.qlSimpleQuote(E50,,RateTickValue,Permanent,Trigger,ObjectOverwrite)</f>
        <v>#VALUE!</v>
      </c>
      <c r="G50" s="272" t="s">
        <v>146</v>
      </c>
      <c r="H50" s="271"/>
      <c r="I50" s="269"/>
    </row>
    <row r="51" spans="1:9" x14ac:dyDescent="0.25">
      <c r="A51" s="66"/>
      <c r="B51" s="274" t="s">
        <v>26</v>
      </c>
      <c r="C51" s="275" t="s">
        <v>161</v>
      </c>
      <c r="D51" s="274" t="s">
        <v>25</v>
      </c>
      <c r="E51" s="273" t="str">
        <f t="shared" si="2"/>
        <v>GBPMPCOCT11OIS_Quote</v>
      </c>
      <c r="F51" s="273" t="e">
        <f>_xll.qlSimpleQuote(E51,,RateTickValue,Permanent,Trigger,ObjectOverwrite)</f>
        <v>#VALUE!</v>
      </c>
      <c r="G51" s="272" t="s">
        <v>146</v>
      </c>
      <c r="H51" s="271"/>
      <c r="I51" s="269"/>
    </row>
    <row r="52" spans="1:9" x14ac:dyDescent="0.25">
      <c r="A52" s="66"/>
      <c r="B52" s="274" t="s">
        <v>26</v>
      </c>
      <c r="C52" s="275" t="s">
        <v>160</v>
      </c>
      <c r="D52" s="274" t="s">
        <v>25</v>
      </c>
      <c r="E52" s="273" t="str">
        <f t="shared" si="2"/>
        <v>GBPMPCNOV11OIS_Quote</v>
      </c>
      <c r="F52" s="273" t="e">
        <f>_xll.qlSimpleQuote(E52,,RateTickValue,Permanent,Trigger,ObjectOverwrite)</f>
        <v>#VALUE!</v>
      </c>
      <c r="G52" s="272" t="s">
        <v>146</v>
      </c>
      <c r="H52" s="271"/>
      <c r="I52" s="269"/>
    </row>
    <row r="53" spans="1:9" x14ac:dyDescent="0.25">
      <c r="A53" s="66"/>
      <c r="B53" s="274" t="s">
        <v>26</v>
      </c>
      <c r="C53" s="275" t="s">
        <v>159</v>
      </c>
      <c r="D53" s="274" t="s">
        <v>25</v>
      </c>
      <c r="E53" s="273" t="str">
        <f t="shared" si="2"/>
        <v>GBPMPCDEC11OIS_Quote</v>
      </c>
      <c r="F53" s="273" t="e">
        <f>_xll.qlSimpleQuote(E53,,RateTickValue,Permanent,Trigger,ObjectOverwrite)</f>
        <v>#VALUE!</v>
      </c>
      <c r="G53" s="272" t="s">
        <v>146</v>
      </c>
      <c r="H53" s="271"/>
      <c r="I53" s="269"/>
    </row>
    <row r="54" spans="1:9" x14ac:dyDescent="0.25">
      <c r="A54" s="66"/>
      <c r="B54" s="274" t="s">
        <v>26</v>
      </c>
      <c r="C54" s="275" t="s">
        <v>158</v>
      </c>
      <c r="D54" s="274" t="s">
        <v>25</v>
      </c>
      <c r="E54" s="273" t="str">
        <f t="shared" si="2"/>
        <v>GBPMPCJAN12OIS_Quote</v>
      </c>
      <c r="F54" s="273" t="e">
        <f>_xll.qlSimpleQuote(E54,,RateTickValue,Permanent,Trigger,ObjectOverwrite)</f>
        <v>#VALUE!</v>
      </c>
      <c r="G54" s="272" t="s">
        <v>146</v>
      </c>
      <c r="H54" s="271"/>
      <c r="I54" s="269"/>
    </row>
    <row r="55" spans="1:9" x14ac:dyDescent="0.25">
      <c r="A55" s="66"/>
      <c r="B55" s="274" t="s">
        <v>26</v>
      </c>
      <c r="C55" s="275" t="s">
        <v>157</v>
      </c>
      <c r="D55" s="274" t="s">
        <v>25</v>
      </c>
      <c r="E55" s="273" t="str">
        <f t="shared" si="2"/>
        <v>GBPMPCFEB12OIS_Quote</v>
      </c>
      <c r="F55" s="273" t="e">
        <f>_xll.qlSimpleQuote(E55,,RateTickValue,Permanent,Trigger,ObjectOverwrite)</f>
        <v>#VALUE!</v>
      </c>
      <c r="G55" s="272" t="s">
        <v>146</v>
      </c>
      <c r="H55" s="271"/>
      <c r="I55" s="269"/>
    </row>
    <row r="56" spans="1:9" x14ac:dyDescent="0.25">
      <c r="A56" s="66"/>
      <c r="B56" s="274" t="s">
        <v>26</v>
      </c>
      <c r="C56" s="275" t="s">
        <v>156</v>
      </c>
      <c r="D56" s="274" t="s">
        <v>25</v>
      </c>
      <c r="E56" s="273" t="str">
        <f t="shared" si="2"/>
        <v>GBPMPCMAR12OIS_Quote</v>
      </c>
      <c r="F56" s="273" t="e">
        <f>_xll.qlSimpleQuote(E56,,RateTickValue,Permanent,Trigger,ObjectOverwrite)</f>
        <v>#VALUE!</v>
      </c>
      <c r="G56" s="272" t="s">
        <v>146</v>
      </c>
      <c r="H56" s="271"/>
      <c r="I56" s="269"/>
    </row>
    <row r="57" spans="1:9" x14ac:dyDescent="0.25">
      <c r="A57" s="66"/>
      <c r="B57" s="274" t="s">
        <v>26</v>
      </c>
      <c r="C57" s="275" t="s">
        <v>155</v>
      </c>
      <c r="D57" s="274" t="s">
        <v>25</v>
      </c>
      <c r="E57" s="273" t="str">
        <f t="shared" si="2"/>
        <v>GBPMPCAPR12OIS_Quote</v>
      </c>
      <c r="F57" s="273" t="e">
        <f>_xll.qlSimpleQuote(E57,,RateTickValue,Permanent,Trigger,ObjectOverwrite)</f>
        <v>#VALUE!</v>
      </c>
      <c r="G57" s="272" t="s">
        <v>146</v>
      </c>
      <c r="H57" s="271"/>
      <c r="I57" s="269"/>
    </row>
    <row r="58" spans="1:9" x14ac:dyDescent="0.25">
      <c r="A58" s="66"/>
      <c r="B58" s="274" t="s">
        <v>26</v>
      </c>
      <c r="C58" s="275" t="s">
        <v>154</v>
      </c>
      <c r="D58" s="274" t="s">
        <v>25</v>
      </c>
      <c r="E58" s="273" t="str">
        <f t="shared" si="2"/>
        <v>GBPMPCMAY12OIS_Quote</v>
      </c>
      <c r="F58" s="273" t="e">
        <f>_xll.qlSimpleQuote(E58,,RateTickValue,Permanent,Trigger,ObjectOverwrite)</f>
        <v>#VALUE!</v>
      </c>
      <c r="G58" s="272" t="s">
        <v>146</v>
      </c>
      <c r="H58" s="271"/>
      <c r="I58" s="269"/>
    </row>
    <row r="59" spans="1:9" x14ac:dyDescent="0.25">
      <c r="A59" s="66"/>
      <c r="B59" s="274" t="s">
        <v>26</v>
      </c>
      <c r="C59" s="275" t="s">
        <v>153</v>
      </c>
      <c r="D59" s="274" t="s">
        <v>25</v>
      </c>
      <c r="E59" s="273" t="str">
        <f t="shared" si="2"/>
        <v>GBPMPCJUN12OIS_Quote</v>
      </c>
      <c r="F59" s="273" t="e">
        <f>_xll.qlSimpleQuote(E59,,RateTickValue,Permanent,Trigger,ObjectOverwrite)</f>
        <v>#VALUE!</v>
      </c>
      <c r="G59" s="272" t="s">
        <v>146</v>
      </c>
      <c r="H59" s="271"/>
      <c r="I59" s="269"/>
    </row>
    <row r="60" spans="1:9" x14ac:dyDescent="0.25">
      <c r="A60" s="66"/>
      <c r="B60" s="274" t="s">
        <v>26</v>
      </c>
      <c r="C60" s="275" t="s">
        <v>152</v>
      </c>
      <c r="D60" s="274" t="s">
        <v>25</v>
      </c>
      <c r="E60" s="273" t="str">
        <f t="shared" si="2"/>
        <v>GBPMPCJUL12OIS_Quote</v>
      </c>
      <c r="F60" s="273" t="e">
        <f>_xll.qlSimpleQuote(E60,,RateTickValue,Permanent,Trigger,ObjectOverwrite)</f>
        <v>#VALUE!</v>
      </c>
      <c r="G60" s="272" t="s">
        <v>146</v>
      </c>
      <c r="H60" s="271"/>
      <c r="I60" s="269"/>
    </row>
    <row r="61" spans="1:9" x14ac:dyDescent="0.25">
      <c r="A61" s="66"/>
      <c r="B61" s="274" t="s">
        <v>26</v>
      </c>
      <c r="C61" s="275" t="s">
        <v>151</v>
      </c>
      <c r="D61" s="274" t="s">
        <v>25</v>
      </c>
      <c r="E61" s="273" t="str">
        <f t="shared" si="2"/>
        <v>GBPMPCAUG12OIS_Quote</v>
      </c>
      <c r="F61" s="273" t="e">
        <f>_xll.qlSimpleQuote(E61,,RateTickValue,Permanent,Trigger,ObjectOverwrite)</f>
        <v>#VALUE!</v>
      </c>
      <c r="G61" s="272" t="s">
        <v>146</v>
      </c>
      <c r="H61" s="271"/>
      <c r="I61" s="269"/>
    </row>
    <row r="62" spans="1:9" x14ac:dyDescent="0.25">
      <c r="A62" s="66"/>
      <c r="B62" s="274" t="s">
        <v>26</v>
      </c>
      <c r="C62" s="275" t="s">
        <v>150</v>
      </c>
      <c r="D62" s="274" t="s">
        <v>25</v>
      </c>
      <c r="E62" s="273" t="str">
        <f t="shared" si="2"/>
        <v>GBPMPCSEP12OIS_Quote</v>
      </c>
      <c r="F62" s="273" t="e">
        <f>_xll.qlSimpleQuote(E62,,RateTickValue,Permanent,Trigger,ObjectOverwrite)</f>
        <v>#VALUE!</v>
      </c>
      <c r="G62" s="272" t="s">
        <v>146</v>
      </c>
      <c r="H62" s="271"/>
      <c r="I62" s="269"/>
    </row>
    <row r="63" spans="1:9" x14ac:dyDescent="0.25">
      <c r="A63" s="66"/>
      <c r="B63" s="274" t="s">
        <v>26</v>
      </c>
      <c r="C63" s="275" t="s">
        <v>149</v>
      </c>
      <c r="D63" s="274" t="s">
        <v>25</v>
      </c>
      <c r="E63" s="273" t="str">
        <f t="shared" si="2"/>
        <v>GBPMPCOCT12OIS_Quote</v>
      </c>
      <c r="F63" s="273" t="e">
        <f>_xll.qlSimpleQuote(E63,,RateTickValue,Permanent,Trigger,ObjectOverwrite)</f>
        <v>#VALUE!</v>
      </c>
      <c r="G63" s="272" t="s">
        <v>146</v>
      </c>
      <c r="H63" s="271"/>
      <c r="I63" s="269"/>
    </row>
    <row r="64" spans="1:9" x14ac:dyDescent="0.25">
      <c r="A64" s="66"/>
      <c r="B64" s="274" t="s">
        <v>26</v>
      </c>
      <c r="C64" s="275" t="s">
        <v>148</v>
      </c>
      <c r="D64" s="274" t="s">
        <v>25</v>
      </c>
      <c r="E64" s="273" t="str">
        <f t="shared" si="2"/>
        <v>GBPMPCNOV12OIS_Quote</v>
      </c>
      <c r="F64" s="273" t="e">
        <f>_xll.qlSimpleQuote(E64,,RateTickValue,Permanent,Trigger,ObjectOverwrite)</f>
        <v>#VALUE!</v>
      </c>
      <c r="G64" s="272" t="s">
        <v>146</v>
      </c>
      <c r="H64" s="271"/>
      <c r="I64" s="269"/>
    </row>
    <row r="65" spans="1:9" x14ac:dyDescent="0.25">
      <c r="A65" s="66"/>
      <c r="B65" s="274" t="s">
        <v>26</v>
      </c>
      <c r="C65" s="275" t="s">
        <v>147</v>
      </c>
      <c r="D65" s="274" t="s">
        <v>25</v>
      </c>
      <c r="E65" s="273" t="str">
        <f t="shared" si="2"/>
        <v>GBPMPCDEC12OIS_Quote</v>
      </c>
      <c r="F65" s="273" t="e">
        <f>_xll.qlSimpleQuote(E65,,RateTickValue,Permanent,Trigger,ObjectOverwrite)</f>
        <v>#VALUE!</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2</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_xll.qlSimpleQuote(Currency&amp;$C5&amp;$D5&amp;$B5&amp;QuoteSuffix,,RateTickValue,Permanent,Trigger,ObjectOverwrite)</f>
        <v>#VALUE!</v>
      </c>
      <c r="G5" s="263" t="str">
        <f ca="1">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_xll.qlMidSafe($P5,$Q5)</f>
        <v>#NUM!</v>
      </c>
      <c r="U5" s="9"/>
      <c r="V5" s="19">
        <v>0.51124999999999998</v>
      </c>
      <c r="W5" s="9"/>
      <c r="X5" s="211">
        <f t="array" ref="X5:X15">QuoteStatic</f>
        <v>0.51124999999999998</v>
      </c>
      <c r="Y5" s="16" t="e">
        <f>_xll.qlSimpleQuoteSetValue(F5,X5/100,Trigger)</f>
        <v>#NUM!</v>
      </c>
      <c r="Z5" s="5"/>
    </row>
    <row r="6" spans="1:26" x14ac:dyDescent="0.2">
      <c r="A6" s="15"/>
      <c r="B6" s="241"/>
      <c r="C6" s="256">
        <v>3</v>
      </c>
      <c r="D6" s="173" t="s">
        <v>145</v>
      </c>
      <c r="E6" s="207" t="str">
        <f t="shared" si="0"/>
        <v>GBP3X1S_Quote</v>
      </c>
      <c r="F6" s="207" t="e">
        <f>_xll.qlSimpleQuote(Currency&amp;$C6&amp;$D6&amp;$B6&amp;QuoteSuffix,,RateTickValue,Permanent,Trigger,ObjectOverwrite)</f>
        <v>#VALUE!</v>
      </c>
      <c r="G6" s="262" t="str">
        <f ca="1">_xll.ohRangeRetrieveError(F6)</f>
        <v/>
      </c>
      <c r="H6" s="43"/>
      <c r="J6" s="15"/>
      <c r="K6" s="18"/>
      <c r="L6" s="21">
        <v>3</v>
      </c>
      <c r="M6" s="21" t="s">
        <v>145</v>
      </c>
      <c r="N6" s="214" t="str">
        <f t="shared" si="1"/>
        <v>GBP3X1S</v>
      </c>
      <c r="O6" s="214" t="str">
        <v>GBP3X1S=ICAP</v>
      </c>
      <c r="P6" s="213">
        <v>0.46749999999999997</v>
      </c>
      <c r="Q6" s="213">
        <v>0.5675</v>
      </c>
      <c r="R6" s="213">
        <v>0</v>
      </c>
      <c r="S6" s="213">
        <v>0</v>
      </c>
      <c r="T6" s="212" t="e">
        <f>_xll.qlMidSafe($P6,$Q6)</f>
        <v>#NUM!</v>
      </c>
      <c r="U6" s="9"/>
      <c r="V6" s="19">
        <v>0.51749999999999996</v>
      </c>
      <c r="W6" s="9"/>
      <c r="X6" s="211">
        <v>0.51749999999999996</v>
      </c>
      <c r="Y6" s="16" t="e">
        <f>_xll.qlSimpleQuoteSetValue(F6,X6/100,Trigger)</f>
        <v>#NUM!</v>
      </c>
      <c r="Z6" s="5"/>
    </row>
    <row r="7" spans="1:26" x14ac:dyDescent="0.2">
      <c r="A7" s="15"/>
      <c r="B7" s="241"/>
      <c r="C7" s="256">
        <v>4</v>
      </c>
      <c r="D7" s="173" t="s">
        <v>145</v>
      </c>
      <c r="E7" s="207" t="str">
        <f t="shared" si="0"/>
        <v>GBP4X1S_Quote</v>
      </c>
      <c r="F7" s="207" t="e">
        <f>_xll.qlSimpleQuote(Currency&amp;$C7&amp;$D7&amp;$B7&amp;QuoteSuffix,,RateTickValue,Permanent,Trigger,ObjectOverwrite)</f>
        <v>#VALUE!</v>
      </c>
      <c r="G7" s="262" t="str">
        <f ca="1">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t="e">
        <f>_xll.qlMidSafe($P7,$Q7)</f>
        <v>#NUM!</v>
      </c>
      <c r="U7" s="9"/>
      <c r="V7" s="19">
        <v>0.52750000000000008</v>
      </c>
      <c r="W7" s="9"/>
      <c r="X7" s="211">
        <v>0.52750000000000008</v>
      </c>
      <c r="Y7" s="16" t="e">
        <f>_xll.qlSimpleQuoteSetValue(F7,X7/100,Trigger)</f>
        <v>#NUM!</v>
      </c>
      <c r="Z7" s="5"/>
    </row>
    <row r="8" spans="1:26" x14ac:dyDescent="0.2">
      <c r="A8" s="15"/>
      <c r="B8" s="241"/>
      <c r="C8" s="256">
        <v>5</v>
      </c>
      <c r="D8" s="173" t="s">
        <v>145</v>
      </c>
      <c r="E8" s="207" t="str">
        <f t="shared" si="0"/>
        <v>GBP5X1S_Quote</v>
      </c>
      <c r="F8" s="207" t="e">
        <f>_xll.qlSimpleQuote(Currency&amp;$C8&amp;$D8&amp;$B8&amp;QuoteSuffix,,RateTickValue,Permanent,Trigger,ObjectOverwrite)</f>
        <v>#VALUE!</v>
      </c>
      <c r="G8" s="262" t="str">
        <f ca="1">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t="e">
        <f>_xll.qlMidSafe($P8,$Q8)</f>
        <v>#NUM!</v>
      </c>
      <c r="U8" s="9"/>
      <c r="V8" s="19">
        <v>0.53749999999999998</v>
      </c>
      <c r="W8" s="9"/>
      <c r="X8" s="211">
        <v>0.53749999999999998</v>
      </c>
      <c r="Y8" s="16" t="e">
        <f>_xll.qlSimpleQuoteSetValue(F8,X8/100,Trigger)</f>
        <v>#NUM!</v>
      </c>
      <c r="Z8" s="5"/>
    </row>
    <row r="9" spans="1:26" x14ac:dyDescent="0.2">
      <c r="A9" s="15"/>
      <c r="B9" s="241"/>
      <c r="C9" s="256">
        <v>6</v>
      </c>
      <c r="D9" s="173" t="s">
        <v>145</v>
      </c>
      <c r="E9" s="207" t="str">
        <f t="shared" si="0"/>
        <v>GBP6X1S_Quote</v>
      </c>
      <c r="F9" s="207" t="e">
        <f>_xll.qlSimpleQuote(Currency&amp;$C9&amp;$D9&amp;$B9&amp;QuoteSuffix,,RateTickValue,Permanent,Trigger,ObjectOverwrite)</f>
        <v>#VALUE!</v>
      </c>
      <c r="G9" s="262" t="str">
        <f ca="1">_xll.ohRangeRetrieveError(F9)</f>
        <v/>
      </c>
      <c r="H9" s="43"/>
      <c r="J9" s="15"/>
      <c r="K9" s="18"/>
      <c r="L9" s="21">
        <v>6</v>
      </c>
      <c r="M9" s="21" t="s">
        <v>145</v>
      </c>
      <c r="N9" s="214" t="str">
        <f t="shared" si="1"/>
        <v>GBP6X1S</v>
      </c>
      <c r="O9" s="214" t="str">
        <v>GBP6X1S=ICAP</v>
      </c>
      <c r="P9" s="213">
        <v>0.5</v>
      </c>
      <c r="Q9" s="213">
        <v>0.6</v>
      </c>
      <c r="R9" s="213">
        <v>0</v>
      </c>
      <c r="S9" s="213">
        <v>0</v>
      </c>
      <c r="T9" s="212" t="e">
        <f>_xll.qlMidSafe($P9,$Q9)</f>
        <v>#NUM!</v>
      </c>
      <c r="U9" s="9"/>
      <c r="V9" s="19">
        <v>0.55000000000000004</v>
      </c>
      <c r="W9" s="9"/>
      <c r="X9" s="211">
        <v>0.55000000000000004</v>
      </c>
      <c r="Y9" s="16" t="e">
        <f>_xll.qlSimpleQuoteSetValue(F9,X9/100,Trigger)</f>
        <v>#NUM!</v>
      </c>
      <c r="Z9" s="5"/>
    </row>
    <row r="10" spans="1:26" x14ac:dyDescent="0.2">
      <c r="A10" s="15"/>
      <c r="B10" s="241"/>
      <c r="C10" s="256">
        <v>7</v>
      </c>
      <c r="D10" s="173" t="s">
        <v>145</v>
      </c>
      <c r="E10" s="207" t="str">
        <f t="shared" si="0"/>
        <v>GBP7X1S_Quote</v>
      </c>
      <c r="F10" s="207" t="e">
        <f>_xll.qlSimpleQuote(Currency&amp;$C10&amp;$D10&amp;$B10&amp;QuoteSuffix,,RateTickValue,Permanent,Trigger,ObjectOverwrite)</f>
        <v>#VALUE!</v>
      </c>
      <c r="G10" s="262" t="str">
        <f ca="1">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t="e">
        <f>_xll.qlMidSafe($P10,$Q10)</f>
        <v>#NUM!</v>
      </c>
      <c r="U10" s="9"/>
      <c r="V10" s="19">
        <v>0.56374999999999997</v>
      </c>
      <c r="W10" s="9"/>
      <c r="X10" s="211">
        <v>0.56374999999999997</v>
      </c>
      <c r="Y10" s="16" t="e">
        <f>_xll.qlSimpleQuoteSetValue(F10,X10/100,Trigger)</f>
        <v>#NUM!</v>
      </c>
      <c r="Z10" s="5"/>
    </row>
    <row r="11" spans="1:26" x14ac:dyDescent="0.2">
      <c r="A11" s="15"/>
      <c r="B11" s="241"/>
      <c r="C11" s="256">
        <v>8</v>
      </c>
      <c r="D11" s="173" t="s">
        <v>145</v>
      </c>
      <c r="E11" s="207" t="str">
        <f t="shared" si="0"/>
        <v>GBP8X1S_Quote</v>
      </c>
      <c r="F11" s="207" t="e">
        <f>_xll.qlSimpleQuote(Currency&amp;$C11&amp;$D11&amp;$B11&amp;QuoteSuffix,,RateTickValue,Permanent,Trigger,ObjectOverwrite)</f>
        <v>#VALUE!</v>
      </c>
      <c r="G11" s="262" t="str">
        <f ca="1">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t="e">
        <f>_xll.qlMidSafe($P11,$Q11)</f>
        <v>#NUM!</v>
      </c>
      <c r="U11" s="9"/>
      <c r="V11" s="19">
        <v>0.58125000000000004</v>
      </c>
      <c r="W11" s="9"/>
      <c r="X11" s="211">
        <v>0.58125000000000004</v>
      </c>
      <c r="Y11" s="16" t="e">
        <f>_xll.qlSimpleQuoteSetValue(F11,X11/100,Trigger)</f>
        <v>#NUM!</v>
      </c>
      <c r="Z11" s="5"/>
    </row>
    <row r="12" spans="1:26" x14ac:dyDescent="0.2">
      <c r="A12" s="15"/>
      <c r="B12" s="241"/>
      <c r="C12" s="256">
        <v>9</v>
      </c>
      <c r="D12" s="173" t="s">
        <v>145</v>
      </c>
      <c r="E12" s="207" t="str">
        <f t="shared" si="0"/>
        <v>GBP9X1S_Quote</v>
      </c>
      <c r="F12" s="207" t="e">
        <f>_xll.qlSimpleQuote(Currency&amp;$C12&amp;$D12&amp;$B12&amp;QuoteSuffix,,RateTickValue,Permanent,Trigger,ObjectOverwrite)</f>
        <v>#VALUE!</v>
      </c>
      <c r="G12" s="262" t="str">
        <f ca="1">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t="e">
        <f>_xll.qlMidSafe($P12,$Q12)</f>
        <v>#NUM!</v>
      </c>
      <c r="U12" s="9"/>
      <c r="V12" s="19">
        <v>0.60125000000000006</v>
      </c>
      <c r="W12" s="9"/>
      <c r="X12" s="211">
        <v>0.60125000000000006</v>
      </c>
      <c r="Y12" s="16" t="e">
        <f>_xll.qlSimpleQuoteSetValue(F12,X12/100,Trigger)</f>
        <v>#NUM!</v>
      </c>
      <c r="Z12" s="5"/>
    </row>
    <row r="13" spans="1:26" x14ac:dyDescent="0.2">
      <c r="A13" s="15"/>
      <c r="B13" s="241"/>
      <c r="C13" s="256">
        <v>10</v>
      </c>
      <c r="D13" s="173" t="s">
        <v>145</v>
      </c>
      <c r="E13" s="207" t="str">
        <f t="shared" si="0"/>
        <v>GBP10X1S_Quote</v>
      </c>
      <c r="F13" s="207" t="e">
        <f>_xll.qlSimpleQuote(Currency&amp;$C13&amp;$D13&amp;$B13&amp;QuoteSuffix,,RateTickValue,Permanent,Trigger,ObjectOverwrite)</f>
        <v>#VALUE!</v>
      </c>
      <c r="G13" s="262" t="str">
        <f ca="1">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t="e">
        <f>_xll.qlMidSafe($P13,$Q13)</f>
        <v>#NUM!</v>
      </c>
      <c r="U13" s="9"/>
      <c r="V13" s="19">
        <v>0.61874999999999991</v>
      </c>
      <c r="W13" s="9"/>
      <c r="X13" s="211">
        <v>0.61874999999999991</v>
      </c>
      <c r="Y13" s="16" t="e">
        <f>_xll.qlSimpleQuoteSetValue(F13,X13/100,Trigger)</f>
        <v>#NUM!</v>
      </c>
      <c r="Z13" s="5"/>
    </row>
    <row r="14" spans="1:26" x14ac:dyDescent="0.2">
      <c r="A14" s="15"/>
      <c r="B14" s="241"/>
      <c r="C14" s="256">
        <v>11</v>
      </c>
      <c r="D14" s="173" t="s">
        <v>145</v>
      </c>
      <c r="E14" s="207" t="str">
        <f t="shared" si="0"/>
        <v>GBP11X1S_Quote</v>
      </c>
      <c r="F14" s="207" t="e">
        <f>_xll.qlSimpleQuote(Currency&amp;$C14&amp;$D14&amp;$B14&amp;QuoteSuffix,,RateTickValue,Permanent,Trigger,ObjectOverwrite)</f>
        <v>#VALUE!</v>
      </c>
      <c r="G14" s="262" t="str">
        <f ca="1">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t="e">
        <f>_xll.qlMidSafe($P14,$Q14)</f>
        <v>#NUM!</v>
      </c>
      <c r="U14" s="9"/>
      <c r="V14" s="19">
        <v>0.63874999999999993</v>
      </c>
      <c r="W14" s="9"/>
      <c r="X14" s="211">
        <v>0.63874999999999993</v>
      </c>
      <c r="Y14" s="16" t="e">
        <f>_xll.qlSimpleQuoteSetValue(F14,X14/100,Trigger)</f>
        <v>#NUM!</v>
      </c>
      <c r="Z14" s="5"/>
    </row>
    <row r="15" spans="1:26" x14ac:dyDescent="0.2">
      <c r="A15" s="15"/>
      <c r="B15" s="241"/>
      <c r="C15" s="256">
        <v>12</v>
      </c>
      <c r="D15" s="173" t="s">
        <v>145</v>
      </c>
      <c r="E15" s="207" t="str">
        <f t="shared" si="0"/>
        <v>GBP12X1S_Quote</v>
      </c>
      <c r="F15" s="207" t="e">
        <f>_xll.qlSimpleQuote(Currency&amp;$C15&amp;$D15&amp;$B15&amp;QuoteSuffix,,RateTickValue,Permanent,Trigger,ObjectOverwrite)</f>
        <v>#VALUE!</v>
      </c>
      <c r="G15" s="262" t="str">
        <f ca="1">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t="e">
        <f>_xll.qlMidSafe($P15,$Q15)</f>
        <v>#NUM!</v>
      </c>
      <c r="U15" s="9"/>
      <c r="V15" s="10">
        <v>0.66250000000000009</v>
      </c>
      <c r="W15" s="9"/>
      <c r="X15" s="202">
        <v>0.66250000000000009</v>
      </c>
      <c r="Y15" s="6" t="e">
        <f>_xll.qlSimpleQuoteSetValue(F15,X15/100,Trigger)</f>
        <v>#NUM!</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2</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_xll.qlSimpleQuote(Currency&amp;$C5&amp;$D5&amp;$B5&amp;QuoteSuffix,,RateTickValue,Permanent,Trigger,ObjectOverwrite)</f>
        <v>#VALUE!</v>
      </c>
      <c r="G5" s="244" t="str">
        <f ca="1">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_xll.qlMidSafe($P5,$Q5)</f>
        <v>#NUM!</v>
      </c>
      <c r="U5" s="9"/>
      <c r="V5" s="19">
        <v>0.86624999999999996</v>
      </c>
      <c r="W5" s="9"/>
      <c r="X5" s="211">
        <f t="array" ref="X5:X11">QuoteStatic</f>
        <v>0.86624999999999996</v>
      </c>
      <c r="Y5" s="16" t="e">
        <f>_xll.qlSimpleQuoteSetValue(F5,X5/100,Trigger)</f>
        <v>#NUM!</v>
      </c>
      <c r="Z5" s="5"/>
    </row>
    <row r="6" spans="1:26" x14ac:dyDescent="0.2">
      <c r="A6" s="15"/>
      <c r="B6" s="241"/>
      <c r="C6" s="256" t="s">
        <v>11</v>
      </c>
      <c r="D6" s="173">
        <v>12</v>
      </c>
      <c r="E6" s="207" t="str">
        <f t="shared" si="0"/>
        <v>GBP2S12_Quote</v>
      </c>
      <c r="F6" s="207" t="e">
        <f>_xll.qlSimpleQuote(Currency&amp;$C6&amp;$D6&amp;$B6&amp;QuoteSuffix,,RateTickValue,Permanent,Trigger,ObjectOverwrite)</f>
        <v>#VALUE!</v>
      </c>
      <c r="G6" s="240" t="str">
        <f ca="1">_xll.ohRangeRetrieveError(F6)</f>
        <v/>
      </c>
      <c r="H6" s="43"/>
      <c r="J6" s="15"/>
      <c r="K6" s="18"/>
      <c r="L6" s="21" t="s">
        <v>11</v>
      </c>
      <c r="M6" s="21">
        <v>12</v>
      </c>
      <c r="N6" s="214" t="str">
        <f t="shared" si="1"/>
        <v>GBP2S12</v>
      </c>
      <c r="O6" s="214" t="str">
        <v>GBP2S12=ICAP</v>
      </c>
      <c r="P6" s="213">
        <v>1.01125</v>
      </c>
      <c r="Q6" s="213">
        <v>1.03125</v>
      </c>
      <c r="R6" s="213">
        <v>0</v>
      </c>
      <c r="S6" s="213">
        <v>0</v>
      </c>
      <c r="T6" s="212" t="e">
        <f>_xll.qlMidSafe($P6,$Q6)</f>
        <v>#NUM!</v>
      </c>
      <c r="U6" s="9"/>
      <c r="V6" s="19">
        <v>1.0225</v>
      </c>
      <c r="W6" s="9"/>
      <c r="X6" s="211">
        <v>1.0225</v>
      </c>
      <c r="Y6" s="16" t="e">
        <f>_xll.qlSimpleQuoteSetValue(F6,X6/100,Trigger)</f>
        <v>#NUM!</v>
      </c>
      <c r="Z6" s="5"/>
    </row>
    <row r="7" spans="1:26" x14ac:dyDescent="0.2">
      <c r="A7" s="15"/>
      <c r="B7" s="241"/>
      <c r="C7" s="256" t="s">
        <v>8</v>
      </c>
      <c r="D7" s="173">
        <v>12</v>
      </c>
      <c r="E7" s="207" t="str">
        <f t="shared" si="0"/>
        <v>GBP3S12_Quote</v>
      </c>
      <c r="F7" s="207" t="e">
        <f>_xll.qlSimpleQuote(Currency&amp;$C7&amp;$D7&amp;$B7&amp;QuoteSuffix,,RateTickValue,Permanent,Trigger,ObjectOverwrite)</f>
        <v>#VALUE!</v>
      </c>
      <c r="G7" s="240" t="str">
        <f ca="1">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t="e">
        <f>_xll.qlMidSafe($P7,$Q7)</f>
        <v>#NUM!</v>
      </c>
      <c r="U7" s="9"/>
      <c r="V7" s="19">
        <v>1.1837500000000001</v>
      </c>
      <c r="W7" s="9"/>
      <c r="X7" s="211">
        <v>1.1837500000000001</v>
      </c>
      <c r="Y7" s="16" t="e">
        <f>_xll.qlSimpleQuoteSetValue(F7,X7/100,Trigger)</f>
        <v>#NUM!</v>
      </c>
      <c r="Z7" s="5"/>
    </row>
    <row r="8" spans="1:26" x14ac:dyDescent="0.2">
      <c r="A8" s="15"/>
      <c r="B8" s="241"/>
      <c r="C8" s="256" t="s">
        <v>10</v>
      </c>
      <c r="D8" s="173">
        <v>12</v>
      </c>
      <c r="E8" s="207" t="str">
        <f t="shared" si="0"/>
        <v>GBP4S12_Quote</v>
      </c>
      <c r="F8" s="207" t="e">
        <f>_xll.qlSimpleQuote(Currency&amp;$C8&amp;$D8&amp;$B8&amp;QuoteSuffix,,RateTickValue,Permanent,Trigger,ObjectOverwrite)</f>
        <v>#VALUE!</v>
      </c>
      <c r="G8" s="240" t="str">
        <f ca="1">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t="e">
        <f>_xll.qlMidSafe($P8,$Q8)</f>
        <v>#NUM!</v>
      </c>
      <c r="U8" s="9"/>
      <c r="V8" s="19">
        <v>1.3525</v>
      </c>
      <c r="W8" s="9"/>
      <c r="X8" s="211">
        <v>1.3525</v>
      </c>
      <c r="Y8" s="16" t="e">
        <f>_xll.qlSimpleQuoteSetValue(F8,X8/100,Trigger)</f>
        <v>#NUM!</v>
      </c>
      <c r="Z8" s="5"/>
    </row>
    <row r="9" spans="1:26" x14ac:dyDescent="0.2">
      <c r="A9" s="15"/>
      <c r="B9" s="241"/>
      <c r="C9" s="256" t="s">
        <v>144</v>
      </c>
      <c r="D9" s="173">
        <v>24</v>
      </c>
      <c r="E9" s="207" t="str">
        <f t="shared" si="0"/>
        <v>GBP1S24_Quote</v>
      </c>
      <c r="F9" s="207" t="e">
        <f>_xll.qlSimpleQuote(Currency&amp;$C9&amp;$D9&amp;$B9&amp;QuoteSuffix,,RateTickValue,Permanent,Trigger,ObjectOverwrite)</f>
        <v>#VALUE!</v>
      </c>
      <c r="G9" s="240" t="str">
        <f ca="1">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t="e">
        <f>_xll.qlMidSafe($P9,$Q9)</f>
        <v>#NUM!</v>
      </c>
      <c r="U9" s="9"/>
      <c r="V9" s="19">
        <v>1.1837500000000001</v>
      </c>
      <c r="W9" s="9"/>
      <c r="X9" s="211">
        <v>1.1837500000000001</v>
      </c>
      <c r="Y9" s="16" t="e">
        <f>_xll.qlSimpleQuoteSetValue(F9,X9/100,Trigger)</f>
        <v>#NUM!</v>
      </c>
      <c r="Z9" s="5"/>
    </row>
    <row r="10" spans="1:26" x14ac:dyDescent="0.2">
      <c r="A10" s="15"/>
      <c r="B10" s="241"/>
      <c r="C10" s="256" t="s">
        <v>11</v>
      </c>
      <c r="D10" s="173">
        <v>24</v>
      </c>
      <c r="E10" s="207" t="str">
        <f t="shared" si="0"/>
        <v>GBP2S24_Quote</v>
      </c>
      <c r="F10" s="207" t="e">
        <f>_xll.qlSimpleQuote(Currency&amp;$C10&amp;$D10&amp;$B10&amp;QuoteSuffix,,RateTickValue,Permanent,Trigger,ObjectOverwrite)</f>
        <v>#VALUE!</v>
      </c>
      <c r="G10" s="240" t="str">
        <f ca="1">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t="e">
        <f>_xll.qlMidSafe($P10,$Q10)</f>
        <v>#NUM!</v>
      </c>
      <c r="U10" s="9"/>
      <c r="V10" s="19">
        <v>1.3287500000000001</v>
      </c>
      <c r="W10" s="9"/>
      <c r="X10" s="211">
        <v>1.3287500000000001</v>
      </c>
      <c r="Y10" s="16" t="e">
        <f>_xll.qlSimpleQuoteSetValue(F10,X10/100,Trigger)</f>
        <v>#NUM!</v>
      </c>
      <c r="Z10" s="5"/>
    </row>
    <row r="11" spans="1:26" x14ac:dyDescent="0.2">
      <c r="A11" s="15"/>
      <c r="B11" s="241"/>
      <c r="C11" s="256" t="s">
        <v>144</v>
      </c>
      <c r="D11" s="173">
        <v>36</v>
      </c>
      <c r="E11" s="207" t="str">
        <f t="shared" si="0"/>
        <v>GBP1S36_Quote</v>
      </c>
      <c r="F11" s="207" t="e">
        <f>_xll.qlSimpleQuote(Currency&amp;$C11&amp;$D11&amp;$B11&amp;QuoteSuffix,,RateTickValue,Permanent,Trigger,ObjectOverwrite)</f>
        <v>#VALUE!</v>
      </c>
      <c r="G11" s="240" t="str">
        <f ca="1">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2</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_xll.qlMidSafe($T7,$U7)</f>
        <v>#NUM!</v>
      </c>
      <c r="Y7" s="9"/>
      <c r="Z7" s="19">
        <v>0.7430000000000001</v>
      </c>
      <c r="AA7" s="9"/>
      <c r="AB7" s="211">
        <v>0.7430000000000001</v>
      </c>
      <c r="AC7" s="16" t="e">
        <f>_xll.qlSimpleQuoteSetValue(F7,AB7/100,Trigger)</f>
        <v>#NUM!</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_xll.qlSimpleQuote(Currency&amp;$C11&amp;$D11&amp;$B11&amp;QuoteSuffix,,RateTickValue,Permanent,Trigger,ObjectOverwrite)</f>
        <v>#VALUE!</v>
      </c>
      <c r="G11" s="240" t="str">
        <f ca="1">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t="e">
        <f>_xll.qlMidSafe($T11,$U11)</f>
        <v>#NUM!</v>
      </c>
      <c r="Y11" s="9"/>
      <c r="Z11" s="19">
        <v>1.05</v>
      </c>
      <c r="AA11" s="9"/>
      <c r="AB11" s="211">
        <v>1.05</v>
      </c>
      <c r="AC11" s="16" t="e">
        <f>_xll.qlSimpleQuoteSetValue(F11,AB11/100,Trigger)</f>
        <v>#NUM!</v>
      </c>
      <c r="AD11" s="5"/>
      <c r="AE11" s="166"/>
      <c r="AF11" s="166"/>
      <c r="AG11" s="166"/>
      <c r="AH11" s="166"/>
      <c r="AI11" s="166"/>
    </row>
    <row r="12" spans="1:35" ht="15" x14ac:dyDescent="0.25">
      <c r="A12" s="15"/>
      <c r="B12" s="241" t="s">
        <v>62</v>
      </c>
      <c r="C12" s="208" t="s">
        <v>135</v>
      </c>
      <c r="D12" s="208" t="s">
        <v>120</v>
      </c>
      <c r="E12" s="207" t="str">
        <f t="shared" si="0"/>
        <v>GBPSM3L3Y_Quote</v>
      </c>
      <c r="F12" s="207" t="e">
        <f>_xll.qlSimpleQuote(Currency&amp;$C12&amp;$D12&amp;$B12&amp;QuoteSuffix,,RateTickValue,Permanent,Trigger,ObjectOverwrite)</f>
        <v>#VALUE!</v>
      </c>
      <c r="G12" s="240" t="str">
        <f ca="1">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t="e">
        <f>_xll.qlMidSafe($T12,$U12)</f>
        <v>#NUM!</v>
      </c>
      <c r="Y12" s="9"/>
      <c r="Z12" s="19">
        <v>1.31</v>
      </c>
      <c r="AA12" s="9"/>
      <c r="AB12" s="211">
        <v>1.31</v>
      </c>
      <c r="AC12" s="16" t="e">
        <f>_xll.qlSimpleQuoteSetValue(F12,AB12/100,Trigger)</f>
        <v>#NUM!</v>
      </c>
      <c r="AD12" s="5"/>
      <c r="AE12" s="166"/>
      <c r="AF12" s="166"/>
      <c r="AG12" s="166"/>
      <c r="AH12" s="166"/>
      <c r="AI12" s="166"/>
    </row>
    <row r="13" spans="1:35" x14ac:dyDescent="0.2">
      <c r="A13" s="15"/>
      <c r="B13" s="241" t="s">
        <v>61</v>
      </c>
      <c r="C13" s="208" t="s">
        <v>135</v>
      </c>
      <c r="D13" s="208" t="s">
        <v>120</v>
      </c>
      <c r="E13" s="207" t="str">
        <f t="shared" si="0"/>
        <v>GBPSM3L4Y_Quote</v>
      </c>
      <c r="F13" s="207" t="e">
        <f>_xll.qlSimpleQuote(Currency&amp;$C13&amp;$D13&amp;$B13&amp;QuoteSuffix,,RateTickValue,Permanent,Trigger,ObjectOverwrite)</f>
        <v>#VALUE!</v>
      </c>
      <c r="G13" s="240" t="str">
        <f ca="1">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t="e">
        <f>_xll.qlMidSafe($T13,$U13)</f>
        <v>#NUM!</v>
      </c>
      <c r="Y13" s="9"/>
      <c r="Z13" s="19">
        <v>1.5059999999999998</v>
      </c>
      <c r="AA13" s="9"/>
      <c r="AB13" s="211">
        <v>1.5059999999999998</v>
      </c>
      <c r="AC13" s="16" t="e">
        <f>_xll.qlSimpleQuoteSetValue(F13,AB13/100,Trigger)</f>
        <v>#NUM!</v>
      </c>
      <c r="AD13" s="5"/>
      <c r="AE13" s="166"/>
      <c r="AF13" s="166"/>
      <c r="AG13" s="166"/>
      <c r="AH13" s="166"/>
      <c r="AI13" s="166"/>
    </row>
    <row r="14" spans="1:35" x14ac:dyDescent="0.2">
      <c r="A14" s="15"/>
      <c r="B14" s="241" t="s">
        <v>60</v>
      </c>
      <c r="C14" s="208" t="s">
        <v>135</v>
      </c>
      <c r="D14" s="208" t="s">
        <v>120</v>
      </c>
      <c r="E14" s="207" t="str">
        <f t="shared" si="0"/>
        <v>GBPSM3L5Y_Quote</v>
      </c>
      <c r="F14" s="207" t="e">
        <f>_xll.qlSimpleQuote(Currency&amp;$C14&amp;$D14&amp;$B14&amp;QuoteSuffix,,RateTickValue,Permanent,Trigger,ObjectOverwrite)</f>
        <v>#VALUE!</v>
      </c>
      <c r="G14" s="240" t="str">
        <f ca="1">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_xll.qlMidSafe($T14,$U14)</f>
        <v>#NUM!</v>
      </c>
      <c r="Y14" s="9"/>
      <c r="Z14" s="19">
        <v>1.6589999999999998</v>
      </c>
      <c r="AA14" s="9"/>
      <c r="AB14" s="211">
        <v>1.6589999999999998</v>
      </c>
      <c r="AC14" s="16" t="e">
        <f>_xll.qlSimpleQuoteSetValue(F14,AB14/100,Trigger)</f>
        <v>#NUM!</v>
      </c>
      <c r="AD14" s="5"/>
      <c r="AE14" s="166"/>
      <c r="AF14" s="166"/>
      <c r="AG14" s="166"/>
      <c r="AH14" s="166"/>
      <c r="AI14" s="166"/>
    </row>
    <row r="15" spans="1:35" x14ac:dyDescent="0.2">
      <c r="A15" s="15"/>
      <c r="B15" s="241" t="s">
        <v>59</v>
      </c>
      <c r="C15" s="208" t="s">
        <v>135</v>
      </c>
      <c r="D15" s="208" t="s">
        <v>120</v>
      </c>
      <c r="E15" s="207" t="str">
        <f t="shared" si="0"/>
        <v>GBPSM3L6Y_Quote</v>
      </c>
      <c r="F15" s="207" t="e">
        <f>_xll.qlSimpleQuote(Currency&amp;$C15&amp;$D15&amp;$B15&amp;QuoteSuffix,,RateTickValue,Permanent,Trigger,ObjectOverwrite)</f>
        <v>#VALUE!</v>
      </c>
      <c r="G15" s="240" t="str">
        <f ca="1">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t="e">
        <f>_xll.qlMidSafe($T15,$U15)</f>
        <v>#NUM!</v>
      </c>
      <c r="Y15" s="9"/>
      <c r="Z15" s="19">
        <v>1.7810000000000001</v>
      </c>
      <c r="AA15" s="9"/>
      <c r="AB15" s="211">
        <v>1.7810000000000001</v>
      </c>
      <c r="AC15" s="16" t="e">
        <f>_xll.qlSimpleQuoteSetValue(F15,AB15/100,Trigger)</f>
        <v>#NUM!</v>
      </c>
      <c r="AD15" s="5"/>
      <c r="AE15" s="166"/>
      <c r="AF15" s="166"/>
      <c r="AG15" s="166"/>
      <c r="AH15" s="166"/>
      <c r="AI15" s="166"/>
    </row>
    <row r="16" spans="1:35" x14ac:dyDescent="0.2">
      <c r="A16" s="15"/>
      <c r="B16" s="241" t="s">
        <v>58</v>
      </c>
      <c r="C16" s="208" t="s">
        <v>135</v>
      </c>
      <c r="D16" s="208" t="s">
        <v>120</v>
      </c>
      <c r="E16" s="207" t="str">
        <f t="shared" si="0"/>
        <v>GBPSM3L7Y_Quote</v>
      </c>
      <c r="F16" s="207" t="e">
        <f>_xll.qlSimpleQuote(Currency&amp;$C16&amp;$D16&amp;$B16&amp;QuoteSuffix,,RateTickValue,Permanent,Trigger,ObjectOverwrite)</f>
        <v>#VALUE!</v>
      </c>
      <c r="G16" s="240" t="str">
        <f ca="1">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t="e">
        <f>_xll.qlMidSafe($T16,$U16)</f>
        <v>#NUM!</v>
      </c>
      <c r="Y16" s="9"/>
      <c r="Z16" s="19">
        <v>1.8860000000000001</v>
      </c>
      <c r="AA16" s="9"/>
      <c r="AB16" s="211">
        <v>1.8860000000000001</v>
      </c>
      <c r="AC16" s="16" t="e">
        <f>_xll.qlSimpleQuoteSetValue(F16,AB16/100,Trigger)</f>
        <v>#NUM!</v>
      </c>
      <c r="AD16" s="5"/>
      <c r="AE16" s="166"/>
      <c r="AF16" s="166"/>
      <c r="AG16" s="166"/>
      <c r="AH16" s="166"/>
      <c r="AI16" s="166"/>
    </row>
    <row r="17" spans="1:35" x14ac:dyDescent="0.2">
      <c r="A17" s="15"/>
      <c r="B17" s="241" t="s">
        <v>57</v>
      </c>
      <c r="C17" s="208" t="s">
        <v>135</v>
      </c>
      <c r="D17" s="208" t="s">
        <v>120</v>
      </c>
      <c r="E17" s="207" t="str">
        <f t="shared" si="0"/>
        <v>GBPSM3L8Y_Quote</v>
      </c>
      <c r="F17" s="207" t="e">
        <f>_xll.qlSimpleQuote(Currency&amp;$C17&amp;$D17&amp;$B17&amp;QuoteSuffix,,RateTickValue,Permanent,Trigger,ObjectOverwrite)</f>
        <v>#VALUE!</v>
      </c>
      <c r="G17" s="240" t="str">
        <f ca="1">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t="e">
        <f>_xll.qlMidSafe($T17,$U17)</f>
        <v>#NUM!</v>
      </c>
      <c r="Y17" s="9"/>
      <c r="Z17" s="19">
        <v>1.9729999999999999</v>
      </c>
      <c r="AA17" s="9"/>
      <c r="AB17" s="211">
        <v>1.9729999999999999</v>
      </c>
      <c r="AC17" s="16" t="e">
        <f>_xll.qlSimpleQuoteSetValue(F17,AB17/100,Trigger)</f>
        <v>#NUM!</v>
      </c>
      <c r="AD17" s="5"/>
      <c r="AE17" s="166"/>
      <c r="AF17" s="166"/>
      <c r="AG17" s="166"/>
      <c r="AH17" s="166"/>
      <c r="AI17" s="166"/>
    </row>
    <row r="18" spans="1:35" x14ac:dyDescent="0.2">
      <c r="A18" s="15"/>
      <c r="B18" s="241" t="s">
        <v>56</v>
      </c>
      <c r="C18" s="208" t="s">
        <v>135</v>
      </c>
      <c r="D18" s="208" t="s">
        <v>120</v>
      </c>
      <c r="E18" s="207" t="str">
        <f t="shared" si="0"/>
        <v>GBPSM3L9Y_Quote</v>
      </c>
      <c r="F18" s="207" t="e">
        <f>_xll.qlSimpleQuote(Currency&amp;$C18&amp;$D18&amp;$B18&amp;QuoteSuffix,,RateTickValue,Permanent,Trigger,ObjectOverwrite)</f>
        <v>#VALUE!</v>
      </c>
      <c r="G18" s="240" t="str">
        <f ca="1">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_xll.qlMidSafe($T18,$U18)</f>
        <v>#NUM!</v>
      </c>
      <c r="Y18" s="9"/>
      <c r="Z18" s="19">
        <v>2.0430000000000001</v>
      </c>
      <c r="AA18" s="9"/>
      <c r="AB18" s="211">
        <v>2.0430000000000001</v>
      </c>
      <c r="AC18" s="16" t="e">
        <f>_xll.qlSimpleQuoteSetValue(F18,AB18/100,Trigger)</f>
        <v>#NUM!</v>
      </c>
      <c r="AD18" s="5"/>
      <c r="AE18" s="166"/>
      <c r="AF18" s="166"/>
      <c r="AG18" s="166"/>
      <c r="AH18" s="166"/>
      <c r="AI18" s="166"/>
    </row>
    <row r="19" spans="1:35" x14ac:dyDescent="0.2">
      <c r="A19" s="15"/>
      <c r="B19" s="241" t="s">
        <v>55</v>
      </c>
      <c r="C19" s="208" t="s">
        <v>135</v>
      </c>
      <c r="D19" s="208" t="s">
        <v>120</v>
      </c>
      <c r="E19" s="207" t="str">
        <f t="shared" si="0"/>
        <v>GBPSM3L10Y_Quote</v>
      </c>
      <c r="F19" s="207" t="e">
        <f>_xll.qlSimpleQuote(Currency&amp;$C19&amp;$D19&amp;$B19&amp;QuoteSuffix,,RateTickValue,Permanent,Trigger,ObjectOverwrite)</f>
        <v>#VALUE!</v>
      </c>
      <c r="G19" s="240" t="str">
        <f ca="1">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_xll.qlMidSafe($T19,$U19)</f>
        <v>#NUM!</v>
      </c>
      <c r="Y19" s="9"/>
      <c r="Z19" s="19">
        <v>2.1029999999999998</v>
      </c>
      <c r="AA19" s="9"/>
      <c r="AB19" s="211">
        <v>2.1029999999999998</v>
      </c>
      <c r="AC19" s="16" t="e">
        <f>_xll.qlSimpleQuoteSetValue(F19,AB19/100,Trigger)</f>
        <v>#NUM!</v>
      </c>
      <c r="AD19" s="5"/>
      <c r="AE19" s="166"/>
      <c r="AF19" s="166"/>
      <c r="AG19" s="166"/>
      <c r="AH19" s="166"/>
      <c r="AI19" s="166"/>
    </row>
    <row r="20" spans="1:35" x14ac:dyDescent="0.2">
      <c r="A20" s="15"/>
      <c r="B20" s="241" t="s">
        <v>119</v>
      </c>
      <c r="C20" s="208" t="s">
        <v>135</v>
      </c>
      <c r="D20" s="208" t="s">
        <v>120</v>
      </c>
      <c r="E20" s="207" t="str">
        <f t="shared" si="0"/>
        <v>GBPSM3L11Y_Quote</v>
      </c>
      <c r="F20" s="207" t="e">
        <f>_xll.qlSimpleQuote(Currency&amp;$C20&amp;$D20&amp;$B20&amp;QuoteSuffix,,RateTickValue,Permanent,Trigger,ObjectOverwrite)</f>
        <v>#VALUE!</v>
      </c>
      <c r="G20" s="240" t="str">
        <f ca="1">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_xll.qlMidSafe($T20,$U20)</f>
        <v>#NUM!</v>
      </c>
      <c r="Y20" s="9"/>
      <c r="Z20" s="19">
        <v>2.1550000000000002</v>
      </c>
      <c r="AA20" s="9"/>
      <c r="AB20" s="211">
        <v>2.1550000000000002</v>
      </c>
      <c r="AC20" s="16" t="e">
        <f>_xll.qlSimpleQuoteSetValue(F20,AB20/100,Trigger)</f>
        <v>#NUM!</v>
      </c>
      <c r="AD20" s="5"/>
      <c r="AE20" s="166"/>
      <c r="AF20" s="166"/>
      <c r="AG20" s="166"/>
      <c r="AH20" s="166"/>
      <c r="AI20" s="166"/>
    </row>
    <row r="21" spans="1:35" x14ac:dyDescent="0.2">
      <c r="A21" s="15"/>
      <c r="B21" s="241" t="s">
        <v>54</v>
      </c>
      <c r="C21" s="208" t="s">
        <v>135</v>
      </c>
      <c r="D21" s="208" t="s">
        <v>120</v>
      </c>
      <c r="E21" s="207" t="str">
        <f t="shared" si="0"/>
        <v>GBPSM3L12Y_Quote</v>
      </c>
      <c r="F21" s="207" t="e">
        <f>_xll.qlSimpleQuote(Currency&amp;$C21&amp;$D21&amp;$B21&amp;QuoteSuffix,,RateTickValue,Permanent,Trigger,ObjectOverwrite)</f>
        <v>#VALUE!</v>
      </c>
      <c r="G21" s="240" t="str">
        <f ca="1">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_xll.qlMidSafe($T21,$U21)</f>
        <v>#NUM!</v>
      </c>
      <c r="Y21" s="9"/>
      <c r="Z21" s="19">
        <v>2.2009999999999996</v>
      </c>
      <c r="AA21" s="9"/>
      <c r="AB21" s="211">
        <v>2.2009999999999996</v>
      </c>
      <c r="AC21" s="16" t="e">
        <f>_xll.qlSimpleQuoteSetValue(F21,AB21/100,Trigger)</f>
        <v>#NUM!</v>
      </c>
      <c r="AD21" s="5"/>
      <c r="AE21" s="166"/>
      <c r="AF21" s="166"/>
      <c r="AG21" s="166"/>
      <c r="AH21" s="166"/>
      <c r="AI21" s="166"/>
    </row>
    <row r="22" spans="1:35" x14ac:dyDescent="0.2">
      <c r="A22" s="15"/>
      <c r="B22" s="241" t="s">
        <v>118</v>
      </c>
      <c r="C22" s="208" t="s">
        <v>135</v>
      </c>
      <c r="D22" s="208" t="s">
        <v>120</v>
      </c>
      <c r="E22" s="207" t="str">
        <f t="shared" si="0"/>
        <v>GBPSM3L13Y_Quote</v>
      </c>
      <c r="F22" s="207" t="e">
        <f>_xll.qlSimpleQuote(Currency&amp;$C22&amp;$D22&amp;$B22&amp;QuoteSuffix,,RateTickValue,Permanent,Trigger,ObjectOverwrite)</f>
        <v>#VALUE!</v>
      </c>
      <c r="G22" s="240" t="str">
        <f ca="1">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
        <v>135</v>
      </c>
      <c r="D23" s="208" t="s">
        <v>120</v>
      </c>
      <c r="E23" s="207" t="str">
        <f t="shared" si="0"/>
        <v>GBPSM3L14Y_Quote</v>
      </c>
      <c r="F23" s="207" t="e">
        <f>_xll.qlSimpleQuote(Currency&amp;$C23&amp;$D23&amp;$B23&amp;QuoteSuffix,,RateTickValue,Permanent,Trigger,ObjectOverwrite)</f>
        <v>#VALUE!</v>
      </c>
      <c r="G23" s="240" t="str">
        <f ca="1">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
        <v>135</v>
      </c>
      <c r="D24" s="208" t="s">
        <v>120</v>
      </c>
      <c r="E24" s="207" t="str">
        <f t="shared" si="0"/>
        <v>GBPSM3L15Y_Quote</v>
      </c>
      <c r="F24" s="207" t="e">
        <f>_xll.qlSimpleQuote(Currency&amp;$C24&amp;$D24&amp;$B24&amp;QuoteSuffix,,RateTickValue,Permanent,Trigger,ObjectOverwrite)</f>
        <v>#VALUE!</v>
      </c>
      <c r="G24" s="240" t="str">
        <f ca="1">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_xll.qlMidSafe($T24,$U24)</f>
        <v>#NUM!</v>
      </c>
      <c r="Y24" s="9"/>
      <c r="Z24" s="19">
        <v>2.3040000000000003</v>
      </c>
      <c r="AA24" s="9"/>
      <c r="AB24" s="211">
        <v>2.3040000000000003</v>
      </c>
      <c r="AC24" s="16" t="e">
        <f>_xll.qlSimpleQuoteSetValue(F24,AB24/100,Trigger)</f>
        <v>#NUM!</v>
      </c>
      <c r="AD24" s="5"/>
      <c r="AE24" s="166"/>
      <c r="AF24" s="166"/>
      <c r="AG24" s="166"/>
      <c r="AH24" s="166"/>
      <c r="AI24" s="166"/>
    </row>
    <row r="25" spans="1:35" x14ac:dyDescent="0.2">
      <c r="A25" s="15"/>
      <c r="B25" s="241" t="s">
        <v>116</v>
      </c>
      <c r="C25" s="208" t="s">
        <v>135</v>
      </c>
      <c r="D25" s="208" t="s">
        <v>120</v>
      </c>
      <c r="E25" s="207" t="str">
        <f t="shared" si="0"/>
        <v>GBPSM3L16Y_Quote</v>
      </c>
      <c r="F25" s="207" t="e">
        <f>_xll.qlSimpleQuote(Currency&amp;$C25&amp;$D25&amp;$B25&amp;QuoteSuffix,,RateTickValue,Permanent,Trigger,ObjectOverwrite)</f>
        <v>#VALUE!</v>
      </c>
      <c r="G25" s="240" t="str">
        <f ca="1">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
        <v>135</v>
      </c>
      <c r="D26" s="208" t="s">
        <v>120</v>
      </c>
      <c r="E26" s="207" t="str">
        <f t="shared" si="0"/>
        <v>GBPSM3L17Y_Quote</v>
      </c>
      <c r="F26" s="207" t="e">
        <f>_xll.qlSimpleQuote(Currency&amp;$C26&amp;$D26&amp;$B26&amp;QuoteSuffix,,RateTickValue,Permanent,Trigger,ObjectOverwrite)</f>
        <v>#VALUE!</v>
      </c>
      <c r="G26" s="240" t="str">
        <f ca="1">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
        <v>135</v>
      </c>
      <c r="D27" s="208" t="s">
        <v>120</v>
      </c>
      <c r="E27" s="207" t="str">
        <f t="shared" si="0"/>
        <v>GBPSM3L18Y_Quote</v>
      </c>
      <c r="F27" s="207" t="e">
        <f>_xll.qlSimpleQuote(Currency&amp;$C27&amp;$D27&amp;$B27&amp;QuoteSuffix,,RateTickValue,Permanent,Trigger,ObjectOverwrite)</f>
        <v>#VALUE!</v>
      </c>
      <c r="G27" s="240" t="str">
        <f ca="1">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
        <v>135</v>
      </c>
      <c r="D28" s="208" t="s">
        <v>120</v>
      </c>
      <c r="E28" s="207" t="str">
        <f t="shared" si="0"/>
        <v>GBPSM3L19Y_Quote</v>
      </c>
      <c r="F28" s="207" t="e">
        <f>_xll.qlSimpleQuote(Currency&amp;$C28&amp;$D28&amp;$B28&amp;QuoteSuffix,,RateTickValue,Permanent,Trigger,ObjectOverwrite)</f>
        <v>#VALUE!</v>
      </c>
      <c r="G28" s="240" t="str">
        <f ca="1">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
        <v>135</v>
      </c>
      <c r="D29" s="208" t="s">
        <v>120</v>
      </c>
      <c r="E29" s="207" t="str">
        <f t="shared" si="0"/>
        <v>GBPSM3L20Y_Quote</v>
      </c>
      <c r="F29" s="207" t="e">
        <f>_xll.qlSimpleQuote(Currency&amp;$C29&amp;$D29&amp;$B29&amp;QuoteSuffix,,RateTickValue,Permanent,Trigger,ObjectOverwrite)</f>
        <v>#VALUE!</v>
      </c>
      <c r="G29" s="240" t="str">
        <f ca="1">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_xll.qlMidSafe($T29,$U29)</f>
        <v>#NUM!</v>
      </c>
      <c r="Y29" s="9"/>
      <c r="Z29" s="19">
        <v>2.3679999999999999</v>
      </c>
      <c r="AA29" s="9"/>
      <c r="AB29" s="211">
        <v>2.3679999999999999</v>
      </c>
      <c r="AC29" s="16" t="e">
        <f>_xll.qlSimpleQuoteSetValue(F29,AB29/100,Trigger)</f>
        <v>#NUM!</v>
      </c>
      <c r="AD29" s="5"/>
      <c r="AE29" s="166"/>
      <c r="AF29" s="166"/>
      <c r="AG29" s="166"/>
      <c r="AH29" s="166"/>
      <c r="AI29" s="166"/>
    </row>
    <row r="30" spans="1:35" x14ac:dyDescent="0.2">
      <c r="A30" s="15"/>
      <c r="B30" s="241" t="s">
        <v>112</v>
      </c>
      <c r="C30" s="208" t="s">
        <v>135</v>
      </c>
      <c r="D30" s="208" t="s">
        <v>120</v>
      </c>
      <c r="E30" s="207" t="str">
        <f t="shared" si="0"/>
        <v>GBPSM3L21Y_Quote</v>
      </c>
      <c r="F30" s="207" t="e">
        <f>_xll.qlSimpleQuote(Currency&amp;$C30&amp;$D30&amp;$B30&amp;QuoteSuffix,,RateTickValue,Permanent,Trigger,ObjectOverwrite)</f>
        <v>#VALUE!</v>
      </c>
      <c r="G30" s="240" t="str">
        <f ca="1">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
        <v>135</v>
      </c>
      <c r="D31" s="208" t="s">
        <v>120</v>
      </c>
      <c r="E31" s="207" t="str">
        <f t="shared" si="0"/>
        <v>GBPSM3L22Y_Quote</v>
      </c>
      <c r="F31" s="207" t="e">
        <f>_xll.qlSimpleQuote(Currency&amp;$C31&amp;$D31&amp;$B31&amp;QuoteSuffix,,RateTickValue,Permanent,Trigger,ObjectOverwrite)</f>
        <v>#VALUE!</v>
      </c>
      <c r="G31" s="240" t="str">
        <f ca="1">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
        <v>135</v>
      </c>
      <c r="D32" s="208" t="s">
        <v>120</v>
      </c>
      <c r="E32" s="207" t="str">
        <f t="shared" si="0"/>
        <v>GBPSM3L23Y_Quote</v>
      </c>
      <c r="F32" s="207" t="e">
        <f>_xll.qlSimpleQuote(Currency&amp;$C32&amp;$D32&amp;$B32&amp;QuoteSuffix,,RateTickValue,Permanent,Trigger,ObjectOverwrite)</f>
        <v>#VALUE!</v>
      </c>
      <c r="G32" s="240" t="str">
        <f ca="1">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
        <v>135</v>
      </c>
      <c r="D33" s="208" t="s">
        <v>120</v>
      </c>
      <c r="E33" s="207" t="str">
        <f t="shared" si="0"/>
        <v>GBPSM3L24Y_Quote</v>
      </c>
      <c r="F33" s="207" t="e">
        <f>_xll.qlSimpleQuote(Currency&amp;$C33&amp;$D33&amp;$B33&amp;QuoteSuffix,,RateTickValue,Permanent,Trigger,ObjectOverwrite)</f>
        <v>#VALUE!</v>
      </c>
      <c r="G33" s="240" t="str">
        <f ca="1">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
        <v>135</v>
      </c>
      <c r="D34" s="208" t="s">
        <v>120</v>
      </c>
      <c r="E34" s="207" t="str">
        <f t="shared" si="0"/>
        <v>GBPSM3L25Y_Quote</v>
      </c>
      <c r="F34" s="207" t="e">
        <f>_xll.qlSimpleQuote(Currency&amp;$C34&amp;$D34&amp;$B34&amp;QuoteSuffix,,RateTickValue,Permanent,Trigger,ObjectOverwrite)</f>
        <v>#VALUE!</v>
      </c>
      <c r="G34" s="240" t="str">
        <f ca="1">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_xll.qlMidSafe($T34,$U34)</f>
        <v>#NUM!</v>
      </c>
      <c r="Y34" s="9"/>
      <c r="Z34" s="19">
        <v>2.375</v>
      </c>
      <c r="AA34" s="9"/>
      <c r="AB34" s="211">
        <v>2.375</v>
      </c>
      <c r="AC34" s="16" t="e">
        <f>_xll.qlSimpleQuoteSetValue(F34,AB34/100,Trigger)</f>
        <v>#NUM!</v>
      </c>
      <c r="AD34" s="5"/>
      <c r="AE34" s="166"/>
      <c r="AF34" s="166"/>
      <c r="AG34" s="166"/>
      <c r="AH34" s="166"/>
      <c r="AI34" s="166"/>
    </row>
    <row r="35" spans="1:35" x14ac:dyDescent="0.2">
      <c r="A35" s="15"/>
      <c r="B35" s="241" t="s">
        <v>108</v>
      </c>
      <c r="C35" s="208" t="s">
        <v>135</v>
      </c>
      <c r="D35" s="208" t="s">
        <v>120</v>
      </c>
      <c r="E35" s="207" t="str">
        <f t="shared" si="0"/>
        <v>GBPSM3L26Y_Quote</v>
      </c>
      <c r="F35" s="207" t="e">
        <f>_xll.qlSimpleQuote(Currency&amp;$C35&amp;$D35&amp;$B35&amp;QuoteSuffix,,RateTickValue,Permanent,Trigger,ObjectOverwrite)</f>
        <v>#VALUE!</v>
      </c>
      <c r="G35" s="240" t="str">
        <f ca="1">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
        <v>135</v>
      </c>
      <c r="D36" s="208" t="s">
        <v>120</v>
      </c>
      <c r="E36" s="207" t="str">
        <f t="shared" si="0"/>
        <v>GBPSM3L27Y_Quote</v>
      </c>
      <c r="F36" s="207" t="e">
        <f>_xll.qlSimpleQuote(Currency&amp;$C36&amp;$D36&amp;$B36&amp;QuoteSuffix,,RateTickValue,Permanent,Trigger,ObjectOverwrite)</f>
        <v>#VALUE!</v>
      </c>
      <c r="G36" s="240" t="str">
        <f ca="1">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
        <v>135</v>
      </c>
      <c r="D37" s="208" t="s">
        <v>120</v>
      </c>
      <c r="E37" s="207" t="str">
        <f t="shared" si="0"/>
        <v>GBPSM3L28Y_Quote</v>
      </c>
      <c r="F37" s="207" t="e">
        <f>_xll.qlSimpleQuote(Currency&amp;$C37&amp;$D37&amp;$B37&amp;QuoteSuffix,,RateTickValue,Permanent,Trigger,ObjectOverwrite)</f>
        <v>#VALUE!</v>
      </c>
      <c r="G37" s="240" t="str">
        <f ca="1">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
        <v>135</v>
      </c>
      <c r="D38" s="208" t="s">
        <v>120</v>
      </c>
      <c r="E38" s="207" t="str">
        <f t="shared" si="0"/>
        <v>GBPSM3L29Y_Quote</v>
      </c>
      <c r="F38" s="207" t="e">
        <f>_xll.qlSimpleQuote(Currency&amp;$C38&amp;$D38&amp;$B38&amp;QuoteSuffix,,RateTickValue,Permanent,Trigger,ObjectOverwrite)</f>
        <v>#VALUE!</v>
      </c>
      <c r="G38" s="240" t="str">
        <f ca="1">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
        <v>135</v>
      </c>
      <c r="D39" s="208" t="s">
        <v>120</v>
      </c>
      <c r="E39" s="207" t="str">
        <f t="shared" si="0"/>
        <v>GBPSM3L30Y_Quote</v>
      </c>
      <c r="F39" s="207" t="e">
        <f>_xll.qlSimpleQuote(Currency&amp;$C39&amp;$D39&amp;$B39&amp;QuoteSuffix,,RateTickValue,Permanent,Trigger,ObjectOverwrite)</f>
        <v>#VALUE!</v>
      </c>
      <c r="G39" s="240" t="str">
        <f ca="1">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_xll.qlMidSafe($T39,$U39)</f>
        <v>#NUM!</v>
      </c>
      <c r="Y39" s="9"/>
      <c r="Z39" s="19">
        <v>2.3650000000000002</v>
      </c>
      <c r="AA39" s="9"/>
      <c r="AB39" s="211">
        <v>2.3650000000000002</v>
      </c>
      <c r="AC39" s="16" t="e">
        <f>_xll.qlSimpleQuoteSetValue(F39,AB39/100,Trigger)</f>
        <v>#NUM!</v>
      </c>
      <c r="AD39" s="5"/>
      <c r="AE39" s="166"/>
      <c r="AF39" s="166"/>
      <c r="AG39" s="166"/>
      <c r="AH39" s="166"/>
      <c r="AI39" s="166"/>
    </row>
    <row r="40" spans="1:35" x14ac:dyDescent="0.2">
      <c r="A40" s="15"/>
      <c r="B40" s="241" t="s">
        <v>104</v>
      </c>
      <c r="C40" s="208" t="s">
        <v>135</v>
      </c>
      <c r="D40" s="208" t="s">
        <v>120</v>
      </c>
      <c r="E40" s="207" t="str">
        <f t="shared" si="0"/>
        <v>GBPSM3L35Y_Quote</v>
      </c>
      <c r="F40" s="207" t="e">
        <f>_xll.qlSimpleQuote(Currency&amp;$C40&amp;$D40&amp;$B40&amp;QuoteSuffix,,RateTickValue,Permanent,Trigger,ObjectOverwrite)</f>
        <v>#VALUE!</v>
      </c>
      <c r="G40" s="240" t="str">
        <f ca="1">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
        <v>135</v>
      </c>
      <c r="D41" s="208" t="s">
        <v>120</v>
      </c>
      <c r="E41" s="207" t="str">
        <f t="shared" si="0"/>
        <v>GBPSM3L40Y_Quote</v>
      </c>
      <c r="F41" s="207" t="e">
        <f>_xll.qlSimpleQuote(Currency&amp;$C41&amp;$D41&amp;$B41&amp;QuoteSuffix,,RateTickValue,Permanent,Trigger,ObjectOverwrite)</f>
        <v>#VALUE!</v>
      </c>
      <c r="G41" s="240" t="str">
        <f ca="1">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_xll.qlMidSafe($T41,$U41)</f>
        <v>#NUM!</v>
      </c>
      <c r="Y41" s="9"/>
      <c r="Z41" s="19">
        <v>2.31</v>
      </c>
      <c r="AA41" s="9"/>
      <c r="AB41" s="211">
        <v>2.31</v>
      </c>
      <c r="AC41" s="16" t="e">
        <f>_xll.qlSimpleQuoteSetValue(F41,AB41/100,Trigger)</f>
        <v>#NUM!</v>
      </c>
      <c r="AD41" s="5"/>
      <c r="AE41" s="166"/>
      <c r="AF41" s="166"/>
      <c r="AG41" s="166"/>
      <c r="AH41" s="166"/>
      <c r="AI41" s="166"/>
    </row>
    <row r="42" spans="1:35" x14ac:dyDescent="0.2">
      <c r="A42" s="15"/>
      <c r="B42" s="241" t="s">
        <v>102</v>
      </c>
      <c r="C42" s="208" t="s">
        <v>135</v>
      </c>
      <c r="D42" s="208" t="s">
        <v>120</v>
      </c>
      <c r="E42" s="207" t="str">
        <f t="shared" si="0"/>
        <v>GBPSM3L50Y_Quote</v>
      </c>
      <c r="F42" s="207" t="e">
        <f>_xll.qlSimpleQuote(Currency&amp;$C42&amp;$D42&amp;$B42&amp;QuoteSuffix,,RateTickValue,Permanent,Trigger,ObjectOverwrite)</f>
        <v>#VALUE!</v>
      </c>
      <c r="G42" s="240" t="str">
        <f ca="1">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_xll.qlMidSafe($T42,$U42)</f>
        <v>#NUM!</v>
      </c>
      <c r="Y42" s="9"/>
      <c r="Z42" s="19">
        <v>2.2730000000000001</v>
      </c>
      <c r="AA42" s="9"/>
      <c r="AB42" s="211">
        <v>2.2730000000000001</v>
      </c>
      <c r="AC42" s="16" t="e">
        <f>_xll.qlSimpleQuoteSetValue(F42,AB42/100,Trigger)</f>
        <v>#NUM!</v>
      </c>
      <c r="AD42" s="5"/>
      <c r="AE42" s="166"/>
      <c r="AF42" s="166"/>
      <c r="AG42" s="166"/>
      <c r="AH42" s="166"/>
      <c r="AI42" s="166"/>
    </row>
    <row r="43" spans="1:35" x14ac:dyDescent="0.2">
      <c r="A43" s="15"/>
      <c r="B43" s="241" t="s">
        <v>101</v>
      </c>
      <c r="C43" s="208" t="s">
        <v>135</v>
      </c>
      <c r="D43" s="208" t="s">
        <v>120</v>
      </c>
      <c r="E43" s="207" t="str">
        <f t="shared" si="0"/>
        <v>GBPSM3L60Y_Quote</v>
      </c>
      <c r="F43" s="207" t="e">
        <f>_xll.qlSimpleQuote(Currency&amp;$C43&amp;$D43&amp;$B43&amp;QuoteSuffix,,RateTickValue,Permanent,Trigger,ObjectOverwrite)</f>
        <v>#VALUE!</v>
      </c>
      <c r="G43" s="240" t="str">
        <f ca="1">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_xll.qlMidSafe($T43,$U43)</f>
        <v>#NUM!</v>
      </c>
      <c r="Y43" s="9"/>
      <c r="Z43" s="10">
        <v>2.2730000000000001</v>
      </c>
      <c r="AA43" s="9"/>
      <c r="AB43" s="202">
        <v>2.2730000000000001</v>
      </c>
      <c r="AC43" s="6" t="e">
        <f>_xll.qlSimpleQuoteSetValue(F43,AB43/100,Trigger)</f>
        <v>#NUM!</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2</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_xll.qlMidSafe($T5,$U5)</f>
        <v>#NUM!</v>
      </c>
      <c r="Y5" s="9"/>
      <c r="Z5" s="19">
        <v>0.61699999999999999</v>
      </c>
      <c r="AA5" s="9"/>
      <c r="AB5" s="211">
        <f t="array" ref="AB5:AB43">QuoteStatic</f>
        <v>0.61699999999999999</v>
      </c>
      <c r="AC5" s="16" t="e">
        <f>_xll.qlSimpleQuoteSetValue(F5,AB5/100,Trigger)</f>
        <v>#NUM!</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_xll.qlMidSafe($T6,$U6)</f>
        <v>#NUM!</v>
      </c>
      <c r="Y6" s="9"/>
      <c r="Z6" s="19">
        <v>0.67500000000000004</v>
      </c>
      <c r="AA6" s="9"/>
      <c r="AB6" s="211">
        <v>0.67500000000000004</v>
      </c>
      <c r="AC6" s="16" t="e">
        <f>_xll.qlSimpleQuoteSetValue(F6,AB6/100,Trigger)</f>
        <v>#NUM!</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_xll.qlMidSafe($T7,$U7)</f>
        <v>#NUM!</v>
      </c>
      <c r="Y7" s="9"/>
      <c r="Z7" s="19">
        <v>0.74399999999999999</v>
      </c>
      <c r="AA7" s="9"/>
      <c r="AB7" s="211">
        <v>0.74399999999999999</v>
      </c>
      <c r="AC7" s="16" t="e">
        <f>_xll.qlSimpleQuoteSetValue(F7,AB7/100,Trigger)</f>
        <v>#NUM!</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_xll.qlMidSafe($T8,$U8)</f>
        <v>#NUM!</v>
      </c>
      <c r="Y8" s="9"/>
      <c r="Z8" s="19">
        <v>0.81799999999999995</v>
      </c>
      <c r="AA8" s="9"/>
      <c r="AB8" s="211">
        <v>0.81799999999999995</v>
      </c>
      <c r="AC8" s="16" t="e">
        <f>_xll.qlSimpleQuoteSetValue(F8,AB8/100,Trigger)</f>
        <v>#NUM!</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_xll.qlMidSafe($T9,$U9)</f>
        <v>#NUM!</v>
      </c>
      <c r="Y9" s="9"/>
      <c r="Z9" s="19">
        <v>0.89700000000000002</v>
      </c>
      <c r="AA9" s="9"/>
      <c r="AB9" s="211">
        <v>0.89700000000000002</v>
      </c>
      <c r="AC9" s="16" t="e">
        <f>_xll.qlSimpleQuoteSetValue(F9,AB9/100,Trigger)</f>
        <v>#NUM!</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_xll.qlSimpleQuote(Currency&amp;$C11&amp;$D11&amp;$B11&amp;QuoteSuffix,,RateTickValue,Permanent,Trigger,ObjectOverwrite)</f>
        <v>#VALUE!</v>
      </c>
      <c r="G11" s="240" t="str">
        <f ca="1">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1" t="s">
        <v>62</v>
      </c>
      <c r="C12" s="208" t="str">
        <v>AM</v>
      </c>
      <c r="D12" s="208" t="str">
        <v>3L</v>
      </c>
      <c r="E12" s="207" t="str">
        <f t="shared" si="0"/>
        <v>GBPAM3L3Y_Quote</v>
      </c>
      <c r="F12" s="207" t="e">
        <f>_xll.qlSimpleQuote(Currency&amp;$C12&amp;$D12&amp;$B12&amp;QuoteSuffix,,RateTickValue,Permanent,Trigger,ObjectOverwrite)</f>
        <v>#VALUE!</v>
      </c>
      <c r="G12" s="240" t="str">
        <f ca="1">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1" t="s">
        <v>61</v>
      </c>
      <c r="C13" s="208" t="str">
        <v>AM</v>
      </c>
      <c r="D13" s="208" t="str">
        <v>3L</v>
      </c>
      <c r="E13" s="207" t="str">
        <f t="shared" si="0"/>
        <v>GBPAM3L4Y_Quote</v>
      </c>
      <c r="F13" s="207" t="e">
        <f>_xll.qlSimpleQuote(Currency&amp;$C13&amp;$D13&amp;$B13&amp;QuoteSuffix,,RateTickValue,Permanent,Trigger,ObjectOverwrite)</f>
        <v>#VALUE!</v>
      </c>
      <c r="G13" s="240" t="str">
        <f ca="1">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1" t="s">
        <v>60</v>
      </c>
      <c r="C14" s="208" t="str">
        <v>AM</v>
      </c>
      <c r="D14" s="208" t="str">
        <v>3L</v>
      </c>
      <c r="E14" s="207" t="str">
        <f t="shared" si="0"/>
        <v>GBPAM3L5Y_Quote</v>
      </c>
      <c r="F14" s="207" t="e">
        <f>_xll.qlSimpleQuote(Currency&amp;$C14&amp;$D14&amp;$B14&amp;QuoteSuffix,,RateTickValue,Permanent,Trigger,ObjectOverwrite)</f>
        <v>#VALUE!</v>
      </c>
      <c r="G14" s="240" t="str">
        <f ca="1">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1" t="s">
        <v>59</v>
      </c>
      <c r="C15" s="208" t="str">
        <v>AM</v>
      </c>
      <c r="D15" s="208" t="str">
        <v>3L</v>
      </c>
      <c r="E15" s="207" t="str">
        <f t="shared" si="0"/>
        <v>GBPAM3L6Y_Quote</v>
      </c>
      <c r="F15" s="207" t="e">
        <f>_xll.qlSimpleQuote(Currency&amp;$C15&amp;$D15&amp;$B15&amp;QuoteSuffix,,RateTickValue,Permanent,Trigger,ObjectOverwrite)</f>
        <v>#VALUE!</v>
      </c>
      <c r="G15" s="240" t="str">
        <f ca="1">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1" t="s">
        <v>58</v>
      </c>
      <c r="C16" s="208" t="str">
        <v>AM</v>
      </c>
      <c r="D16" s="208" t="str">
        <v>3L</v>
      </c>
      <c r="E16" s="207" t="str">
        <f t="shared" si="0"/>
        <v>GBPAM3L7Y_Quote</v>
      </c>
      <c r="F16" s="207" t="e">
        <f>_xll.qlSimpleQuote(Currency&amp;$C16&amp;$D16&amp;$B16&amp;QuoteSuffix,,RateTickValue,Permanent,Trigger,ObjectOverwrite)</f>
        <v>#VALUE!</v>
      </c>
      <c r="G16" s="240" t="str">
        <f ca="1">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1" t="s">
        <v>57</v>
      </c>
      <c r="C17" s="208" t="str">
        <v>AM</v>
      </c>
      <c r="D17" s="208" t="str">
        <v>3L</v>
      </c>
      <c r="E17" s="207" t="str">
        <f t="shared" si="0"/>
        <v>GBPAM3L8Y_Quote</v>
      </c>
      <c r="F17" s="207" t="e">
        <f>_xll.qlSimpleQuote(Currency&amp;$C17&amp;$D17&amp;$B17&amp;QuoteSuffix,,RateTickValue,Permanent,Trigger,ObjectOverwrite)</f>
        <v>#VALUE!</v>
      </c>
      <c r="G17" s="240" t="str">
        <f ca="1">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1" t="s">
        <v>56</v>
      </c>
      <c r="C18" s="208" t="str">
        <v>AM</v>
      </c>
      <c r="D18" s="208" t="str">
        <v>3L</v>
      </c>
      <c r="E18" s="207" t="str">
        <f t="shared" si="0"/>
        <v>GBPAM3L9Y_Quote</v>
      </c>
      <c r="F18" s="207" t="e">
        <f>_xll.qlSimpleQuote(Currency&amp;$C18&amp;$D18&amp;$B18&amp;QuoteSuffix,,RateTickValue,Permanent,Trigger,ObjectOverwrite)</f>
        <v>#VALUE!</v>
      </c>
      <c r="G18" s="240" t="str">
        <f ca="1">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1" t="s">
        <v>55</v>
      </c>
      <c r="C19" s="208" t="str">
        <v>AM</v>
      </c>
      <c r="D19" s="208" t="str">
        <v>3L</v>
      </c>
      <c r="E19" s="207" t="str">
        <f t="shared" si="0"/>
        <v>GBPAM3L10Y_Quote</v>
      </c>
      <c r="F19" s="207" t="e">
        <f>_xll.qlSimpleQuote(Currency&amp;$C19&amp;$D19&amp;$B19&amp;QuoteSuffix,,RateTickValue,Permanent,Trigger,ObjectOverwrite)</f>
        <v>#VALUE!</v>
      </c>
      <c r="G19" s="240" t="str">
        <f ca="1">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1" t="s">
        <v>119</v>
      </c>
      <c r="C20" s="208" t="str">
        <v>AM</v>
      </c>
      <c r="D20" s="208" t="str">
        <v>3L</v>
      </c>
      <c r="E20" s="207" t="str">
        <f t="shared" si="0"/>
        <v>GBPAM3L11Y_Quote</v>
      </c>
      <c r="F20" s="207" t="e">
        <f>_xll.qlSimpleQuote(Currency&amp;$C20&amp;$D20&amp;$B20&amp;QuoteSuffix,,RateTickValue,Permanent,Trigger,ObjectOverwrite)</f>
        <v>#VALUE!</v>
      </c>
      <c r="G20" s="240" t="str">
        <f ca="1">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1" t="s">
        <v>54</v>
      </c>
      <c r="C21" s="208" t="str">
        <v>AM</v>
      </c>
      <c r="D21" s="208" t="str">
        <v>3L</v>
      </c>
      <c r="E21" s="207" t="str">
        <f t="shared" si="0"/>
        <v>GBPAM3L12Y_Quote</v>
      </c>
      <c r="F21" s="207" t="e">
        <f>_xll.qlSimpleQuote(Currency&amp;$C21&amp;$D21&amp;$B21&amp;QuoteSuffix,,RateTickValue,Permanent,Trigger,ObjectOverwrite)</f>
        <v>#VALUE!</v>
      </c>
      <c r="G21" s="240" t="str">
        <f ca="1">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1" t="s">
        <v>118</v>
      </c>
      <c r="C22" s="208" t="str">
        <v>AM</v>
      </c>
      <c r="D22" s="208" t="str">
        <v>3L</v>
      </c>
      <c r="E22" s="207" t="str">
        <f t="shared" si="0"/>
        <v>GBPAM3L13Y_Quote</v>
      </c>
      <c r="F22" s="207" t="e">
        <f>_xll.qlSimpleQuote(Currency&amp;$C22&amp;$D22&amp;$B22&amp;QuoteSuffix,,RateTickValue,Permanent,Trigger,ObjectOverwrite)</f>
        <v>#VALUE!</v>
      </c>
      <c r="G22" s="240" t="str">
        <f ca="1">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tr">
        <v>AM</v>
      </c>
      <c r="D23" s="208" t="str">
        <v>3L</v>
      </c>
      <c r="E23" s="207" t="str">
        <f t="shared" si="0"/>
        <v>GBPAM3L14Y_Quote</v>
      </c>
      <c r="F23" s="207" t="e">
        <f>_xll.qlSimpleQuote(Currency&amp;$C23&amp;$D23&amp;$B23&amp;QuoteSuffix,,RateTickValue,Permanent,Trigger,ObjectOverwrite)</f>
        <v>#VALUE!</v>
      </c>
      <c r="G23" s="240" t="str">
        <f ca="1">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tr">
        <v>AM</v>
      </c>
      <c r="D24" s="208" t="str">
        <v>3L</v>
      </c>
      <c r="E24" s="207" t="str">
        <f t="shared" si="0"/>
        <v>GBPAM3L15Y_Quote</v>
      </c>
      <c r="F24" s="207" t="e">
        <f>_xll.qlSimpleQuote(Currency&amp;$C24&amp;$D24&amp;$B24&amp;QuoteSuffix,,RateTickValue,Permanent,Trigger,ObjectOverwrite)</f>
        <v>#VALUE!</v>
      </c>
      <c r="G24" s="240" t="str">
        <f ca="1">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1" t="s">
        <v>116</v>
      </c>
      <c r="C25" s="208" t="str">
        <v>AM</v>
      </c>
      <c r="D25" s="208" t="str">
        <v>3L</v>
      </c>
      <c r="E25" s="207" t="str">
        <f t="shared" si="0"/>
        <v>GBPAM3L16Y_Quote</v>
      </c>
      <c r="F25" s="207" t="e">
        <f>_xll.qlSimpleQuote(Currency&amp;$C25&amp;$D25&amp;$B25&amp;QuoteSuffix,,RateTickValue,Permanent,Trigger,ObjectOverwrite)</f>
        <v>#VALUE!</v>
      </c>
      <c r="G25" s="240" t="str">
        <f ca="1">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tr">
        <v>AM</v>
      </c>
      <c r="D26" s="208" t="str">
        <v>3L</v>
      </c>
      <c r="E26" s="207" t="str">
        <f t="shared" si="0"/>
        <v>GBPAM3L17Y_Quote</v>
      </c>
      <c r="F26" s="207" t="e">
        <f>_xll.qlSimpleQuote(Currency&amp;$C26&amp;$D26&amp;$B26&amp;QuoteSuffix,,RateTickValue,Permanent,Trigger,ObjectOverwrite)</f>
        <v>#VALUE!</v>
      </c>
      <c r="G26" s="240" t="str">
        <f ca="1">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tr">
        <v>AM</v>
      </c>
      <c r="D27" s="208" t="str">
        <v>3L</v>
      </c>
      <c r="E27" s="207" t="str">
        <f t="shared" si="0"/>
        <v>GBPAM3L18Y_Quote</v>
      </c>
      <c r="F27" s="207" t="e">
        <f>_xll.qlSimpleQuote(Currency&amp;$C27&amp;$D27&amp;$B27&amp;QuoteSuffix,,RateTickValue,Permanent,Trigger,ObjectOverwrite)</f>
        <v>#VALUE!</v>
      </c>
      <c r="G27" s="240" t="str">
        <f ca="1">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tr">
        <v>AM</v>
      </c>
      <c r="D28" s="208" t="str">
        <v>3L</v>
      </c>
      <c r="E28" s="207" t="str">
        <f t="shared" si="0"/>
        <v>GBPAM3L19Y_Quote</v>
      </c>
      <c r="F28" s="207" t="e">
        <f>_xll.qlSimpleQuote(Currency&amp;$C28&amp;$D28&amp;$B28&amp;QuoteSuffix,,RateTickValue,Permanent,Trigger,ObjectOverwrite)</f>
        <v>#VALUE!</v>
      </c>
      <c r="G28" s="240" t="str">
        <f ca="1">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tr">
        <v>AM</v>
      </c>
      <c r="D29" s="208" t="str">
        <v>3L</v>
      </c>
      <c r="E29" s="207" t="str">
        <f t="shared" si="0"/>
        <v>GBPAM3L20Y_Quote</v>
      </c>
      <c r="F29" s="207" t="e">
        <f>_xll.qlSimpleQuote(Currency&amp;$C29&amp;$D29&amp;$B29&amp;QuoteSuffix,,RateTickValue,Permanent,Trigger,ObjectOverwrite)</f>
        <v>#VALUE!</v>
      </c>
      <c r="G29" s="240" t="str">
        <f ca="1">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1" t="s">
        <v>112</v>
      </c>
      <c r="C30" s="208" t="str">
        <v>AM</v>
      </c>
      <c r="D30" s="208" t="str">
        <v>3L</v>
      </c>
      <c r="E30" s="207" t="str">
        <f t="shared" si="0"/>
        <v>GBPAM3L21Y_Quote</v>
      </c>
      <c r="F30" s="207" t="e">
        <f>_xll.qlSimpleQuote(Currency&amp;$C30&amp;$D30&amp;$B30&amp;QuoteSuffix,,RateTickValue,Permanent,Trigger,ObjectOverwrite)</f>
        <v>#VALUE!</v>
      </c>
      <c r="G30" s="240" t="str">
        <f ca="1">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tr">
        <v>AM</v>
      </c>
      <c r="D31" s="208" t="str">
        <v>3L</v>
      </c>
      <c r="E31" s="207" t="str">
        <f t="shared" si="0"/>
        <v>GBPAM3L22Y_Quote</v>
      </c>
      <c r="F31" s="207" t="e">
        <f>_xll.qlSimpleQuote(Currency&amp;$C31&amp;$D31&amp;$B31&amp;QuoteSuffix,,RateTickValue,Permanent,Trigger,ObjectOverwrite)</f>
        <v>#VALUE!</v>
      </c>
      <c r="G31" s="240" t="str">
        <f ca="1">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tr">
        <v>AM</v>
      </c>
      <c r="D32" s="208" t="str">
        <v>3L</v>
      </c>
      <c r="E32" s="207" t="str">
        <f t="shared" si="0"/>
        <v>GBPAM3L23Y_Quote</v>
      </c>
      <c r="F32" s="207" t="e">
        <f>_xll.qlSimpleQuote(Currency&amp;$C32&amp;$D32&amp;$B32&amp;QuoteSuffix,,RateTickValue,Permanent,Trigger,ObjectOverwrite)</f>
        <v>#VALUE!</v>
      </c>
      <c r="G32" s="240" t="str">
        <f ca="1">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tr">
        <v>AM</v>
      </c>
      <c r="D33" s="208" t="str">
        <v>3L</v>
      </c>
      <c r="E33" s="207" t="str">
        <f t="shared" si="0"/>
        <v>GBPAM3L24Y_Quote</v>
      </c>
      <c r="F33" s="207" t="e">
        <f>_xll.qlSimpleQuote(Currency&amp;$C33&amp;$D33&amp;$B33&amp;QuoteSuffix,,RateTickValue,Permanent,Trigger,ObjectOverwrite)</f>
        <v>#VALUE!</v>
      </c>
      <c r="G33" s="240" t="str">
        <f ca="1">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tr">
        <v>AM</v>
      </c>
      <c r="D34" s="208" t="str">
        <v>3L</v>
      </c>
      <c r="E34" s="207" t="str">
        <f t="shared" si="0"/>
        <v>GBPAM3L25Y_Quote</v>
      </c>
      <c r="F34" s="207" t="e">
        <f>_xll.qlSimpleQuote(Currency&amp;$C34&amp;$D34&amp;$B34&amp;QuoteSuffix,,RateTickValue,Permanent,Trigger,ObjectOverwrite)</f>
        <v>#VALUE!</v>
      </c>
      <c r="G34" s="240" t="str">
        <f ca="1">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1" t="s">
        <v>108</v>
      </c>
      <c r="C35" s="208" t="str">
        <v>AM</v>
      </c>
      <c r="D35" s="208" t="str">
        <v>3L</v>
      </c>
      <c r="E35" s="207" t="str">
        <f t="shared" si="0"/>
        <v>GBPAM3L26Y_Quote</v>
      </c>
      <c r="F35" s="207" t="e">
        <f>_xll.qlSimpleQuote(Currency&amp;$C35&amp;$D35&amp;$B35&amp;QuoteSuffix,,RateTickValue,Permanent,Trigger,ObjectOverwrite)</f>
        <v>#VALUE!</v>
      </c>
      <c r="G35" s="240" t="str">
        <f ca="1">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tr">
        <v>AM</v>
      </c>
      <c r="D36" s="208" t="str">
        <v>3L</v>
      </c>
      <c r="E36" s="207" t="str">
        <f t="shared" si="0"/>
        <v>GBPAM3L27Y_Quote</v>
      </c>
      <c r="F36" s="207" t="e">
        <f>_xll.qlSimpleQuote(Currency&amp;$C36&amp;$D36&amp;$B36&amp;QuoteSuffix,,RateTickValue,Permanent,Trigger,ObjectOverwrite)</f>
        <v>#VALUE!</v>
      </c>
      <c r="G36" s="240" t="str">
        <f ca="1">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tr">
        <v>AM</v>
      </c>
      <c r="D37" s="208" t="str">
        <v>3L</v>
      </c>
      <c r="E37" s="207" t="str">
        <f t="shared" si="0"/>
        <v>GBPAM3L28Y_Quote</v>
      </c>
      <c r="F37" s="207" t="e">
        <f>_xll.qlSimpleQuote(Currency&amp;$C37&amp;$D37&amp;$B37&amp;QuoteSuffix,,RateTickValue,Permanent,Trigger,ObjectOverwrite)</f>
        <v>#VALUE!</v>
      </c>
      <c r="G37" s="240" t="str">
        <f ca="1">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tr">
        <v>AM</v>
      </c>
      <c r="D38" s="208" t="str">
        <v>3L</v>
      </c>
      <c r="E38" s="207" t="str">
        <f t="shared" si="0"/>
        <v>GBPAM3L29Y_Quote</v>
      </c>
      <c r="F38" s="207" t="e">
        <f>_xll.qlSimpleQuote(Currency&amp;$C38&amp;$D38&amp;$B38&amp;QuoteSuffix,,RateTickValue,Permanent,Trigger,ObjectOverwrite)</f>
        <v>#VALUE!</v>
      </c>
      <c r="G38" s="240" t="str">
        <f ca="1">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tr">
        <v>AM</v>
      </c>
      <c r="D39" s="208" t="str">
        <v>3L</v>
      </c>
      <c r="E39" s="207" t="str">
        <f t="shared" si="0"/>
        <v>GBPAM3L30Y_Quote</v>
      </c>
      <c r="F39" s="207" t="e">
        <f>_xll.qlSimpleQuote(Currency&amp;$C39&amp;$D39&amp;$B39&amp;QuoteSuffix,,RateTickValue,Permanent,Trigger,ObjectOverwrite)</f>
        <v>#VALUE!</v>
      </c>
      <c r="G39" s="240" t="str">
        <f ca="1">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1" t="s">
        <v>104</v>
      </c>
      <c r="C40" s="208" t="str">
        <v>AM</v>
      </c>
      <c r="D40" s="208" t="str">
        <v>3L</v>
      </c>
      <c r="E40" s="207" t="str">
        <f t="shared" si="0"/>
        <v>GBPAM3L35Y_Quote</v>
      </c>
      <c r="F40" s="207" t="e">
        <f>_xll.qlSimpleQuote(Currency&amp;$C40&amp;$D40&amp;$B40&amp;QuoteSuffix,,RateTickValue,Permanent,Trigger,ObjectOverwrite)</f>
        <v>#VALUE!</v>
      </c>
      <c r="G40" s="240" t="str">
        <f ca="1">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tr">
        <v>AM</v>
      </c>
      <c r="D41" s="208" t="str">
        <v>3L</v>
      </c>
      <c r="E41" s="207" t="str">
        <f t="shared" si="0"/>
        <v>GBPAM3L40Y_Quote</v>
      </c>
      <c r="F41" s="207" t="e">
        <f>_xll.qlSimpleQuote(Currency&amp;$C41&amp;$D41&amp;$B41&amp;QuoteSuffix,,RateTickValue,Permanent,Trigger,ObjectOverwrite)</f>
        <v>#VALUE!</v>
      </c>
      <c r="G41" s="240" t="str">
        <f ca="1">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1" t="s">
        <v>102</v>
      </c>
      <c r="C42" s="208" t="str">
        <v>AM</v>
      </c>
      <c r="D42" s="208" t="str">
        <v>3L</v>
      </c>
      <c r="E42" s="207" t="str">
        <f t="shared" si="0"/>
        <v>GBPAM3L50Y_Quote</v>
      </c>
      <c r="F42" s="207" t="e">
        <f>_xll.qlSimpleQuote(Currency&amp;$C42&amp;$D42&amp;$B42&amp;QuoteSuffix,,RateTickValue,Permanent,Trigger,ObjectOverwrite)</f>
        <v>#VALUE!</v>
      </c>
      <c r="G42" s="240" t="str">
        <f ca="1">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1" t="s">
        <v>101</v>
      </c>
      <c r="C43" s="208" t="str">
        <v>AM</v>
      </c>
      <c r="D43" s="208" t="str">
        <v>3L</v>
      </c>
      <c r="E43" s="207" t="str">
        <f t="shared" si="0"/>
        <v>GBPAM3L60Y_Quote</v>
      </c>
      <c r="F43" s="207" t="e">
        <f>_xll.qlSimpleQuote(Currency&amp;$C43&amp;$D43&amp;$B43&amp;QuoteSuffix,,RateTickValue,Permanent,Trigger,ObjectOverwrite)</f>
        <v>#VALUE!</v>
      </c>
      <c r="G43" s="240" t="str">
        <f ca="1">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2</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_xll.qlSimpleQuote(E5,,RateTickValue,Permanent,Trigger,ObjectOverwrite)</f>
        <v>#VALUE!</v>
      </c>
      <c r="G5" s="186" t="str">
        <f ca="1">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_xll.qlSimpleQuote(E6,,RateTickValue,Permanent,Trigger,ObjectOverwrite)</f>
        <v>#VALUE!</v>
      </c>
      <c r="G6" s="186" t="str">
        <f ca="1">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_xll.qlSimpleQuote(E7,,RateTickValue,Permanent,Trigger,ObjectOverwrite)</f>
        <v>#VALUE!</v>
      </c>
      <c r="G7" s="186" t="str">
        <f ca="1">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_xll.qlMidSafe($T7,$U7)</f>
        <v>#NUM!</v>
      </c>
      <c r="Y7" s="9"/>
      <c r="Z7" s="19">
        <v>0.85699999999999998</v>
      </c>
      <c r="AA7" s="9"/>
      <c r="AB7" s="211">
        <v>0.85699999999999998</v>
      </c>
      <c r="AC7" s="210" t="e">
        <f>_xll.qlSimpleQuoteSetValue(F7,AB7/100,Trigger)</f>
        <v>#NUM!</v>
      </c>
      <c r="AD7" s="5"/>
      <c r="AF7" s="219" t="s">
        <v>43</v>
      </c>
      <c r="AG7" s="179" t="s">
        <v>124</v>
      </c>
      <c r="AH7" s="178" t="s">
        <v>121</v>
      </c>
    </row>
    <row r="8" spans="1:34" x14ac:dyDescent="0.2">
      <c r="A8" s="15"/>
      <c r="B8" s="194" t="s">
        <v>134</v>
      </c>
      <c r="C8" s="208" t="str">
        <v>SB</v>
      </c>
      <c r="D8" s="208" t="str">
        <v>6L</v>
      </c>
      <c r="E8" s="207" t="str">
        <f t="shared" si="0"/>
        <v>GBPSB6L15M_Quote</v>
      </c>
      <c r="F8" s="207" t="e">
        <f>_xll.qlSimpleQuote(E8,,RateTickValue,Permanent,Trigger,ObjectOverwrite)</f>
        <v>#VALUE!</v>
      </c>
      <c r="G8" s="186" t="str">
        <f ca="1">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_xll.qlSimpleQuote(E9,,RateTickValue,Permanent,Trigger,ObjectOverwrite)</f>
        <v>#VALUE!</v>
      </c>
      <c r="G9" s="186" t="str">
        <f ca="1">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1.0289999999999999</v>
      </c>
      <c r="Y9" s="9"/>
      <c r="Z9" s="19">
        <v>1.0089999999999999</v>
      </c>
      <c r="AA9" s="9"/>
      <c r="AB9" s="211">
        <v>1.0089999999999999</v>
      </c>
      <c r="AC9" s="210" t="e">
        <f>_xll.qlSimpleQuoteSetValue(F9,AB9/100,Trigger)</f>
        <v>#NUM!</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_xll.qlSimpleQuote(E10,,RateTickValue,Permanent,Trigger,ObjectOverwrite)</f>
        <v>#VALUE!</v>
      </c>
      <c r="G10" s="186" t="str">
        <f ca="1">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e">
        <f>_xll.qlSimpleQuote(E11,,RateTickValue,Permanent,Trigger,ObjectOverwrite)</f>
        <v>#VALUE!</v>
      </c>
      <c r="G11" s="186" t="str">
        <f ca="1">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1.1819999999999999</v>
      </c>
      <c r="Y11" s="9"/>
      <c r="Z11" s="19">
        <v>1.163</v>
      </c>
      <c r="AA11" s="9"/>
      <c r="AB11" s="211">
        <v>1.163</v>
      </c>
      <c r="AC11" s="210" t="e">
        <f>_xll.qlSimpleQuoteSetValue(F11,AB11/100,Trigger)</f>
        <v>#NUM!</v>
      </c>
      <c r="AD11" s="5"/>
    </row>
    <row r="12" spans="1:34" x14ac:dyDescent="0.2">
      <c r="A12" s="15"/>
      <c r="B12" s="209" t="s">
        <v>62</v>
      </c>
      <c r="C12" s="208" t="str">
        <v>SB</v>
      </c>
      <c r="D12" s="208" t="str">
        <v>6L</v>
      </c>
      <c r="E12" s="207" t="str">
        <f t="shared" si="0"/>
        <v>GBPSB6L3Y_Quote</v>
      </c>
      <c r="F12" s="207" t="e">
        <f>_xll.qlSimpleQuote(E12,,RateTickValue,Permanent,Trigger,ObjectOverwrite)</f>
        <v>#VALUE!</v>
      </c>
      <c r="G12" s="186" t="str">
        <f ca="1">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1.444</v>
      </c>
      <c r="Y12" s="9"/>
      <c r="Z12" s="19">
        <v>1.425</v>
      </c>
      <c r="AA12" s="9"/>
      <c r="AB12" s="211">
        <v>1.425</v>
      </c>
      <c r="AC12" s="210" t="e">
        <f>_xll.qlSimpleQuoteSetValue(F12,AB12/100,Trigger)</f>
        <v>#NUM!</v>
      </c>
      <c r="AD12" s="5"/>
    </row>
    <row r="13" spans="1:34" x14ac:dyDescent="0.2">
      <c r="A13" s="15"/>
      <c r="B13" s="209" t="s">
        <v>61</v>
      </c>
      <c r="C13" s="208" t="str">
        <v>SB</v>
      </c>
      <c r="D13" s="208" t="str">
        <v>6L</v>
      </c>
      <c r="E13" s="207" t="str">
        <f t="shared" si="0"/>
        <v>GBPSB6L4Y_Quote</v>
      </c>
      <c r="F13" s="207" t="e">
        <f>_xll.qlSimpleQuote(E13,,RateTickValue,Permanent,Trigger,ObjectOverwrite)</f>
        <v>#VALUE!</v>
      </c>
      <c r="G13" s="186" t="str">
        <f ca="1">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1.649</v>
      </c>
      <c r="Y13" s="9"/>
      <c r="Z13" s="19">
        <v>1.6259999999999999</v>
      </c>
      <c r="AA13" s="9"/>
      <c r="AB13" s="211">
        <v>1.6259999999999999</v>
      </c>
      <c r="AC13" s="210" t="e">
        <f>_xll.qlSimpleQuoteSetValue(F13,AB13/100,Trigger)</f>
        <v>#NUM!</v>
      </c>
      <c r="AD13" s="5"/>
    </row>
    <row r="14" spans="1:34" x14ac:dyDescent="0.2">
      <c r="A14" s="15"/>
      <c r="B14" s="209" t="s">
        <v>60</v>
      </c>
      <c r="C14" s="208" t="str">
        <v>SB</v>
      </c>
      <c r="D14" s="208" t="str">
        <v>6L</v>
      </c>
      <c r="E14" s="207" t="str">
        <f t="shared" si="0"/>
        <v>GBPSB6L5Y_Quote</v>
      </c>
      <c r="F14" s="207" t="e">
        <f>_xll.qlSimpleQuote(E14,,RateTickValue,Permanent,Trigger,ObjectOverwrite)</f>
        <v>#VALUE!</v>
      </c>
      <c r="G14" s="186" t="str">
        <f ca="1">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1.8069999999999999</v>
      </c>
      <c r="Y14" s="9"/>
      <c r="Z14" s="19">
        <v>1.7839999999999998</v>
      </c>
      <c r="AA14" s="9"/>
      <c r="AB14" s="211">
        <v>1.7839999999999998</v>
      </c>
      <c r="AC14" s="210" t="e">
        <f>_xll.qlSimpleQuoteSetValue(F14,AB14/100,Trigger)</f>
        <v>#NUM!</v>
      </c>
      <c r="AD14" s="5"/>
    </row>
    <row r="15" spans="1:34" x14ac:dyDescent="0.2">
      <c r="A15" s="15"/>
      <c r="B15" s="209" t="s">
        <v>59</v>
      </c>
      <c r="C15" s="208" t="str">
        <v>SB</v>
      </c>
      <c r="D15" s="208" t="str">
        <v>6L</v>
      </c>
      <c r="E15" s="207" t="str">
        <f t="shared" si="0"/>
        <v>GBPSB6L6Y_Quote</v>
      </c>
      <c r="F15" s="207" t="e">
        <f>_xll.qlSimpleQuote(E15,,RateTickValue,Permanent,Trigger,ObjectOverwrite)</f>
        <v>#VALUE!</v>
      </c>
      <c r="G15" s="186" t="str">
        <f ca="1">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1.9319999999999999</v>
      </c>
      <c r="Y15" s="9"/>
      <c r="Z15" s="19">
        <v>1.9089999999999998</v>
      </c>
      <c r="AA15" s="9"/>
      <c r="AB15" s="211">
        <v>1.9089999999999998</v>
      </c>
      <c r="AC15" s="210" t="e">
        <f>_xll.qlSimpleQuoteSetValue(F15,AB15/100,Trigger)</f>
        <v>#NUM!</v>
      </c>
      <c r="AD15" s="5"/>
    </row>
    <row r="16" spans="1:34" x14ac:dyDescent="0.2">
      <c r="A16" s="15"/>
      <c r="B16" s="209" t="s">
        <v>58</v>
      </c>
      <c r="C16" s="208" t="str">
        <v>SB</v>
      </c>
      <c r="D16" s="208" t="str">
        <v>6L</v>
      </c>
      <c r="E16" s="207" t="str">
        <f t="shared" si="0"/>
        <v>GBPSB6L7Y_Quote</v>
      </c>
      <c r="F16" s="207" t="e">
        <f>_xll.qlSimpleQuote(E16,,RateTickValue,Permanent,Trigger,ObjectOverwrite)</f>
        <v>#VALUE!</v>
      </c>
      <c r="G16" s="186" t="str">
        <f ca="1">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2.0369999999999999</v>
      </c>
      <c r="Y16" s="9"/>
      <c r="Z16" s="19">
        <v>2.0140000000000002</v>
      </c>
      <c r="AA16" s="9"/>
      <c r="AB16" s="211">
        <v>2.0140000000000002</v>
      </c>
      <c r="AC16" s="210" t="e">
        <f>_xll.qlSimpleQuoteSetValue(F16,AB16/100,Trigger)</f>
        <v>#NUM!</v>
      </c>
      <c r="AD16" s="5"/>
    </row>
    <row r="17" spans="1:30" x14ac:dyDescent="0.2">
      <c r="A17" s="15"/>
      <c r="B17" s="209" t="s">
        <v>57</v>
      </c>
      <c r="C17" s="208" t="str">
        <v>SB</v>
      </c>
      <c r="D17" s="208" t="str">
        <v>6L</v>
      </c>
      <c r="E17" s="207" t="str">
        <f t="shared" si="0"/>
        <v>GBPSB6L8Y_Quote</v>
      </c>
      <c r="F17" s="207" t="e">
        <f>_xll.qlSimpleQuote(E17,,RateTickValue,Permanent,Trigger,ObjectOverwrite)</f>
        <v>#VALUE!</v>
      </c>
      <c r="G17" s="186" t="str">
        <f ca="1">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2.1230000000000002</v>
      </c>
      <c r="Y17" s="9"/>
      <c r="Z17" s="19">
        <v>2.101</v>
      </c>
      <c r="AA17" s="9"/>
      <c r="AB17" s="211">
        <v>2.101</v>
      </c>
      <c r="AC17" s="210" t="e">
        <f>_xll.qlSimpleQuoteSetValue(F17,AB17/100,Trigger)</f>
        <v>#NUM!</v>
      </c>
      <c r="AD17" s="5"/>
    </row>
    <row r="18" spans="1:30" x14ac:dyDescent="0.2">
      <c r="A18" s="15"/>
      <c r="B18" s="209" t="s">
        <v>56</v>
      </c>
      <c r="C18" s="208" t="str">
        <v>SB</v>
      </c>
      <c r="D18" s="208" t="str">
        <v>6L</v>
      </c>
      <c r="E18" s="207" t="str">
        <f t="shared" si="0"/>
        <v>GBPSB6L9Y_Quote</v>
      </c>
      <c r="F18" s="207" t="e">
        <f>_xll.qlSimpleQuote(E18,,RateTickValue,Permanent,Trigger,ObjectOverwrite)</f>
        <v>#VALUE!</v>
      </c>
      <c r="G18" s="186" t="str">
        <f ca="1">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2.194</v>
      </c>
      <c r="Y18" s="9"/>
      <c r="Z18" s="19">
        <v>2.1719999999999997</v>
      </c>
      <c r="AA18" s="9"/>
      <c r="AB18" s="211">
        <v>2.1719999999999997</v>
      </c>
      <c r="AC18" s="210" t="e">
        <f>_xll.qlSimpleQuoteSetValue(F18,AB18/100,Trigger)</f>
        <v>#NUM!</v>
      </c>
      <c r="AD18" s="5"/>
    </row>
    <row r="19" spans="1:30" x14ac:dyDescent="0.2">
      <c r="A19" s="15"/>
      <c r="B19" s="209" t="s">
        <v>55</v>
      </c>
      <c r="C19" s="208" t="str">
        <v>SB</v>
      </c>
      <c r="D19" s="208" t="str">
        <v>6L</v>
      </c>
      <c r="E19" s="207" t="str">
        <f t="shared" si="0"/>
        <v>GBPSB6L10Y_Quote</v>
      </c>
      <c r="F19" s="207" t="e">
        <f>_xll.qlSimpleQuote(E19,,RateTickValue,Permanent,Trigger,ObjectOverwrite)</f>
        <v>#VALUE!</v>
      </c>
      <c r="G19" s="186" t="str">
        <f ca="1">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2.2519999999999998</v>
      </c>
      <c r="Y19" s="9"/>
      <c r="Z19" s="19">
        <v>2.2309999999999999</v>
      </c>
      <c r="AA19" s="9"/>
      <c r="AB19" s="211">
        <v>2.2309999999999999</v>
      </c>
      <c r="AC19" s="210" t="e">
        <f>_xll.qlSimpleQuoteSetValue(F19,AB19/100,Trigger)</f>
        <v>#NUM!</v>
      </c>
      <c r="AD19" s="5"/>
    </row>
    <row r="20" spans="1:30" x14ac:dyDescent="0.2">
      <c r="A20" s="15"/>
      <c r="B20" s="209" t="s">
        <v>119</v>
      </c>
      <c r="C20" s="208" t="str">
        <v>SB</v>
      </c>
      <c r="D20" s="208" t="str">
        <v>6L</v>
      </c>
      <c r="E20" s="207" t="str">
        <f t="shared" si="0"/>
        <v>GBPSB6L11Y_Quote</v>
      </c>
      <c r="F20" s="207" t="e">
        <f>_xll.qlSimpleQuote(E20,,RateTickValue,Permanent,Trigger,ObjectOverwrite)</f>
        <v>#VALUE!</v>
      </c>
      <c r="G20" s="186" t="str">
        <f ca="1">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2.31</v>
      </c>
      <c r="Y20" s="9"/>
      <c r="Z20" s="19">
        <v>2.2789999999999999</v>
      </c>
      <c r="AA20" s="9"/>
      <c r="AB20" s="211">
        <v>2.2789999999999999</v>
      </c>
      <c r="AC20" s="210" t="e">
        <f>_xll.qlSimpleQuoteSetValue(F20,AB20/100,Trigger)</f>
        <v>#NUM!</v>
      </c>
      <c r="AD20" s="5"/>
    </row>
    <row r="21" spans="1:30" x14ac:dyDescent="0.2">
      <c r="A21" s="15"/>
      <c r="B21" s="209" t="s">
        <v>54</v>
      </c>
      <c r="C21" s="208" t="str">
        <v>SB</v>
      </c>
      <c r="D21" s="208" t="str">
        <v>6L</v>
      </c>
      <c r="E21" s="207" t="str">
        <f t="shared" si="0"/>
        <v>GBPSB6L12Y_Quote</v>
      </c>
      <c r="F21" s="207" t="e">
        <f>_xll.qlSimpleQuote(E21,,RateTickValue,Permanent,Trigger,ObjectOverwrite)</f>
        <v>#VALUE!</v>
      </c>
      <c r="G21" s="186" t="str">
        <f ca="1">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2.351</v>
      </c>
      <c r="Y21" s="9"/>
      <c r="Z21" s="19">
        <v>2.3200000000000003</v>
      </c>
      <c r="AA21" s="9"/>
      <c r="AB21" s="211">
        <v>2.3200000000000003</v>
      </c>
      <c r="AC21" s="210" t="e">
        <f>_xll.qlSimpleQuoteSetValue(F21,AB21/100,Trigger)</f>
        <v>#NUM!</v>
      </c>
      <c r="AD21" s="5"/>
    </row>
    <row r="22" spans="1:30" x14ac:dyDescent="0.2">
      <c r="A22" s="15"/>
      <c r="B22" s="209" t="s">
        <v>118</v>
      </c>
      <c r="C22" s="208" t="str">
        <v>SB</v>
      </c>
      <c r="D22" s="208" t="str">
        <v>6L</v>
      </c>
      <c r="E22" s="207" t="str">
        <f t="shared" si="0"/>
        <v>GBPSB6L13Y_Quote</v>
      </c>
      <c r="F22" s="207" t="e">
        <f>_xll.qlSimpleQuote(E22,,RateTickValue,Permanent,Trigger,ObjectOverwrite)</f>
        <v>#VALUE!</v>
      </c>
      <c r="G22" s="186" t="str">
        <f ca="1">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e">
        <f>_xll.qlSimpleQuote(E23,,RateTickValue,Permanent,Trigger,ObjectOverwrite)</f>
        <v>#VALUE!</v>
      </c>
      <c r="G23" s="186" t="str">
        <f ca="1">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e">
        <f>_xll.qlSimpleQuote(E24,,RateTickValue,Permanent,Trigger,ObjectOverwrite)</f>
        <v>#VALUE!</v>
      </c>
      <c r="G24" s="186" t="str">
        <f ca="1">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2.4470000000000001</v>
      </c>
      <c r="Y24" s="9"/>
      <c r="Z24" s="19">
        <v>2.4059999999999997</v>
      </c>
      <c r="AA24" s="9"/>
      <c r="AB24" s="211">
        <v>2.4059999999999997</v>
      </c>
      <c r="AC24" s="210" t="e">
        <f>_xll.qlSimpleQuoteSetValue(F24,AB24/100,Trigger)</f>
        <v>#NUM!</v>
      </c>
      <c r="AD24" s="5"/>
    </row>
    <row r="25" spans="1:30" x14ac:dyDescent="0.2">
      <c r="A25" s="15"/>
      <c r="B25" s="209" t="s">
        <v>116</v>
      </c>
      <c r="C25" s="208" t="str">
        <v>SB</v>
      </c>
      <c r="D25" s="208" t="str">
        <v>6L</v>
      </c>
      <c r="E25" s="207" t="str">
        <f t="shared" si="0"/>
        <v>GBPSB6L16Y_Quote</v>
      </c>
      <c r="F25" s="207" t="e">
        <f>_xll.qlSimpleQuote(E25,,RateTickValue,Permanent,Trigger,ObjectOverwrite)</f>
        <v>#VALUE!</v>
      </c>
      <c r="G25" s="186" t="str">
        <f ca="1">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e">
        <f>_xll.qlSimpleQuote(E26,,RateTickValue,Permanent,Trigger,ObjectOverwrite)</f>
        <v>#VALUE!</v>
      </c>
      <c r="G26" s="186" t="str">
        <f ca="1">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e">
        <f>_xll.qlSimpleQuote(E27,,RateTickValue,Permanent,Trigger,ObjectOverwrite)</f>
        <v>#VALUE!</v>
      </c>
      <c r="G27" s="186" t="str">
        <f ca="1">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e">
        <f>_xll.qlSimpleQuote(E28,,RateTickValue,Permanent,Trigger,ObjectOverwrite)</f>
        <v>#VALUE!</v>
      </c>
      <c r="G28" s="186" t="str">
        <f ca="1">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e">
        <f>_xll.qlSimpleQuote(E29,,RateTickValue,Permanent,Trigger,ObjectOverwrite)</f>
        <v>#VALUE!</v>
      </c>
      <c r="G29" s="186" t="str">
        <f ca="1">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2.5129999999999999</v>
      </c>
      <c r="Y29" s="9"/>
      <c r="Z29" s="19">
        <v>2.452</v>
      </c>
      <c r="AA29" s="9"/>
      <c r="AB29" s="211">
        <v>2.452</v>
      </c>
      <c r="AC29" s="210" t="e">
        <f>_xll.qlSimpleQuoteSetValue(F29,AB29/100,Trigger)</f>
        <v>#NUM!</v>
      </c>
      <c r="AD29" s="5"/>
    </row>
    <row r="30" spans="1:30" x14ac:dyDescent="0.2">
      <c r="A30" s="15"/>
      <c r="B30" s="209" t="s">
        <v>112</v>
      </c>
      <c r="C30" s="208" t="str">
        <v>SB</v>
      </c>
      <c r="D30" s="208" t="str">
        <v>6L</v>
      </c>
      <c r="E30" s="207" t="str">
        <f t="shared" si="0"/>
        <v>GBPSB6L21Y_Quote</v>
      </c>
      <c r="F30" s="207" t="e">
        <f>_xll.qlSimpleQuote(E30,,RateTickValue,Permanent,Trigger,ObjectOverwrite)</f>
        <v>#VALUE!</v>
      </c>
      <c r="G30" s="186" t="str">
        <f ca="1">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e">
        <f>_xll.qlSimpleQuote(E31,,RateTickValue,Permanent,Trigger,ObjectOverwrite)</f>
        <v>#VALUE!</v>
      </c>
      <c r="G31" s="186" t="str">
        <f ca="1">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e">
        <f>_xll.qlSimpleQuote(E32,,RateTickValue,Permanent,Trigger,ObjectOverwrite)</f>
        <v>#VALUE!</v>
      </c>
      <c r="G32" s="186" t="str">
        <f ca="1">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e">
        <f>_xll.qlSimpleQuote(E33,,RateTickValue,Permanent,Trigger,ObjectOverwrite)</f>
        <v>#VALUE!</v>
      </c>
      <c r="G33" s="186" t="str">
        <f ca="1">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e">
        <f>_xll.qlSimpleQuote(E34,,RateTickValue,Permanent,Trigger,ObjectOverwrite)</f>
        <v>#VALUE!</v>
      </c>
      <c r="G34" s="186" t="str">
        <f ca="1">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2.5089999999999999</v>
      </c>
      <c r="Y34" s="9"/>
      <c r="Z34" s="19">
        <v>2.448</v>
      </c>
      <c r="AA34" s="9"/>
      <c r="AB34" s="211">
        <v>2.448</v>
      </c>
      <c r="AC34" s="210" t="e">
        <f>_xll.qlSimpleQuoteSetValue(F34,AB34/100,Trigger)</f>
        <v>#NUM!</v>
      </c>
      <c r="AD34" s="5"/>
    </row>
    <row r="35" spans="1:30" x14ac:dyDescent="0.2">
      <c r="A35" s="15"/>
      <c r="B35" s="209" t="s">
        <v>108</v>
      </c>
      <c r="C35" s="208" t="str">
        <v>SB</v>
      </c>
      <c r="D35" s="208" t="str">
        <v>6L</v>
      </c>
      <c r="E35" s="207" t="str">
        <f t="shared" si="0"/>
        <v>GBPSB6L26Y_Quote</v>
      </c>
      <c r="F35" s="207" t="e">
        <f>_xll.qlSimpleQuote(E35,,RateTickValue,Permanent,Trigger,ObjectOverwrite)</f>
        <v>#VALUE!</v>
      </c>
      <c r="G35" s="186" t="str">
        <f ca="1">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e">
        <f>_xll.qlSimpleQuote(E36,,RateTickValue,Permanent,Trigger,ObjectOverwrite)</f>
        <v>#VALUE!</v>
      </c>
      <c r="G36" s="186" t="str">
        <f ca="1">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e">
        <f>_xll.qlSimpleQuote(E37,,RateTickValue,Permanent,Trigger,ObjectOverwrite)</f>
        <v>#VALUE!</v>
      </c>
      <c r="G37" s="186" t="str">
        <f ca="1">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e">
        <f>_xll.qlSimpleQuote(E38,,RateTickValue,Permanent,Trigger,ObjectOverwrite)</f>
        <v>#VALUE!</v>
      </c>
      <c r="G38" s="186" t="str">
        <f ca="1">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e">
        <f>_xll.qlSimpleQuote(E39,,RateTickValue,Permanent,Trigger,ObjectOverwrite)</f>
        <v>#VALUE!</v>
      </c>
      <c r="G39" s="186" t="str">
        <f ca="1">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2.4910000000000001</v>
      </c>
      <c r="Y39" s="9"/>
      <c r="Z39" s="19">
        <v>2.4300000000000002</v>
      </c>
      <c r="AA39" s="9"/>
      <c r="AB39" s="211">
        <v>2.4300000000000002</v>
      </c>
      <c r="AC39" s="210" t="e">
        <f>_xll.qlSimpleQuoteSetValue(F39,AB39/100,Trigger)</f>
        <v>#NUM!</v>
      </c>
      <c r="AD39" s="5"/>
    </row>
    <row r="40" spans="1:30" x14ac:dyDescent="0.2">
      <c r="A40" s="15"/>
      <c r="B40" s="209" t="s">
        <v>104</v>
      </c>
      <c r="C40" s="208" t="str">
        <v>SB</v>
      </c>
      <c r="D40" s="208" t="str">
        <v>6L</v>
      </c>
      <c r="E40" s="207" t="str">
        <f t="shared" si="0"/>
        <v>GBPSB6L35Y_Quote</v>
      </c>
      <c r="F40" s="207" t="e">
        <f>_xll.qlSimpleQuote(E40,,RateTickValue,Permanent,Trigger,ObjectOverwrite)</f>
        <v>#VALUE!</v>
      </c>
      <c r="G40" s="186" t="str">
        <f ca="1">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e">
        <f>_xll.qlSimpleQuote(E41,,RateTickValue,Permanent,Trigger,ObjectOverwrite)</f>
        <v>#VALUE!</v>
      </c>
      <c r="G41" s="186" t="str">
        <f ca="1">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2.4470000000000001</v>
      </c>
      <c r="Y41" s="9"/>
      <c r="Z41" s="19">
        <v>2.3660000000000001</v>
      </c>
      <c r="AA41" s="9"/>
      <c r="AB41" s="211">
        <v>2.3660000000000001</v>
      </c>
      <c r="AC41" s="210" t="e">
        <f>_xll.qlSimpleQuoteSetValue(F41,AB41/100,Trigger)</f>
        <v>#NUM!</v>
      </c>
      <c r="AD41" s="5"/>
    </row>
    <row r="42" spans="1:30" x14ac:dyDescent="0.2">
      <c r="A42" s="15"/>
      <c r="B42" s="209" t="s">
        <v>102</v>
      </c>
      <c r="C42" s="208" t="str">
        <v>SB</v>
      </c>
      <c r="D42" s="208" t="str">
        <v>6L</v>
      </c>
      <c r="E42" s="207" t="str">
        <f t="shared" si="0"/>
        <v>GBPSB6L50Y_Quote</v>
      </c>
      <c r="F42" s="207" t="e">
        <f>_xll.qlSimpleQuote(E42,,RateTickValue,Permanent,Trigger,ObjectOverwrite)</f>
        <v>#VALUE!</v>
      </c>
      <c r="G42" s="186" t="str">
        <f ca="1">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2.4039999999999999</v>
      </c>
      <c r="Y42" s="9"/>
      <c r="Z42" s="19">
        <v>2.323</v>
      </c>
      <c r="AA42" s="9"/>
      <c r="AB42" s="211">
        <v>2.323</v>
      </c>
      <c r="AC42" s="210" t="e">
        <f>_xll.qlSimpleQuoteSetValue(F42,AB42/100,Trigger)</f>
        <v>#NUM!</v>
      </c>
      <c r="AD42" s="5"/>
    </row>
    <row r="43" spans="1:30" x14ac:dyDescent="0.2">
      <c r="A43" s="15"/>
      <c r="B43" s="209" t="s">
        <v>101</v>
      </c>
      <c r="C43" s="208" t="str">
        <v>SB</v>
      </c>
      <c r="D43" s="208" t="str">
        <v>6L</v>
      </c>
      <c r="E43" s="207" t="str">
        <f t="shared" si="0"/>
        <v>GBPSB6L60Y_Quote</v>
      </c>
      <c r="F43" s="207" t="e">
        <f>_xll.qlSimpleQuote(E43,,RateTickValue,Permanent,Trigger,ObjectOverwrite)</f>
        <v>#VALUE!</v>
      </c>
      <c r="G43" s="186" t="str">
        <f ca="1">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2.4</v>
      </c>
      <c r="Y43" s="9"/>
      <c r="Z43" s="10">
        <v>2.319</v>
      </c>
      <c r="AA43" s="9"/>
      <c r="AB43" s="202">
        <v>2.319</v>
      </c>
      <c r="AC43" s="201" t="e">
        <f>_xll.qlSimpleQuoteSetValue(F43,AB43/100,Trigger)</f>
        <v>#NUM!</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abSelected="1"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IF(F3=0,_xll.qlSimpleQuote(,0),Currency&amp;$F3&amp;$G3&amp;$B3&amp;QuoteSuffix)</f>
        <v>0#0001</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IF(F4=0,_xll.qlSimpleQuote(,0),Currency&amp;$F4&amp;$G4&amp;$B4&amp;QuoteSuffix)</f>
        <v>0#0001</v>
      </c>
      <c r="I4" s="171" t="str">
        <f t="shared" si="5"/>
        <v>GbpLiborSwapIsda2Y</v>
      </c>
      <c r="J4" s="170" t="str">
        <f t="shared" si="6"/>
        <v>GBPSB6L2Y_Fwd1w_Spr00_Quote</v>
      </c>
      <c r="K4" s="170" t="str">
        <f>_xll.qlForwardSwapQuote(Trigger,J4,ObjectOverwrite,Permanent,I4,H4,E4)</f>
        <v>GBPSB6L2Y_Fwd1w_Spr00_Quote#0000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IF(F5=0,_xll.qlSimpleQuote(,0),Currency&amp;$F5&amp;$G5&amp;$B5&amp;QuoteSuffix)</f>
        <v>0#0001</v>
      </c>
      <c r="I5" s="171" t="str">
        <f t="shared" si="5"/>
        <v>GbpLiborSwapIsda3Y</v>
      </c>
      <c r="J5" s="170" t="str">
        <f t="shared" si="6"/>
        <v>GBPSB6L3Y_Fwd1w_Spr00_Quote</v>
      </c>
      <c r="K5" s="170" t="str">
        <f>_xll.qlForwardSwapQuote(Trigger,J5,ObjectOverwrite,Permanent,I5,H5,E5)</f>
        <v>GBPSB6L3Y_Fwd1w_Spr00_Quote#0000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IF(F6=0,_xll.qlSimpleQuote(,0),Currency&amp;$F6&amp;$G6&amp;$B6&amp;QuoteSuffix)</f>
        <v>0#0001</v>
      </c>
      <c r="I6" s="171" t="str">
        <f t="shared" si="5"/>
        <v>GbpLiborSwapIsda4Y</v>
      </c>
      <c r="J6" s="170" t="str">
        <f t="shared" si="6"/>
        <v>GBPSB6L4Y_Fwd1w_Spr00_Quote</v>
      </c>
      <c r="K6" s="170" t="str">
        <f>_xll.qlForwardSwapQuote(Trigger,J6,ObjectOverwrite,Permanent,I6,H6,E6)</f>
        <v>GBPSB6L4Y_Fwd1w_Spr00_Quote#0000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IF(F7=0,_xll.qlSimpleQuote(,0),Currency&amp;$F7&amp;$G7&amp;$B7&amp;QuoteSuffix)</f>
        <v>0#0001</v>
      </c>
      <c r="I7" s="171" t="str">
        <f t="shared" si="5"/>
        <v>GbpLiborSwapIsda5Y</v>
      </c>
      <c r="J7" s="170" t="str">
        <f t="shared" si="6"/>
        <v>GBPSB6L5Y_Fwd1w_Spr00_Quote</v>
      </c>
      <c r="K7" s="170" t="str">
        <f>_xll.qlForwardSwapQuote(Trigger,J7,ObjectOverwrite,Permanent,I7,H7,E7)</f>
        <v>GBPSB6L5Y_Fwd1w_Spr00_Quote#0002</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IF(F8=0,_xll.qlSimpleQuote(,0),Currency&amp;$F8&amp;$G8&amp;$B8&amp;QuoteSuffix)</f>
        <v>0#0001</v>
      </c>
      <c r="I8" s="171" t="str">
        <f t="shared" si="5"/>
        <v>GbpLiborSwapIsda6Y</v>
      </c>
      <c r="J8" s="170" t="str">
        <f t="shared" si="6"/>
        <v>GBPSB6L6Y_Fwd1w_Spr00_Quote</v>
      </c>
      <c r="K8" s="170" t="str">
        <f>_xll.qlForwardSwapQuote(Trigger,J8,ObjectOverwrite,Permanent,I8,H8,E8)</f>
        <v>GBPSB6L6Y_Fwd1w_Spr00_Quote#0000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IF(F9=0,_xll.qlSimpleQuote(,0),Currency&amp;$F9&amp;$G9&amp;$B9&amp;QuoteSuffix)</f>
        <v>0#0001</v>
      </c>
      <c r="I9" s="171" t="str">
        <f t="shared" si="5"/>
        <v>GbpLiborSwapIsda7Y</v>
      </c>
      <c r="J9" s="170" t="str">
        <f t="shared" si="6"/>
        <v>GBPSB6L7Y_Fwd1w_Spr00_Quote</v>
      </c>
      <c r="K9" s="170" t="str">
        <f>_xll.qlForwardSwapQuote(Trigger,J9,ObjectOverwrite,Permanent,I9,H9,E9)</f>
        <v>GBPSB6L7Y_Fwd1w_Spr00_Quote#0000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IF(F10=0,_xll.qlSimpleQuote(,0),Currency&amp;$F10&amp;$G10&amp;$B10&amp;QuoteSuffix)</f>
        <v>0#0001</v>
      </c>
      <c r="I10" s="171" t="str">
        <f t="shared" si="5"/>
        <v>GbpLiborSwapIsda8Y</v>
      </c>
      <c r="J10" s="170" t="str">
        <f t="shared" si="6"/>
        <v>GBPSB6L8Y_Fwd1w_Spr00_Quote</v>
      </c>
      <c r="K10" s="170" t="str">
        <f>_xll.qlForwardSwapQuote(Trigger,J10,ObjectOverwrite,Permanent,I10,H10,E10)</f>
        <v>GBPSB6L8Y_Fwd1w_Spr00_Quote#0000</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IF(F11=0,_xll.qlSimpleQuote(,0),Currency&amp;$F11&amp;$G11&amp;$B11&amp;QuoteSuffix)</f>
        <v>0#0001</v>
      </c>
      <c r="I11" s="171" t="str">
        <f t="shared" si="5"/>
        <v>GbpLiborSwapIsda9Y</v>
      </c>
      <c r="J11" s="170" t="str">
        <f t="shared" si="6"/>
        <v>GBPSB6L9Y_Fwd1w_Spr00_Quote</v>
      </c>
      <c r="K11" s="170" t="str">
        <f>_xll.qlForwardSwapQuote(Trigger,J11,ObjectOverwrite,Permanent,I11,H11,E11)</f>
        <v>GBPSB6L9Y_Fwd1w_Spr00_Quote#0000</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IF(F12=0,_xll.qlSimpleQuote(,0),Currency&amp;$F12&amp;$G12&amp;$B12&amp;QuoteSuffix)</f>
        <v>0#0001</v>
      </c>
      <c r="I12" s="171" t="str">
        <f t="shared" si="5"/>
        <v>GbpLiborSwapIsda10Y</v>
      </c>
      <c r="J12" s="170" t="str">
        <f t="shared" si="6"/>
        <v>GBPSB6L10Y_Fwd1w_Spr00_Quote</v>
      </c>
      <c r="K12" s="170" t="str">
        <f>_xll.qlForwardSwapQuote(Trigger,J12,ObjectOverwrite,Permanent,I12,H12,E12)</f>
        <v>GBPSB6L10Y_Fwd1w_Spr00_Quote#0000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IF(F13=0,_xll.qlSimpleQuote(,0),Currency&amp;$F13&amp;$G13&amp;$B13&amp;QuoteSuffix)</f>
        <v>0#0001</v>
      </c>
      <c r="I13" s="171" t="str">
        <f t="shared" si="5"/>
        <v>GbpLiborSwapIsda11Y</v>
      </c>
      <c r="J13" s="170" t="str">
        <f t="shared" si="6"/>
        <v>GBPSB6L11Y_Fwd1w_Spr00_Quote</v>
      </c>
      <c r="K13" s="170" t="str">
        <f>_xll.qlForwardSwapQuote(Trigger,J13,ObjectOverwrite,Permanent,I13,H13,E13)</f>
        <v>GBPSB6L11Y_Fwd1w_Spr00_Quote#0000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IF(F14=0,_xll.qlSimpleQuote(,0),Currency&amp;$F14&amp;$G14&amp;$B14&amp;QuoteSuffix)</f>
        <v>0#0001</v>
      </c>
      <c r="I14" s="171" t="str">
        <f t="shared" si="5"/>
        <v>GbpLiborSwapIsda12Y</v>
      </c>
      <c r="J14" s="170" t="str">
        <f t="shared" si="6"/>
        <v>GBPSB6L12Y_Fwd1w_Spr00_Quote</v>
      </c>
      <c r="K14" s="170" t="str">
        <f>_xll.qlForwardSwapQuote(Trigger,J14,ObjectOverwrite,Permanent,I14,H14,E14)</f>
        <v>GBPSB6L12Y_Fwd1w_Spr00_Quote#0000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IF(F15=0,_xll.qlSimpleQuote(,0),Currency&amp;$F15&amp;$G15&amp;$B15&amp;QuoteSuffix)</f>
        <v>0#0001</v>
      </c>
      <c r="I15" s="171" t="str">
        <f t="shared" si="5"/>
        <v>GbpLiborSwapIsda13Y</v>
      </c>
      <c r="J15" s="170" t="str">
        <f t="shared" si="6"/>
        <v>GBPSB6L13Y_Fwd1w_Spr00_Quote</v>
      </c>
      <c r="K15" s="170" t="str">
        <f>_xll.qlForwardSwapQuote(Trigger,J15,ObjectOverwrite,Permanent,I15,H15,E15)</f>
        <v>GBPSB6L13Y_Fwd1w_Spr00_Quote#0000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IF(F16=0,_xll.qlSimpleQuote(,0),Currency&amp;$F16&amp;$G16&amp;$B16&amp;QuoteSuffix)</f>
        <v>0#0001</v>
      </c>
      <c r="I16" s="171" t="str">
        <f t="shared" si="5"/>
        <v>GbpLiborSwapIsda14Y</v>
      </c>
      <c r="J16" s="170" t="str">
        <f t="shared" si="6"/>
        <v>GBPSB6L14Y_Fwd1w_Spr00_Quote</v>
      </c>
      <c r="K16" s="170" t="str">
        <f>_xll.qlForwardSwapQuote(Trigger,J16,ObjectOverwrite,Permanent,I16,H16,E16)</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IF(F17=0,_xll.qlSimpleQuote(,0),Currency&amp;$F17&amp;$G17&amp;$B17&amp;QuoteSuffix)</f>
        <v>0#0001</v>
      </c>
      <c r="I17" s="171" t="str">
        <f t="shared" si="5"/>
        <v>GbpLiborSwapIsda15Y</v>
      </c>
      <c r="J17" s="170" t="str">
        <f t="shared" si="6"/>
        <v>GBPSB6L15Y_Fwd1w_Spr00_Quote</v>
      </c>
      <c r="K17" s="170" t="str">
        <f>_xll.qlForwardSwapQuote(Trigger,J17,ObjectOverwrite,Permanent,I17,H17,E17)</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IF(F18=0,_xll.qlSimpleQuote(,0),Currency&amp;$F18&amp;$G18&amp;$B18&amp;QuoteSuffix)</f>
        <v>0#0001</v>
      </c>
      <c r="I18" s="171" t="str">
        <f t="shared" si="5"/>
        <v>GbpLiborSwapIsda16Y</v>
      </c>
      <c r="J18" s="170" t="str">
        <f t="shared" si="6"/>
        <v>GBPSB6L16Y_Fwd1w_Spr00_Quote</v>
      </c>
      <c r="K18" s="170" t="str">
        <f>_xll.qlForwardSwapQuote(Trigger,J18,ObjectOverwrite,Permanent,I18,H18,E18)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IF(F19=0,_xll.qlSimpleQuote(,0),Currency&amp;$F19&amp;$G19&amp;$B19&amp;QuoteSuffix)</f>
        <v>0#0001</v>
      </c>
      <c r="I19" s="171" t="str">
        <f t="shared" si="5"/>
        <v>GbpLiborSwapIsda17Y</v>
      </c>
      <c r="J19" s="170" t="str">
        <f t="shared" si="6"/>
        <v>GBPSB6L17Y_Fwd1w_Spr00_Quote</v>
      </c>
      <c r="K19" s="170" t="str">
        <f>_xll.qlForwardSwapQuote(Trigger,J19,ObjectOverwrite,Permanent,I19,H19,E19)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IF(F20=0,_xll.qlSimpleQuote(,0),Currency&amp;$F20&amp;$G20&amp;$B20&amp;QuoteSuffix)</f>
        <v>0#0001</v>
      </c>
      <c r="I20" s="171" t="str">
        <f t="shared" si="5"/>
        <v>GbpLiborSwapIsda18Y</v>
      </c>
      <c r="J20" s="170" t="str">
        <f t="shared" si="6"/>
        <v>GBPSB6L18Y_Fwd1w_Spr00_Quote</v>
      </c>
      <c r="K20" s="170" t="str">
        <f>_xll.qlForwardSwapQuote(Trigger,J20,ObjectOverwrite,Permanent,I20,H20,E20)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IF(F21=0,_xll.qlSimpleQuote(,0),Currency&amp;$F21&amp;$G21&amp;$B21&amp;QuoteSuffix)</f>
        <v>0#0001</v>
      </c>
      <c r="I21" s="171" t="str">
        <f t="shared" si="5"/>
        <v>GbpLiborSwapIsda19Y</v>
      </c>
      <c r="J21" s="170" t="str">
        <f t="shared" si="6"/>
        <v>GBPSB6L19Y_Fwd1w_Spr00_Quote</v>
      </c>
      <c r="K21" s="170" t="str">
        <f>_xll.qlForwardSwapQuote(Trigger,J21,ObjectOverwrite,Permanent,I21,H21,E21)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IF(F22=0,_xll.qlSimpleQuote(,0),Currency&amp;$F22&amp;$G22&amp;$B22&amp;QuoteSuffix)</f>
        <v>0#0001</v>
      </c>
      <c r="I22" s="171" t="str">
        <f t="shared" si="5"/>
        <v>GbpLiborSwapIsda20Y</v>
      </c>
      <c r="J22" s="170" t="str">
        <f t="shared" si="6"/>
        <v>GBPSB6L20Y_Fwd1w_Spr00_Quote</v>
      </c>
      <c r="K22" s="170" t="str">
        <f>_xll.qlForwardSwapQuote(Trigger,J22,ObjectOverwrite,Permanent,I22,H22,E22)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IF(F23=0,_xll.qlSimpleQuote(,0),Currency&amp;$F23&amp;$G23&amp;$B23&amp;QuoteSuffix)</f>
        <v>0#0001</v>
      </c>
      <c r="I23" s="171" t="str">
        <f t="shared" si="5"/>
        <v>GbpLiborSwapIsda21Y</v>
      </c>
      <c r="J23" s="170" t="str">
        <f t="shared" si="6"/>
        <v>GBPSB6L21Y_Fwd1w_Spr00_Quote</v>
      </c>
      <c r="K23" s="170" t="str">
        <f>_xll.qlForwardSwapQuote(Trigger,J23,ObjectOverwrite,Permanent,I23,H23,E23)</f>
        <v>GBPSB6L21Y_Fwd1w_Spr00_Quote#0002</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IF(F24=0,_xll.qlSimpleQuote(,0),Currency&amp;$F24&amp;$G24&amp;$B24&amp;QuoteSuffix)</f>
        <v>0#0001</v>
      </c>
      <c r="I24" s="171" t="str">
        <f t="shared" si="5"/>
        <v>GbpLiborSwapIsda22Y</v>
      </c>
      <c r="J24" s="170" t="str">
        <f t="shared" si="6"/>
        <v>GBPSB6L22Y_Fwd1w_Spr00_Quote</v>
      </c>
      <c r="K24" s="170" t="str">
        <f>_xll.qlForwardSwapQuote(Trigger,J24,ObjectOverwrite,Permanent,I24,H24,E24)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IF(F25=0,_xll.qlSimpleQuote(,0),Currency&amp;$F25&amp;$G25&amp;$B25&amp;QuoteSuffix)</f>
        <v>0#0001</v>
      </c>
      <c r="I25" s="171" t="str">
        <f t="shared" si="5"/>
        <v>GbpLiborSwapIsda23Y</v>
      </c>
      <c r="J25" s="170" t="str">
        <f t="shared" si="6"/>
        <v>GBPSB6L23Y_Fwd1w_Spr00_Quote</v>
      </c>
      <c r="K25" s="170" t="str">
        <f>_xll.qlForwardSwapQuote(Trigger,J25,ObjectOverwrite,Permanent,I25,H25,E25)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IF(F26=0,_xll.qlSimpleQuote(,0),Currency&amp;$F26&amp;$G26&amp;$B26&amp;QuoteSuffix)</f>
        <v>0#0001</v>
      </c>
      <c r="I26" s="171" t="str">
        <f t="shared" si="5"/>
        <v>GbpLiborSwapIsda24Y</v>
      </c>
      <c r="J26" s="170" t="str">
        <f t="shared" si="6"/>
        <v>GBPSB6L24Y_Fwd1w_Spr00_Quote</v>
      </c>
      <c r="K26" s="170" t="str">
        <f>_xll.qlForwardSwapQuote(Trigger,J26,ObjectOverwrite,Permanent,I26,H26,E26)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IF(F27=0,_xll.qlSimpleQuote(,0),Currency&amp;$F27&amp;$G27&amp;$B27&amp;QuoteSuffix)</f>
        <v>0#0001</v>
      </c>
      <c r="I27" s="171" t="str">
        <f t="shared" si="5"/>
        <v>GbpLiborSwapIsda25Y</v>
      </c>
      <c r="J27" s="170" t="str">
        <f t="shared" si="6"/>
        <v>GBPSB6L25Y_Fwd1w_Spr00_Quote</v>
      </c>
      <c r="K27" s="170" t="str">
        <f>_xll.qlForwardSwapQuote(Trigger,J27,ObjectOverwrite,Permanent,I27,H27,E27)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IF(F28=0,_xll.qlSimpleQuote(,0),Currency&amp;$F28&amp;$G28&amp;$B28&amp;QuoteSuffix)</f>
        <v>0#0001</v>
      </c>
      <c r="I28" s="171" t="str">
        <f t="shared" si="5"/>
        <v>GbpLiborSwapIsda26Y</v>
      </c>
      <c r="J28" s="170" t="str">
        <f t="shared" si="6"/>
        <v>GBPSB6L26Y_Fwd1w_Spr00_Quote</v>
      </c>
      <c r="K28" s="170" t="str">
        <f>_xll.qlForwardSwapQuote(Trigger,J28,ObjectOverwrite,Permanent,I28,H28,E28)</f>
        <v>GBPSB6L26Y_Fwd1w_Spr00_Quote#0002</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IF(F29=0,_xll.qlSimpleQuote(,0),Currency&amp;$F29&amp;$G29&amp;$B29&amp;QuoteSuffix)</f>
        <v>0#0001</v>
      </c>
      <c r="I29" s="171" t="str">
        <f t="shared" si="5"/>
        <v>GbpLiborSwapIsda27Y</v>
      </c>
      <c r="J29" s="170" t="str">
        <f t="shared" si="6"/>
        <v>GBPSB6L27Y_Fwd1w_Spr00_Quote</v>
      </c>
      <c r="K29" s="170" t="str">
        <f>_xll.qlForwardSwapQuote(Trigger,J29,ObjectOverwrite,Permanent,I29,H29,E29)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IF(F30=0,_xll.qlSimpleQuote(,0),Currency&amp;$F30&amp;$G30&amp;$B30&amp;QuoteSuffix)</f>
        <v>0#0001</v>
      </c>
      <c r="I30" s="171" t="str">
        <f t="shared" si="5"/>
        <v>GbpLiborSwapIsda28Y</v>
      </c>
      <c r="J30" s="170" t="str">
        <f t="shared" si="6"/>
        <v>GBPSB6L28Y_Fwd1w_Spr00_Quote</v>
      </c>
      <c r="K30" s="170" t="str">
        <f>_xll.qlForwardSwapQuote(Trigger,J30,ObjectOverwrite,Permanent,I30,H30,E30)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IF(F31=0,_xll.qlSimpleQuote(,0),Currency&amp;$F31&amp;$G31&amp;$B31&amp;QuoteSuffix)</f>
        <v>0#0001</v>
      </c>
      <c r="I31" s="171" t="str">
        <f t="shared" si="5"/>
        <v>GbpLiborSwapIsda29Y</v>
      </c>
      <c r="J31" s="170" t="str">
        <f t="shared" si="6"/>
        <v>GBPSB6L29Y_Fwd1w_Spr00_Quote</v>
      </c>
      <c r="K31" s="170" t="str">
        <f>_xll.qlForwardSwapQuote(Trigger,J31,ObjectOverwrite,Permanent,I31,H31,E31)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IF(F32=0,_xll.qlSimpleQuote(,0),Currency&amp;$F32&amp;$G32&amp;$B32&amp;QuoteSuffix)</f>
        <v>0#0001</v>
      </c>
      <c r="I32" s="171" t="str">
        <f t="shared" si="5"/>
        <v>GbpLiborSwapIsda30Y</v>
      </c>
      <c r="J32" s="170" t="str">
        <f t="shared" si="6"/>
        <v>GBPSB6L30Y_Fwd1w_Spr00_Quote</v>
      </c>
      <c r="K32" s="170" t="str">
        <f>_xll.qlForwardSwapQuote(Trigger,J32,ObjectOverwrite,Permanent,I32,H32,E32)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IF(F33=0,_xll.qlSimpleQuote(,0),Currency&amp;$F33&amp;$G33&amp;$B33&amp;QuoteSuffix)</f>
        <v>0#0001</v>
      </c>
      <c r="I33" s="171" t="str">
        <f t="shared" si="5"/>
        <v>GbpLiborSwapIsda35Y</v>
      </c>
      <c r="J33" s="170" t="str">
        <f t="shared" si="6"/>
        <v>GBPSB6L35Y_Fwd1w_Spr00_Quote</v>
      </c>
      <c r="K33" s="170" t="str">
        <f>_xll.qlForwardSwapQuote(Trigger,J33,ObjectOverwrite,Permanent,I33,H33,E33)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IF(F34=0,_xll.qlSimpleQuote(,0),Currency&amp;$F34&amp;$G34&amp;$B34&amp;QuoteSuffix)</f>
        <v>0#0001</v>
      </c>
      <c r="I34" s="171" t="str">
        <f t="shared" si="5"/>
        <v>GbpLiborSwapIsda40Y</v>
      </c>
      <c r="J34" s="170" t="str">
        <f t="shared" si="6"/>
        <v>GBPSB6L40Y_Fwd1w_Spr00_Quote</v>
      </c>
      <c r="K34" s="170" t="str">
        <f>_xll.qlForwardSwapQuote(Trigger,J34,ObjectOverwrite,Permanent,I34,H34,E34)</f>
        <v>GBPSB6L40Y_Fwd1w_Spr00_Quote#0002</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IF(F35=0,_xll.qlSimpleQuote(,0),Currency&amp;$F35&amp;$G35&amp;$B35&amp;QuoteSuffix)</f>
        <v>0#0001</v>
      </c>
      <c r="I35" s="171" t="str">
        <f t="shared" si="5"/>
        <v>GbpLiborSwapIsda50Y</v>
      </c>
      <c r="J35" s="170" t="str">
        <f t="shared" si="6"/>
        <v>GBPSB6L50Y_Fwd1w_Spr00_Quote</v>
      </c>
      <c r="K35" s="170" t="str">
        <f>_xll.qlForwardSwapQuote(Trigger,J35,ObjectOverwrite,Permanent,I35,H35,E35)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IF(F36=0,_xll.qlSimpleQuote(,0),Currency&amp;$F36&amp;$G36&amp;$B36&amp;QuoteSuffix)</f>
        <v>0#0001</v>
      </c>
      <c r="I36" s="171" t="str">
        <f t="shared" si="5"/>
        <v>GbpLiborSwapIsda60Y</v>
      </c>
      <c r="J36" s="170" t="str">
        <f t="shared" si="6"/>
        <v>GBPSB6L60Y_Fwd1w_Spr00_Quote</v>
      </c>
      <c r="K36" s="170" t="str">
        <f>_xll.qlForwardSwapQuote(Trigger,J36,ObjectOverwrite,Permanent,I36,H36,E36)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row r="39" spans="1:13" x14ac:dyDescent="0.2">
      <c r="I39" s="166" t="e">
        <f>_xll.ohObjectCallerAddress(I17)</f>
        <v>#NUM!</v>
      </c>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2</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2015-09-13T14:13:22Z</dcterms:modified>
</cp:coreProperties>
</file>