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75" yWindow="120" windowWidth="1948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Sheet1!$A$3:$E$34</definedName>
  </definedNames>
  <calcPr calcId="171027" calcMode="manual"/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34" i="1"/>
  <c r="D15" i="1"/>
  <c r="D14" i="1"/>
  <c r="D13" i="1"/>
  <c r="D12" i="1"/>
  <c r="D11" i="1"/>
  <c r="D10" i="1"/>
  <c r="D9" i="1"/>
  <c r="D8" i="1"/>
  <c r="D6" i="1"/>
  <c r="D5" i="1"/>
  <c r="D4" i="1"/>
  <c r="F4" i="1"/>
  <c r="F3" i="1"/>
  <c r="F5" i="1"/>
  <c r="F6" i="1"/>
  <c r="E3" i="1"/>
  <c r="E7" i="1"/>
  <c r="E5" i="1"/>
  <c r="E6" i="1"/>
  <c r="E4" i="1"/>
  <c r="E8" i="1"/>
  <c r="E10" i="1"/>
  <c r="E9" i="1"/>
  <c r="E11" i="1"/>
  <c r="E12" i="1"/>
  <c r="E14" i="1"/>
  <c r="E15" i="1"/>
  <c r="E16" i="1"/>
  <c r="E13" i="1"/>
  <c r="E20" i="1"/>
  <c r="E24" i="1"/>
  <c r="E28" i="1"/>
  <c r="E17" i="1"/>
  <c r="E21" i="1"/>
  <c r="E25" i="1"/>
  <c r="E29" i="1"/>
  <c r="E18" i="1"/>
  <c r="E22" i="1"/>
  <c r="E26" i="1"/>
  <c r="E30" i="1"/>
  <c r="E19" i="1"/>
  <c r="E23" i="1"/>
  <c r="E27" i="1"/>
  <c r="E31" i="1"/>
  <c r="E32" i="1"/>
  <c r="E33" i="1"/>
  <c r="E34" i="1"/>
  <c r="D7" i="1" l="1"/>
  <c r="D3" i="1"/>
</calcChain>
</file>

<file path=xl/sharedStrings.xml><?xml version="1.0" encoding="utf-8"?>
<sst xmlns="http://schemas.openxmlformats.org/spreadsheetml/2006/main" count="46" uniqueCount="44">
  <si>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</si>
  <si>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</si>
  <si>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</si>
  <si>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</si>
  <si>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</si>
  <si>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</si>
  <si>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</si>
  <si>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</si>
  <si>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qlSequenceStatistics</t>
  </si>
  <si>
    <t>qlSequenceStatistics2</t>
  </si>
  <si>
    <t>qlSequenceStatisticsInc</t>
  </si>
  <si>
    <t>qlSequenceStatisticsInc2</t>
  </si>
  <si>
    <t>qlSequenceStatisticsSamples</t>
  </si>
  <si>
    <t>qlSequenceStatisticsWeightSum</t>
  </si>
  <si>
    <t>qlSequenceStatisticsMean</t>
  </si>
  <si>
    <t>qlSequenceStatisticsVariance</t>
  </si>
  <si>
    <t>qlSequenceStatisticsStandardDeviation</t>
  </si>
  <si>
    <t>qlSequenceStatisticsDownsideVariance</t>
  </si>
  <si>
    <t>qlSequenceStatisticsDownsideDeviation</t>
  </si>
  <si>
    <t>qlSequenceStatisticsSemiVariance</t>
  </si>
  <si>
    <t>qlSequenceStatisticsSemiDeviation</t>
  </si>
  <si>
    <t>qlSequenceStatisticsErrorEstimate</t>
  </si>
  <si>
    <t>qlSequenceStatisticsSkewness</t>
  </si>
  <si>
    <t>qlSequenceStatisticsKurtosis</t>
  </si>
  <si>
    <t>qlSequenceStatisticsMin</t>
  </si>
  <si>
    <t>qlSequenceStatisticsMax</t>
  </si>
  <si>
    <t>qlSequenceStatisticsGaussianPercentile</t>
  </si>
  <si>
    <t>qlSequenceStatisticsPercentile</t>
  </si>
  <si>
    <t>qlSequenceStatisticsGaussianPotentialUpside</t>
  </si>
  <si>
    <t>qlSequenceStatisticsPotentialUpside</t>
  </si>
  <si>
    <t>qlSequenceStatisticsGaussianValueAtRisk</t>
  </si>
  <si>
    <t>qlSequenceStatisticsValueAtRisk</t>
  </si>
  <si>
    <t>qlSequenceStatisticsRegret</t>
  </si>
  <si>
    <t>qlSequenceStatisticsGaussianShortfall</t>
  </si>
  <si>
    <t>qlSequenceStatisticsShortfall</t>
  </si>
  <si>
    <t>qlSequenceStatisticsGaussianAverageShortfall</t>
  </si>
  <si>
    <t>qlSequenceStatisticsAverageShortfall</t>
  </si>
  <si>
    <t>qlSequenceStatisticsSize</t>
  </si>
  <si>
    <t>qlSequenceStatisticsCovariance</t>
  </si>
  <si>
    <t>qlSequenceStatisticsCorrelation</t>
  </si>
  <si>
    <t>ss01</t>
  </si>
  <si>
    <t>ss02</t>
  </si>
  <si>
    <t>ss03</t>
  </si>
  <si>
    <t>ss04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</si>
</sst>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4"/>
  <sheetViews>
    <sheetView tabSelected="1" workbookViewId="0">
      <pane ySplit="2" topLeftCell="A3" activePane="bottomLeft" state="frozen"/>
      <selection pane="bottomLeft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6" max="6" width="10.5703125" bestFit="1" customWidth="1"/>
  </cols>
  <sheetData>
    <row r="1" spans="1:10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0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0" x14ac:dyDescent="0.25">
      <c r="A3" t="s">
        <v>8</v>
      </c>
      <c r="B3" t="s">
        <v>40</v>
      </c>
      <c r="D3" s="3" t="str">
        <f>IF(ISERROR(B3),"ERROR",IF(ISERROR(C3),"FAIL",IF(B3=C3,"PASS","FAIL")))</f>
        <v>FAIL</v>
      </c>
      <c r="E3" t="str">
        <f>_xll.ohStringSplit(F3,"#")</f>
        <v>ss01</v>
      </c>
      <c r="F3" t="str">
        <f>_xll.qlSequenceStatistics("ss01")</f>
        <v>ss01#0017</v>
      </c>
    </row>
    <row r="4" spans="1:10" x14ac:dyDescent="0.25">
      <c r="A4" t="s">
        <v>9</v>
      </c>
      <c r="B4" t="s">
        <v>41</v>
      </c>
      <c r="D4" s="3" t="str">
        <f t="shared" ref="D4:D6" si="0">IF(ISERROR(B4),"ERROR",IF(ISERROR(C4),"FAIL",IF(B4=C4,"PASS","FAIL")))</f>
        <v>FAIL</v>
      </c>
      <c r="E4" t="str">
        <f>_xll.ohStringSplit(F4,"#")</f>
        <v>ss02</v>
      </c>
      <c r="F4" t="str">
        <f>_xll.qlSequenceStatistics2("ss02",3,H4:J6)</f>
        <v>ss02#0018</v>
      </c>
      <c r="H4">
        <v>1</v>
      </c>
      <c r="I4">
        <v>2</v>
      </c>
      <c r="J4">
        <v>3</v>
      </c>
    </row>
    <row r="5" spans="1:10" x14ac:dyDescent="0.25">
      <c r="A5" t="s">
        <v>10</v>
      </c>
      <c r="B5" t="s">
        <v>42</v>
      </c>
      <c r="D5" s="3" t="str">
        <f t="shared" si="0"/>
        <v>FAIL</v>
      </c>
      <c r="E5" t="str">
        <f>_xll.ohStringSplit(F5,"#")</f>
        <v>ss03</v>
      </c>
      <c r="F5" t="str">
        <f>_xll.qlSequenceStatisticsInc("ss03")</f>
        <v>ss03#0008</v>
      </c>
      <c r="H5">
        <v>4</v>
      </c>
      <c r="I5">
        <v>5</v>
      </c>
      <c r="J5">
        <v>6</v>
      </c>
    </row>
    <row r="6" spans="1:10" x14ac:dyDescent="0.25">
      <c r="A6" t="s">
        <v>11</v>
      </c>
      <c r="B6" t="s">
        <v>43</v>
      </c>
      <c r="D6" s="3" t="str">
        <f t="shared" si="0"/>
        <v>FAIL</v>
      </c>
      <c r="E6" t="str">
        <f>_xll.ohStringSplit(F6,"#")</f>
        <v>ss04</v>
      </c>
      <c r="F6" t="str">
        <f>_xll.qlSequenceStatisticsInc2("ss04",0,0)</f>
        <v>ss04#0008</v>
      </c>
      <c r="H6">
        <v>7</v>
      </c>
      <c r="I6">
        <v>8</v>
      </c>
      <c r="J6">
        <v>9</v>
      </c>
    </row>
    <row r="7" spans="1:10" x14ac:dyDescent="0.25">
      <c r="A7" t="s">
        <v>12</v>
      </c>
      <c r="B7" s="4">
        <v>0</v>
      </c>
      <c r="D7" s="3" t="str">
        <f t="shared" ref="D7" si="1">IF(ISERROR(B7),"ERROR",IF(ISERROR(C7),"FAIL",IF(B7=C7,"PASS","FAIL")))</f>
        <v>PASS</v>
      </c>
      <c r="E7" s="4">
        <f>_xll.qlSequenceStatisticsSamples(F3)</f>
        <v>0</v>
      </c>
    </row>
    <row r="8" spans="1:10" x14ac:dyDescent="0.25">
      <c r="A8" t="s">
        <v>13</v>
      </c>
      <c r="B8" s="4">
        <v>0</v>
      </c>
      <c r="D8" s="3" t="str">
        <f t="shared" ref="D8:D34" si="2">IF(ISERROR(B8),"ERROR",IF(ISERROR(C8),"FAIL",IF(B8=C8,"PASS","FAIL")))</f>
        <v>PASS</v>
      </c>
      <c r="E8" s="4">
        <f>_xll.qlSequenceStatisticsWeightSum(F3)</f>
        <v>0</v>
      </c>
    </row>
    <row r="9" spans="1:10" x14ac:dyDescent="0.25">
      <c r="A9" t="s">
        <v>14</v>
      </c>
      <c r="B9" s="4">
        <v>4</v>
      </c>
      <c r="D9" s="3" t="str">
        <f t="shared" si="2"/>
        <v>FAIL</v>
      </c>
      <c r="E9" s="4">
        <f>_xll.qlSequenceStatisticsMean(F4)</f>
        <v>4</v>
      </c>
    </row>
    <row r="10" spans="1:10" x14ac:dyDescent="0.25">
      <c r="A10" t="s">
        <v>15</v>
      </c>
      <c r="B10" s="4">
        <v>9</v>
      </c>
      <c r="D10" s="3" t="str">
        <f t="shared" si="2"/>
        <v>FAIL</v>
      </c>
      <c r="E10" s="4">
        <f>_xll.qlSequenceStatisticsVariance(F4)</f>
        <v>9</v>
      </c>
    </row>
    <row r="11" spans="1:10" x14ac:dyDescent="0.25">
      <c r="A11" t="s">
        <v>16</v>
      </c>
      <c r="B11" s="4">
        <v>3</v>
      </c>
      <c r="D11" s="3" t="str">
        <f t="shared" si="2"/>
        <v>FAIL</v>
      </c>
      <c r="E11" s="4">
        <f>_xll.qlSequenceStatisticsStandardDeviation(F4)</f>
        <v>3</v>
      </c>
    </row>
    <row r="12" spans="1:10" x14ac:dyDescent="0.25">
      <c r="A12" t="s">
        <v>17</v>
      </c>
      <c r="B12" s="4" t="e">
        <v>#NUM!</v>
      </c>
      <c r="D12" s="3" t="str">
        <f t="shared" si="2"/>
        <v>ERROR</v>
      </c>
      <c r="E12" s="4" t="e">
        <f>_xll.qlSequenceStatisticsDownsideVariance(F4)</f>
        <v>#NUM!</v>
      </c>
    </row>
    <row r="13" spans="1:10" x14ac:dyDescent="0.25">
      <c r="A13" t="s">
        <v>18</v>
      </c>
      <c r="B13" s="4" t="e">
        <v>#NUM!</v>
      </c>
      <c r="D13" s="3" t="str">
        <f t="shared" si="2"/>
        <v>ERROR</v>
      </c>
      <c r="E13" s="4" t="e">
        <f>_xll.qlSequenceStatisticsDownsideDeviation(F4)</f>
        <v>#NUM!</v>
      </c>
    </row>
    <row r="14" spans="1:10" x14ac:dyDescent="0.25">
      <c r="A14" t="s">
        <v>19</v>
      </c>
      <c r="B14" s="4" t="e">
        <v>#NUM!</v>
      </c>
      <c r="D14" s="3" t="str">
        <f t="shared" si="2"/>
        <v>ERROR</v>
      </c>
      <c r="E14" s="4" t="e">
        <f>_xll.qlSequenceStatisticsSemiVariance(F4)</f>
        <v>#NUM!</v>
      </c>
    </row>
    <row r="15" spans="1:10" x14ac:dyDescent="0.25">
      <c r="A15" t="s">
        <v>20</v>
      </c>
      <c r="B15" s="4" t="e">
        <v>#NUM!</v>
      </c>
      <c r="D15" s="3" t="str">
        <f t="shared" si="2"/>
        <v>ERROR</v>
      </c>
      <c r="E15" s="4" t="e">
        <f>_xll.qlSequenceStatisticsSemiDeviation(F4)</f>
        <v>#NUM!</v>
      </c>
    </row>
    <row r="16" spans="1:10" x14ac:dyDescent="0.25">
      <c r="A16" t="s">
        <v>21</v>
      </c>
      <c r="B16" s="4">
        <v>1.7320508075688772</v>
      </c>
      <c r="D16" s="3" t="str">
        <f t="shared" ref="D16:D33" si="3">IF(ISERROR(B16),"ERROR",IF(ISERROR(C16),"FAIL",IF(B16=C16,"PASS","FAIL")))</f>
        <v>FAIL</v>
      </c>
      <c r="E16" s="4">
        <f>_xll.qlSequenceStatisticsErrorEstimate(F4)</f>
        <v>1.7320508075688772</v>
      </c>
    </row>
    <row r="17" spans="1:5" x14ac:dyDescent="0.25">
      <c r="A17" t="s">
        <v>22</v>
      </c>
      <c r="B17" s="4">
        <v>0</v>
      </c>
      <c r="D17" s="3" t="str">
        <f t="shared" si="3"/>
        <v>PASS</v>
      </c>
      <c r="E17" s="4">
        <f>_xll.qlSequenceStatisticsSkewness(F4)</f>
        <v>0</v>
      </c>
    </row>
    <row r="18" spans="1:5" x14ac:dyDescent="0.25">
      <c r="A18" t="s">
        <v>23</v>
      </c>
      <c r="B18" s="4" t="e">
        <v>#NUM!</v>
      </c>
      <c r="D18" s="3" t="str">
        <f t="shared" si="3"/>
        <v>ERROR</v>
      </c>
      <c r="E18" s="4" t="e">
        <f>_xll.qlSequenceStatisticsKurtosis(F4)</f>
        <v>#NUM!</v>
      </c>
    </row>
    <row r="19" spans="1:5" x14ac:dyDescent="0.25">
      <c r="A19" t="s">
        <v>24</v>
      </c>
      <c r="B19" s="4">
        <v>1</v>
      </c>
      <c r="D19" s="3" t="str">
        <f t="shared" si="3"/>
        <v>FAIL</v>
      </c>
      <c r="E19" s="4">
        <f>_xll.qlSequenceStatisticsMin(F4)</f>
        <v>1</v>
      </c>
    </row>
    <row r="20" spans="1:5" x14ac:dyDescent="0.25">
      <c r="A20" t="s">
        <v>25</v>
      </c>
      <c r="B20" s="4">
        <v>7</v>
      </c>
      <c r="D20" s="3" t="str">
        <f t="shared" si="3"/>
        <v>FAIL</v>
      </c>
      <c r="E20" s="4">
        <f>_xll.qlSequenceStatisticsMax(F4)</f>
        <v>7</v>
      </c>
    </row>
    <row r="21" spans="1:5" x14ac:dyDescent="0.25">
      <c r="A21" t="s">
        <v>26</v>
      </c>
      <c r="B21" s="4" t="e">
        <v>#NUM!</v>
      </c>
      <c r="D21" s="3" t="str">
        <f t="shared" si="3"/>
        <v>ERROR</v>
      </c>
      <c r="E21" s="4" t="e">
        <f>_xll.qlSequenceStatisticsGaussianPercentile(F4)</f>
        <v>#NUM!</v>
      </c>
    </row>
    <row r="22" spans="1:5" x14ac:dyDescent="0.25">
      <c r="A22" t="s">
        <v>27</v>
      </c>
      <c r="B22" s="4" t="e">
        <v>#NUM!</v>
      </c>
      <c r="D22" s="3" t="str">
        <f t="shared" si="3"/>
        <v>ERROR</v>
      </c>
      <c r="E22" s="4" t="e">
        <f>_xll.qlSequenceStatisticsPercentile(F4)</f>
        <v>#NUM!</v>
      </c>
    </row>
    <row r="23" spans="1:5" x14ac:dyDescent="0.25">
      <c r="A23" t="s">
        <v>28</v>
      </c>
      <c r="B23" s="4" t="e">
        <v>#NUM!</v>
      </c>
      <c r="D23" s="3" t="str">
        <f t="shared" si="3"/>
        <v>ERROR</v>
      </c>
      <c r="E23" s="4" t="e">
        <f>_xll.qlSequenceStatisticsGaussianPotentialUpside(F4)</f>
        <v>#NUM!</v>
      </c>
    </row>
    <row r="24" spans="1:5" x14ac:dyDescent="0.25">
      <c r="A24" t="s">
        <v>29</v>
      </c>
      <c r="B24" s="4" t="e">
        <v>#NUM!</v>
      </c>
      <c r="D24" s="3" t="str">
        <f t="shared" si="3"/>
        <v>ERROR</v>
      </c>
      <c r="E24" s="4" t="e">
        <f>_xll.qlSequenceStatisticsPotentialUpside(F4)</f>
        <v>#NUM!</v>
      </c>
    </row>
    <row r="25" spans="1:5" x14ac:dyDescent="0.25">
      <c r="A25" t="s">
        <v>30</v>
      </c>
      <c r="B25" s="4" t="e">
        <v>#NUM!</v>
      </c>
      <c r="D25" s="3" t="str">
        <f t="shared" si="3"/>
        <v>ERROR</v>
      </c>
      <c r="E25" s="4" t="e">
        <f>_xll.qlSequenceStatisticsGaussianValueAtRisk(F4)</f>
        <v>#NUM!</v>
      </c>
    </row>
    <row r="26" spans="1:5" x14ac:dyDescent="0.25">
      <c r="A26" t="s">
        <v>31</v>
      </c>
      <c r="B26" s="4" t="e">
        <v>#NUM!</v>
      </c>
      <c r="D26" s="3" t="str">
        <f t="shared" si="3"/>
        <v>ERROR</v>
      </c>
      <c r="E26" s="4" t="e">
        <f>_xll.qlSequenceStatisticsValueAtRisk(F4)</f>
        <v>#NUM!</v>
      </c>
    </row>
    <row r="27" spans="1:5" x14ac:dyDescent="0.25">
      <c r="A27" t="s">
        <v>32</v>
      </c>
      <c r="B27" s="4" t="e">
        <v>#NUM!</v>
      </c>
      <c r="D27" s="3" t="str">
        <f t="shared" si="3"/>
        <v>ERROR</v>
      </c>
      <c r="E27" s="4" t="e">
        <f>_xll.qlSequenceStatisticsRegret(F4)</f>
        <v>#NUM!</v>
      </c>
    </row>
    <row r="28" spans="1:5" x14ac:dyDescent="0.25">
      <c r="A28" t="s">
        <v>33</v>
      </c>
      <c r="B28" s="4">
        <v>9.1211219725867876E-2</v>
      </c>
      <c r="D28" s="3" t="str">
        <f t="shared" si="3"/>
        <v>FAIL</v>
      </c>
      <c r="E28" s="4">
        <f>_xll.qlSequenceStatisticsGaussianShortfall(F4)</f>
        <v>9.1211219725867876E-2</v>
      </c>
    </row>
    <row r="29" spans="1:5" x14ac:dyDescent="0.25">
      <c r="A29" t="s">
        <v>34</v>
      </c>
      <c r="B29" s="4">
        <v>0</v>
      </c>
      <c r="D29" s="3" t="str">
        <f t="shared" si="3"/>
        <v>PASS</v>
      </c>
      <c r="E29" s="4">
        <f>_xll.qlSequenceStatisticsShortfall(F4)</f>
        <v>0</v>
      </c>
    </row>
    <row r="30" spans="1:5" x14ac:dyDescent="0.25">
      <c r="A30" t="s">
        <v>35</v>
      </c>
      <c r="B30" s="4">
        <v>1.3944046084106816</v>
      </c>
      <c r="D30" s="3" t="str">
        <f t="shared" si="3"/>
        <v>FAIL</v>
      </c>
      <c r="E30" s="4">
        <f>_xll.qlSequenceStatisticsGaussianAverageShortfall(F4)</f>
        <v>1.3944046084106816</v>
      </c>
    </row>
    <row r="31" spans="1:5" x14ac:dyDescent="0.25">
      <c r="A31" t="s">
        <v>36</v>
      </c>
      <c r="B31" s="4" t="e">
        <v>#NUM!</v>
      </c>
      <c r="D31" s="3" t="str">
        <f t="shared" si="3"/>
        <v>ERROR</v>
      </c>
      <c r="E31" s="4" t="e">
        <f>_xll.qlSequenceStatisticsAverageShortfall(F4)</f>
        <v>#NUM!</v>
      </c>
    </row>
    <row r="32" spans="1:5" x14ac:dyDescent="0.25">
      <c r="A32" t="s">
        <v>37</v>
      </c>
      <c r="B32" s="4">
        <v>3</v>
      </c>
      <c r="D32" s="3" t="str">
        <f t="shared" si="3"/>
        <v>FAIL</v>
      </c>
      <c r="E32" s="4">
        <f>_xll.qlSequenceStatisticsSize(F4)</f>
        <v>3</v>
      </c>
    </row>
    <row r="33" spans="1:5" x14ac:dyDescent="0.25">
      <c r="A33" t="s">
        <v>38</v>
      </c>
      <c r="B33" s="4">
        <v>9</v>
      </c>
      <c r="D33" s="3" t="str">
        <f t="shared" si="3"/>
        <v>FAIL</v>
      </c>
      <c r="E33" s="4">
        <f>_xll.qlSequenceStatisticsCovariance(F4)</f>
        <v>9</v>
      </c>
    </row>
    <row r="34" spans="1:5" x14ac:dyDescent="0.25">
      <c r="A34" t="s">
        <v>39</v>
      </c>
      <c r="B34" s="4">
        <v>1</v>
      </c>
      <c r="D34" s="3" t="str">
        <f t="shared" si="2"/>
        <v>FAIL</v>
      </c>
      <c r="E34" s="4">
        <f>_xll.qlSequenceStatisticsCorrelation(F4)</f>
        <v>1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2018-01-13T09:40:31Z</dcterms:modified>
</cp:coreProperties>
</file>