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Sheet1!$A$3:$E$12</definedName>
  </definedNames>
  <calcPr calcId="171027" calcMode="manual"/>
</workbook>
</file>

<file path=xl/calcChain.xml><?xml version="1.0" encoding="utf-8"?>
<calcChain xmlns="http://schemas.openxmlformats.org/spreadsheetml/2006/main">
  <c r="D3" i="1" l="1"/>
  <c r="F12" i="1"/>
  <c r="E12" i="1" s="1"/>
  <c r="F11" i="1"/>
  <c r="E11" i="1" s="1"/>
  <c r="F10" i="1"/>
  <c r="E10" i="1" s="1"/>
  <c r="F5" i="1"/>
  <c r="F4" i="1"/>
  <c r="F3" i="1"/>
  <c r="E3" i="1" s="1"/>
  <c r="E4" i="1"/>
  <c r="E5" i="1"/>
  <c r="E6" i="1"/>
  <c r="E7" i="1"/>
  <c r="E8" i="1"/>
  <c r="E9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<sst xmlns="http://schemas.openxmlformats.org/spreadsheetml/2006/main" count="24" uniqueCount="22">
  <si>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</si>
  <si>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</si>
  <si>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</si>
  <si>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</si>
  <si>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</si>
  <si>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</si>
  <si>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</si>
  <si>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</si>
  <si>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qlMarketModelMultiProductComposite</t>
  </si>
  <si>
    <t>qlMarketModelMultiProductCompositeAdd</t>
  </si>
  <si>
    <t>qlMarketModelMultiProductCompositeFinalize</t>
  </si>
  <si>
    <t>qlMarketModelMultiProductSuggestedNumeraires</t>
  </si>
  <si>
    <t>qlMarketModelMultiProductPossibleCashFlowTimes</t>
  </si>
  <si>
    <t>qlMarketModelMultiProductNumberOfProducts</t>
  </si>
  <si>
    <t>qlMarketModelMultiProductMaxNumberOfCashFlowsPerProductPerStep</t>
  </si>
  <si>
    <t>qlMarketModelOneStepForwards</t>
  </si>
  <si>
    <t>qlMarketModelMultiStepRatchet</t>
  </si>
  <si>
    <t>qlMarketModelOneStepOptionlets</t>
  </si>
  <si>
    <t>pr01</t>
  </si>
  <si>
    <t>pr02</t>
  </si>
  <si>
    <t>pr03</t>
  </si>
  <si>
    <t>pr04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</si>
</sst>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67" bestFit="1" customWidth="1"/>
    <col min="2" max="2" width="12.7109375" bestFit="1" customWidth="1"/>
    <col min="5" max="5" width="12.7109375" bestFit="1" customWidth="1"/>
    <col min="6" max="6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 t="s">
        <v>18</v>
      </c>
      <c r="D3" s="3" t="str">
        <f>IF(ISERROR(B3),"ERROR",IF(ISERROR(C3),"FAIL",IF(B3=C3,"PASS","FAIL")))</f>
        <v>FAIL</v>
      </c>
      <c r="E3" t="str">
        <f>_xll.ohStringSplit(F3,"#")</f>
        <v>pr01</v>
      </c>
      <c r="F3" t="str">
        <f>_xll.qlMarketModelMultiProductComposite("pr01")</f>
        <v>pr01#0006</v>
      </c>
      <c r="H3" s="6">
        <v>0.5</v>
      </c>
      <c r="I3" s="6">
        <v>1</v>
      </c>
      <c r="J3" s="6">
        <v>1</v>
      </c>
      <c r="K3" s="5">
        <v>0.01</v>
      </c>
    </row>
    <row r="4" spans="1:11" x14ac:dyDescent="0.25">
      <c r="A4" t="s">
        <v>9</v>
      </c>
      <c r="B4" t="b">
        <v>1</v>
      </c>
      <c r="D4" s="3" t="str">
        <f t="shared" ref="D4:D12" si="0">IF(ISERROR(B4),"ERROR",IF(ISERROR(C4),"FAIL",IF(B4=C4,"PASS","FAIL")))</f>
        <v>FAIL</v>
      </c>
      <c r="E4" t="b">
        <f>_xll.qlMarketModelMultiProductCompositeAdd(E3,F4)</f>
        <v>1</v>
      </c>
      <c r="F4" t="str">
        <f>_xll.qlMarketModelOneStepForwards(,H3:H13,I3:I7,J3:J7,K3:K7)</f>
        <v>obj_00001#0009</v>
      </c>
      <c r="H4" s="6">
        <v>1</v>
      </c>
      <c r="I4" s="6">
        <v>1</v>
      </c>
      <c r="J4" s="6">
        <v>2</v>
      </c>
      <c r="K4" s="5">
        <v>0.01</v>
      </c>
    </row>
    <row r="5" spans="1:11" x14ac:dyDescent="0.25">
      <c r="A5" t="s">
        <v>10</v>
      </c>
      <c r="B5" s="4" t="b">
        <v>1</v>
      </c>
      <c r="D5" s="3" t="str">
        <f t="shared" si="0"/>
        <v>FAIL</v>
      </c>
      <c r="E5" s="4" t="b">
        <f>_xll.qlMarketModelMultiProductCompositeFinalize(E3,E4)</f>
        <v>1</v>
      </c>
      <c r="F5" t="str">
        <f>_xll.qlMarketModelMultiProductComposite()</f>
        <v>obj_00002#0005</v>
      </c>
      <c r="H5" s="6">
        <v>1.5</v>
      </c>
      <c r="I5" s="6">
        <v>1</v>
      </c>
      <c r="J5" s="6">
        <v>3</v>
      </c>
      <c r="K5" s="5">
        <v>0.01</v>
      </c>
    </row>
    <row r="6" spans="1:11" x14ac:dyDescent="0.25">
      <c r="A6" t="s">
        <v>11</v>
      </c>
      <c r="B6" s="4">
        <v>10</v>
      </c>
      <c r="D6" s="3" t="str">
        <f t="shared" si="0"/>
        <v>FAIL</v>
      </c>
      <c r="E6" s="4">
        <f>_xll.qlMarketModelMultiProductSuggestedNumeraires(E3,E5)</f>
        <v>10</v>
      </c>
      <c r="H6" s="6">
        <v>2</v>
      </c>
      <c r="I6" s="6">
        <v>1</v>
      </c>
      <c r="J6" s="6">
        <v>4</v>
      </c>
      <c r="K6" s="5">
        <v>0.01</v>
      </c>
    </row>
    <row r="7" spans="1:11" x14ac:dyDescent="0.25">
      <c r="A7" t="s">
        <v>12</v>
      </c>
      <c r="B7" s="4">
        <v>1</v>
      </c>
      <c r="D7" s="3" t="str">
        <f t="shared" si="0"/>
        <v>FAIL</v>
      </c>
      <c r="E7" s="4">
        <f>_xll.qlMarketModelMultiProductPossibleCashFlowTimes(E3,E5)</f>
        <v>1</v>
      </c>
      <c r="H7" s="6">
        <v>2.5</v>
      </c>
      <c r="I7" s="6">
        <v>1</v>
      </c>
      <c r="J7" s="6">
        <v>5</v>
      </c>
      <c r="K7" s="5">
        <v>0.01</v>
      </c>
    </row>
    <row r="8" spans="1:11" x14ac:dyDescent="0.25">
      <c r="A8" t="s">
        <v>13</v>
      </c>
      <c r="B8" s="4">
        <v>5</v>
      </c>
      <c r="D8" s="3" t="str">
        <f t="shared" si="0"/>
        <v>FAIL</v>
      </c>
      <c r="E8" s="4">
        <f>_xll.qlMarketModelMultiProductNumberOfProducts(E3,E5)</f>
        <v>5</v>
      </c>
      <c r="H8" s="6">
        <v>3</v>
      </c>
    </row>
    <row r="9" spans="1:11" x14ac:dyDescent="0.25">
      <c r="A9" t="s">
        <v>14</v>
      </c>
      <c r="B9" s="4">
        <v>1</v>
      </c>
      <c r="D9" s="3" t="str">
        <f t="shared" si="0"/>
        <v>FAIL</v>
      </c>
      <c r="E9" s="4">
        <f>_xll.qlMarketModelMultiProductMaxNumberOfCashFlowsPerProductPerStep(E3,E5)</f>
        <v>1</v>
      </c>
      <c r="H9" s="6">
        <v>3.5</v>
      </c>
    </row>
    <row r="10" spans="1:11" x14ac:dyDescent="0.25">
      <c r="A10" t="s">
        <v>15</v>
      </c>
      <c r="B10" t="s">
        <v>19</v>
      </c>
      <c r="D10" s="3" t="str">
        <f t="shared" si="0"/>
        <v>FAIL</v>
      </c>
      <c r="E10" t="str">
        <f>_xll.ohStringSplit(F10,"#")</f>
        <v>pr02</v>
      </c>
      <c r="F10" t="str">
        <f>_xll.qlMarketModelOneStepForwards("pr02",H3:H13,I3:I7,J3:J7,K3:K7)</f>
        <v>pr02#0004</v>
      </c>
      <c r="H10" s="6">
        <v>4</v>
      </c>
    </row>
    <row r="11" spans="1:11" x14ac:dyDescent="0.25">
      <c r="A11" t="s">
        <v>16</v>
      </c>
      <c r="B11" t="s">
        <v>20</v>
      </c>
      <c r="D11" s="3" t="str">
        <f t="shared" si="0"/>
        <v>FAIL</v>
      </c>
      <c r="E11" t="str">
        <f>_xll.ohStringSplit(F11,"#")</f>
        <v>pr03</v>
      </c>
      <c r="F11" t="str">
        <f>_xll.qlMarketModelMultiStepRatchet("pr03",H3:H13,I3:I7,J3:J7,1,1,0,0,0.01,TRUE)</f>
        <v>pr03#0003</v>
      </c>
      <c r="H11" s="6">
        <v>4.5</v>
      </c>
    </row>
    <row r="12" spans="1:11" x14ac:dyDescent="0.25">
      <c r="A12" t="s">
        <v>17</v>
      </c>
      <c r="B12" t="s">
        <v>21</v>
      </c>
      <c r="D12" s="3" t="str">
        <f t="shared" si="0"/>
        <v>FAIL</v>
      </c>
      <c r="E12" t="str">
        <f>_xll.ohStringSplit(F12,"#")</f>
        <v>pr04</v>
      </c>
      <c r="F12" t="str">
        <f>_xll.qlMarketModelOneStepOptionlets("pr04",H3:H13,1,1)</f>
        <v>pr04#0003</v>
      </c>
      <c r="H12" s="6">
        <v>5</v>
      </c>
    </row>
    <row r="13" spans="1:11" x14ac:dyDescent="0.25">
      <c r="H13" s="6">
        <v>5.5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2018-02-10T16:47:43Z</dcterms:modified>
</cp:coreProperties>
</file>