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9"/>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M6" i="23" a="1"/>
  <c r="N6" i="23" a="1"/>
  <c r="R14" i="76"/>
  <c r="V19" i="18"/>
  <c r="V32" i="19"/>
  <c r="V34" i="18"/>
  <c r="R8" i="76"/>
  <c r="V35" i="17"/>
  <c r="V17" i="19"/>
  <c r="V14" i="18"/>
  <c r="V9" i="17"/>
  <c r="V37" i="17"/>
  <c r="V26" i="19"/>
  <c r="V10" i="19"/>
  <c r="V33" i="18"/>
  <c r="V13" i="19"/>
  <c r="R40" i="76"/>
  <c r="V29" i="19"/>
  <c r="R22" i="76"/>
  <c r="V32" i="18"/>
  <c r="R23" i="76"/>
  <c r="V40" i="17"/>
  <c r="V23" i="17"/>
  <c r="R38" i="76"/>
  <c r="V5" i="18"/>
  <c r="V5" i="17"/>
  <c r="R32" i="76"/>
  <c r="R24" i="76"/>
  <c r="V12" i="17"/>
  <c r="V8" i="18"/>
  <c r="V29" i="17"/>
  <c r="V32" i="17"/>
  <c r="V15" i="19"/>
  <c r="V23" i="18"/>
  <c r="V7" i="18"/>
  <c r="V35" i="18"/>
  <c r="V22" i="18"/>
  <c r="V11" i="17"/>
  <c r="R41" i="76"/>
  <c r="R5" i="76"/>
  <c r="V36" i="18"/>
  <c r="R31" i="76"/>
  <c r="V41" i="17"/>
  <c r="R30" i="76"/>
  <c r="V17" i="18"/>
  <c r="R33" i="76"/>
  <c r="V7" i="17"/>
  <c r="V12" i="18"/>
  <c r="V31" i="19"/>
  <c r="V7" i="19"/>
  <c r="V13" i="18"/>
  <c r="V36" i="19"/>
  <c r="V6" i="17"/>
  <c r="R26" i="76"/>
  <c r="R35" i="76"/>
  <c r="V10" i="17"/>
  <c r="V40" i="18"/>
  <c r="V24" i="18"/>
  <c r="V28" i="19"/>
  <c r="R16" i="76"/>
  <c r="V18" i="18"/>
  <c r="R15" i="76"/>
  <c r="V39" i="17"/>
  <c r="V18" i="19"/>
  <c r="R28" i="76"/>
  <c r="V19" i="19"/>
  <c r="V42" i="18"/>
  <c r="R10" i="76"/>
  <c r="V34" i="17"/>
  <c r="R18" i="76"/>
  <c r="V31" i="17"/>
  <c r="V30" i="19"/>
  <c r="V33" i="19"/>
  <c r="I6" i="6"/>
  <c r="V36" i="17"/>
  <c r="V28" i="17"/>
  <c r="D6" i="23" a="1"/>
  <c r="R19" i="76"/>
  <c r="V8" i="17"/>
  <c r="R42" i="76"/>
  <c r="V16" i="19"/>
  <c r="V25" i="17"/>
  <c r="R25" i="76"/>
  <c r="R29" i="76"/>
  <c r="V11" i="18"/>
  <c r="V22" i="19"/>
  <c r="V24" i="19"/>
  <c r="V20" i="18"/>
  <c r="V38" i="18"/>
  <c r="V42" i="19"/>
  <c r="V26" i="18"/>
  <c r="V10" i="18"/>
  <c r="V34" i="19"/>
  <c r="V25" i="18"/>
  <c r="V17" i="17"/>
  <c r="V29" i="18"/>
  <c r="V9" i="19"/>
  <c r="R17" i="76"/>
  <c r="V38" i="17"/>
  <c r="R13" i="76"/>
  <c r="R20" i="76"/>
  <c r="V42" i="17"/>
  <c r="V27" i="18"/>
  <c r="R37" i="76"/>
  <c r="V6" i="18"/>
  <c r="R36" i="76"/>
  <c r="R7" i="76"/>
  <c r="V14" i="17"/>
  <c r="V26" i="17"/>
  <c r="V21" i="17"/>
  <c r="V6" i="19"/>
  <c r="V15" i="18"/>
  <c r="R11" i="76"/>
  <c r="R34" i="76"/>
  <c r="R21" i="76"/>
  <c r="V19" i="17"/>
  <c r="R9" i="76"/>
  <c r="V27" i="19"/>
  <c r="V41" i="18"/>
  <c r="V21" i="19"/>
  <c r="V28" i="18"/>
  <c r="D12" i="67"/>
  <c r="V23" i="19"/>
  <c r="V21" i="18"/>
  <c r="V14" i="19"/>
  <c r="R6" i="76"/>
  <c r="V5" i="19"/>
  <c r="V37" i="18"/>
  <c r="V11" i="19"/>
  <c r="V39" i="18"/>
  <c r="V24" i="17"/>
  <c r="V27" i="17"/>
  <c r="V16" i="17"/>
  <c r="V15" i="17"/>
  <c r="V16" i="18"/>
  <c r="V25" i="19"/>
  <c r="V35" i="19"/>
  <c r="V13" i="17"/>
  <c r="V20" i="19"/>
  <c r="R12" i="76"/>
  <c r="V40" i="19"/>
  <c r="V30" i="17"/>
  <c r="V39" i="19"/>
  <c r="V38" i="19"/>
  <c r="V18" i="17"/>
  <c r="V37" i="19"/>
  <c r="V33" i="17"/>
  <c r="V20" i="17"/>
  <c r="V41" i="19"/>
  <c r="R39" i="76"/>
  <c r="V31" i="18"/>
  <c r="R27" i="76"/>
  <c r="V12" i="19"/>
  <c r="V22" i="17"/>
  <c r="V9" i="18"/>
  <c r="V30" i="18"/>
  <c r="V8" i="19"/>
  <c r="J4" i="21"/>
  <c r="T18" i="21"/>
  <c r="M13" i="23" l="1"/>
  <c r="M6" i="23"/>
  <c r="M7" i="23"/>
  <c r="M15" i="23"/>
  <c r="M8" i="23"/>
  <c r="M16" i="23"/>
  <c r="M9" i="23"/>
  <c r="M17" i="23"/>
  <c r="M10" i="23"/>
  <c r="M11" i="23"/>
  <c r="M12" i="23"/>
  <c r="M14" i="23"/>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0" i="22"/>
  <c r="E24" i="22"/>
  <c r="E17" i="22"/>
  <c r="E43" i="22"/>
  <c r="E48" i="22"/>
  <c r="E44" i="22"/>
  <c r="E34" i="22"/>
  <c r="E42" i="22"/>
  <c r="E28" i="22"/>
  <c r="E35" i="22"/>
  <c r="E19" i="22"/>
  <c r="E53" i="22"/>
  <c r="E23" i="22"/>
  <c r="E54" i="22"/>
  <c r="E26" i="22"/>
  <c r="E45" i="22"/>
  <c r="E37" i="22"/>
  <c r="E25" i="22"/>
  <c r="E51" i="22"/>
  <c r="E22" i="22"/>
  <c r="E56" i="22"/>
  <c r="E47" i="22"/>
  <c r="E27" i="22"/>
  <c r="E33" i="22"/>
  <c r="E40" i="22"/>
  <c r="F40" i="22" s="1"/>
  <c r="E18" i="22"/>
  <c r="F23" i="22"/>
  <c r="E46" i="22"/>
  <c r="F46" i="22"/>
  <c r="E30" i="22"/>
  <c r="E29" i="22"/>
  <c r="E38" i="22"/>
  <c r="E21" i="22"/>
  <c r="E58" i="22"/>
  <c r="E49" i="22"/>
  <c r="E39" i="22"/>
  <c r="E36" i="22"/>
  <c r="F26" i="22"/>
  <c r="E31" i="22"/>
  <c r="E16" i="22"/>
  <c r="F16" i="22" s="1"/>
  <c r="E20" i="22"/>
  <c r="E55" i="22"/>
  <c r="F42" i="22"/>
  <c r="E57" i="22"/>
  <c r="F57" i="22" s="1"/>
  <c r="E52" i="22"/>
  <c r="F52" i="22" s="1"/>
  <c r="E41" i="22"/>
  <c r="E32" i="22"/>
  <c r="E5" i="81" l="1"/>
  <c r="F17" i="22"/>
  <c r="F33" i="22"/>
  <c r="F35" i="22"/>
  <c r="F36" i="22"/>
  <c r="F56" i="22"/>
  <c r="F22" i="22"/>
  <c r="F47" i="22"/>
  <c r="F55" i="22"/>
  <c r="F31" i="22"/>
  <c r="F50" i="22"/>
  <c r="F58" i="22"/>
  <c r="F45" i="22"/>
  <c r="F25" i="22"/>
  <c r="F51" i="22"/>
  <c r="F44" i="22"/>
  <c r="F34" i="22"/>
  <c r="F28" i="22"/>
  <c r="F24" i="22"/>
  <c r="F54" i="22"/>
  <c r="F48" i="22"/>
  <c r="F27" i="22"/>
  <c r="F53" i="22"/>
  <c r="F32" i="22"/>
  <c r="F21" i="22"/>
  <c r="F41" i="22"/>
  <c r="F38" i="22"/>
  <c r="F18" i="22"/>
  <c r="F20" i="22"/>
  <c r="F37" i="22"/>
  <c r="F5" i="81"/>
  <c r="F30" i="22"/>
  <c r="F29" i="22"/>
  <c r="F49" i="22"/>
  <c r="F39" i="22"/>
  <c r="F43" i="22"/>
  <c r="F19" i="22"/>
  <c r="E4" i="72"/>
  <c r="B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5" i="22"/>
  <c r="E12" i="22"/>
  <c r="E13" i="22"/>
  <c r="E11" i="22"/>
  <c r="E14"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3" i="22"/>
  <c r="F15" i="22"/>
  <c r="F14" i="22"/>
  <c r="F11" i="22"/>
  <c r="F12" i="22"/>
  <c r="F38" i="81"/>
  <c r="G4" i="81"/>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14" i="81"/>
  <c r="F22" i="81"/>
  <c r="F17" i="81"/>
  <c r="F7" i="81"/>
  <c r="F24" i="81"/>
  <c r="F16" i="81"/>
  <c r="F31" i="81"/>
  <c r="F12" i="81"/>
  <c r="F40" i="81"/>
  <c r="F23" i="81"/>
  <c r="F30" i="81"/>
  <c r="F8" i="81"/>
  <c r="F29" i="81"/>
  <c r="F28" i="81"/>
  <c r="F41" i="81"/>
  <c r="F13" i="81"/>
  <c r="F6" i="81"/>
  <c r="F36" i="81"/>
  <c r="F20" i="81"/>
  <c r="F32" i="81"/>
  <c r="F39" i="81"/>
  <c r="F33" i="81"/>
  <c r="G38" i="81"/>
  <c r="G17" i="81"/>
  <c r="E6" i="72"/>
  <c r="B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28" i="81"/>
  <c r="F25" i="81"/>
  <c r="Y5" i="81"/>
  <c r="Y12" i="81"/>
  <c r="Y40" i="81"/>
  <c r="F37" i="81"/>
  <c r="Y13" i="81"/>
  <c r="F15" i="81"/>
  <c r="Y22" i="81"/>
  <c r="F10" i="81"/>
  <c r="Y10" i="81" s="1"/>
  <c r="Y24" i="81"/>
  <c r="Y8" i="81"/>
  <c r="Y30" i="81"/>
  <c r="Y16" i="81"/>
  <c r="Y17" i="81"/>
  <c r="Y36" i="81"/>
  <c r="F18" i="81"/>
  <c r="Y39" i="81"/>
  <c r="F34" i="81"/>
  <c r="Y33" i="81"/>
  <c r="F19" i="81"/>
  <c r="F27" i="81"/>
  <c r="F21" i="81"/>
  <c r="Y9" i="81"/>
  <c r="F26" i="81"/>
  <c r="Y26" i="81" s="1"/>
  <c r="Y19" i="81"/>
  <c r="Y38" i="81"/>
  <c r="Y18" i="81"/>
  <c r="Y15" i="81"/>
  <c r="Y34" i="81"/>
  <c r="Y6" i="81"/>
  <c r="F35" i="81"/>
  <c r="Y35" i="81" s="1"/>
  <c r="F11" i="81"/>
  <c r="F42" i="81"/>
  <c r="Y31" i="81"/>
  <c r="Y29" i="81"/>
  <c r="Y23" i="81"/>
  <c r="Y32" i="81"/>
  <c r="Y7" i="81"/>
  <c r="Y20" i="81"/>
  <c r="Y14" i="81"/>
  <c r="Y41" i="81"/>
  <c r="Y25" i="81"/>
  <c r="G41" i="81"/>
  <c r="G30" i="81"/>
  <c r="G23" i="81"/>
  <c r="G20" i="81"/>
  <c r="G14" i="81"/>
  <c r="G40" i="81"/>
  <c r="G13" i="81"/>
  <c r="G32" i="81"/>
  <c r="G29" i="81"/>
  <c r="G39" i="81"/>
  <c r="G7" i="81"/>
  <c r="G24" i="81"/>
  <c r="G12" i="81"/>
  <c r="G8" i="81"/>
  <c r="G36" i="81"/>
  <c r="G16" i="81"/>
  <c r="G28" i="81"/>
  <c r="G9" i="81"/>
  <c r="G6" i="81"/>
  <c r="G22" i="81"/>
  <c r="E7" i="72"/>
  <c r="G31" i="81"/>
  <c r="G33" i="81"/>
  <c r="O5" i="81" l="1" a="1"/>
  <c r="Y42" i="81"/>
  <c r="Y21" i="81"/>
  <c r="Y27" i="81"/>
  <c r="Y37" i="81"/>
  <c r="Y11" i="81"/>
  <c r="G11" i="81"/>
  <c r="G21" i="81"/>
  <c r="G26" i="81"/>
  <c r="G10" i="81"/>
  <c r="G37" i="81"/>
  <c r="G42" i="81"/>
  <c r="G19" i="81"/>
  <c r="G27" i="81"/>
  <c r="G25" i="81"/>
  <c r="G18" i="81"/>
  <c r="G34" i="81"/>
  <c r="B7" i="72"/>
  <c r="G15" i="81"/>
  <c r="G3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5" i="79"/>
  <c r="G7" i="79"/>
  <c r="G8" i="79"/>
  <c r="G6" i="79"/>
  <c r="G4" i="79"/>
  <c r="D5" i="79"/>
  <c r="B8" i="72"/>
  <c r="D4" i="79"/>
  <c r="D6" i="79"/>
  <c r="D8" i="79"/>
  <c r="D7" i="79"/>
  <c r="Z4" i="79" l="1" a="1"/>
  <c r="Z7" i="79" s="1"/>
  <c r="Q4" i="79" a="1"/>
  <c r="Q4" i="79" s="1"/>
  <c r="F4" i="79"/>
  <c r="F8" i="79"/>
  <c r="F7" i="79"/>
  <c r="F6" i="79"/>
  <c r="F5" i="79"/>
  <c r="E8" i="79"/>
  <c r="E7" i="79"/>
  <c r="E6" i="79"/>
  <c r="E5" i="79"/>
  <c r="E4" i="79"/>
  <c r="AA7" i="79"/>
  <c r="H5" i="79"/>
  <c r="H6" i="79"/>
  <c r="E9" i="72"/>
  <c r="H4" i="79"/>
  <c r="B9" i="72"/>
  <c r="Q8" i="79" l="1"/>
  <c r="Q6" i="79"/>
  <c r="Z6" i="79"/>
  <c r="Q7" i="79"/>
  <c r="Z8" i="79"/>
  <c r="Z5" i="79"/>
  <c r="Z4" i="79"/>
  <c r="Q5" i="79"/>
  <c r="R5" i="22"/>
  <c r="AA8" i="79"/>
  <c r="AA4" i="79"/>
  <c r="AA6" i="79"/>
  <c r="AA5" i="79"/>
  <c r="I5" i="79"/>
  <c r="I4" i="79"/>
  <c r="E10" i="72"/>
  <c r="I6" i="79"/>
  <c r="B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54" i="22"/>
  <c r="W26" i="22"/>
  <c r="W18" i="22"/>
  <c r="W50" i="22"/>
  <c r="W31" i="22"/>
  <c r="W28" i="22"/>
  <c r="W53" i="22"/>
  <c r="W34" i="22"/>
  <c r="W14" i="22"/>
  <c r="W40" i="22"/>
  <c r="W46" i="22"/>
  <c r="W55" i="22"/>
  <c r="W52" i="22"/>
  <c r="G41" i="76"/>
  <c r="W23" i="22"/>
  <c r="W37" i="22"/>
  <c r="W22" i="22"/>
  <c r="W32" i="22"/>
  <c r="W20" i="22"/>
  <c r="W48" i="22"/>
  <c r="W38" i="22"/>
  <c r="W25" i="22"/>
  <c r="G4" i="76"/>
  <c r="W15" i="22"/>
  <c r="W12" i="22"/>
  <c r="W21" i="22"/>
  <c r="W58" i="22"/>
  <c r="W27" i="22"/>
  <c r="W42" i="22"/>
  <c r="W33" i="22"/>
  <c r="W43" i="22"/>
  <c r="W47" i="22"/>
  <c r="W29" i="22"/>
  <c r="W36" i="22"/>
  <c r="W39" i="22"/>
  <c r="W19" i="22"/>
  <c r="W44" i="22"/>
  <c r="W41" i="22"/>
  <c r="W30" i="22"/>
  <c r="W24" i="22"/>
  <c r="W16" i="22"/>
  <c r="W51" i="22"/>
  <c r="W13" i="22"/>
  <c r="W35" i="22"/>
  <c r="W11" i="22"/>
  <c r="W56" i="22"/>
  <c r="W57" i="22"/>
  <c r="W45" i="22"/>
  <c r="W17" i="22"/>
  <c r="W49" i="22"/>
  <c r="AN16" i="31"/>
  <c r="B11" i="72"/>
  <c r="AM14" i="31"/>
  <c r="AN14" i="31"/>
  <c r="AM16"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W41" i="76"/>
  <c r="E12" i="72"/>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W5" i="76"/>
  <c r="F7" i="76"/>
  <c r="F8" i="76"/>
  <c r="G5" i="76"/>
  <c r="G6" i="76"/>
  <c r="W6" i="76"/>
  <c r="B12" i="72"/>
  <c r="O5" i="76" l="1" a="1"/>
  <c r="O21" i="76" s="1"/>
  <c r="G5" i="77"/>
  <c r="G4" i="77"/>
  <c r="E9" i="76"/>
  <c r="F9" i="76"/>
  <c r="G8" i="76"/>
  <c r="W8" i="76"/>
  <c r="G7" i="76"/>
  <c r="W7"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G9" i="76"/>
  <c r="W9" i="76"/>
  <c r="F10" i="76"/>
  <c r="B13" i="72"/>
  <c r="G7" i="77" l="1"/>
  <c r="E11" i="76"/>
  <c r="W10" i="76"/>
  <c r="G10" i="76"/>
  <c r="F11" i="76"/>
  <c r="E14" i="72"/>
  <c r="G8" i="77" l="1"/>
  <c r="E12" i="76"/>
  <c r="G11" i="76"/>
  <c r="F12" i="76"/>
  <c r="W11" i="76"/>
  <c r="B14" i="72"/>
  <c r="G9" i="77" l="1"/>
  <c r="E13" i="76"/>
  <c r="W12" i="76"/>
  <c r="G12" i="76"/>
  <c r="F13" i="76"/>
  <c r="E15" i="72"/>
  <c r="G10" i="77" l="1"/>
  <c r="E14" i="76"/>
  <c r="G13" i="76"/>
  <c r="F14" i="76"/>
  <c r="W13" i="76"/>
  <c r="B15" i="72"/>
  <c r="G11" i="77" l="1"/>
  <c r="E15" i="76"/>
  <c r="F15" i="76"/>
  <c r="G14" i="76"/>
  <c r="W14" i="76"/>
  <c r="G15" i="76"/>
  <c r="G12" i="77" l="1"/>
  <c r="E16" i="76"/>
  <c r="F16" i="76"/>
  <c r="W15" i="76"/>
  <c r="G13" i="77" l="1"/>
  <c r="E17" i="76"/>
  <c r="F17" i="76"/>
  <c r="W16" i="76"/>
  <c r="G16" i="76"/>
  <c r="G14" i="77" l="1"/>
  <c r="E18" i="76"/>
  <c r="G17" i="76"/>
  <c r="F18" i="76"/>
  <c r="W17" i="76"/>
  <c r="G15" i="77" l="1"/>
  <c r="E19" i="76"/>
  <c r="G18" i="76"/>
  <c r="F19" i="76"/>
  <c r="W18" i="76"/>
  <c r="G16" i="77" l="1"/>
  <c r="E20" i="76"/>
  <c r="G19" i="76"/>
  <c r="W19" i="76"/>
  <c r="F20" i="76"/>
  <c r="G17" i="77" l="1"/>
  <c r="E21" i="76"/>
  <c r="W20" i="76"/>
  <c r="F21" i="76"/>
  <c r="G20" i="76"/>
  <c r="G18" i="77" l="1"/>
  <c r="E22" i="76"/>
  <c r="F22" i="76"/>
  <c r="W21" i="76"/>
  <c r="G21" i="76"/>
  <c r="G19" i="77" l="1"/>
  <c r="E23" i="76"/>
  <c r="G22" i="76"/>
  <c r="F23" i="76"/>
  <c r="W22" i="76"/>
  <c r="G20" i="77" l="1"/>
  <c r="E24" i="76"/>
  <c r="W23" i="76"/>
  <c r="F24" i="76"/>
  <c r="G23" i="76"/>
  <c r="G21" i="77" l="1"/>
  <c r="E25" i="76"/>
  <c r="W24" i="76"/>
  <c r="G24" i="76"/>
  <c r="F25" i="76"/>
  <c r="G22" i="77" l="1"/>
  <c r="E26" i="76"/>
  <c r="F26" i="76"/>
  <c r="W25" i="76"/>
  <c r="G25" i="76"/>
  <c r="G23" i="77" l="1"/>
  <c r="E27" i="76"/>
  <c r="W26" i="76"/>
  <c r="F27" i="76"/>
  <c r="G26" i="76"/>
  <c r="G24" i="77" l="1"/>
  <c r="E28" i="76"/>
  <c r="W27" i="76"/>
  <c r="F28" i="76"/>
  <c r="G27" i="76"/>
  <c r="G25" i="77" l="1"/>
  <c r="E29" i="76"/>
  <c r="G28" i="76"/>
  <c r="W28" i="76"/>
  <c r="F29" i="76"/>
  <c r="G26" i="77" l="1"/>
  <c r="E30" i="76"/>
  <c r="G29" i="76"/>
  <c r="F30" i="76"/>
  <c r="W29" i="76"/>
  <c r="G27" i="77" l="1"/>
  <c r="E31" i="76"/>
  <c r="W30" i="76"/>
  <c r="F31" i="76"/>
  <c r="G30" i="76"/>
  <c r="G28" i="77" l="1"/>
  <c r="E32" i="76"/>
  <c r="W31" i="76"/>
  <c r="F32" i="76"/>
  <c r="G31" i="76"/>
  <c r="G29" i="77" l="1"/>
  <c r="E33" i="76"/>
  <c r="G32" i="76"/>
  <c r="F33" i="76"/>
  <c r="W32" i="76"/>
  <c r="G30" i="77" l="1"/>
  <c r="E34" i="76"/>
  <c r="W33" i="76"/>
  <c r="F34" i="76"/>
  <c r="G33" i="76"/>
  <c r="G31" i="77" l="1"/>
  <c r="E35" i="76"/>
  <c r="W34" i="76"/>
  <c r="F35" i="76"/>
  <c r="G34" i="76"/>
  <c r="G32" i="77" l="1"/>
  <c r="E36" i="76"/>
  <c r="W35" i="76"/>
  <c r="G35" i="76"/>
  <c r="F36" i="76"/>
  <c r="G33" i="77" l="1"/>
  <c r="E37" i="76"/>
  <c r="W36" i="76"/>
  <c r="F37" i="76"/>
  <c r="G36" i="76"/>
  <c r="G34" i="77" l="1"/>
  <c r="E38" i="76"/>
  <c r="G37" i="76"/>
  <c r="F38" i="76"/>
  <c r="W37" i="76"/>
  <c r="G35" i="77" l="1"/>
  <c r="E39" i="76"/>
  <c r="G38" i="76"/>
  <c r="F39" i="76"/>
  <c r="G39" i="76"/>
  <c r="W38" i="76"/>
  <c r="G36" i="77" l="1"/>
  <c r="E40" i="76"/>
  <c r="F40" i="76"/>
  <c r="W39" i="76"/>
  <c r="G37" i="77" l="1"/>
  <c r="E42" i="76"/>
  <c r="F42" i="76"/>
  <c r="G40" i="76"/>
  <c r="W40" i="76"/>
  <c r="G39" i="77" l="1"/>
  <c r="G42" i="76"/>
  <c r="W42" i="76"/>
  <c r="F5" i="75" l="1"/>
  <c r="F6" i="75"/>
  <c r="F7" i="75"/>
  <c r="F8" i="75"/>
  <c r="F9" i="75"/>
  <c r="F10" i="75"/>
  <c r="F11" i="75"/>
  <c r="F12" i="75"/>
  <c r="F13" i="75"/>
  <c r="F14" i="75"/>
  <c r="F15" i="75"/>
  <c r="F16" i="75"/>
  <c r="F17" i="75"/>
  <c r="F4" i="75"/>
  <c r="F192" i="74"/>
  <c r="F10" i="74"/>
  <c r="F197" i="74"/>
  <c r="F166" i="74"/>
  <c r="F157" i="74"/>
  <c r="F76" i="74"/>
  <c r="F110" i="74"/>
  <c r="F164" i="74"/>
  <c r="F94" i="74"/>
  <c r="F250" i="74"/>
  <c r="F149" i="74"/>
  <c r="F75" i="74"/>
  <c r="F23" i="74"/>
  <c r="F120" i="74"/>
  <c r="F62" i="74"/>
  <c r="F161" i="74"/>
  <c r="F111" i="74"/>
  <c r="F121" i="74"/>
  <c r="F196" i="74"/>
  <c r="F39" i="74"/>
  <c r="F260" i="74"/>
  <c r="F116" i="74"/>
  <c r="F256" i="74"/>
  <c r="F136" i="74"/>
  <c r="F168" i="74"/>
  <c r="F226" i="74"/>
  <c r="F73" i="74"/>
  <c r="F84" i="74"/>
  <c r="F17" i="74"/>
  <c r="F194" i="74"/>
  <c r="F257" i="74"/>
  <c r="F195" i="74"/>
  <c r="F53" i="74"/>
  <c r="F118" i="74"/>
  <c r="F47" i="74"/>
  <c r="F170" i="74"/>
  <c r="F78" i="74"/>
  <c r="F239" i="74"/>
  <c r="F107" i="74"/>
  <c r="F162" i="74"/>
  <c r="F28" i="74"/>
  <c r="F35" i="74"/>
  <c r="F236" i="74"/>
  <c r="F13" i="74"/>
  <c r="F205" i="74"/>
  <c r="F148" i="74"/>
  <c r="F203" i="74"/>
  <c r="F152" i="74"/>
  <c r="F15" i="74"/>
  <c r="F198" i="74"/>
  <c r="F56" i="74"/>
  <c r="F171" i="74"/>
  <c r="F138" i="74"/>
  <c r="F18" i="74"/>
  <c r="F228" i="74"/>
  <c r="F117" i="74"/>
  <c r="F127" i="74"/>
  <c r="F163" i="74"/>
  <c r="F156" i="74"/>
  <c r="F22" i="74"/>
  <c r="F252" i="74"/>
  <c r="F209" i="74"/>
  <c r="F193" i="74"/>
  <c r="F55" i="74"/>
  <c r="F109" i="74"/>
  <c r="F21" i="74"/>
  <c r="F220" i="74"/>
  <c r="F8" i="74"/>
  <c r="F207" i="74"/>
  <c r="F92" i="74"/>
  <c r="F112" i="74"/>
  <c r="F153" i="74"/>
  <c r="F105" i="74"/>
  <c r="F140" i="74"/>
  <c r="F83" i="74"/>
  <c r="F26" i="74"/>
  <c r="F11" i="74"/>
  <c r="F33" i="74"/>
  <c r="F130" i="74"/>
  <c r="F165" i="74"/>
  <c r="F97" i="74"/>
  <c r="F186" i="74"/>
  <c r="F115" i="74"/>
  <c r="F48" i="74"/>
  <c r="F20" i="74"/>
  <c r="F38" i="74"/>
  <c r="F100" i="74"/>
  <c r="F224" i="74"/>
  <c r="F82" i="74"/>
  <c r="F144" i="74"/>
  <c r="F189" i="74"/>
  <c r="F176" i="74"/>
  <c r="F93" i="74"/>
  <c r="F174" i="74"/>
  <c r="F85" i="74"/>
  <c r="F71" i="74"/>
  <c r="F74" i="74"/>
  <c r="F19" i="74"/>
  <c r="F211" i="74"/>
  <c r="F49" i="74"/>
  <c r="F201" i="74"/>
  <c r="F42" i="74"/>
  <c r="F214" i="74"/>
  <c r="F122" i="74"/>
  <c r="F7" i="74"/>
  <c r="F255" i="74"/>
  <c r="F91" i="74"/>
  <c r="F154" i="74"/>
  <c r="F66" i="74"/>
  <c r="F146" i="74"/>
  <c r="F204" i="74"/>
  <c r="F188" i="74"/>
  <c r="F217" i="74"/>
  <c r="F200" i="74"/>
  <c r="F14" i="74"/>
  <c r="F129" i="74"/>
  <c r="F251" i="74"/>
  <c r="F61" i="74"/>
  <c r="F242" i="74"/>
  <c r="F243" i="74"/>
  <c r="F90" i="74"/>
  <c r="F249" i="74"/>
  <c r="F151" i="74"/>
  <c r="F54" i="74"/>
  <c r="F150" i="74"/>
  <c r="F45" i="74"/>
  <c r="F169" i="74"/>
  <c r="F229" i="74"/>
  <c r="F106" i="74"/>
  <c r="F135" i="74"/>
  <c r="F185" i="74"/>
  <c r="F221" i="74"/>
  <c r="F259" i="74"/>
  <c r="F223" i="74"/>
  <c r="F191" i="74"/>
  <c r="F57" i="74"/>
  <c r="F218" i="74"/>
  <c r="F101" i="74"/>
  <c r="F227" i="74"/>
  <c r="F128" i="74"/>
  <c r="F27" i="74"/>
  <c r="F244" i="74"/>
  <c r="F172" i="74"/>
  <c r="F124" i="74"/>
  <c r="F230" i="74"/>
  <c r="F202" i="74"/>
  <c r="F254" i="74"/>
  <c r="F29" i="74"/>
  <c r="F141" i="74"/>
  <c r="F125" i="74"/>
  <c r="F44" i="74"/>
  <c r="F89" i="74"/>
  <c r="F108" i="74"/>
  <c r="F183" i="74"/>
  <c r="F6" i="74"/>
  <c r="F98" i="74"/>
  <c r="F113" i="74"/>
  <c r="F182" i="74"/>
  <c r="F80" i="74"/>
  <c r="F79" i="74"/>
  <c r="F41" i="74"/>
  <c r="F64" i="74"/>
  <c r="F177" i="74"/>
  <c r="F181" i="74"/>
  <c r="F36" i="74"/>
  <c r="F67" i="74"/>
  <c r="F212" i="74"/>
  <c r="F179" i="74"/>
  <c r="F123" i="74"/>
  <c r="F87" i="74"/>
  <c r="F12" i="74"/>
  <c r="F258" i="74"/>
  <c r="F37" i="74"/>
  <c r="F31" i="74"/>
  <c r="F70" i="74"/>
  <c r="F219" i="74"/>
  <c r="F25" i="74"/>
  <c r="B5" i="74"/>
  <c r="F216" i="74"/>
  <c r="F103" i="74"/>
  <c r="F63" i="74"/>
  <c r="F233" i="74"/>
  <c r="F245" i="74"/>
  <c r="F167" i="74"/>
  <c r="F147" i="74"/>
  <c r="F134" i="74"/>
  <c r="F215" i="74"/>
  <c r="F102" i="74"/>
  <c r="F52" i="74"/>
  <c r="F175" i="74"/>
  <c r="F43" i="74"/>
  <c r="F114" i="74"/>
  <c r="F199" i="74"/>
  <c r="F142" i="74"/>
  <c r="F187" i="74"/>
  <c r="F34" i="74"/>
  <c r="F16" i="74"/>
  <c r="F96" i="74"/>
  <c r="F51" i="74"/>
  <c r="F86" i="74"/>
  <c r="F155" i="74"/>
  <c r="F241" i="74"/>
  <c r="F173" i="74"/>
  <c r="F210" i="74"/>
  <c r="F160" i="74"/>
  <c r="F137" i="74"/>
  <c r="F58" i="74"/>
  <c r="F184" i="74"/>
  <c r="F72" i="74"/>
  <c r="F208" i="74"/>
  <c r="F119" i="74"/>
  <c r="F30" i="74"/>
  <c r="F145" i="74"/>
  <c r="F248" i="74"/>
  <c r="F225" i="74"/>
  <c r="F104" i="74"/>
  <c r="F232" i="74"/>
  <c r="F158" i="74"/>
  <c r="F139" i="74"/>
  <c r="F247" i="74"/>
  <c r="F50" i="74"/>
  <c r="F213" i="74"/>
  <c r="F238" i="74"/>
  <c r="F60" i="74"/>
  <c r="F206" i="74"/>
  <c r="F190" i="74"/>
  <c r="F234" i="74"/>
  <c r="F231" i="74"/>
  <c r="F69" i="74"/>
  <c r="F9" i="74"/>
  <c r="F159" i="74"/>
  <c r="F81" i="74"/>
  <c r="F24" i="74"/>
  <c r="F133" i="74"/>
  <c r="F178" i="74"/>
  <c r="F88" i="74"/>
  <c r="F253" i="74"/>
  <c r="F131" i="74"/>
  <c r="F46" i="74"/>
  <c r="F235" i="74"/>
  <c r="F65" i="74"/>
  <c r="F68" i="74"/>
  <c r="F99" i="74"/>
  <c r="F143" i="74"/>
  <c r="F237" i="74"/>
  <c r="F222" i="74"/>
  <c r="F180" i="74"/>
  <c r="F240" i="74"/>
  <c r="F95" i="74"/>
  <c r="F32" i="74"/>
  <c r="F77" i="74"/>
  <c r="F40" i="74"/>
  <c r="F132" i="74"/>
  <c r="F126" i="74"/>
  <c r="F246" i="74"/>
  <c r="F59"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5" i="72"/>
  <c r="P3" i="72"/>
  <c r="G4" i="72"/>
  <c r="F6" i="72" l="1"/>
  <c r="Z4" i="72"/>
  <c r="Z5" i="72"/>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11" i="72" l="1"/>
  <c r="K5" i="69" a="1"/>
  <c r="K281" i="69" s="1"/>
  <c r="E47" i="69"/>
  <c r="E256" i="69"/>
  <c r="E92" i="69"/>
  <c r="E294" i="69"/>
  <c r="E8" i="69"/>
  <c r="E225" i="69"/>
  <c r="E30" i="69"/>
  <c r="E266" i="69"/>
  <c r="E162" i="69"/>
  <c r="E173" i="69"/>
  <c r="E306" i="69"/>
  <c r="E64" i="69"/>
  <c r="E320" i="69"/>
  <c r="E80" i="69"/>
  <c r="E7" i="69"/>
  <c r="E53" i="69"/>
  <c r="E247" i="69"/>
  <c r="E221" i="69"/>
  <c r="E248" i="69"/>
  <c r="E236" i="69"/>
  <c r="E250" i="69"/>
  <c r="E327" i="69"/>
  <c r="E126" i="69"/>
  <c r="E295" i="69"/>
  <c r="E76" i="69"/>
  <c r="E220" i="69"/>
  <c r="E210" i="69"/>
  <c r="E142" i="69"/>
  <c r="E86" i="69"/>
  <c r="E263" i="69"/>
  <c r="E35" i="69"/>
  <c r="E264" i="69"/>
  <c r="E200" i="69"/>
  <c r="E301" i="69"/>
  <c r="E147" i="69"/>
  <c r="E211" i="69"/>
  <c r="E164" i="69"/>
  <c r="E161" i="69"/>
  <c r="E277" i="69"/>
  <c r="E113" i="69"/>
  <c r="E222" i="69"/>
  <c r="E316" i="69"/>
  <c r="E150" i="69"/>
  <c r="E188" i="69"/>
  <c r="E124" i="69"/>
  <c r="E273" i="69"/>
  <c r="E60" i="69"/>
  <c r="E34" i="69"/>
  <c r="E252" i="69"/>
  <c r="E83" i="69"/>
  <c r="E29" i="69"/>
  <c r="E175" i="69"/>
  <c r="E19" i="69"/>
  <c r="E62" i="69"/>
  <c r="E59" i="69"/>
  <c r="E205" i="69"/>
  <c r="E184" i="69"/>
  <c r="E223" i="69"/>
  <c r="E213" i="69"/>
  <c r="E27" i="69"/>
  <c r="E328" i="69"/>
  <c r="E17" i="69"/>
  <c r="E41" i="69"/>
  <c r="E98" i="69"/>
  <c r="E167" i="69"/>
  <c r="E304" i="69"/>
  <c r="E57" i="69"/>
  <c r="E183" i="69"/>
  <c r="E203" i="69"/>
  <c r="E283" i="69"/>
  <c r="E90" i="69"/>
  <c r="E287" i="69"/>
  <c r="E46" i="69"/>
  <c r="E207" i="69"/>
  <c r="E18" i="69"/>
  <c r="E231" i="69"/>
  <c r="E214" i="69"/>
  <c r="E310" i="69"/>
  <c r="E166" i="69"/>
  <c r="E95" i="69"/>
  <c r="E276" i="69"/>
  <c r="E179" i="69"/>
  <c r="E138" i="69"/>
  <c r="E303" i="69"/>
  <c r="E144" i="69"/>
  <c r="E279" i="69"/>
  <c r="E284" i="69"/>
  <c r="E32" i="69"/>
  <c r="E216" i="69"/>
  <c r="E44" i="69"/>
  <c r="E254" i="69"/>
  <c r="E58" i="69"/>
  <c r="E185" i="69"/>
  <c r="E71" i="69"/>
  <c r="E258" i="69"/>
  <c r="E52" i="69"/>
  <c r="E293" i="69"/>
  <c r="E127" i="69"/>
  <c r="E43" i="69"/>
  <c r="E238" i="69"/>
  <c r="E73" i="69"/>
  <c r="E33" i="69"/>
  <c r="E118" i="69"/>
  <c r="E40" i="69"/>
  <c r="E152" i="69"/>
  <c r="E24" i="69"/>
  <c r="F4" i="69"/>
  <c r="E28" i="69"/>
  <c r="E313" i="69"/>
  <c r="E251" i="69"/>
  <c r="E156" i="69"/>
  <c r="E228" i="69"/>
  <c r="E105" i="69"/>
  <c r="E182" i="69"/>
  <c r="E114" i="69"/>
  <c r="E84" i="69"/>
  <c r="E281" i="69"/>
  <c r="E72" i="69"/>
  <c r="E82" i="69"/>
  <c r="E88" i="69"/>
  <c r="E265" i="69"/>
  <c r="E97" i="69"/>
  <c r="E278" i="69"/>
  <c r="E267" i="69"/>
  <c r="E157" i="69"/>
  <c r="E123" i="69"/>
  <c r="E260" i="69"/>
  <c r="E298" i="69"/>
  <c r="E255" i="69"/>
  <c r="E302" i="69"/>
  <c r="E15" i="69"/>
  <c r="E78" i="69"/>
  <c r="E119" i="69"/>
  <c r="E309" i="69"/>
  <c r="E11" i="69"/>
  <c r="E38" i="69"/>
  <c r="E296" i="69"/>
  <c r="E109" i="69"/>
  <c r="E139" i="69"/>
  <c r="E158" i="69"/>
  <c r="E290" i="69"/>
  <c r="E112" i="69"/>
  <c r="E239" i="69"/>
  <c r="E191" i="69"/>
  <c r="E194" i="69"/>
  <c r="E186" i="69"/>
  <c r="E75" i="69"/>
  <c r="E87" i="69"/>
  <c r="E20" i="69"/>
  <c r="E274" i="69"/>
  <c r="E217" i="69"/>
  <c r="E79" i="69"/>
  <c r="E314" i="69"/>
  <c r="E226" i="69"/>
  <c r="E146" i="69"/>
  <c r="E233" i="69"/>
  <c r="E208" i="69"/>
  <c r="B4" i="70"/>
  <c r="E155" i="69"/>
  <c r="E308" i="69"/>
  <c r="E66" i="69"/>
  <c r="E154" i="69"/>
  <c r="E172" i="69"/>
  <c r="E269" i="69"/>
  <c r="E137" i="69"/>
  <c r="E103" i="69"/>
  <c r="E291" i="69"/>
  <c r="E253" i="69"/>
  <c r="E197" i="69"/>
  <c r="E108" i="69"/>
  <c r="E224" i="69"/>
  <c r="E244" i="69"/>
  <c r="E325" i="69"/>
  <c r="E16" i="69"/>
  <c r="E324" i="69"/>
  <c r="E292" i="69"/>
  <c r="E201" i="69"/>
  <c r="E180" i="69"/>
  <c r="E286" i="69"/>
  <c r="E91" i="69"/>
  <c r="E151" i="69"/>
  <c r="E259" i="69"/>
  <c r="E110" i="69"/>
  <c r="E143" i="69"/>
  <c r="E77" i="69"/>
  <c r="E67" i="69"/>
  <c r="E116" i="69"/>
  <c r="E14" i="69"/>
  <c r="E50" i="69"/>
  <c r="E163" i="69"/>
  <c r="E169" i="69"/>
  <c r="E6" i="69"/>
  <c r="E100" i="69"/>
  <c r="E192" i="69"/>
  <c r="E141" i="69"/>
  <c r="E240" i="69"/>
  <c r="E45" i="69"/>
  <c r="E212" i="69"/>
  <c r="E81" i="69"/>
  <c r="E153" i="69"/>
  <c r="E307" i="69"/>
  <c r="E5" i="69"/>
  <c r="E285" i="69"/>
  <c r="E69" i="69"/>
  <c r="E199" i="69"/>
  <c r="E37" i="69"/>
  <c r="E107" i="69"/>
  <c r="E89" i="69"/>
  <c r="E54" i="69"/>
  <c r="E168" i="69"/>
  <c r="E9" i="69"/>
  <c r="E232" i="69"/>
  <c r="E63" i="69"/>
  <c r="E39" i="69"/>
  <c r="E288" i="69"/>
  <c r="E21" i="69"/>
  <c r="E215" i="69"/>
  <c r="E227" i="69"/>
  <c r="E130" i="69"/>
  <c r="E323" i="69"/>
  <c r="E322" i="69"/>
  <c r="E101" i="69"/>
  <c r="E56" i="69"/>
  <c r="E282" i="69"/>
  <c r="E202" i="69"/>
  <c r="E129" i="69"/>
  <c r="E145" i="69"/>
  <c r="E319" i="69"/>
  <c r="B4" i="71"/>
  <c r="E10" i="69"/>
  <c r="E111" i="69"/>
  <c r="E42" i="69"/>
  <c r="E321" i="69"/>
  <c r="E245" i="69"/>
  <c r="E125" i="69"/>
  <c r="E289" i="69"/>
  <c r="E311" i="69"/>
  <c r="E261" i="69"/>
  <c r="E326" i="69"/>
  <c r="E297" i="69"/>
  <c r="E230" i="69"/>
  <c r="E93" i="69"/>
  <c r="E196" i="69"/>
  <c r="E128" i="69"/>
  <c r="E235" i="69"/>
  <c r="E134" i="69"/>
  <c r="E177" i="69"/>
  <c r="E237" i="69"/>
  <c r="E189" i="69"/>
  <c r="E300" i="69"/>
  <c r="E165" i="69"/>
  <c r="E178" i="69"/>
  <c r="E120" i="69"/>
  <c r="E12" i="69"/>
  <c r="E204" i="69"/>
  <c r="E148" i="69"/>
  <c r="E25" i="69"/>
  <c r="E176" i="69"/>
  <c r="E229" i="69"/>
  <c r="E272" i="69"/>
  <c r="E195" i="69"/>
  <c r="E315" i="69"/>
  <c r="E209" i="69"/>
  <c r="E106" i="69"/>
  <c r="E26" i="69"/>
  <c r="E241" i="69"/>
  <c r="E74" i="69"/>
  <c r="E219" i="69"/>
  <c r="E257" i="69"/>
  <c r="E187" i="69"/>
  <c r="E22" i="69"/>
  <c r="E49" i="69"/>
  <c r="E96" i="69"/>
  <c r="E249" i="69"/>
  <c r="E198" i="69"/>
  <c r="E299" i="69"/>
  <c r="E174" i="69"/>
  <c r="E160" i="69"/>
  <c r="E117" i="69"/>
  <c r="E48" i="69"/>
  <c r="E102" i="69"/>
  <c r="E140" i="69"/>
  <c r="E234" i="69"/>
  <c r="E159" i="69"/>
  <c r="E122" i="69"/>
  <c r="E31" i="69"/>
  <c r="E104" i="69"/>
  <c r="E190" i="69"/>
  <c r="E193" i="69"/>
  <c r="E115" i="69"/>
  <c r="E170" i="69"/>
  <c r="E271" i="69"/>
  <c r="E206" i="69"/>
  <c r="E317" i="69"/>
  <c r="E51" i="69"/>
  <c r="E85" i="69"/>
  <c r="E94" i="69"/>
  <c r="E65" i="69"/>
  <c r="E246" i="69"/>
  <c r="E268" i="69"/>
  <c r="E181" i="69"/>
  <c r="E136" i="69"/>
  <c r="E36" i="69"/>
  <c r="E270" i="69"/>
  <c r="E68" i="69"/>
  <c r="E149" i="69"/>
  <c r="E135" i="69"/>
  <c r="E121" i="69"/>
  <c r="E133" i="69"/>
  <c r="E243" i="69"/>
  <c r="E13" i="69"/>
  <c r="E171" i="69"/>
  <c r="E218" i="69"/>
  <c r="E23" i="69"/>
  <c r="E275" i="69"/>
  <c r="E61" i="69"/>
  <c r="E242" i="69"/>
  <c r="E305" i="69"/>
  <c r="E55" i="69"/>
  <c r="E318" i="69"/>
  <c r="E280" i="69"/>
  <c r="E312" i="69"/>
  <c r="E70" i="69"/>
  <c r="E99" i="69"/>
  <c r="E132" i="69"/>
  <c r="E262" i="69"/>
  <c r="E131" i="69"/>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F14" i="72"/>
  <c r="I3" i="47"/>
  <c r="F243" i="70"/>
  <c r="F6" i="71"/>
  <c r="F85" i="70"/>
  <c r="F29" i="70"/>
  <c r="F36" i="70"/>
  <c r="F103" i="71"/>
  <c r="F81" i="70"/>
  <c r="F237" i="70"/>
  <c r="Q309" i="69"/>
  <c r="Q300" i="69"/>
  <c r="Q82" i="69"/>
  <c r="Q236" i="69"/>
  <c r="Q214" i="69"/>
  <c r="Q261" i="69"/>
  <c r="Q207" i="69"/>
  <c r="F48" i="70"/>
  <c r="F74" i="71"/>
  <c r="F14" i="70"/>
  <c r="F186" i="71"/>
  <c r="F84" i="71"/>
  <c r="F87" i="70"/>
  <c r="F46" i="70"/>
  <c r="F75" i="71"/>
  <c r="F124" i="71"/>
  <c r="Q74" i="69"/>
  <c r="Q116" i="69"/>
  <c r="Q135" i="69"/>
  <c r="Q110" i="69"/>
  <c r="Q175" i="69"/>
  <c r="Q217" i="69"/>
  <c r="F230" i="70"/>
  <c r="F221" i="70"/>
  <c r="F201" i="71"/>
  <c r="F111" i="71"/>
  <c r="F147" i="70"/>
  <c r="F148" i="70"/>
  <c r="F183" i="70"/>
  <c r="F240" i="70"/>
  <c r="Q92" i="69"/>
  <c r="Q267" i="69"/>
  <c r="Q302" i="69"/>
  <c r="F16" i="70"/>
  <c r="F143" i="70"/>
  <c r="F241" i="70"/>
  <c r="F201" i="70"/>
  <c r="F20" i="70"/>
  <c r="F249" i="71"/>
  <c r="F126" i="71"/>
  <c r="F145" i="70"/>
  <c r="Q163" i="69"/>
  <c r="Q99" i="69"/>
  <c r="Q202" i="69"/>
  <c r="Q75" i="69"/>
  <c r="Q303" i="69"/>
  <c r="F208" i="70"/>
  <c r="F258" i="70"/>
  <c r="F177" i="71"/>
  <c r="F35" i="70"/>
  <c r="F5" i="71"/>
  <c r="F42" i="70"/>
  <c r="Q151" i="69"/>
  <c r="Q34" i="69"/>
  <c r="Q147" i="69"/>
  <c r="Q311" i="69"/>
  <c r="F84" i="70"/>
  <c r="Q318" i="69"/>
  <c r="Q60" i="69"/>
  <c r="F114" i="70"/>
  <c r="Q221" i="69"/>
  <c r="Q91" i="69"/>
  <c r="F24" i="71"/>
  <c r="F43" i="70"/>
  <c r="F178" i="70"/>
  <c r="Q83" i="69"/>
  <c r="Q272" i="69"/>
  <c r="Q314" i="69"/>
  <c r="F130" i="70"/>
  <c r="F56" i="71"/>
  <c r="Q231" i="69"/>
  <c r="F51" i="70"/>
  <c r="F254" i="71"/>
  <c r="Q290" i="69"/>
  <c r="F81" i="71"/>
  <c r="F134" i="71"/>
  <c r="F101" i="70"/>
  <c r="Q9" i="69"/>
  <c r="Q31" i="69"/>
  <c r="Q166" i="69"/>
  <c r="F92" i="71"/>
  <c r="Q65" i="69"/>
  <c r="F235" i="71"/>
  <c r="F85" i="71"/>
  <c r="Q268" i="69"/>
  <c r="F91" i="70"/>
  <c r="F175" i="71"/>
  <c r="Q124" i="69"/>
  <c r="F43" i="71"/>
  <c r="F47" i="71"/>
  <c r="Q165" i="69"/>
  <c r="F142" i="70"/>
  <c r="F197" i="70"/>
  <c r="F118" i="70"/>
  <c r="Q30" i="69"/>
  <c r="F102" i="71"/>
  <c r="F49" i="71"/>
  <c r="Q168" i="69"/>
  <c r="Q98" i="69"/>
  <c r="Q50" i="69"/>
  <c r="F87" i="71"/>
  <c r="F89" i="71"/>
  <c r="F7" i="70"/>
  <c r="F237" i="71"/>
  <c r="F108" i="70"/>
  <c r="Q69" i="69"/>
  <c r="Q200" i="69"/>
  <c r="Q94" i="69"/>
  <c r="F215" i="71"/>
  <c r="F82" i="71"/>
  <c r="Q235" i="69"/>
  <c r="F70" i="70"/>
  <c r="F109" i="71"/>
  <c r="F29" i="71"/>
  <c r="Q32" i="69"/>
  <c r="F194" i="71"/>
  <c r="F135" i="71"/>
  <c r="Q28" i="69"/>
  <c r="F162" i="70"/>
  <c r="F256" i="71"/>
  <c r="F122" i="70"/>
  <c r="F31" i="71"/>
  <c r="F180" i="71"/>
  <c r="F251" i="70"/>
  <c r="F69" i="71"/>
  <c r="F82" i="70"/>
  <c r="F97" i="70"/>
  <c r="Q247" i="69"/>
  <c r="Q306" i="69"/>
  <c r="Q44" i="69"/>
  <c r="Q234" i="69"/>
  <c r="Q133" i="69"/>
  <c r="Q178" i="69"/>
  <c r="Q21" i="69"/>
  <c r="F66" i="70"/>
  <c r="F185" i="70"/>
  <c r="F236" i="71"/>
  <c r="F218" i="70"/>
  <c r="F151" i="70"/>
  <c r="F42" i="71"/>
  <c r="F138" i="71"/>
  <c r="F12" i="71"/>
  <c r="F83" i="71"/>
  <c r="Q38" i="69"/>
  <c r="Q122" i="69"/>
  <c r="Q87" i="69"/>
  <c r="Q84" i="69"/>
  <c r="Q192" i="69"/>
  <c r="Q240" i="69"/>
  <c r="F63" i="71"/>
  <c r="F108" i="71"/>
  <c r="F33" i="70"/>
  <c r="F69" i="70"/>
  <c r="F193" i="70"/>
  <c r="F234" i="70"/>
  <c r="F78" i="71"/>
  <c r="F174" i="70"/>
  <c r="Q100" i="69"/>
  <c r="Q209" i="69"/>
  <c r="Q284" i="69"/>
  <c r="F105" i="70"/>
  <c r="F157" i="70"/>
  <c r="F133" i="71"/>
  <c r="F253" i="70"/>
  <c r="F222" i="70"/>
  <c r="F32" i="71"/>
  <c r="F213" i="71"/>
  <c r="F143" i="71"/>
  <c r="Q139" i="69"/>
  <c r="Q212" i="69"/>
  <c r="Q187" i="69"/>
  <c r="Q310" i="69"/>
  <c r="Q112" i="69"/>
  <c r="F80" i="71"/>
  <c r="F197" i="71"/>
  <c r="F250" i="70"/>
  <c r="F7" i="71"/>
  <c r="F88" i="71"/>
  <c r="F186" i="70"/>
  <c r="Q232" i="69"/>
  <c r="Q270" i="69"/>
  <c r="Q118" i="69"/>
  <c r="Q102" i="69"/>
  <c r="F131" i="71"/>
  <c r="F45" i="70"/>
  <c r="Q71" i="69"/>
  <c r="F94" i="70"/>
  <c r="F252" i="71"/>
  <c r="Q77" i="69"/>
  <c r="F78" i="70"/>
  <c r="F117" i="71"/>
  <c r="F172" i="70"/>
  <c r="Q48" i="69"/>
  <c r="Q322" i="69"/>
  <c r="Q156" i="69"/>
  <c r="F181" i="71"/>
  <c r="F22" i="71"/>
  <c r="F210" i="70"/>
  <c r="Q195" i="69"/>
  <c r="F50" i="71"/>
  <c r="Q201" i="69"/>
  <c r="F125" i="70"/>
  <c r="Q233" i="69"/>
  <c r="Q129" i="69"/>
  <c r="F171" i="71"/>
  <c r="F210" i="71"/>
  <c r="F142" i="71"/>
  <c r="Q246" i="69"/>
  <c r="F191" i="71"/>
  <c r="F59" i="71"/>
  <c r="Q216" i="69"/>
  <c r="Q7" i="69"/>
  <c r="F250" i="71"/>
  <c r="F174" i="71"/>
  <c r="Q276" i="69"/>
  <c r="F17" i="70"/>
  <c r="F157" i="71"/>
  <c r="Q149" i="69"/>
  <c r="F107" i="70"/>
  <c r="F129" i="70"/>
  <c r="F235" i="70"/>
  <c r="F161" i="71"/>
  <c r="F180" i="70"/>
  <c r="F111" i="70"/>
  <c r="F36" i="71"/>
  <c r="F27" i="71"/>
  <c r="F232" i="71"/>
  <c r="F254" i="70"/>
  <c r="Q15" i="69"/>
  <c r="Q327" i="69"/>
  <c r="Q265" i="69"/>
  <c r="Q61" i="69"/>
  <c r="Q245" i="69"/>
  <c r="Q126" i="69"/>
  <c r="Q81" i="69"/>
  <c r="F184" i="71"/>
  <c r="F199" i="70"/>
  <c r="F52" i="71"/>
  <c r="F219" i="71"/>
  <c r="F136" i="70"/>
  <c r="F113" i="71"/>
  <c r="F190" i="71"/>
  <c r="F244" i="71"/>
  <c r="F185" i="71"/>
  <c r="Q19" i="69"/>
  <c r="Q70" i="69"/>
  <c r="Q205" i="69"/>
  <c r="Q271" i="69"/>
  <c r="Q299" i="69"/>
  <c r="Q35" i="69"/>
  <c r="F161" i="70"/>
  <c r="F23" i="71"/>
  <c r="F206" i="71"/>
  <c r="F93" i="70"/>
  <c r="F14" i="71"/>
  <c r="F100" i="71"/>
  <c r="F135" i="70"/>
  <c r="F167" i="71"/>
  <c r="Q90" i="69"/>
  <c r="Q172" i="69"/>
  <c r="Q128" i="69"/>
  <c r="F128" i="71"/>
  <c r="F200" i="71"/>
  <c r="F37" i="70"/>
  <c r="F152" i="70"/>
  <c r="F199" i="71"/>
  <c r="F234" i="71"/>
  <c r="F68" i="70"/>
  <c r="F64" i="70"/>
  <c r="Q275" i="69"/>
  <c r="Q191" i="69"/>
  <c r="Q39" i="69"/>
  <c r="Q252" i="69"/>
  <c r="Q308" i="69"/>
  <c r="F44" i="70"/>
  <c r="F79" i="70"/>
  <c r="F25" i="71"/>
  <c r="F164" i="70"/>
  <c r="F152" i="71"/>
  <c r="F51" i="71"/>
  <c r="Q278" i="69"/>
  <c r="Q293" i="69"/>
  <c r="Q146" i="69"/>
  <c r="Q46" i="69"/>
  <c r="F245" i="71"/>
  <c r="F55" i="70"/>
  <c r="Q96" i="69"/>
  <c r="F146" i="71"/>
  <c r="F25" i="70"/>
  <c r="Q148" i="69"/>
  <c r="F240" i="71"/>
  <c r="F26" i="70"/>
  <c r="F139" i="70"/>
  <c r="Q173" i="69"/>
  <c r="Q162" i="69"/>
  <c r="Q237" i="69"/>
  <c r="F232" i="70"/>
  <c r="F28" i="70"/>
  <c r="Q208" i="69"/>
  <c r="F236" i="70"/>
  <c r="F125" i="71"/>
  <c r="Q292" i="69"/>
  <c r="F207" i="70"/>
  <c r="F228" i="71"/>
  <c r="F252" i="70"/>
  <c r="Q169" i="69"/>
  <c r="Q277" i="69"/>
  <c r="Q111" i="69"/>
  <c r="F40" i="70"/>
  <c r="Q291" i="69"/>
  <c r="F255" i="71"/>
  <c r="F8" i="70"/>
  <c r="F184" i="70"/>
  <c r="Q145" i="69"/>
  <c r="F98" i="70"/>
  <c r="F49" i="70"/>
  <c r="Q17" i="69"/>
  <c r="F226" i="70"/>
  <c r="F100" i="70"/>
  <c r="Q41" i="69"/>
  <c r="Q58" i="69"/>
  <c r="F239" i="71"/>
  <c r="F112" i="71"/>
  <c r="F112" i="70"/>
  <c r="F177" i="70"/>
  <c r="F31" i="70"/>
  <c r="F23" i="70"/>
  <c r="F132" i="70"/>
  <c r="F179" i="71"/>
  <c r="F34" i="70"/>
  <c r="F41" i="70"/>
  <c r="F230" i="71"/>
  <c r="F193" i="71"/>
  <c r="F238" i="70"/>
  <c r="Q105" i="69"/>
  <c r="Q18" i="69"/>
  <c r="Q307" i="69"/>
  <c r="Q33" i="69"/>
  <c r="Q137" i="69"/>
  <c r="Q321" i="69"/>
  <c r="Q177" i="69"/>
  <c r="F166" i="70"/>
  <c r="F94" i="71"/>
  <c r="F127" i="71"/>
  <c r="F115" i="71"/>
  <c r="F77" i="71"/>
  <c r="F21" i="71"/>
  <c r="F187" i="70"/>
  <c r="F242" i="71"/>
  <c r="F61" i="70"/>
  <c r="Q269" i="69"/>
  <c r="Q243" i="69"/>
  <c r="Q86" i="69"/>
  <c r="Q279" i="69"/>
  <c r="Q186" i="69"/>
  <c r="Q253" i="69"/>
  <c r="F80" i="70"/>
  <c r="F153" i="71"/>
  <c r="F110" i="71"/>
  <c r="F91" i="71"/>
  <c r="F93" i="71"/>
  <c r="F99" i="70"/>
  <c r="F216" i="71"/>
  <c r="F214" i="70"/>
  <c r="Q47" i="69"/>
  <c r="Q108" i="69"/>
  <c r="Q37" i="69"/>
  <c r="F77" i="70"/>
  <c r="F245" i="70"/>
  <c r="E12" i="6"/>
  <c r="F132" i="71"/>
  <c r="F148" i="71"/>
  <c r="F18" i="71"/>
  <c r="F257" i="71"/>
  <c r="F205" i="70"/>
  <c r="Q323" i="69"/>
  <c r="Q106" i="69"/>
  <c r="Q193" i="69"/>
  <c r="Q157" i="69"/>
  <c r="Q199" i="69"/>
  <c r="F140" i="71"/>
  <c r="F145" i="71"/>
  <c r="F58" i="70"/>
  <c r="F155" i="70"/>
  <c r="F62" i="70"/>
  <c r="F102" i="70"/>
  <c r="Q88" i="69"/>
  <c r="Q320" i="69"/>
  <c r="Q103" i="69"/>
  <c r="Q283" i="69"/>
  <c r="F202" i="71"/>
  <c r="Q51" i="69"/>
  <c r="F137" i="70"/>
  <c r="F104" i="71"/>
  <c r="Q79" i="69"/>
  <c r="F114" i="71"/>
  <c r="F128" i="70"/>
  <c r="F206" i="70"/>
  <c r="F131" i="70"/>
  <c r="F246" i="70"/>
  <c r="Q326" i="69"/>
  <c r="Q43" i="69"/>
  <c r="E11" i="6"/>
  <c r="Q204" i="69"/>
  <c r="Q154" i="69"/>
  <c r="F222" i="71"/>
  <c r="Q5" i="69"/>
  <c r="Q282" i="69"/>
  <c r="F123" i="71"/>
  <c r="F63" i="70"/>
  <c r="F59" i="70"/>
  <c r="F150" i="70"/>
  <c r="Q57" i="69"/>
  <c r="Q319" i="69"/>
  <c r="F89" i="70"/>
  <c r="Q256" i="69"/>
  <c r="F123" i="70"/>
  <c r="Q76" i="69"/>
  <c r="Q64" i="69"/>
  <c r="F17" i="71"/>
  <c r="Q56" i="69"/>
  <c r="Q288" i="69"/>
  <c r="F133" i="70"/>
  <c r="F204" i="71"/>
  <c r="Q66" i="69"/>
  <c r="F171" i="70"/>
  <c r="F181" i="70"/>
  <c r="Q180" i="69"/>
  <c r="F182" i="70"/>
  <c r="F182" i="71"/>
  <c r="Q85" i="69"/>
  <c r="Q312" i="69"/>
  <c r="F32" i="70"/>
  <c r="Q27" i="69"/>
  <c r="F244" i="70"/>
  <c r="Q142" i="69"/>
  <c r="F248" i="71"/>
  <c r="F71" i="71"/>
  <c r="F44" i="71"/>
  <c r="F39" i="70"/>
  <c r="F196" i="71"/>
  <c r="Q23" i="69"/>
  <c r="Q211" i="69"/>
  <c r="Q259" i="69"/>
  <c r="F229" i="70"/>
  <c r="F238" i="71"/>
  <c r="F116" i="70"/>
  <c r="F83" i="70"/>
  <c r="F119" i="70"/>
  <c r="Q198" i="69"/>
  <c r="Q107" i="69"/>
  <c r="Q127" i="69"/>
  <c r="F243" i="71"/>
  <c r="F213" i="70"/>
  <c r="Q226" i="69"/>
  <c r="Q6" i="69"/>
  <c r="F198" i="71"/>
  <c r="F19" i="71"/>
  <c r="F21" i="70"/>
  <c r="F198" i="70"/>
  <c r="F208" i="71"/>
  <c r="F73" i="71"/>
  <c r="F40" i="71"/>
  <c r="Q42" i="69"/>
  <c r="Q164" i="69"/>
  <c r="F225" i="70"/>
  <c r="F48" i="71"/>
  <c r="F127" i="70"/>
  <c r="F117" i="70"/>
  <c r="Q185" i="69"/>
  <c r="Q182" i="69"/>
  <c r="F187" i="71"/>
  <c r="F207" i="71"/>
  <c r="F251" i="71"/>
  <c r="Q241" i="69"/>
  <c r="F259" i="71"/>
  <c r="F154" i="70"/>
  <c r="F164" i="71"/>
  <c r="Q159" i="69"/>
  <c r="Q206" i="69"/>
  <c r="Q274" i="69"/>
  <c r="F6" i="70"/>
  <c r="F70" i="71"/>
  <c r="F61" i="71"/>
  <c r="Q297" i="69"/>
  <c r="Q296" i="69"/>
  <c r="F173" i="71"/>
  <c r="Q286" i="69"/>
  <c r="Q181" i="69"/>
  <c r="F15" i="71"/>
  <c r="Q328" i="69"/>
  <c r="Q289" i="69"/>
  <c r="F65" i="71"/>
  <c r="Q262" i="69"/>
  <c r="F19" i="70"/>
  <c r="F10" i="70"/>
  <c r="Q131" i="69"/>
  <c r="F75" i="70"/>
  <c r="F129" i="71"/>
  <c r="F119" i="71"/>
  <c r="Q153" i="69"/>
  <c r="F95" i="71"/>
  <c r="F160" i="71"/>
  <c r="Q40" i="69"/>
  <c r="F107" i="71"/>
  <c r="F71" i="70"/>
  <c r="F88" i="70"/>
  <c r="F141" i="71"/>
  <c r="F158" i="70"/>
  <c r="F47" i="70"/>
  <c r="Q171" i="69"/>
  <c r="F97" i="71"/>
  <c r="F67" i="71"/>
  <c r="F30" i="70"/>
  <c r="F203" i="71"/>
  <c r="F11" i="71"/>
  <c r="F156" i="70"/>
  <c r="F176" i="71"/>
  <c r="F50" i="70"/>
  <c r="Q22" i="69"/>
  <c r="Q229" i="69"/>
  <c r="F105" i="71"/>
  <c r="F120" i="70"/>
  <c r="Q294" i="69"/>
  <c r="F211" i="70"/>
  <c r="Q136" i="69"/>
  <c r="F163" i="70"/>
  <c r="F126" i="70"/>
  <c r="F249" i="70"/>
  <c r="Q26" i="69"/>
  <c r="Q183" i="69"/>
  <c r="F136" i="71"/>
  <c r="F120" i="71"/>
  <c r="F189" i="71"/>
  <c r="F149" i="71"/>
  <c r="Q230" i="69"/>
  <c r="Q67" i="69"/>
  <c r="F256" i="70"/>
  <c r="F231" i="71"/>
  <c r="F195" i="70"/>
  <c r="Q20" i="69"/>
  <c r="F220" i="71"/>
  <c r="F103" i="70"/>
  <c r="F169" i="70"/>
  <c r="Q158" i="69"/>
  <c r="Q189" i="69"/>
  <c r="F226" i="71"/>
  <c r="F13" i="70"/>
  <c r="F223" i="70"/>
  <c r="F159" i="71"/>
  <c r="Q117" i="69"/>
  <c r="F9" i="70"/>
  <c r="F72" i="71"/>
  <c r="Q219" i="69"/>
  <c r="F76" i="71"/>
  <c r="F170" i="71"/>
  <c r="Q228" i="69"/>
  <c r="F231" i="70"/>
  <c r="F224" i="71"/>
  <c r="Q210" i="69"/>
  <c r="F73" i="70"/>
  <c r="F175" i="70"/>
  <c r="Q24" i="69"/>
  <c r="F203" i="70"/>
  <c r="F200" i="70"/>
  <c r="F195" i="71"/>
  <c r="Q295" i="69"/>
  <c r="F28" i="71"/>
  <c r="F64" i="71"/>
  <c r="Q203" i="69"/>
  <c r="Q313" i="69"/>
  <c r="F233" i="71"/>
  <c r="Q160" i="69"/>
  <c r="Q161" i="69"/>
  <c r="F24" i="70"/>
  <c r="F212" i="70"/>
  <c r="Q254" i="69"/>
  <c r="F121" i="70"/>
  <c r="Q194" i="69"/>
  <c r="Q115" i="69"/>
  <c r="Q239" i="69"/>
  <c r="F90" i="71"/>
  <c r="F191" i="70"/>
  <c r="F223" i="71"/>
  <c r="Q80" i="69"/>
  <c r="F176" i="70"/>
  <c r="F13" i="71"/>
  <c r="F259" i="70"/>
  <c r="F163" i="71"/>
  <c r="F95" i="70"/>
  <c r="F39" i="71"/>
  <c r="F209" i="70"/>
  <c r="Q134" i="69"/>
  <c r="Q144" i="69"/>
  <c r="F225" i="71"/>
  <c r="F188" i="70"/>
  <c r="F45" i="71"/>
  <c r="Q213" i="69"/>
  <c r="Q250" i="69"/>
  <c r="F68" i="71"/>
  <c r="F146" i="70"/>
  <c r="F20" i="71"/>
  <c r="Q12" i="69"/>
  <c r="Q10" i="69"/>
  <c r="F18" i="70"/>
  <c r="F137" i="71"/>
  <c r="F122" i="71"/>
  <c r="Q184" i="69"/>
  <c r="Q264" i="69"/>
  <c r="F76" i="70"/>
  <c r="F8" i="71"/>
  <c r="F12" i="70"/>
  <c r="F41" i="71"/>
  <c r="Q255" i="69"/>
  <c r="F221" i="71"/>
  <c r="F166" i="71"/>
  <c r="Q280" i="69"/>
  <c r="F165" i="71"/>
  <c r="F38" i="70"/>
  <c r="Q287" i="69"/>
  <c r="F60" i="70"/>
  <c r="F153" i="70"/>
  <c r="Q224" i="69"/>
  <c r="F115" i="70"/>
  <c r="F54" i="70"/>
  <c r="Q222" i="69"/>
  <c r="F116" i="71"/>
  <c r="F52" i="70"/>
  <c r="F211" i="71"/>
  <c r="Q179" i="69"/>
  <c r="F30" i="71"/>
  <c r="Q11" i="69"/>
  <c r="Q125" i="69"/>
  <c r="F139" i="71"/>
  <c r="Q120" i="69"/>
  <c r="F209" i="71"/>
  <c r="F227" i="70"/>
  <c r="F151" i="71"/>
  <c r="Q73" i="69"/>
  <c r="Q324" i="69"/>
  <c r="Q104" i="69"/>
  <c r="F106" i="71"/>
  <c r="F38" i="71"/>
  <c r="F218" i="71"/>
  <c r="Q223" i="69"/>
  <c r="Q119" i="69"/>
  <c r="F204" i="70"/>
  <c r="F124" i="70"/>
  <c r="F57" i="71"/>
  <c r="Q301" i="69"/>
  <c r="F168" i="70"/>
  <c r="F79" i="71"/>
  <c r="F144" i="70"/>
  <c r="F90" i="70"/>
  <c r="Q95" i="69"/>
  <c r="Q36" i="69"/>
  <c r="F27" i="70"/>
  <c r="F144" i="71"/>
  <c r="F229" i="71"/>
  <c r="Q52" i="69"/>
  <c r="Q298" i="69"/>
  <c r="F257" i="70"/>
  <c r="Q78" i="69"/>
  <c r="F53" i="71"/>
  <c r="F194" i="70"/>
  <c r="F228" i="70"/>
  <c r="Q315" i="69"/>
  <c r="Q114" i="69"/>
  <c r="Q143" i="69"/>
  <c r="F86" i="70"/>
  <c r="F92" i="70"/>
  <c r="F172" i="71"/>
  <c r="Q218" i="69"/>
  <c r="F255" i="70"/>
  <c r="Q215" i="69"/>
  <c r="Q285" i="69"/>
  <c r="F258" i="71"/>
  <c r="F247" i="71"/>
  <c r="F104" i="70"/>
  <c r="F106" i="70"/>
  <c r="Q325" i="69"/>
  <c r="F233" i="70"/>
  <c r="F147" i="71"/>
  <c r="F5" i="70"/>
  <c r="Q113" i="69"/>
  <c r="Q281" i="69"/>
  <c r="Q220" i="69"/>
  <c r="F158" i="71"/>
  <c r="F196" i="70"/>
  <c r="F188" i="71"/>
  <c r="F192" i="71"/>
  <c r="F10" i="71"/>
  <c r="Q13" i="69"/>
  <c r="F220" i="70"/>
  <c r="Q257" i="69"/>
  <c r="F86" i="71"/>
  <c r="Q197" i="69"/>
  <c r="Q29" i="69"/>
  <c r="F169" i="71"/>
  <c r="F154" i="71"/>
  <c r="F173" i="70"/>
  <c r="F217" i="71"/>
  <c r="F53" i="70"/>
  <c r="Q266" i="69"/>
  <c r="F168" i="71"/>
  <c r="Q150" i="69"/>
  <c r="Q130" i="69"/>
  <c r="Q248" i="69"/>
  <c r="F9" i="71"/>
  <c r="Q238" i="69"/>
  <c r="F160" i="70"/>
  <c r="Q25" i="69"/>
  <c r="F34" i="71"/>
  <c r="Q249" i="69"/>
  <c r="F212" i="71"/>
  <c r="F179" i="70"/>
  <c r="F138" i="70"/>
  <c r="F205" i="71"/>
  <c r="F159" i="70"/>
  <c r="Q260" i="69"/>
  <c r="Q244" i="69"/>
  <c r="F156" i="71"/>
  <c r="F215" i="70"/>
  <c r="F72" i="70"/>
  <c r="F141" i="70"/>
  <c r="Q132" i="69"/>
  <c r="Q109" i="69"/>
  <c r="F98" i="71"/>
  <c r="F57" i="70"/>
  <c r="F67" i="70"/>
  <c r="Q54" i="69"/>
  <c r="F241" i="71"/>
  <c r="F219" i="70"/>
  <c r="F134" i="70"/>
  <c r="Q101" i="69"/>
  <c r="Q140" i="69"/>
  <c r="Q176" i="69"/>
  <c r="F54" i="71"/>
  <c r="F65" i="70"/>
  <c r="F246" i="71"/>
  <c r="Q59" i="69"/>
  <c r="Q97" i="69"/>
  <c r="F99" i="71"/>
  <c r="F214" i="71"/>
  <c r="Q62" i="69"/>
  <c r="F178" i="71"/>
  <c r="Q263" i="69"/>
  <c r="Q16" i="69"/>
  <c r="F202" i="70"/>
  <c r="Q304" i="69"/>
  <c r="Q170" i="69"/>
  <c r="F248" i="70"/>
  <c r="Q155" i="69"/>
  <c r="Q63" i="69"/>
  <c r="Q305" i="69"/>
  <c r="F55" i="71"/>
  <c r="Q190" i="69"/>
  <c r="Q273" i="69"/>
  <c r="F118" i="71"/>
  <c r="Q188" i="69"/>
  <c r="F101" i="71"/>
  <c r="F96" i="70"/>
  <c r="F239" i="70"/>
  <c r="Q225" i="69"/>
  <c r="F253" i="71"/>
  <c r="F26" i="71"/>
  <c r="Q227" i="69"/>
  <c r="F149" i="70"/>
  <c r="Q45" i="69"/>
  <c r="F155" i="71"/>
  <c r="Q196" i="69"/>
  <c r="F216" i="70"/>
  <c r="Q55" i="69"/>
  <c r="F11" i="70"/>
  <c r="F183" i="71"/>
  <c r="F121" i="71"/>
  <c r="Q317" i="69"/>
  <c r="F15" i="70"/>
  <c r="F150" i="71"/>
  <c r="Q316" i="69"/>
  <c r="F46" i="71"/>
  <c r="F247" i="70"/>
  <c r="F167" i="70"/>
  <c r="F190" i="70"/>
  <c r="F227" i="71"/>
  <c r="F22" i="70"/>
  <c r="F62" i="71"/>
  <c r="Q89" i="69"/>
  <c r="F242" i="70"/>
  <c r="F58" i="71"/>
  <c r="Q174" i="69"/>
  <c r="F37" i="71"/>
  <c r="F96" i="71"/>
  <c r="F189" i="70"/>
  <c r="Q68" i="69"/>
  <c r="Q242" i="69"/>
  <c r="F162" i="71"/>
  <c r="F130" i="71"/>
  <c r="Q251" i="69"/>
  <c r="Q123" i="69"/>
  <c r="F16" i="71"/>
  <c r="F192" i="70"/>
  <c r="Q141" i="69"/>
  <c r="F170" i="70"/>
  <c r="Q8" i="69"/>
  <c r="F56" i="70"/>
  <c r="F110" i="70"/>
  <c r="F113" i="70"/>
  <c r="Q138" i="69"/>
  <c r="Q167" i="69"/>
  <c r="Q72" i="69"/>
  <c r="F74" i="70"/>
  <c r="F35" i="71"/>
  <c r="Q53" i="69"/>
  <c r="F224" i="70"/>
  <c r="Q14" i="69"/>
  <c r="F60" i="71"/>
  <c r="F66" i="71"/>
  <c r="F140" i="70"/>
  <c r="Q121" i="69"/>
  <c r="Q152" i="69"/>
  <c r="F217" i="70"/>
  <c r="F165" i="70"/>
  <c r="Q49" i="69"/>
  <c r="F109" i="70"/>
  <c r="F33" i="71"/>
  <c r="Q258" i="69"/>
  <c r="Q93" i="69"/>
  <c r="F286" i="69"/>
  <c r="F281" i="69"/>
  <c r="F150" i="69"/>
  <c r="F183" i="69"/>
  <c r="F48" i="69"/>
  <c r="F263" i="69"/>
  <c r="F83" i="69"/>
  <c r="F176" i="69"/>
  <c r="F312" i="69"/>
  <c r="F283" i="69"/>
  <c r="F62" i="69"/>
  <c r="F248" i="69"/>
  <c r="F36" i="69"/>
  <c r="F175" i="69"/>
  <c r="F262" i="69"/>
  <c r="F291" i="69"/>
  <c r="F174" i="69"/>
  <c r="F172" i="69"/>
  <c r="F104" i="69"/>
  <c r="F201" i="69"/>
  <c r="F227" i="69"/>
  <c r="F49" i="69"/>
  <c r="F222" i="69"/>
  <c r="F285" i="69"/>
  <c r="F219" i="69"/>
  <c r="F220" i="69"/>
  <c r="B3" i="70"/>
  <c r="F28" i="69"/>
  <c r="F78" i="69"/>
  <c r="D2" i="71"/>
  <c r="F40" i="69"/>
  <c r="F192" i="69"/>
  <c r="F148" i="69"/>
  <c r="F254" i="69"/>
  <c r="F14" i="69"/>
  <c r="F77" i="69"/>
  <c r="F251" i="69"/>
  <c r="F131" i="69"/>
  <c r="F98" i="69"/>
  <c r="F223" i="69"/>
  <c r="F229" i="69"/>
  <c r="F39" i="69"/>
  <c r="F134" i="69"/>
  <c r="F324" i="69"/>
  <c r="F113" i="69"/>
  <c r="F275" i="69"/>
  <c r="F68" i="69"/>
  <c r="H5" i="72"/>
  <c r="F279" i="69"/>
  <c r="D2" i="70"/>
  <c r="F209" i="69"/>
  <c r="F290" i="69"/>
  <c r="F76" i="69"/>
  <c r="G12" i="72"/>
  <c r="F53" i="69"/>
  <c r="F226" i="69"/>
  <c r="F157" i="69"/>
  <c r="F259" i="69"/>
  <c r="F96" i="69"/>
  <c r="F15" i="69"/>
  <c r="F99" i="69"/>
  <c r="F128" i="69"/>
  <c r="F29" i="69"/>
  <c r="F171" i="69"/>
  <c r="F166" i="69"/>
  <c r="G8" i="72"/>
  <c r="F73" i="69"/>
  <c r="F156" i="69"/>
  <c r="F228" i="69"/>
  <c r="F79" i="69"/>
  <c r="F103" i="69"/>
  <c r="F276" i="69"/>
  <c r="F242" i="69"/>
  <c r="F308" i="69"/>
  <c r="F55" i="69"/>
  <c r="F316" i="69"/>
  <c r="F160" i="69"/>
  <c r="F326" i="69"/>
  <c r="F299" i="69"/>
  <c r="F189" i="69"/>
  <c r="F202" i="69"/>
  <c r="F92" i="69"/>
  <c r="F93" i="69"/>
  <c r="F137" i="69"/>
  <c r="F191" i="69"/>
  <c r="F158" i="69"/>
  <c r="F266" i="69"/>
  <c r="F151" i="69"/>
  <c r="F213" i="69"/>
  <c r="F188" i="69"/>
  <c r="F18" i="69"/>
  <c r="F110" i="69"/>
  <c r="F233" i="69"/>
  <c r="F11" i="69"/>
  <c r="F10" i="69"/>
  <c r="F35" i="69"/>
  <c r="F153" i="69"/>
  <c r="F186" i="69"/>
  <c r="F269" i="69"/>
  <c r="H12" i="72"/>
  <c r="F322" i="69"/>
  <c r="G9" i="72"/>
  <c r="H9" i="72" s="1"/>
  <c r="F320" i="69"/>
  <c r="F295" i="69"/>
  <c r="F200" i="69"/>
  <c r="F288" i="69"/>
  <c r="F12" i="69"/>
  <c r="F196" i="69"/>
  <c r="F277" i="69"/>
  <c r="F161" i="69"/>
  <c r="F193" i="69"/>
  <c r="F41" i="69"/>
  <c r="F84" i="69"/>
  <c r="F190" i="69"/>
  <c r="F294" i="69"/>
  <c r="F30" i="69"/>
  <c r="F31" i="69"/>
  <c r="F180" i="69"/>
  <c r="F173" i="69"/>
  <c r="F57" i="69"/>
  <c r="F271" i="69"/>
  <c r="F305" i="69"/>
  <c r="F69" i="69"/>
  <c r="F204" i="69"/>
  <c r="F66" i="69"/>
  <c r="F5" i="69"/>
  <c r="F216" i="69"/>
  <c r="F114" i="69"/>
  <c r="F245" i="69"/>
  <c r="F65" i="69"/>
  <c r="F317" i="69"/>
  <c r="F274" i="69"/>
  <c r="F231" i="69"/>
  <c r="F130" i="69"/>
  <c r="F127" i="69"/>
  <c r="F296" i="69"/>
  <c r="F306" i="69"/>
  <c r="B3" i="71"/>
  <c r="F304" i="69"/>
  <c r="F17" i="69"/>
  <c r="F67" i="69"/>
  <c r="F323" i="69"/>
  <c r="F94" i="69"/>
  <c r="F280" i="69"/>
  <c r="F270" i="69"/>
  <c r="F106" i="69"/>
  <c r="F203" i="69"/>
  <c r="F214" i="69"/>
  <c r="F132" i="69"/>
  <c r="F328" i="69"/>
  <c r="F101" i="69"/>
  <c r="F307" i="69"/>
  <c r="F16" i="69"/>
  <c r="F272" i="69"/>
  <c r="F89" i="69"/>
  <c r="F325" i="69"/>
  <c r="F159" i="69"/>
  <c r="F179" i="69"/>
  <c r="F143" i="69"/>
  <c r="F34" i="69"/>
  <c r="F165" i="69"/>
  <c r="F70" i="69"/>
  <c r="F206" i="69"/>
  <c r="F293" i="69"/>
  <c r="F100" i="69"/>
  <c r="F6" i="69"/>
  <c r="F238" i="69"/>
  <c r="G13" i="72"/>
  <c r="F236" i="69"/>
  <c r="F24" i="69"/>
  <c r="F261" i="69"/>
  <c r="F240" i="69"/>
  <c r="F23" i="69"/>
  <c r="F257" i="69"/>
  <c r="F139" i="69"/>
  <c r="F26" i="69"/>
  <c r="F177" i="69"/>
  <c r="F211" i="69"/>
  <c r="F162" i="69"/>
  <c r="F195" i="69"/>
  <c r="F112" i="69"/>
  <c r="F144" i="69"/>
  <c r="F264" i="69"/>
  <c r="F32" i="69"/>
  <c r="F315" i="69"/>
  <c r="F91" i="69"/>
  <c r="F168" i="69"/>
  <c r="F102" i="69"/>
  <c r="F122" i="69"/>
  <c r="F33" i="69"/>
  <c r="F140" i="69"/>
  <c r="F273" i="69"/>
  <c r="F86" i="69"/>
  <c r="F252" i="69"/>
  <c r="F136" i="69"/>
  <c r="F205" i="69"/>
  <c r="F244" i="69"/>
  <c r="F232" i="69"/>
  <c r="F215" i="69"/>
  <c r="F184" i="69"/>
  <c r="F246" i="69"/>
  <c r="F302" i="69"/>
  <c r="Z9" i="72"/>
  <c r="F27" i="69"/>
  <c r="F125" i="69"/>
  <c r="F224" i="69"/>
  <c r="F301" i="69"/>
  <c r="F187" i="69"/>
  <c r="F310" i="69"/>
  <c r="F164" i="69"/>
  <c r="F87" i="69"/>
  <c r="F95" i="69"/>
  <c r="F321" i="69"/>
  <c r="F51" i="69"/>
  <c r="F42" i="69"/>
  <c r="F120" i="69"/>
  <c r="F303" i="69"/>
  <c r="F121" i="69"/>
  <c r="F129" i="69"/>
  <c r="F145" i="69"/>
  <c r="F126" i="69"/>
  <c r="F20" i="69"/>
  <c r="F138" i="69"/>
  <c r="F314" i="69"/>
  <c r="F267" i="69"/>
  <c r="F169" i="69"/>
  <c r="F284" i="69"/>
  <c r="F56" i="69"/>
  <c r="G7" i="72"/>
  <c r="F50" i="69"/>
  <c r="F221" i="69"/>
  <c r="F116" i="69"/>
  <c r="F21" i="69"/>
  <c r="F47" i="69"/>
  <c r="F37" i="69"/>
  <c r="F247" i="69"/>
  <c r="F194" i="69"/>
  <c r="F25" i="69"/>
  <c r="F19" i="69"/>
  <c r="F255" i="69"/>
  <c r="F152" i="69"/>
  <c r="F46" i="69"/>
  <c r="F75" i="69"/>
  <c r="F108" i="69"/>
  <c r="F142" i="69"/>
  <c r="F117" i="69"/>
  <c r="F38" i="69"/>
  <c r="F141" i="69"/>
  <c r="F260" i="69"/>
  <c r="F107" i="69"/>
  <c r="F111" i="69"/>
  <c r="F182" i="69"/>
  <c r="F178" i="69"/>
  <c r="F243" i="69"/>
  <c r="F210" i="69"/>
  <c r="F8" i="69"/>
  <c r="F287" i="69"/>
  <c r="F72" i="69"/>
  <c r="F147" i="69"/>
  <c r="F88" i="69"/>
  <c r="F319" i="69"/>
  <c r="F278" i="69"/>
  <c r="F149" i="69"/>
  <c r="F61" i="69"/>
  <c r="F80" i="69"/>
  <c r="F311" i="69"/>
  <c r="F268" i="69"/>
  <c r="G11" i="72"/>
  <c r="F43" i="69"/>
  <c r="F133" i="69"/>
  <c r="F45" i="69"/>
  <c r="F241" i="69"/>
  <c r="F82" i="69"/>
  <c r="F217" i="69"/>
  <c r="F81" i="69"/>
  <c r="F197" i="69"/>
  <c r="F60" i="69"/>
  <c r="F59" i="69"/>
  <c r="F282" i="69"/>
  <c r="F22" i="69"/>
  <c r="F52" i="69"/>
  <c r="F90" i="69"/>
  <c r="F258" i="69"/>
  <c r="F253" i="69"/>
  <c r="F123" i="69"/>
  <c r="F292" i="69"/>
  <c r="F256" i="69"/>
  <c r="F207" i="69"/>
  <c r="F7" i="69"/>
  <c r="F185" i="69"/>
  <c r="F119" i="69"/>
  <c r="H8" i="72"/>
  <c r="F58" i="69"/>
  <c r="F71" i="69"/>
  <c r="F13" i="69"/>
  <c r="F239" i="69"/>
  <c r="F198" i="69"/>
  <c r="F265" i="69"/>
  <c r="F225" i="69"/>
  <c r="F218" i="69"/>
  <c r="F124" i="69"/>
  <c r="F44" i="69"/>
  <c r="F170" i="69"/>
  <c r="F327" i="69"/>
  <c r="F74" i="69"/>
  <c r="F163" i="69"/>
  <c r="G10" i="72"/>
  <c r="H10" i="72" s="1"/>
  <c r="F54" i="69"/>
  <c r="F309" i="69"/>
  <c r="F9" i="69"/>
  <c r="F249" i="69"/>
  <c r="F115" i="69"/>
  <c r="F63" i="69"/>
  <c r="F318" i="69"/>
  <c r="G6" i="72"/>
  <c r="F313" i="69"/>
  <c r="H4" i="72"/>
  <c r="F167" i="69"/>
  <c r="F298" i="69"/>
  <c r="F297" i="69"/>
  <c r="F199" i="69"/>
  <c r="F146" i="69"/>
  <c r="F155" i="69"/>
  <c r="F85" i="69"/>
  <c r="F109" i="69"/>
  <c r="G14" i="72"/>
  <c r="F250" i="69"/>
  <c r="F118" i="69"/>
  <c r="F212" i="69"/>
  <c r="F230" i="69"/>
  <c r="F235" i="69"/>
  <c r="F208" i="69"/>
  <c r="F64" i="69"/>
  <c r="F289" i="69"/>
  <c r="F237" i="69"/>
  <c r="F97" i="69"/>
  <c r="F105" i="69"/>
  <c r="F154" i="69"/>
  <c r="F300" i="69"/>
  <c r="F135" i="69"/>
  <c r="H11" i="72"/>
  <c r="F234" i="69"/>
  <c r="F181" i="69"/>
  <c r="Z8" i="72"/>
  <c r="H13" i="72"/>
  <c r="Z13" i="72"/>
  <c r="H7" i="72"/>
  <c r="D16" i="75" l="1"/>
  <c r="D14" i="75"/>
  <c r="D17" i="75"/>
  <c r="D8" i="75"/>
  <c r="D12" i="75"/>
  <c r="D11" i="75"/>
  <c r="D7" i="75"/>
  <c r="D6" i="75"/>
  <c r="D10" i="75"/>
  <c r="D9" i="75"/>
  <c r="D5" i="75"/>
  <c r="D13" i="75"/>
  <c r="D15" i="75"/>
  <c r="Z5" i="18" a="1"/>
  <c r="Z37" i="18" s="1"/>
  <c r="AF38" i="32"/>
  <c r="AH38" i="32" s="1"/>
  <c r="B5" i="70"/>
  <c r="B5" i="71"/>
  <c r="P6" i="26"/>
  <c r="F15" i="72"/>
  <c r="D5" i="6"/>
  <c r="D7" i="6"/>
  <c r="D8" i="6"/>
  <c r="D9" i="6"/>
  <c r="D10" i="6"/>
  <c r="E9" i="6"/>
  <c r="E10" i="6"/>
  <c r="E8" i="6"/>
  <c r="E7" i="6"/>
  <c r="Z6" i="72"/>
  <c r="H14" i="72"/>
  <c r="Z14" i="72"/>
  <c r="Z10" i="72"/>
  <c r="H6" i="72"/>
  <c r="Z11" i="72"/>
  <c r="Z7" i="72"/>
  <c r="Z12" i="72"/>
  <c r="G15"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F13" i="6"/>
  <c r="G11" i="75"/>
  <c r="G6" i="75"/>
  <c r="F9" i="6"/>
  <c r="G13" i="75"/>
  <c r="G5" i="75"/>
  <c r="F7" i="6"/>
  <c r="F11" i="6"/>
  <c r="F14" i="6"/>
  <c r="G10" i="75"/>
  <c r="G17" i="75"/>
  <c r="G8" i="75"/>
  <c r="F15" i="6"/>
  <c r="U8" i="6"/>
  <c r="F6" i="6"/>
  <c r="F10" i="6"/>
  <c r="G7" i="75"/>
  <c r="G4" i="75"/>
  <c r="G15" i="75"/>
  <c r="G12" i="75"/>
  <c r="G14" i="75"/>
  <c r="I7" i="6"/>
  <c r="G9" i="75"/>
  <c r="F8" i="6"/>
  <c r="G16" i="75"/>
  <c r="F12" i="6"/>
  <c r="Z15" i="72"/>
  <c r="H15" i="72"/>
  <c r="R9" i="6" l="1"/>
  <c r="H7" i="75"/>
  <c r="H8" i="75"/>
  <c r="H5" i="75"/>
  <c r="H17" i="75"/>
  <c r="J7" i="6"/>
  <c r="H9" i="75"/>
  <c r="H14" i="75"/>
  <c r="H15" i="75"/>
  <c r="H16" i="75"/>
  <c r="H4" i="75"/>
  <c r="H13" i="75"/>
  <c r="H11" i="75"/>
  <c r="H12" i="75"/>
  <c r="H10" i="75"/>
  <c r="H6" i="75"/>
  <c r="U9" i="6"/>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6" i="23"/>
  <c r="U11" i="23"/>
  <c r="U15" i="23"/>
  <c r="U14" i="23"/>
  <c r="U13" i="23"/>
  <c r="U17" i="23"/>
  <c r="U12"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7" i="24"/>
  <c r="U43" i="24"/>
  <c r="U28" i="24"/>
  <c r="U35" i="24"/>
  <c r="U24" i="24"/>
  <c r="U21" i="24"/>
  <c r="U20" i="24"/>
  <c r="U32" i="24"/>
  <c r="U14" i="24"/>
  <c r="U45" i="24"/>
  <c r="U29" i="24"/>
  <c r="U42" i="24"/>
  <c r="U25" i="24"/>
  <c r="U41" i="24"/>
  <c r="U12" i="24"/>
  <c r="U19" i="24"/>
  <c r="U31" i="24"/>
  <c r="U15" i="24"/>
  <c r="U33" i="24"/>
  <c r="U36" i="24"/>
  <c r="U13" i="24"/>
  <c r="U37" i="24"/>
  <c r="U34" i="24"/>
  <c r="U30" i="24"/>
  <c r="U38" i="24"/>
  <c r="U16" i="24"/>
  <c r="U46" i="24"/>
  <c r="U40" i="24"/>
  <c r="U23" i="24"/>
  <c r="U47" i="24"/>
  <c r="U39" i="24"/>
  <c r="U26" i="24"/>
  <c r="U27" i="24"/>
  <c r="U18" i="24"/>
  <c r="U48" i="24"/>
  <c r="U22" i="24"/>
  <c r="U44"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7" i="25"/>
  <c r="U9" i="25"/>
  <c r="U8" i="25"/>
  <c r="U6"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R40" i="32" s="1"/>
  <c r="Q40" i="32"/>
  <c r="AJ40" i="32" l="1"/>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R22" i="17" s="1"/>
  <c r="Q22" i="17"/>
  <c r="P23" i="17" l="1"/>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R14" i="18" s="1"/>
  <c r="Q14" i="18"/>
  <c r="P15" i="18" l="1"/>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21" i="49"/>
  <c r="J26" i="49"/>
  <c r="J7" i="49"/>
  <c r="J39" i="49"/>
  <c r="J10" i="49"/>
  <c r="J33" i="49"/>
  <c r="J19" i="49"/>
  <c r="J35" i="49"/>
  <c r="J36" i="49"/>
  <c r="J23" i="49"/>
  <c r="J20" i="49"/>
  <c r="J8" i="49"/>
  <c r="J16" i="49"/>
  <c r="J31" i="49"/>
  <c r="J17" i="49"/>
  <c r="J32" i="49"/>
  <c r="J30" i="49"/>
  <c r="J28" i="49"/>
  <c r="J29" i="49"/>
  <c r="J5" i="49"/>
  <c r="J24" i="49"/>
  <c r="J11" i="49"/>
  <c r="J38" i="49"/>
  <c r="J4" i="49"/>
  <c r="J13" i="49"/>
  <c r="J34" i="49"/>
  <c r="J22" i="49"/>
  <c r="J15" i="49"/>
  <c r="J37" i="49"/>
  <c r="J18" i="49"/>
  <c r="J14" i="49"/>
  <c r="J25" i="49"/>
  <c r="J3" i="49"/>
  <c r="J27" i="49"/>
  <c r="J9" i="49"/>
  <c r="J6" i="49"/>
  <c r="C2" i="34" l="1"/>
  <c r="C3" i="34"/>
  <c r="C4" i="34"/>
  <c r="D2" i="34"/>
  <c r="D3" i="34"/>
  <c r="D4" i="34"/>
  <c r="K27" i="49"/>
  <c r="K8" i="49"/>
  <c r="K7" i="49"/>
  <c r="K34" i="49"/>
  <c r="K37" i="49"/>
  <c r="K31" i="49"/>
  <c r="K5" i="49"/>
  <c r="K9" i="49"/>
  <c r="K29" i="49"/>
  <c r="K25" i="49"/>
  <c r="K15" i="49"/>
  <c r="K33" i="49"/>
  <c r="K36" i="49"/>
  <c r="K3" i="49"/>
  <c r="K28" i="49"/>
  <c r="K12" i="49"/>
  <c r="K10" i="49"/>
  <c r="K19" i="49"/>
  <c r="K26" i="49"/>
  <c r="K30" i="49"/>
  <c r="K23" i="49"/>
  <c r="K32" i="49"/>
  <c r="K4" i="49"/>
  <c r="K21" i="49"/>
  <c r="K22" i="49"/>
  <c r="K11" i="49"/>
  <c r="K16" i="49"/>
  <c r="K35" i="49"/>
  <c r="K14" i="49"/>
  <c r="K20" i="49"/>
  <c r="K18" i="49"/>
  <c r="K38" i="49"/>
  <c r="K24" i="49"/>
  <c r="K6" i="49"/>
  <c r="K13" i="49"/>
  <c r="K17" i="49"/>
  <c r="K3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5" i="29"/>
  <c r="F29" i="28"/>
  <c r="F20" i="28"/>
  <c r="F10" i="30"/>
  <c r="E2" i="34"/>
  <c r="F11" i="29"/>
  <c r="F11" i="28"/>
  <c r="F34" i="28"/>
  <c r="F14" i="28"/>
  <c r="F16" i="28"/>
  <c r="F18" i="28"/>
  <c r="F35" i="28"/>
  <c r="F5" i="30"/>
  <c r="F10" i="29"/>
  <c r="F13" i="29"/>
  <c r="F33" i="28"/>
  <c r="F6" i="28"/>
  <c r="F40" i="28"/>
  <c r="F5" i="28"/>
  <c r="F22" i="28"/>
  <c r="F6" i="30"/>
  <c r="F25" i="28"/>
  <c r="F6" i="29"/>
  <c r="F27" i="28"/>
  <c r="F38" i="28"/>
  <c r="F15" i="29"/>
  <c r="F15" i="28"/>
  <c r="F11" i="30"/>
  <c r="F21" i="28"/>
  <c r="F7" i="29"/>
  <c r="F23" i="28"/>
  <c r="Y10" i="29"/>
  <c r="F24" i="28"/>
  <c r="F12" i="29"/>
  <c r="F13" i="28"/>
  <c r="F8" i="29"/>
  <c r="F30" i="28"/>
  <c r="F37" i="28"/>
  <c r="F9" i="29"/>
  <c r="Y9" i="29" s="1"/>
  <c r="F8" i="30"/>
  <c r="Y5" i="29"/>
  <c r="F10" i="28"/>
  <c r="F39" i="28"/>
  <c r="F7" i="30"/>
  <c r="F28" i="28"/>
  <c r="Y6" i="29"/>
  <c r="F7" i="28"/>
  <c r="Y10" i="30"/>
  <c r="F26" i="28"/>
  <c r="F8" i="28"/>
  <c r="F9" i="28"/>
  <c r="F19" i="28"/>
  <c r="F12" i="28"/>
  <c r="F17" i="28"/>
  <c r="F9" i="30"/>
  <c r="F36" i="28"/>
  <c r="F14" i="29"/>
  <c r="F32" i="28"/>
  <c r="F31" i="28"/>
  <c r="E3" i="34"/>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Y9" i="30"/>
  <c r="Y35" i="28"/>
  <c r="Y7" i="30"/>
  <c r="Y7" i="28"/>
  <c r="Y24" i="28"/>
  <c r="Y10" i="28"/>
  <c r="Y40" i="28"/>
  <c r="Y14" i="28"/>
  <c r="Y14" i="29"/>
  <c r="Y8" i="28"/>
  <c r="Y20" i="28"/>
  <c r="Y12" i="29"/>
  <c r="Y25" i="28"/>
  <c r="Y9" i="28"/>
  <c r="F32" i="31"/>
  <c r="Y22" i="28"/>
  <c r="Y13" i="29"/>
  <c r="Y7" i="29"/>
  <c r="Y16" i="28"/>
  <c r="Y27" i="28"/>
  <c r="F30" i="32"/>
  <c r="Y32" i="28"/>
  <c r="Y30" i="28"/>
  <c r="Y19" i="28"/>
  <c r="Y39" i="28"/>
  <c r="Y6" i="30"/>
  <c r="Y8" i="30"/>
  <c r="F27" i="32"/>
  <c r="Y18" i="28"/>
  <c r="Y15" i="28"/>
  <c r="Y29" i="28"/>
  <c r="Y6" i="28"/>
  <c r="Y11" i="30"/>
  <c r="F24" i="31"/>
  <c r="Y8" i="29"/>
  <c r="Y37" i="28"/>
  <c r="Y28" i="28"/>
  <c r="Y15" i="29"/>
  <c r="Y17" i="28"/>
  <c r="Y5" i="30"/>
  <c r="Y33" i="28"/>
  <c r="Y11" i="28"/>
  <c r="Y31" i="28"/>
  <c r="Y11" i="29"/>
  <c r="Y21" i="28"/>
  <c r="Y26" i="28"/>
  <c r="Y12" i="28"/>
  <c r="Y34" i="28"/>
  <c r="F22" i="32"/>
  <c r="F11" i="32"/>
  <c r="F19" i="31"/>
  <c r="Y38" i="28"/>
  <c r="F35" i="31"/>
  <c r="F22" i="31"/>
  <c r="Y23" i="28"/>
  <c r="Y36" i="28"/>
  <c r="F38" i="32"/>
  <c r="Y13" i="28"/>
  <c r="Y5" i="28"/>
  <c r="F19" i="32"/>
  <c r="F30" i="31"/>
  <c r="F27" i="31"/>
  <c r="F35" i="32"/>
  <c r="F16" i="31"/>
  <c r="F38" i="31"/>
  <c r="G12" i="29"/>
  <c r="G40" i="28"/>
  <c r="G39" i="28"/>
  <c r="G38" i="28"/>
  <c r="G26" i="28"/>
  <c r="G31" i="28"/>
  <c r="G10" i="30"/>
  <c r="G6" i="28"/>
  <c r="G9" i="28"/>
  <c r="G35" i="28"/>
  <c r="G5" i="30"/>
  <c r="G10" i="29"/>
  <c r="G7" i="30"/>
  <c r="G8" i="28"/>
  <c r="G15" i="29"/>
  <c r="G13" i="28"/>
  <c r="G12" i="28"/>
  <c r="G28" i="28"/>
  <c r="G11" i="28"/>
  <c r="G33" i="28"/>
  <c r="G14" i="29"/>
  <c r="G21" i="28"/>
  <c r="G14" i="28"/>
  <c r="G18" i="28"/>
  <c r="G15" i="28"/>
  <c r="G37" i="28"/>
  <c r="G9" i="30"/>
  <c r="G23" i="28"/>
  <c r="G11" i="30"/>
  <c r="G24" i="28"/>
  <c r="G27" i="28"/>
  <c r="G22" i="28"/>
  <c r="G10" i="28"/>
  <c r="G34" i="28"/>
  <c r="G5" i="28"/>
  <c r="G7" i="28"/>
  <c r="G32" i="28"/>
  <c r="G17" i="28"/>
  <c r="G29" i="28"/>
  <c r="G7" i="29"/>
  <c r="G8" i="29"/>
  <c r="G36" i="28"/>
  <c r="G11" i="29"/>
  <c r="G8" i="30"/>
  <c r="G6" i="29"/>
  <c r="G9" i="29"/>
  <c r="G5" i="29"/>
  <c r="G25" i="28"/>
  <c r="G13" i="29"/>
  <c r="G16" i="28"/>
  <c r="G19" i="28"/>
  <c r="G6" i="30"/>
  <c r="G20" i="28"/>
  <c r="G30"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16" i="32"/>
  <c r="AC35" i="31"/>
  <c r="F40" i="31"/>
  <c r="F11" i="31"/>
  <c r="F20" i="32"/>
  <c r="F42" i="32"/>
  <c r="F25" i="31"/>
  <c r="F28" i="31"/>
  <c r="F21" i="32"/>
  <c r="AC22" i="32"/>
  <c r="F12" i="32"/>
  <c r="F6" i="32"/>
  <c r="F28" i="32"/>
  <c r="F9" i="32"/>
  <c r="AC22" i="31"/>
  <c r="F14" i="31"/>
  <c r="AC19" i="31"/>
  <c r="F10" i="31"/>
  <c r="F20" i="31"/>
  <c r="F9" i="31"/>
  <c r="F29" i="32"/>
  <c r="AC30" i="32"/>
  <c r="F39" i="31"/>
  <c r="F18" i="32"/>
  <c r="F41" i="31"/>
  <c r="AC11" i="32"/>
  <c r="F29" i="31"/>
  <c r="F8" i="32"/>
  <c r="F21" i="31"/>
  <c r="F41" i="32"/>
  <c r="AC19" i="32"/>
  <c r="F7" i="32"/>
  <c r="F8" i="31"/>
  <c r="AC30" i="31"/>
  <c r="F37" i="31"/>
  <c r="F37" i="32"/>
  <c r="F18" i="31"/>
  <c r="F26" i="31"/>
  <c r="F10" i="32"/>
  <c r="F33" i="31"/>
  <c r="F12" i="31"/>
  <c r="F42" i="31"/>
  <c r="F6" i="31"/>
  <c r="AC32" i="31"/>
  <c r="F14" i="32"/>
  <c r="F7" i="31"/>
  <c r="F31" i="32"/>
  <c r="F33" i="32"/>
  <c r="AC38" i="32"/>
  <c r="F34" i="31"/>
  <c r="AC27" i="31"/>
  <c r="F34" i="32"/>
  <c r="F17" i="32"/>
  <c r="AC16" i="31"/>
  <c r="F15" i="31"/>
  <c r="AC27" i="32"/>
  <c r="F23" i="32"/>
  <c r="F39" i="32"/>
  <c r="F13" i="32"/>
  <c r="F17" i="31"/>
  <c r="F25" i="32"/>
  <c r="F13" i="31"/>
  <c r="F40" i="32"/>
  <c r="AC38" i="31"/>
  <c r="F32" i="32"/>
  <c r="F36" i="31"/>
  <c r="F26" i="32"/>
  <c r="F15" i="32"/>
  <c r="AC35" i="32"/>
  <c r="AC24" i="31"/>
  <c r="F24" i="32"/>
  <c r="F36" i="32"/>
  <c r="F23" i="31"/>
  <c r="I32" i="77"/>
  <c r="G24" i="31"/>
  <c r="G27" i="32"/>
  <c r="G35" i="32"/>
  <c r="I27" i="77"/>
  <c r="G19" i="32"/>
  <c r="I21" i="77"/>
  <c r="I35" i="77"/>
  <c r="G27" i="31"/>
  <c r="I24" i="77"/>
  <c r="G30" i="31"/>
  <c r="G11" i="32"/>
  <c r="I13" i="77"/>
  <c r="I16" i="77"/>
  <c r="G22" i="32"/>
  <c r="I19" i="77"/>
  <c r="G19" i="31"/>
  <c r="I29" i="77"/>
  <c r="G38" i="32"/>
  <c r="G32" i="31"/>
  <c r="G30" i="32"/>
  <c r="G22" i="31"/>
  <c r="G38" i="31"/>
  <c r="G35" i="31"/>
  <c r="G16"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10" i="32"/>
  <c r="AC41" i="32"/>
  <c r="AC36" i="32"/>
  <c r="AC21" i="32"/>
  <c r="AC12" i="31"/>
  <c r="AC16" i="32"/>
  <c r="AC6" i="32"/>
  <c r="AC40" i="31"/>
  <c r="AC23" i="32"/>
  <c r="AC11" i="31"/>
  <c r="AC25" i="32"/>
  <c r="AC20" i="31"/>
  <c r="AC23" i="31"/>
  <c r="AC37" i="31"/>
  <c r="AC41" i="31"/>
  <c r="AC31" i="31"/>
  <c r="AC18" i="32"/>
  <c r="AC17" i="32"/>
  <c r="AC12" i="32"/>
  <c r="AC18" i="31"/>
  <c r="AC29" i="31"/>
  <c r="AC39" i="32"/>
  <c r="AC6" i="31"/>
  <c r="AC20" i="32"/>
  <c r="AC14" i="31"/>
  <c r="AC28" i="31"/>
  <c r="AC37" i="32"/>
  <c r="AC33" i="31"/>
  <c r="AC34" i="31"/>
  <c r="AC10" i="31"/>
  <c r="AC42" i="31"/>
  <c r="AC21" i="31"/>
  <c r="AC7" i="31"/>
  <c r="AC13" i="31"/>
  <c r="AC26" i="31"/>
  <c r="AC40" i="32"/>
  <c r="AC32" i="32"/>
  <c r="AC24" i="32"/>
  <c r="AC31" i="32"/>
  <c r="AC13" i="32"/>
  <c r="AC36" i="31"/>
  <c r="AC9" i="31"/>
  <c r="AC17" i="31"/>
  <c r="AC8" i="31"/>
  <c r="AC34" i="32"/>
  <c r="AC9" i="32"/>
  <c r="AC25" i="31"/>
  <c r="AC8" i="32"/>
  <c r="AC29" i="32"/>
  <c r="AC42" i="32"/>
  <c r="AC7" i="32"/>
  <c r="AC15" i="32"/>
  <c r="AC15" i="31"/>
  <c r="AC14" i="32"/>
  <c r="AC39" i="31"/>
  <c r="AC28" i="32"/>
  <c r="AC33" i="32"/>
  <c r="AC26" i="32"/>
  <c r="G21" i="32"/>
  <c r="G26" i="31"/>
  <c r="G6" i="32"/>
  <c r="G10" i="32"/>
  <c r="I25" i="77"/>
  <c r="I39" i="77"/>
  <c r="G25" i="31"/>
  <c r="G15" i="31"/>
  <c r="I4" i="77"/>
  <c r="G12" i="32"/>
  <c r="I18" i="77"/>
  <c r="G42" i="32"/>
  <c r="I10" i="77"/>
  <c r="G41" i="31"/>
  <c r="G9" i="31"/>
  <c r="I8" i="77"/>
  <c r="G39" i="31"/>
  <c r="G31" i="32"/>
  <c r="I37" i="77"/>
  <c r="I3" i="77"/>
  <c r="G33" i="32"/>
  <c r="G29" i="32"/>
  <c r="G8" i="31"/>
  <c r="G33" i="31"/>
  <c r="I15" i="77"/>
  <c r="G37" i="31"/>
  <c r="G14" i="32"/>
  <c r="G39" i="32"/>
  <c r="I17" i="77"/>
  <c r="G40" i="31"/>
  <c r="I12" i="77"/>
  <c r="G41" i="32"/>
  <c r="G8" i="32"/>
  <c r="G9" i="32"/>
  <c r="G13" i="31"/>
  <c r="I22" i="77"/>
  <c r="I33" i="77"/>
  <c r="I31" i="77"/>
  <c r="G13" i="32"/>
  <c r="I5" i="77"/>
  <c r="G29" i="31"/>
  <c r="G16" i="32"/>
  <c r="G14" i="31"/>
  <c r="I34" i="77"/>
  <c r="I6" i="77"/>
  <c r="G28" i="31"/>
  <c r="I26" i="77"/>
  <c r="I14" i="77"/>
  <c r="G34" i="31"/>
  <c r="G20" i="32"/>
  <c r="I38" i="77"/>
  <c r="G24" i="32"/>
  <c r="G11" i="31"/>
  <c r="I30" i="77"/>
  <c r="G7" i="32"/>
  <c r="G34" i="32"/>
  <c r="G36" i="32"/>
  <c r="I9" i="77"/>
  <c r="G23" i="32"/>
  <c r="G21" i="31"/>
  <c r="G26" i="32"/>
  <c r="I28" i="77"/>
  <c r="G18" i="31"/>
  <c r="I7" i="77"/>
  <c r="G12" i="31"/>
  <c r="G17" i="31"/>
  <c r="I20" i="77"/>
  <c r="I23" i="77"/>
  <c r="G7" i="31"/>
  <c r="G6" i="31"/>
  <c r="G28" i="32"/>
  <c r="G18" i="32"/>
  <c r="G37" i="32"/>
  <c r="G20" i="31"/>
  <c r="G31" i="31"/>
  <c r="G10" i="31"/>
  <c r="G25" i="32"/>
  <c r="I36" i="77"/>
  <c r="G32" i="32"/>
  <c r="G40" i="32"/>
  <c r="G17" i="32"/>
  <c r="G36" i="31"/>
  <c r="G42" i="31"/>
  <c r="G23" i="31"/>
  <c r="G15" i="32"/>
  <c r="I11"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8" i="21"/>
  <c r="E6" i="22"/>
  <c r="D19" i="21"/>
  <c r="G4" i="29"/>
  <c r="D6" i="25" a="1"/>
  <c r="D15" i="21"/>
  <c r="G5" i="31"/>
  <c r="E5" i="22"/>
  <c r="G5" i="32"/>
  <c r="G4" i="30"/>
  <c r="E8" i="22"/>
  <c r="D5" i="21"/>
  <c r="D18" i="21"/>
  <c r="E9" i="22"/>
  <c r="E10" i="22"/>
  <c r="D17" i="21"/>
  <c r="C6" i="26"/>
  <c r="D21" i="21"/>
  <c r="D12" i="21"/>
  <c r="AC5" i="32"/>
  <c r="D14" i="21"/>
  <c r="D7" i="21"/>
  <c r="D13" i="21"/>
  <c r="D20" i="21"/>
  <c r="D9" i="21"/>
  <c r="C5" i="26"/>
  <c r="D11" i="21"/>
  <c r="AC5" i="31"/>
  <c r="D10" i="21"/>
  <c r="E7" i="22"/>
  <c r="D6" i="21"/>
  <c r="D16" i="21"/>
  <c r="D22" i="2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W7" i="22"/>
  <c r="F89" i="23"/>
  <c r="F70" i="23"/>
  <c r="F49" i="23"/>
  <c r="F9" i="23"/>
  <c r="F121" i="23"/>
  <c r="F43" i="23"/>
  <c r="F74" i="23"/>
  <c r="F44" i="23"/>
  <c r="F117" i="23"/>
  <c r="F82" i="23"/>
  <c r="F85" i="23"/>
  <c r="F26" i="23"/>
  <c r="F102" i="23"/>
  <c r="F97" i="23"/>
  <c r="F18" i="23"/>
  <c r="F7" i="22"/>
  <c r="P17" i="21"/>
  <c r="E21" i="21"/>
  <c r="F6" i="22"/>
  <c r="P13" i="21"/>
  <c r="F22" i="25"/>
  <c r="F98" i="25"/>
  <c r="F30" i="25"/>
  <c r="F6" i="25"/>
  <c r="F45" i="25"/>
  <c r="F115" i="25"/>
  <c r="F100" i="25"/>
  <c r="F67" i="25"/>
  <c r="F74" i="25"/>
  <c r="F8" i="23"/>
  <c r="F81" i="23"/>
  <c r="F40" i="23"/>
  <c r="E19" i="21"/>
  <c r="P22" i="21"/>
  <c r="F92" i="25"/>
  <c r="F106" i="25"/>
  <c r="F21" i="25"/>
  <c r="F48" i="23"/>
  <c r="F75" i="23"/>
  <c r="F79" i="23"/>
  <c r="F95" i="23"/>
  <c r="P15" i="21"/>
  <c r="F104" i="25"/>
  <c r="F51" i="25"/>
  <c r="F88" i="23"/>
  <c r="F91" i="23"/>
  <c r="F103" i="23"/>
  <c r="F110" i="23"/>
  <c r="P19" i="21"/>
  <c r="F83" i="25"/>
  <c r="F111" i="25"/>
  <c r="F85" i="25"/>
  <c r="F55" i="23"/>
  <c r="F42" i="23"/>
  <c r="F65" i="23"/>
  <c r="F71" i="23"/>
  <c r="P7" i="21"/>
  <c r="E20" i="21"/>
  <c r="F46" i="25"/>
  <c r="F50" i="25"/>
  <c r="F16" i="25"/>
  <c r="F14" i="25"/>
  <c r="W10" i="22"/>
  <c r="F34" i="23"/>
  <c r="F29" i="23"/>
  <c r="F100" i="23"/>
  <c r="F25" i="23"/>
  <c r="F56" i="23"/>
  <c r="F77" i="23"/>
  <c r="F99" i="23"/>
  <c r="F67" i="23"/>
  <c r="F20" i="23"/>
  <c r="F14" i="23"/>
  <c r="Z14" i="23" s="1"/>
  <c r="F72" i="23"/>
  <c r="F116" i="23"/>
  <c r="F125" i="23"/>
  <c r="F16" i="23"/>
  <c r="F32" i="23"/>
  <c r="E7" i="21"/>
  <c r="P6" i="21"/>
  <c r="E10" i="21"/>
  <c r="E9" i="21"/>
  <c r="E14" i="21"/>
  <c r="F76" i="25"/>
  <c r="F41" i="25"/>
  <c r="F109" i="25"/>
  <c r="F15" i="25"/>
  <c r="F61" i="25"/>
  <c r="F11" i="25"/>
  <c r="F84" i="25"/>
  <c r="F60" i="25"/>
  <c r="F58" i="25"/>
  <c r="F66" i="25"/>
  <c r="F17" i="25"/>
  <c r="F81" i="25"/>
  <c r="F79" i="25"/>
  <c r="F119" i="25"/>
  <c r="F20" i="25"/>
  <c r="F72" i="25"/>
  <c r="F7" i="23"/>
  <c r="F57" i="23"/>
  <c r="F124" i="23"/>
  <c r="F21" i="23"/>
  <c r="P12" i="21"/>
  <c r="F122" i="25"/>
  <c r="F88" i="25"/>
  <c r="F75" i="25"/>
  <c r="W5" i="22"/>
  <c r="F64" i="23"/>
  <c r="F6" i="23"/>
  <c r="P14" i="21"/>
  <c r="F95" i="25"/>
  <c r="F9" i="25"/>
  <c r="F32" i="25"/>
  <c r="F104" i="23"/>
  <c r="F119" i="23"/>
  <c r="F90" i="23"/>
  <c r="P20" i="21"/>
  <c r="F54" i="25"/>
  <c r="F34" i="25"/>
  <c r="F25" i="25"/>
  <c r="F30" i="23"/>
  <c r="F50" i="23"/>
  <c r="F28" i="23"/>
  <c r="P21" i="21"/>
  <c r="F56" i="25"/>
  <c r="F107" i="25"/>
  <c r="F23" i="25"/>
  <c r="F53" i="25"/>
  <c r="W9" i="22"/>
  <c r="F123" i="23"/>
  <c r="F58" i="23"/>
  <c r="F22" i="23"/>
  <c r="F41" i="23"/>
  <c r="F96" i="23"/>
  <c r="F93" i="23"/>
  <c r="F15" i="23"/>
  <c r="F98" i="23"/>
  <c r="F86" i="23"/>
  <c r="F12" i="23"/>
  <c r="F92" i="23"/>
  <c r="F105" i="23"/>
  <c r="F68" i="23"/>
  <c r="F36" i="23"/>
  <c r="F52" i="23"/>
  <c r="P11" i="21"/>
  <c r="P8" i="21"/>
  <c r="E6" i="21"/>
  <c r="P18" i="21"/>
  <c r="E18" i="21"/>
  <c r="F110" i="25"/>
  <c r="F28" i="25"/>
  <c r="F62" i="25"/>
  <c r="F80" i="25"/>
  <c r="F27" i="25"/>
  <c r="F89" i="25"/>
  <c r="F120" i="25"/>
  <c r="F43" i="25"/>
  <c r="F123" i="25"/>
  <c r="F44" i="25"/>
  <c r="F90" i="25"/>
  <c r="F94" i="25"/>
  <c r="F29" i="25"/>
  <c r="F105" i="25"/>
  <c r="F97" i="25"/>
  <c r="W8" i="22"/>
  <c r="F114" i="23"/>
  <c r="F54" i="23"/>
  <c r="F45" i="23"/>
  <c r="F13" i="23"/>
  <c r="Z13" i="23" s="1"/>
  <c r="P9" i="21"/>
  <c r="F102" i="25"/>
  <c r="F18" i="25"/>
  <c r="F112" i="25"/>
  <c r="F23" i="23"/>
  <c r="F35" i="23"/>
  <c r="F11" i="23"/>
  <c r="F80" i="23"/>
  <c r="E5" i="21"/>
  <c r="E8" i="21"/>
  <c r="F35" i="25"/>
  <c r="F36" i="25"/>
  <c r="F99" i="25"/>
  <c r="F59" i="25"/>
  <c r="F39" i="23"/>
  <c r="F107" i="23"/>
  <c r="F76" i="23"/>
  <c r="F38" i="23"/>
  <c r="E11" i="21"/>
  <c r="F5" i="22"/>
  <c r="F101" i="25"/>
  <c r="F26" i="25"/>
  <c r="F69" i="25"/>
  <c r="F19" i="25"/>
  <c r="F46" i="23"/>
  <c r="F111" i="23"/>
  <c r="F84" i="23"/>
  <c r="F115" i="23"/>
  <c r="F10" i="22"/>
  <c r="Q6" i="26"/>
  <c r="F24" i="25"/>
  <c r="F82" i="25"/>
  <c r="F73" i="23"/>
  <c r="F113" i="23"/>
  <c r="F108" i="23"/>
  <c r="F118" i="23"/>
  <c r="F10" i="23"/>
  <c r="F27" i="23"/>
  <c r="F61" i="23"/>
  <c r="F24" i="23"/>
  <c r="F101" i="23"/>
  <c r="F63" i="23"/>
  <c r="F19" i="23"/>
  <c r="F87" i="23"/>
  <c r="F60" i="23"/>
  <c r="F31" i="23"/>
  <c r="F51" i="23"/>
  <c r="F9" i="22"/>
  <c r="F8" i="22"/>
  <c r="E22" i="21"/>
  <c r="E17" i="21"/>
  <c r="P16" i="21"/>
  <c r="F49" i="25"/>
  <c r="F13" i="25"/>
  <c r="F48" i="25"/>
  <c r="F42" i="25"/>
  <c r="F96" i="25"/>
  <c r="F47" i="25"/>
  <c r="F33" i="25"/>
  <c r="F116" i="25"/>
  <c r="F71" i="25"/>
  <c r="F108" i="25"/>
  <c r="F93" i="25"/>
  <c r="F63" i="25"/>
  <c r="F124" i="25"/>
  <c r="F64" i="25"/>
  <c r="F86" i="25"/>
  <c r="F57" i="25"/>
  <c r="F70" i="25"/>
  <c r="F117" i="25"/>
  <c r="F37" i="25"/>
  <c r="F78" i="25"/>
  <c r="F39" i="25"/>
  <c r="F125" i="25"/>
  <c r="F77" i="25"/>
  <c r="F109" i="23"/>
  <c r="F69" i="23"/>
  <c r="F33" i="23"/>
  <c r="F17" i="23"/>
  <c r="E15" i="21"/>
  <c r="E13" i="21"/>
  <c r="F55" i="25"/>
  <c r="F7" i="25"/>
  <c r="F114" i="25"/>
  <c r="F73" i="25"/>
  <c r="F31" i="25"/>
  <c r="F8" i="25"/>
  <c r="F120" i="23"/>
  <c r="F122" i="23"/>
  <c r="F112" i="23"/>
  <c r="F37" i="23"/>
  <c r="F83" i="23"/>
  <c r="E12" i="21"/>
  <c r="P10" i="21"/>
  <c r="F12" i="25"/>
  <c r="F87" i="25"/>
  <c r="F68" i="25"/>
  <c r="Z15" i="23"/>
  <c r="W6" i="22"/>
  <c r="F47" i="23"/>
  <c r="F62" i="23"/>
  <c r="F59" i="23"/>
  <c r="F53" i="23"/>
  <c r="P5" i="21"/>
  <c r="E16" i="21"/>
  <c r="F40" i="25"/>
  <c r="F103" i="25"/>
  <c r="F52" i="25"/>
  <c r="F118" i="25"/>
  <c r="F10" i="25"/>
  <c r="F66" i="23"/>
  <c r="F78" i="23"/>
  <c r="F94" i="23"/>
  <c r="F106" i="23"/>
  <c r="Q5" i="26"/>
  <c r="F65" i="25"/>
  <c r="F38" i="25"/>
  <c r="F121" i="25"/>
  <c r="F113" i="25"/>
  <c r="F91" i="25"/>
  <c r="D5" i="26"/>
  <c r="D6" i="26"/>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11" i="23"/>
  <c r="F4" i="22"/>
  <c r="Z7" i="25"/>
  <c r="E4" i="21"/>
  <c r="Z9" i="23"/>
  <c r="Z12" i="23"/>
  <c r="Z10" i="23"/>
  <c r="Z7" i="23"/>
  <c r="G5" i="25"/>
  <c r="Z17" i="23"/>
  <c r="D4" i="26"/>
  <c r="Z9" i="25"/>
  <c r="Z16" i="23"/>
  <c r="G5" i="23"/>
  <c r="Z6" i="25"/>
  <c r="Z8" i="25"/>
  <c r="Z8" i="23"/>
  <c r="Z6" i="23"/>
  <c r="E5" i="17" l="1"/>
  <c r="E5" i="19"/>
  <c r="C6" i="19"/>
  <c r="E5" i="18"/>
  <c r="E4" i="18"/>
  <c r="C7" i="18"/>
  <c r="E6" i="18"/>
  <c r="C6" i="17"/>
  <c r="F5" i="18"/>
  <c r="F6" i="18"/>
  <c r="F5" i="17"/>
  <c r="F5" i="19"/>
  <c r="H3" i="48" l="1"/>
  <c r="C7" i="19"/>
  <c r="E6" i="19"/>
  <c r="E7" i="18"/>
  <c r="C8" i="18"/>
  <c r="E4" i="17"/>
  <c r="C7" i="17"/>
  <c r="E6" i="17"/>
  <c r="G85" i="23"/>
  <c r="G29" i="23"/>
  <c r="G106" i="23"/>
  <c r="G102" i="23"/>
  <c r="G104" i="23"/>
  <c r="G5" i="18"/>
  <c r="G6" i="18"/>
  <c r="G28" i="23"/>
  <c r="G58" i="23"/>
  <c r="G7" i="23"/>
  <c r="G15" i="23"/>
  <c r="G91" i="23"/>
  <c r="G103" i="23"/>
  <c r="G70" i="23"/>
  <c r="G19" i="23"/>
  <c r="G118" i="23"/>
  <c r="G52" i="23"/>
  <c r="G41" i="23"/>
  <c r="G46" i="23"/>
  <c r="G121" i="23"/>
  <c r="G89" i="23"/>
  <c r="G99" i="23"/>
  <c r="G5" i="19"/>
  <c r="G31" i="23"/>
  <c r="G37" i="23"/>
  <c r="G93" i="23"/>
  <c r="G116" i="23"/>
  <c r="G43" i="23"/>
  <c r="G122" i="23"/>
  <c r="G11" i="23"/>
  <c r="G68" i="23"/>
  <c r="G35" i="23"/>
  <c r="G8" i="23"/>
  <c r="G71" i="23"/>
  <c r="G26" i="23"/>
  <c r="G38" i="23"/>
  <c r="G9" i="23"/>
  <c r="G40" i="23"/>
  <c r="F6" i="17"/>
  <c r="G10" i="23"/>
  <c r="G48" i="23"/>
  <c r="G30" i="23"/>
  <c r="G55" i="23"/>
  <c r="G12" i="23"/>
  <c r="G64" i="23"/>
  <c r="G112" i="23"/>
  <c r="G100" i="23"/>
  <c r="G90" i="23"/>
  <c r="G18" i="23"/>
  <c r="AA5" i="19"/>
  <c r="G42" i="23"/>
  <c r="G25" i="23"/>
  <c r="G79" i="23"/>
  <c r="G75" i="23"/>
  <c r="G111" i="23"/>
  <c r="G27" i="23"/>
  <c r="G82" i="23"/>
  <c r="G59" i="23"/>
  <c r="G98" i="23"/>
  <c r="G97" i="23"/>
  <c r="G96" i="23"/>
  <c r="G77" i="23"/>
  <c r="G21" i="23"/>
  <c r="G34" i="23"/>
  <c r="G83" i="23"/>
  <c r="G60" i="23"/>
  <c r="G24" i="23"/>
  <c r="G86" i="23"/>
  <c r="G84" i="23"/>
  <c r="G61" i="23"/>
  <c r="F7" i="18"/>
  <c r="G5" i="17"/>
  <c r="G51" i="23"/>
  <c r="G50" i="23"/>
  <c r="G69" i="23"/>
  <c r="G113" i="23"/>
  <c r="G39" i="23"/>
  <c r="G32" i="23"/>
  <c r="G76" i="23"/>
  <c r="G74" i="23"/>
  <c r="G95" i="23"/>
  <c r="G49" i="23"/>
  <c r="G17" i="23"/>
  <c r="G16" i="23"/>
  <c r="G13" i="23"/>
  <c r="G45" i="23"/>
  <c r="G110" i="23"/>
  <c r="AA5" i="17"/>
  <c r="Q3" i="26"/>
  <c r="G88" i="23"/>
  <c r="G56" i="23"/>
  <c r="G67" i="23"/>
  <c r="G123" i="23"/>
  <c r="G109" i="23"/>
  <c r="G73" i="23"/>
  <c r="G125" i="23"/>
  <c r="G81" i="23"/>
  <c r="G20" i="23"/>
  <c r="G117" i="23"/>
  <c r="G62" i="23"/>
  <c r="G47" i="23"/>
  <c r="G36" i="23"/>
  <c r="G108" i="23"/>
  <c r="G44" i="23"/>
  <c r="G101" i="23"/>
  <c r="G80" i="23"/>
  <c r="G63" i="23"/>
  <c r="G14" i="23"/>
  <c r="G94" i="23"/>
  <c r="G66" i="23"/>
  <c r="G115" i="23"/>
  <c r="G22" i="23"/>
  <c r="G87" i="23"/>
  <c r="G54" i="23"/>
  <c r="G65" i="23"/>
  <c r="G33" i="23"/>
  <c r="G57" i="23"/>
  <c r="G53" i="23"/>
  <c r="F6" i="19"/>
  <c r="G6" i="23"/>
  <c r="G120" i="23"/>
  <c r="G114" i="23"/>
  <c r="G124" i="23"/>
  <c r="G92" i="23"/>
  <c r="G72" i="23"/>
  <c r="G23" i="23"/>
  <c r="G107" i="23"/>
  <c r="G105" i="23"/>
  <c r="G78" i="23"/>
  <c r="G119" i="23"/>
  <c r="G41" i="25"/>
  <c r="G65" i="25"/>
  <c r="G33" i="25"/>
  <c r="G88" i="25"/>
  <c r="G117" i="25"/>
  <c r="G72" i="25"/>
  <c r="G42" i="25"/>
  <c r="G70" i="25"/>
  <c r="G112" i="25"/>
  <c r="J3" i="48"/>
  <c r="G71" i="25"/>
  <c r="G122" i="25"/>
  <c r="G38" i="25"/>
  <c r="G74" i="25"/>
  <c r="G81" i="25"/>
  <c r="G49" i="25"/>
  <c r="G55" i="25"/>
  <c r="G79" i="25"/>
  <c r="G123" i="25"/>
  <c r="G67" i="25"/>
  <c r="G96" i="25"/>
  <c r="G82" i="25"/>
  <c r="G108" i="25"/>
  <c r="G69" i="25"/>
  <c r="G109" i="25"/>
  <c r="G14" i="25"/>
  <c r="G118" i="25"/>
  <c r="G95" i="25"/>
  <c r="G106" i="25"/>
  <c r="G107" i="25"/>
  <c r="G43" i="25"/>
  <c r="G44" i="25"/>
  <c r="G116" i="25"/>
  <c r="G105" i="25"/>
  <c r="G119" i="25"/>
  <c r="G57" i="25"/>
  <c r="G92" i="25"/>
  <c r="G26" i="25"/>
  <c r="G125" i="25"/>
  <c r="G113" i="25"/>
  <c r="G101" i="25"/>
  <c r="G21" i="25"/>
  <c r="G99" i="25"/>
  <c r="G32" i="25"/>
  <c r="G110" i="25"/>
  <c r="G6" i="25"/>
  <c r="G18" i="25"/>
  <c r="G59" i="25"/>
  <c r="G100" i="25"/>
  <c r="G25" i="25"/>
  <c r="G9" i="25"/>
  <c r="G124" i="25"/>
  <c r="G48" i="25"/>
  <c r="G89" i="25"/>
  <c r="G51" i="25"/>
  <c r="G60" i="25"/>
  <c r="G73" i="25"/>
  <c r="G22" i="25"/>
  <c r="G11" i="25"/>
  <c r="G29" i="25"/>
  <c r="G39" i="25"/>
  <c r="G103" i="25"/>
  <c r="G53" i="25"/>
  <c r="G8" i="25"/>
  <c r="G61" i="25"/>
  <c r="G56" i="25"/>
  <c r="G31" i="25"/>
  <c r="G102" i="25"/>
  <c r="G24" i="25"/>
  <c r="G16" i="25"/>
  <c r="G104" i="25"/>
  <c r="G54" i="25"/>
  <c r="G94" i="25"/>
  <c r="J3" i="77"/>
  <c r="G68" i="25"/>
  <c r="G7" i="25"/>
  <c r="G97" i="25"/>
  <c r="G111" i="25"/>
  <c r="G62" i="25"/>
  <c r="G93" i="25"/>
  <c r="G63" i="25"/>
  <c r="G47" i="25"/>
  <c r="G91" i="25"/>
  <c r="G58" i="25"/>
  <c r="G27" i="25"/>
  <c r="G50" i="25"/>
  <c r="G45" i="25"/>
  <c r="G46" i="25"/>
  <c r="G40" i="25"/>
  <c r="G84" i="25"/>
  <c r="G52" i="25"/>
  <c r="G98" i="25"/>
  <c r="G66" i="25"/>
  <c r="G80" i="25"/>
  <c r="G13" i="25"/>
  <c r="G30" i="25"/>
  <c r="G87" i="25"/>
  <c r="G75" i="25"/>
  <c r="G23" i="25"/>
  <c r="G64" i="25"/>
  <c r="G86" i="25"/>
  <c r="G34" i="25"/>
  <c r="G20" i="25"/>
  <c r="G77" i="25"/>
  <c r="G90" i="25"/>
  <c r="G12" i="25"/>
  <c r="G17" i="25"/>
  <c r="G19" i="25"/>
  <c r="G10" i="25"/>
  <c r="G15" i="25"/>
  <c r="G78" i="25"/>
  <c r="G28" i="25"/>
  <c r="G36" i="25"/>
  <c r="G35" i="25"/>
  <c r="G121" i="25"/>
  <c r="G76" i="25"/>
  <c r="G37" i="25"/>
  <c r="G85" i="25"/>
  <c r="G120" i="25"/>
  <c r="G115" i="25"/>
  <c r="G83" i="25"/>
  <c r="G114" i="25"/>
  <c r="H3" i="50" l="1"/>
  <c r="H4" i="48"/>
  <c r="H3" i="47"/>
  <c r="E7" i="19"/>
  <c r="C8" i="19"/>
  <c r="E8" i="18"/>
  <c r="C9" i="18"/>
  <c r="C8" i="17"/>
  <c r="E7" i="17"/>
  <c r="AA6" i="19"/>
  <c r="G6" i="19"/>
  <c r="G6" i="17"/>
  <c r="G7" i="18"/>
  <c r="F7" i="19"/>
  <c r="F8" i="18"/>
  <c r="AA6" i="17"/>
  <c r="F7" i="17"/>
  <c r="K3" i="48"/>
  <c r="J3" i="47"/>
  <c r="J4" i="77"/>
  <c r="J3" i="50"/>
  <c r="J4" i="48"/>
  <c r="H4" i="50" l="1"/>
  <c r="H5" i="48"/>
  <c r="H4" i="47"/>
  <c r="E8" i="19"/>
  <c r="C9" i="19"/>
  <c r="C10" i="18"/>
  <c r="E9" i="18"/>
  <c r="E8" i="17"/>
  <c r="C9" i="17"/>
  <c r="AA7" i="19"/>
  <c r="G7" i="19"/>
  <c r="F8" i="19"/>
  <c r="F9" i="18"/>
  <c r="F8" i="17"/>
  <c r="G7" i="17"/>
  <c r="AA7" i="17"/>
  <c r="G8" i="18"/>
  <c r="J5" i="77"/>
  <c r="J4" i="47"/>
  <c r="J5" i="48"/>
  <c r="J4" i="50"/>
  <c r="K3" i="47"/>
  <c r="K3" i="50"/>
  <c r="K4" i="48"/>
  <c r="H5" i="50" l="1"/>
  <c r="H6" i="48"/>
  <c r="H5" i="47"/>
  <c r="E4" i="19"/>
  <c r="C10" i="19"/>
  <c r="E9" i="19"/>
  <c r="E10" i="18"/>
  <c r="C11" i="18"/>
  <c r="C10" i="17"/>
  <c r="E9" i="17"/>
  <c r="F9" i="19"/>
  <c r="G8" i="17"/>
  <c r="AA8" i="19"/>
  <c r="F9" i="17"/>
  <c r="AA8" i="17"/>
  <c r="G9" i="18"/>
  <c r="G8" i="19"/>
  <c r="F10" i="18"/>
  <c r="J6" i="48"/>
  <c r="K4" i="47"/>
  <c r="J5" i="50"/>
  <c r="K5" i="48"/>
  <c r="J5" i="47"/>
  <c r="J6" i="77"/>
  <c r="K4" i="50"/>
  <c r="H6" i="50" l="1"/>
  <c r="H7" i="48"/>
  <c r="H6" i="47"/>
  <c r="E10" i="19"/>
  <c r="C11" i="19"/>
  <c r="E11" i="18"/>
  <c r="C12" i="18"/>
  <c r="E10" i="17"/>
  <c r="C11" i="17"/>
  <c r="F10" i="19"/>
  <c r="F11" i="18"/>
  <c r="G9" i="17"/>
  <c r="AA9" i="17"/>
  <c r="G10" i="18"/>
  <c r="F10" i="17"/>
  <c r="G9" i="19"/>
  <c r="AA9" i="19"/>
  <c r="K5" i="50"/>
  <c r="J6" i="47"/>
  <c r="K6" i="48"/>
  <c r="J7" i="48"/>
  <c r="J6" i="50"/>
  <c r="J7" i="77"/>
  <c r="K5" i="47"/>
  <c r="H7" i="50" l="1"/>
  <c r="H8" i="48"/>
  <c r="H7" i="47"/>
  <c r="C12" i="19"/>
  <c r="E11" i="19"/>
  <c r="C13" i="18"/>
  <c r="E12" i="18"/>
  <c r="C12" i="17"/>
  <c r="E11" i="17"/>
  <c r="F11" i="19"/>
  <c r="G10" i="19"/>
  <c r="AA10" i="17"/>
  <c r="G11" i="18"/>
  <c r="F12" i="18"/>
  <c r="AA10" i="19"/>
  <c r="G10" i="17"/>
  <c r="F11" i="17"/>
  <c r="J7" i="47"/>
  <c r="J7" i="50"/>
  <c r="K7" i="48"/>
  <c r="J8" i="48"/>
  <c r="K6" i="50"/>
  <c r="J8" i="77"/>
  <c r="K6" i="47"/>
  <c r="H8" i="50" l="1"/>
  <c r="H9" i="48"/>
  <c r="H8" i="47"/>
  <c r="E12" i="19"/>
  <c r="C13" i="19"/>
  <c r="E13" i="18"/>
  <c r="C14" i="18"/>
  <c r="E12" i="17"/>
  <c r="C13" i="17"/>
  <c r="AA11" i="19"/>
  <c r="G12" i="18"/>
  <c r="AA11" i="17"/>
  <c r="F12" i="19"/>
  <c r="F13" i="18"/>
  <c r="G11" i="17"/>
  <c r="F12" i="17"/>
  <c r="G11" i="19"/>
  <c r="J9" i="77"/>
  <c r="K7" i="50"/>
  <c r="K8" i="48"/>
  <c r="J8" i="47"/>
  <c r="J8" i="50"/>
  <c r="K7" i="47"/>
  <c r="J9" i="48"/>
  <c r="H9" i="50" l="1"/>
  <c r="H10" i="48"/>
  <c r="H9" i="47"/>
  <c r="E13" i="19"/>
  <c r="C14" i="19"/>
  <c r="C15" i="18"/>
  <c r="E14" i="18"/>
  <c r="E13" i="17"/>
  <c r="C14" i="17"/>
  <c r="G12" i="19"/>
  <c r="G12" i="17"/>
  <c r="F13" i="17"/>
  <c r="AA12" i="17"/>
  <c r="G13" i="18"/>
  <c r="AA12" i="19"/>
  <c r="F13" i="19"/>
  <c r="F14" i="18"/>
  <c r="K9" i="48"/>
  <c r="J9" i="47"/>
  <c r="J9" i="50"/>
  <c r="J10" i="77"/>
  <c r="K8" i="50"/>
  <c r="K8" i="47"/>
  <c r="J10" i="48"/>
  <c r="H10" i="50" l="1"/>
  <c r="H11" i="48"/>
  <c r="H10" i="47"/>
  <c r="C15" i="19"/>
  <c r="E14" i="19"/>
  <c r="C16" i="18"/>
  <c r="E15" i="18"/>
  <c r="C15" i="17"/>
  <c r="E14" i="17"/>
  <c r="F14" i="19"/>
  <c r="F15" i="18"/>
  <c r="G13" i="17"/>
  <c r="AA13" i="17"/>
  <c r="G13" i="19"/>
  <c r="F14" i="17"/>
  <c r="G14" i="18"/>
  <c r="AA13" i="19"/>
  <c r="J10" i="47"/>
  <c r="J11" i="77"/>
  <c r="K9" i="50"/>
  <c r="J11" i="48"/>
  <c r="J10" i="50"/>
  <c r="K9" i="47"/>
  <c r="K10" i="48"/>
  <c r="H11" i="50" l="1"/>
  <c r="H12" i="48"/>
  <c r="H11" i="47"/>
  <c r="E15" i="19"/>
  <c r="C16" i="19"/>
  <c r="C17" i="18"/>
  <c r="E16" i="18"/>
  <c r="E15" i="17"/>
  <c r="C16" i="17"/>
  <c r="G15" i="18"/>
  <c r="AA14" i="19"/>
  <c r="AA14" i="17"/>
  <c r="G14" i="19"/>
  <c r="F16" i="18"/>
  <c r="G14" i="17"/>
  <c r="F15" i="17"/>
  <c r="F15" i="19"/>
  <c r="K10" i="50"/>
  <c r="J12" i="77"/>
  <c r="K11" i="48"/>
  <c r="J12" i="48"/>
  <c r="J11" i="47"/>
  <c r="K10" i="47"/>
  <c r="J11" i="50"/>
  <c r="H12" i="50" l="1"/>
  <c r="H13" i="48"/>
  <c r="H12" i="47"/>
  <c r="E16" i="19"/>
  <c r="C17" i="19"/>
  <c r="C18" i="18"/>
  <c r="E17" i="18"/>
  <c r="E16" i="17"/>
  <c r="C17" i="17"/>
  <c r="AA15" i="17"/>
  <c r="G15" i="19"/>
  <c r="AA15" i="19"/>
  <c r="F16" i="19"/>
  <c r="F16" i="17"/>
  <c r="G16" i="18"/>
  <c r="F17" i="18"/>
  <c r="G15" i="17"/>
  <c r="J12" i="47"/>
  <c r="K11" i="50"/>
  <c r="J13" i="77"/>
  <c r="K12" i="48"/>
  <c r="K11" i="47"/>
  <c r="J12" i="50"/>
  <c r="J13" i="48"/>
  <c r="H13" i="50" l="1"/>
  <c r="H14" i="48"/>
  <c r="H13" i="47"/>
  <c r="C18" i="19"/>
  <c r="E17" i="19"/>
  <c r="E18" i="18"/>
  <c r="C19" i="18"/>
  <c r="C18" i="17"/>
  <c r="E17" i="17"/>
  <c r="F4" i="28"/>
  <c r="G17" i="18"/>
  <c r="AA16" i="19"/>
  <c r="G16" i="19"/>
  <c r="F18" i="18"/>
  <c r="F17" i="17"/>
  <c r="AA16" i="17"/>
  <c r="F17" i="19"/>
  <c r="G16" i="17"/>
  <c r="K12" i="50"/>
  <c r="J14" i="48"/>
  <c r="J13" i="47"/>
  <c r="J13" i="50"/>
  <c r="K12" i="47"/>
  <c r="J14" i="77"/>
  <c r="K13" i="48"/>
  <c r="H14" i="50" l="1"/>
  <c r="H15" i="48"/>
  <c r="H14" i="47"/>
  <c r="E18" i="19"/>
  <c r="C19" i="19"/>
  <c r="E19" i="18"/>
  <c r="C20" i="18"/>
  <c r="E18" i="17"/>
  <c r="C19" i="17"/>
  <c r="G17" i="17"/>
  <c r="AA17" i="17"/>
  <c r="AA17" i="19"/>
  <c r="G18" i="18"/>
  <c r="G17" i="19"/>
  <c r="F19" i="18"/>
  <c r="F18" i="17"/>
  <c r="G4" i="28"/>
  <c r="F18" i="19"/>
  <c r="J14" i="47"/>
  <c r="K14" i="48"/>
  <c r="K13" i="47"/>
  <c r="K13" i="50"/>
  <c r="J15" i="48"/>
  <c r="J14" i="50"/>
  <c r="J15" i="77"/>
  <c r="H15" i="50" l="1"/>
  <c r="H16" i="48"/>
  <c r="H15" i="47"/>
  <c r="C20" i="19"/>
  <c r="E19" i="19"/>
  <c r="C21" i="18"/>
  <c r="E20" i="18"/>
  <c r="C20" i="17"/>
  <c r="E19" i="17"/>
  <c r="AA18" i="19"/>
  <c r="F19" i="19"/>
  <c r="F20" i="18"/>
  <c r="G18" i="17"/>
  <c r="F19" i="17"/>
  <c r="AA18" i="17"/>
  <c r="G19" i="18"/>
  <c r="G18" i="19"/>
  <c r="K15" i="48"/>
  <c r="J15" i="47"/>
  <c r="J15" i="50"/>
  <c r="J16" i="77"/>
  <c r="J16" i="48"/>
  <c r="K14" i="47"/>
  <c r="K14" i="50"/>
  <c r="H16" i="50" l="1"/>
  <c r="H17" i="48"/>
  <c r="H16" i="47"/>
  <c r="E20" i="19"/>
  <c r="C21" i="19"/>
  <c r="C22" i="18"/>
  <c r="E21" i="18"/>
  <c r="E20" i="17"/>
  <c r="C21" i="17"/>
  <c r="AA19" i="19"/>
  <c r="F20" i="19"/>
  <c r="F21" i="18"/>
  <c r="G20" i="18"/>
  <c r="F20" i="17"/>
  <c r="G19" i="17"/>
  <c r="AA19" i="17"/>
  <c r="G19" i="19"/>
  <c r="J17" i="77"/>
  <c r="J17" i="48"/>
  <c r="J16" i="47"/>
  <c r="K16" i="48"/>
  <c r="K15" i="47"/>
  <c r="K15" i="50"/>
  <c r="J16" i="50"/>
  <c r="H17" i="50" l="1"/>
  <c r="H18" i="48"/>
  <c r="H17" i="47"/>
  <c r="E21" i="19"/>
  <c r="C22" i="19"/>
  <c r="E22" i="18"/>
  <c r="C23" i="18"/>
  <c r="E21" i="17"/>
  <c r="C22" i="17"/>
  <c r="AA20" i="19"/>
  <c r="F21" i="17"/>
  <c r="G20" i="19"/>
  <c r="AA20" i="17"/>
  <c r="G21" i="18"/>
  <c r="F21" i="19"/>
  <c r="F22" i="18"/>
  <c r="G20" i="17"/>
  <c r="J17" i="47"/>
  <c r="J18" i="48"/>
  <c r="K17" i="48"/>
  <c r="K16" i="50"/>
  <c r="J17" i="50"/>
  <c r="K16" i="47"/>
  <c r="J18" i="77"/>
  <c r="H18" i="50" l="1"/>
  <c r="H19" i="48"/>
  <c r="H18" i="47"/>
  <c r="C23" i="19"/>
  <c r="E22" i="19"/>
  <c r="C24" i="18"/>
  <c r="E23" i="18"/>
  <c r="C23" i="17"/>
  <c r="E22" i="17"/>
  <c r="AA21" i="19"/>
  <c r="G21" i="17"/>
  <c r="G21" i="19"/>
  <c r="AA21" i="17"/>
  <c r="G22" i="18"/>
  <c r="F22" i="19"/>
  <c r="F23" i="18"/>
  <c r="F22" i="17"/>
  <c r="J19" i="48"/>
  <c r="K17" i="47"/>
  <c r="K18" i="48"/>
  <c r="J18" i="47"/>
  <c r="J19" i="77"/>
  <c r="K17" i="50"/>
  <c r="J18" i="50"/>
  <c r="H19" i="50" l="1"/>
  <c r="H20" i="48"/>
  <c r="H19" i="47"/>
  <c r="E23" i="19"/>
  <c r="C24" i="19"/>
  <c r="C25" i="18"/>
  <c r="E24" i="18"/>
  <c r="E23" i="17"/>
  <c r="C24" i="17"/>
  <c r="F24" i="18"/>
  <c r="G22" i="17"/>
  <c r="G22" i="19"/>
  <c r="AA22" i="17"/>
  <c r="G23" i="18"/>
  <c r="AA22" i="19"/>
  <c r="F23" i="17"/>
  <c r="F23" i="19"/>
  <c r="J20" i="77"/>
  <c r="J20" i="48"/>
  <c r="K18" i="50"/>
  <c r="K19" i="48"/>
  <c r="J19" i="50"/>
  <c r="J19" i="47"/>
  <c r="K18" i="47"/>
  <c r="H20" i="50" l="1"/>
  <c r="H21" i="48"/>
  <c r="H20" i="47"/>
  <c r="E24" i="19"/>
  <c r="C25" i="19"/>
  <c r="C26" i="18"/>
  <c r="E25" i="18"/>
  <c r="E24" i="17"/>
  <c r="C25" i="17"/>
  <c r="F24" i="19"/>
  <c r="G23" i="17"/>
  <c r="G23" i="19"/>
  <c r="AA23" i="17"/>
  <c r="G24" i="18"/>
  <c r="AA23" i="19"/>
  <c r="F25" i="18"/>
  <c r="F24" i="17"/>
  <c r="K20" i="48"/>
  <c r="J20" i="47"/>
  <c r="K19" i="47"/>
  <c r="J20" i="50"/>
  <c r="K19" i="50"/>
  <c r="J21" i="77"/>
  <c r="J21" i="48"/>
  <c r="H21" i="50" l="1"/>
  <c r="H22" i="48"/>
  <c r="H21" i="47"/>
  <c r="C26" i="19"/>
  <c r="E25" i="19"/>
  <c r="E26" i="18"/>
  <c r="C27" i="18"/>
  <c r="C26" i="17"/>
  <c r="E25" i="17"/>
  <c r="G24" i="17"/>
  <c r="G24" i="19"/>
  <c r="AA24" i="17"/>
  <c r="G25" i="18"/>
  <c r="F25" i="19"/>
  <c r="F26" i="18"/>
  <c r="F25" i="17"/>
  <c r="AA24" i="19"/>
  <c r="K21" i="48"/>
  <c r="K20" i="47"/>
  <c r="J21" i="50"/>
  <c r="J22" i="48"/>
  <c r="J22" i="77"/>
  <c r="K20" i="50"/>
  <c r="J21" i="47"/>
  <c r="H22" i="50" l="1"/>
  <c r="H23" i="48"/>
  <c r="H22" i="47"/>
  <c r="E26" i="19"/>
  <c r="C27" i="19"/>
  <c r="E27" i="18"/>
  <c r="C28" i="18"/>
  <c r="E26" i="17"/>
  <c r="C27" i="17"/>
  <c r="F26" i="19"/>
  <c r="F26" i="17"/>
  <c r="G25" i="17"/>
  <c r="G26" i="18"/>
  <c r="AA25" i="19"/>
  <c r="F27" i="18"/>
  <c r="G25" i="19"/>
  <c r="AA25" i="17"/>
  <c r="J23" i="77"/>
  <c r="K22" i="48"/>
  <c r="K21" i="50"/>
  <c r="J22" i="47"/>
  <c r="J23" i="48"/>
  <c r="K21" i="47"/>
  <c r="J22" i="50"/>
  <c r="H23" i="50" l="1"/>
  <c r="H24" i="48"/>
  <c r="H23" i="47"/>
  <c r="C28" i="19"/>
  <c r="E27" i="19"/>
  <c r="C29" i="18"/>
  <c r="E28" i="18"/>
  <c r="C28" i="17"/>
  <c r="E27" i="17"/>
  <c r="F27" i="19"/>
  <c r="F28" i="18"/>
  <c r="F27" i="17"/>
  <c r="G26" i="17"/>
  <c r="G26" i="19"/>
  <c r="AA26" i="19"/>
  <c r="AA26" i="17"/>
  <c r="G27" i="18"/>
  <c r="J24" i="48"/>
  <c r="J24" i="77"/>
  <c r="J23" i="47"/>
  <c r="K23" i="48"/>
  <c r="K22" i="47"/>
  <c r="J23" i="50"/>
  <c r="K22" i="50"/>
  <c r="H24" i="50" l="1"/>
  <c r="H25" i="48"/>
  <c r="H24" i="47"/>
  <c r="E28" i="19"/>
  <c r="C29" i="19"/>
  <c r="C30" i="18"/>
  <c r="E29" i="18"/>
  <c r="E28" i="17"/>
  <c r="C29" i="17"/>
  <c r="AA27" i="17"/>
  <c r="F28" i="19"/>
  <c r="F29" i="18"/>
  <c r="G27" i="19"/>
  <c r="G27" i="17"/>
  <c r="F28" i="17"/>
  <c r="AA27" i="19"/>
  <c r="G28" i="18"/>
  <c r="K23" i="47"/>
  <c r="J24" i="47"/>
  <c r="K23" i="50"/>
  <c r="J25" i="48"/>
  <c r="K24" i="48"/>
  <c r="J25" i="77"/>
  <c r="J24" i="50"/>
  <c r="H25" i="50" l="1"/>
  <c r="H26" i="48"/>
  <c r="H25" i="47"/>
  <c r="E29" i="19"/>
  <c r="C30" i="19"/>
  <c r="E30" i="18"/>
  <c r="C31" i="18"/>
  <c r="E29" i="17"/>
  <c r="C30" i="17"/>
  <c r="F29" i="19"/>
  <c r="G28" i="17"/>
  <c r="AA28" i="17"/>
  <c r="AA28" i="19"/>
  <c r="F30" i="18"/>
  <c r="F29" i="17"/>
  <c r="G29" i="18"/>
  <c r="G28" i="19"/>
  <c r="J25" i="50"/>
  <c r="K24" i="50"/>
  <c r="J26" i="77"/>
  <c r="J25" i="47"/>
  <c r="K25" i="48"/>
  <c r="K24" i="47"/>
  <c r="J26" i="48"/>
  <c r="H26" i="50" l="1"/>
  <c r="H27" i="48"/>
  <c r="H26" i="47"/>
  <c r="C31" i="19"/>
  <c r="E30" i="19"/>
  <c r="E31" i="18"/>
  <c r="C32" i="18"/>
  <c r="C31" i="17"/>
  <c r="E30" i="17"/>
  <c r="F30" i="19"/>
  <c r="F31" i="18"/>
  <c r="G29" i="17"/>
  <c r="AA29" i="19"/>
  <c r="F30" i="17"/>
  <c r="AA29" i="17"/>
  <c r="G29" i="19"/>
  <c r="G30" i="18"/>
  <c r="K25" i="50"/>
  <c r="J27" i="48"/>
  <c r="J27" i="77"/>
  <c r="J26" i="47"/>
  <c r="K26" i="48"/>
  <c r="J26" i="50"/>
  <c r="K25" i="47"/>
  <c r="H27" i="50" l="1"/>
  <c r="H28" i="48"/>
  <c r="H27" i="47"/>
  <c r="E31" i="19"/>
  <c r="C32" i="19"/>
  <c r="C33" i="18"/>
  <c r="E32" i="18"/>
  <c r="C32" i="17"/>
  <c r="E31" i="17"/>
  <c r="F31" i="19"/>
  <c r="G30" i="17"/>
  <c r="G30" i="19"/>
  <c r="AA30" i="19"/>
  <c r="F32" i="18"/>
  <c r="F31" i="17"/>
  <c r="AA30" i="17"/>
  <c r="G31" i="18"/>
  <c r="K26" i="50"/>
  <c r="J28" i="77"/>
  <c r="K27" i="48"/>
  <c r="J27" i="47"/>
  <c r="K26" i="47"/>
  <c r="J28" i="48"/>
  <c r="J27" i="50"/>
  <c r="H28" i="50" l="1"/>
  <c r="H29" i="48"/>
  <c r="H28" i="47"/>
  <c r="E32" i="19"/>
  <c r="C33" i="19"/>
  <c r="C34" i="18"/>
  <c r="E33" i="18"/>
  <c r="E32" i="17"/>
  <c r="C33" i="17"/>
  <c r="F32" i="19"/>
  <c r="G31" i="17"/>
  <c r="G31" i="19"/>
  <c r="AA31" i="17"/>
  <c r="AA31" i="19"/>
  <c r="F33" i="18"/>
  <c r="F32" i="17"/>
  <c r="G32" i="18"/>
  <c r="J28" i="47"/>
  <c r="J29" i="48"/>
  <c r="K28" i="48"/>
  <c r="K27" i="47"/>
  <c r="K27" i="50"/>
  <c r="J28" i="50"/>
  <c r="J29" i="77"/>
  <c r="H29" i="50" l="1"/>
  <c r="H30" i="48"/>
  <c r="H29" i="47"/>
  <c r="C34" i="19"/>
  <c r="E33" i="19"/>
  <c r="E34" i="18"/>
  <c r="C35" i="18"/>
  <c r="C34" i="17"/>
  <c r="E33" i="17"/>
  <c r="F33" i="19"/>
  <c r="F34" i="18"/>
  <c r="G32" i="17"/>
  <c r="G32" i="19"/>
  <c r="F33" i="17"/>
  <c r="G33" i="18"/>
  <c r="AA32" i="17"/>
  <c r="AA32" i="19"/>
  <c r="J30" i="48"/>
  <c r="J30" i="77"/>
  <c r="J29" i="47"/>
  <c r="K29" i="48"/>
  <c r="J29" i="50"/>
  <c r="K28" i="50"/>
  <c r="K28" i="47"/>
  <c r="H30" i="50" l="1"/>
  <c r="H31" i="48"/>
  <c r="H30" i="47"/>
  <c r="E34" i="19"/>
  <c r="C35" i="19"/>
  <c r="E35" i="18"/>
  <c r="C36" i="18"/>
  <c r="E34" i="17"/>
  <c r="C35" i="17"/>
  <c r="F34" i="19"/>
  <c r="F34" i="17"/>
  <c r="G33" i="17"/>
  <c r="G33" i="19"/>
  <c r="AA33" i="17"/>
  <c r="G34" i="18"/>
  <c r="AA33" i="19"/>
  <c r="F35" i="18"/>
  <c r="K29" i="50"/>
  <c r="K29" i="47"/>
  <c r="J30" i="47"/>
  <c r="K30" i="48"/>
  <c r="J31" i="77"/>
  <c r="J31" i="48"/>
  <c r="J30" i="50"/>
  <c r="H31" i="50" l="1"/>
  <c r="H32" i="48"/>
  <c r="H31" i="47"/>
  <c r="C36" i="19"/>
  <c r="E35" i="19"/>
  <c r="C37" i="18"/>
  <c r="E36" i="18"/>
  <c r="C36" i="17"/>
  <c r="E35" i="17"/>
  <c r="F35" i="19"/>
  <c r="F35" i="17"/>
  <c r="G34" i="17"/>
  <c r="G35" i="18"/>
  <c r="G34" i="19"/>
  <c r="F36" i="18"/>
  <c r="AA34" i="17"/>
  <c r="AA34" i="19"/>
  <c r="J31" i="50"/>
  <c r="K30" i="47"/>
  <c r="J32" i="77"/>
  <c r="J32" i="48"/>
  <c r="K30" i="50"/>
  <c r="K31" i="48"/>
  <c r="J31" i="47"/>
  <c r="H32" i="50" l="1"/>
  <c r="H33" i="48"/>
  <c r="H32" i="47"/>
  <c r="E36" i="19"/>
  <c r="C37" i="19"/>
  <c r="E37" i="18"/>
  <c r="C38" i="18"/>
  <c r="E36" i="17"/>
  <c r="C37" i="17"/>
  <c r="F36" i="19"/>
  <c r="G35" i="19"/>
  <c r="AA35" i="19"/>
  <c r="F36" i="17"/>
  <c r="G36" i="18"/>
  <c r="AA35" i="17"/>
  <c r="F37" i="18"/>
  <c r="G35" i="17"/>
  <c r="J32" i="47"/>
  <c r="J33" i="77"/>
  <c r="J33" i="48"/>
  <c r="K32" i="48"/>
  <c r="K31" i="47"/>
  <c r="K31" i="50"/>
  <c r="J32" i="50"/>
  <c r="H33" i="50" l="1"/>
  <c r="H34" i="48"/>
  <c r="H33" i="47"/>
  <c r="E37" i="19"/>
  <c r="C38" i="19"/>
  <c r="E38" i="18"/>
  <c r="C39" i="18"/>
  <c r="E37" i="17"/>
  <c r="C38" i="17"/>
  <c r="F37" i="19"/>
  <c r="F38" i="18"/>
  <c r="F37" i="17"/>
  <c r="G36" i="17"/>
  <c r="G36" i="19"/>
  <c r="G37" i="18"/>
  <c r="AA36" i="19"/>
  <c r="AA36" i="17"/>
  <c r="J33" i="47"/>
  <c r="K32" i="47"/>
  <c r="K32" i="50"/>
  <c r="J34" i="77"/>
  <c r="J34" i="48"/>
  <c r="J33" i="50"/>
  <c r="K33" i="48"/>
  <c r="H34" i="50" l="1"/>
  <c r="H35" i="48"/>
  <c r="H34" i="47"/>
  <c r="C39" i="19"/>
  <c r="E38" i="19"/>
  <c r="E39" i="18"/>
  <c r="C40" i="18"/>
  <c r="C39" i="17"/>
  <c r="E38" i="17"/>
  <c r="F38" i="19"/>
  <c r="G37" i="17"/>
  <c r="F38" i="17"/>
  <c r="G38" i="18"/>
  <c r="AA37" i="17"/>
  <c r="G37" i="19"/>
  <c r="F39" i="18"/>
  <c r="AA37" i="19"/>
  <c r="J35" i="48"/>
  <c r="K33" i="50"/>
  <c r="J35" i="77"/>
  <c r="K34" i="48"/>
  <c r="K33" i="47"/>
  <c r="J34" i="50"/>
  <c r="J34" i="47"/>
  <c r="H35" i="50" l="1"/>
  <c r="H36" i="48"/>
  <c r="H35" i="47"/>
  <c r="E39" i="19"/>
  <c r="C40" i="19"/>
  <c r="E40" i="18"/>
  <c r="C41" i="18"/>
  <c r="C40" i="17"/>
  <c r="E39" i="17"/>
  <c r="AA38" i="17"/>
  <c r="F39" i="19"/>
  <c r="F39" i="17"/>
  <c r="G38" i="17"/>
  <c r="G39" i="18"/>
  <c r="AA38" i="19"/>
  <c r="F40" i="18"/>
  <c r="G38" i="19"/>
  <c r="J36" i="77"/>
  <c r="K34" i="50"/>
  <c r="J35" i="50"/>
  <c r="J35" i="47"/>
  <c r="K35" i="48"/>
  <c r="J36" i="48"/>
  <c r="K34" i="47"/>
  <c r="H36" i="50" l="1"/>
  <c r="H37" i="48"/>
  <c r="H36" i="47"/>
  <c r="C41" i="19"/>
  <c r="E40" i="19"/>
  <c r="E41" i="18"/>
  <c r="C42" i="18"/>
  <c r="E42" i="18" s="1"/>
  <c r="E40" i="17"/>
  <c r="C41" i="17"/>
  <c r="F4" i="18"/>
  <c r="F40" i="19"/>
  <c r="AA39" i="17"/>
  <c r="G39" i="17"/>
  <c r="F40" i="17"/>
  <c r="G39" i="19"/>
  <c r="F41" i="18"/>
  <c r="G40" i="18"/>
  <c r="F42" i="18"/>
  <c r="AA39" i="19"/>
  <c r="K35" i="50"/>
  <c r="K35" i="47"/>
  <c r="J36" i="47"/>
  <c r="J36" i="50"/>
  <c r="J37" i="48"/>
  <c r="K36" i="48"/>
  <c r="J37" i="77"/>
  <c r="H37" i="50" l="1"/>
  <c r="H38" i="48"/>
  <c r="H39" i="48"/>
  <c r="H37" i="47"/>
  <c r="C42" i="19"/>
  <c r="E42" i="19" s="1"/>
  <c r="E41" i="19"/>
  <c r="C42" i="17"/>
  <c r="E42" i="17" s="1"/>
  <c r="E41" i="17"/>
  <c r="F4" i="19"/>
  <c r="F4" i="17"/>
  <c r="AA40" i="17"/>
  <c r="AA40" i="19"/>
  <c r="F41" i="17"/>
  <c r="F42" i="17"/>
  <c r="G42" i="18"/>
  <c r="F42" i="19"/>
  <c r="G40" i="19"/>
  <c r="F41" i="19"/>
  <c r="G40" i="17"/>
  <c r="G41" i="18"/>
  <c r="G4" i="18"/>
  <c r="K36" i="47"/>
  <c r="K36" i="50"/>
  <c r="J39" i="77"/>
  <c r="J37" i="50"/>
  <c r="J39" i="48"/>
  <c r="J37" i="47"/>
  <c r="J38" i="48"/>
  <c r="K37" i="48"/>
  <c r="J38" i="77"/>
  <c r="H39" i="50" l="1"/>
  <c r="H38" i="50"/>
  <c r="H38" i="47"/>
  <c r="H39" i="47"/>
  <c r="H5" i="6"/>
  <c r="H8" i="6"/>
  <c r="H9" i="6"/>
  <c r="H10" i="6"/>
  <c r="H11" i="6"/>
  <c r="H12" i="6"/>
  <c r="H13" i="6"/>
  <c r="H14" i="6"/>
  <c r="H15" i="6"/>
  <c r="L6" i="6"/>
  <c r="G42" i="17"/>
  <c r="I14" i="6"/>
  <c r="G4" i="17"/>
  <c r="AA42" i="17"/>
  <c r="G42" i="19"/>
  <c r="I10" i="6"/>
  <c r="K6" i="6"/>
  <c r="I8" i="6"/>
  <c r="I12" i="6"/>
  <c r="AA42" i="19"/>
  <c r="AA41" i="17"/>
  <c r="I11" i="6"/>
  <c r="AA41" i="19"/>
  <c r="G41" i="17"/>
  <c r="G41" i="19"/>
  <c r="G4" i="19"/>
  <c r="I15" i="6"/>
  <c r="I13" i="6"/>
  <c r="I9" i="6"/>
  <c r="Y3" i="28"/>
  <c r="J39" i="47"/>
  <c r="J39" i="50"/>
  <c r="K39" i="48"/>
  <c r="K37" i="50"/>
  <c r="J38" i="47"/>
  <c r="J38" i="50"/>
  <c r="K38" i="48"/>
  <c r="K37" i="47"/>
  <c r="X9" i="6" l="1"/>
  <c r="V9" i="6"/>
  <c r="J8" i="6"/>
  <c r="K9" i="6"/>
  <c r="J9" i="6"/>
  <c r="J14" i="6"/>
  <c r="K12" i="6"/>
  <c r="K14" i="6"/>
  <c r="J15" i="6"/>
  <c r="K7" i="6"/>
  <c r="AB9" i="6"/>
  <c r="J10" i="6"/>
  <c r="J12" i="6"/>
  <c r="K10" i="6"/>
  <c r="J13" i="6"/>
  <c r="Y9" i="6"/>
  <c r="J11" i="6"/>
  <c r="K39" i="47"/>
  <c r="K38" i="50"/>
  <c r="K39" i="50"/>
  <c r="K38" i="47"/>
  <c r="X15" i="6" l="1"/>
  <c r="X12" i="6"/>
  <c r="X14" i="6"/>
  <c r="X8" i="6"/>
  <c r="X10" i="6"/>
  <c r="X11" i="6"/>
  <c r="X13" i="6"/>
  <c r="I5" i="6"/>
  <c r="Z9" i="6"/>
  <c r="AA27" i="18"/>
  <c r="AA34" i="18"/>
  <c r="AA23" i="18"/>
  <c r="L10" i="6"/>
  <c r="AA36" i="18"/>
  <c r="AA24" i="18"/>
  <c r="V11" i="6"/>
  <c r="AA33" i="18"/>
  <c r="Y11" i="6"/>
  <c r="AA21" i="18"/>
  <c r="AB12" i="6"/>
  <c r="Y14" i="6"/>
  <c r="V14" i="6"/>
  <c r="AA20" i="18"/>
  <c r="AA8" i="18"/>
  <c r="Y10" i="6"/>
  <c r="Y3" i="30"/>
  <c r="L9" i="6"/>
  <c r="K15" i="6"/>
  <c r="AA5" i="18"/>
  <c r="AA39" i="18"/>
  <c r="AA38" i="18"/>
  <c r="AB13" i="6"/>
  <c r="AA11" i="18"/>
  <c r="AA25" i="18"/>
  <c r="K13" i="6"/>
  <c r="AA35" i="18"/>
  <c r="AA15" i="18"/>
  <c r="AA13" i="18"/>
  <c r="AA16" i="18"/>
  <c r="K5" i="6"/>
  <c r="AB8" i="6"/>
  <c r="Y13" i="6"/>
  <c r="V12" i="6"/>
  <c r="AC3" i="31"/>
  <c r="Y8" i="6"/>
  <c r="AB15" i="6"/>
  <c r="AC3" i="32"/>
  <c r="AA37" i="18"/>
  <c r="Y15" i="6"/>
  <c r="V15" i="6"/>
  <c r="AA28" i="18"/>
  <c r="AA40" i="18"/>
  <c r="L12" i="6"/>
  <c r="AB14" i="6"/>
  <c r="L14" i="6"/>
  <c r="AB11" i="6"/>
  <c r="AA31" i="18"/>
  <c r="AA29" i="18"/>
  <c r="Y3" i="29"/>
  <c r="AB10" i="6"/>
  <c r="Y12" i="6"/>
  <c r="AA18" i="18"/>
  <c r="L7" i="6"/>
  <c r="AA14" i="18"/>
  <c r="AA41" i="18"/>
  <c r="AA12" i="18"/>
  <c r="AA6" i="18"/>
  <c r="AA26" i="18"/>
  <c r="AA19" i="18"/>
  <c r="AA9" i="18"/>
  <c r="V8" i="6"/>
  <c r="AA7" i="18"/>
  <c r="K11" i="6"/>
  <c r="AA32" i="18"/>
  <c r="V13" i="6"/>
  <c r="AA17" i="18"/>
  <c r="K8" i="6"/>
  <c r="AA10" i="18"/>
  <c r="V10" i="6"/>
  <c r="AA30" i="18"/>
  <c r="AA22" i="18"/>
  <c r="AA42" i="18"/>
  <c r="M6" i="25" a="1"/>
  <c r="M7" i="25" l="1"/>
  <c r="M6" i="25"/>
  <c r="M8" i="25"/>
  <c r="Z15" i="6"/>
  <c r="Z8" i="6"/>
  <c r="Z10" i="6"/>
  <c r="Z13" i="6"/>
  <c r="Z11" i="6"/>
  <c r="Z14" i="6"/>
  <c r="Z12" i="6"/>
  <c r="L13" i="6"/>
  <c r="L11" i="6"/>
  <c r="L15" i="6"/>
  <c r="L8" i="6"/>
  <c r="AA3" i="18"/>
  <c r="AA9" i="6" l="1"/>
  <c r="AC9" i="6" s="1"/>
  <c r="M9" i="25"/>
  <c r="AA3" i="17"/>
  <c r="M7" i="24" a="1"/>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6" i="23" l="1" a="1"/>
  <c r="O6" i="23" l="1"/>
  <c r="O7" i="23"/>
  <c r="O8" i="23"/>
  <c r="O9" i="23"/>
  <c r="O10" i="23"/>
  <c r="O11" i="23"/>
  <c r="O12" i="23"/>
  <c r="O13" i="23"/>
  <c r="O14" i="23"/>
  <c r="O15" i="23"/>
  <c r="O16" i="23"/>
  <c r="O17" i="23"/>
  <c r="P3" i="21"/>
  <c r="W3" i="22"/>
  <c r="D7" i="24" a="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7" i="24"/>
  <c r="F27" i="24"/>
  <c r="F9" i="24"/>
  <c r="F25" i="24"/>
  <c r="F10" i="24"/>
  <c r="F29" i="24"/>
  <c r="F48" i="24"/>
  <c r="F37" i="24"/>
  <c r="F22" i="24"/>
  <c r="F40" i="24"/>
  <c r="F8" i="24"/>
  <c r="F36" i="24"/>
  <c r="F30" i="24"/>
  <c r="F46" i="24"/>
  <c r="F14" i="24"/>
  <c r="F39" i="24"/>
  <c r="F23" i="24"/>
  <c r="AK7" i="24" a="1"/>
  <c r="F31" i="24"/>
  <c r="F32" i="24"/>
  <c r="F18" i="24"/>
  <c r="F21" i="24"/>
  <c r="F41" i="24"/>
  <c r="F43" i="24"/>
  <c r="F34" i="24"/>
  <c r="F38" i="24"/>
  <c r="F13" i="24"/>
  <c r="F19" i="24"/>
  <c r="F11" i="24"/>
  <c r="F26" i="24"/>
  <c r="F33" i="24"/>
  <c r="F35" i="24"/>
  <c r="F7" i="24"/>
  <c r="F42" i="24"/>
  <c r="F28" i="24"/>
  <c r="F16" i="24"/>
  <c r="F45" i="24"/>
  <c r="F20" i="24"/>
  <c r="F15" i="24"/>
  <c r="F17" i="24"/>
  <c r="F12" i="24"/>
  <c r="F24" i="24"/>
  <c r="F44"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43" i="24"/>
  <c r="Z36" i="24"/>
  <c r="G24" i="24"/>
  <c r="G30" i="24"/>
  <c r="Z26" i="24"/>
  <c r="G38" i="24"/>
  <c r="Z40" i="24"/>
  <c r="Z39" i="24"/>
  <c r="Z48" i="24"/>
  <c r="G42" i="24"/>
  <c r="Z8" i="24"/>
  <c r="G40" i="24"/>
  <c r="G29" i="24"/>
  <c r="G48" i="24"/>
  <c r="Z27" i="24"/>
  <c r="Z22" i="24"/>
  <c r="G8" i="24"/>
  <c r="G37" i="24"/>
  <c r="Z11" i="24"/>
  <c r="Z41" i="24"/>
  <c r="Z12" i="24"/>
  <c r="G14" i="24"/>
  <c r="G25" i="24"/>
  <c r="G17" i="24"/>
  <c r="G47" i="24"/>
  <c r="Z29" i="24"/>
  <c r="Z16" i="24"/>
  <c r="Z47" i="24"/>
  <c r="G34" i="24"/>
  <c r="G33" i="24"/>
  <c r="Z28" i="24"/>
  <c r="G21" i="24"/>
  <c r="Z46" i="24"/>
  <c r="Z25" i="24"/>
  <c r="G7" i="24"/>
  <c r="Z45" i="24"/>
  <c r="Z13" i="24"/>
  <c r="G13" i="24"/>
  <c r="Z33" i="24"/>
  <c r="Z17" i="24"/>
  <c r="G39" i="24"/>
  <c r="G15" i="24"/>
  <c r="G36" i="24"/>
  <c r="G9" i="24"/>
  <c r="G31" i="24"/>
  <c r="Z44" i="24"/>
  <c r="Z19" i="24"/>
  <c r="Z43" i="24"/>
  <c r="G44" i="24"/>
  <c r="Z23" i="24"/>
  <c r="Z20" i="24"/>
  <c r="Z38" i="24"/>
  <c r="H8" i="79"/>
  <c r="Z15" i="24"/>
  <c r="Z18" i="24"/>
  <c r="Z24" i="24"/>
  <c r="G19" i="24"/>
  <c r="G18" i="24"/>
  <c r="G26" i="24"/>
  <c r="Z35" i="24"/>
  <c r="H7" i="79"/>
  <c r="G22" i="24"/>
  <c r="G41" i="24"/>
  <c r="G10" i="24"/>
  <c r="G35" i="24"/>
  <c r="G11" i="24"/>
  <c r="Z30" i="24"/>
  <c r="Z7" i="24"/>
  <c r="Z10" i="24"/>
  <c r="G46" i="24"/>
  <c r="G20" i="24"/>
  <c r="G28" i="24"/>
  <c r="Z14" i="24"/>
  <c r="G23" i="24"/>
  <c r="G32" i="24"/>
  <c r="G16" i="24"/>
  <c r="Z42" i="24"/>
  <c r="G45" i="24"/>
  <c r="Z34" i="24"/>
  <c r="Z37" i="24"/>
  <c r="G27" i="24"/>
  <c r="Z31" i="24"/>
  <c r="Z9" i="24"/>
  <c r="Z21" i="24"/>
  <c r="G12" i="24"/>
  <c r="Z32"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AA2" i="79"/>
  <c r="AO6" i="24"/>
  <c r="AA3" i="19"/>
  <c r="W3" i="76"/>
  <c r="Z4" i="23"/>
  <c r="K2" i="50"/>
  <c r="K2" i="48"/>
  <c r="K2" i="47"/>
  <c r="Y3" i="81"/>
  <c r="AN25" i="24"/>
  <c r="AN26" i="24"/>
  <c r="AN22" i="24"/>
  <c r="O4" i="76"/>
  <c r="I7" i="79"/>
  <c r="AN16" i="24"/>
  <c r="O6" i="24"/>
  <c r="AN38" i="24"/>
  <c r="AO26" i="24"/>
  <c r="AN19" i="24"/>
  <c r="O4" i="30"/>
  <c r="AN15" i="24"/>
  <c r="AO15" i="24" s="1"/>
  <c r="O5" i="25"/>
  <c r="AN48" i="24"/>
  <c r="AN28" i="24"/>
  <c r="AN37" i="24"/>
  <c r="AN24" i="24"/>
  <c r="K4" i="69"/>
  <c r="AN13" i="24"/>
  <c r="S4" i="32"/>
  <c r="AN17" i="24"/>
  <c r="AN30" i="24"/>
  <c r="Z2" i="72"/>
  <c r="I8" i="79"/>
  <c r="AO24" i="24"/>
  <c r="AN20" i="24"/>
  <c r="AN10" i="24"/>
  <c r="AN18" i="24"/>
  <c r="AO18" i="24" s="1"/>
  <c r="AN7" i="24"/>
  <c r="AN33" i="24"/>
  <c r="AN21" i="24"/>
  <c r="M4" i="22"/>
  <c r="AO30" i="24"/>
  <c r="O4" i="81"/>
  <c r="AO20" i="24"/>
  <c r="AN42" i="24"/>
  <c r="AO42" i="24" s="1"/>
  <c r="AN32" i="24"/>
  <c r="AO32" i="24" s="1"/>
  <c r="AN23" i="24"/>
  <c r="AO23" i="24" s="1"/>
  <c r="AN43" i="24"/>
  <c r="AO10" i="24"/>
  <c r="AO38" i="24"/>
  <c r="Q3" i="79"/>
  <c r="Z5" i="24"/>
  <c r="AN46" i="24"/>
  <c r="AO17" i="24"/>
  <c r="AN44" i="24"/>
  <c r="AO44" i="24" s="1"/>
  <c r="AN39" i="24"/>
  <c r="AO19" i="24"/>
  <c r="AN40" i="24"/>
  <c r="AO40" i="24" s="1"/>
  <c r="O5" i="23"/>
  <c r="AO28" i="24"/>
  <c r="AN47" i="24"/>
  <c r="AO47" i="24" s="1"/>
  <c r="S4" i="19"/>
  <c r="AO22" i="24"/>
  <c r="O4" i="29"/>
  <c r="AN36" i="24"/>
  <c r="AN9" i="24"/>
  <c r="AO33" i="24"/>
  <c r="AN8" i="24"/>
  <c r="AO8" i="24" s="1"/>
  <c r="O4" i="28"/>
  <c r="S4" i="17"/>
  <c r="AN27" i="24"/>
  <c r="AO21" i="24"/>
  <c r="AN14" i="24"/>
  <c r="AO14" i="24" s="1"/>
  <c r="AN29" i="24"/>
  <c r="AO29" i="24" s="1"/>
  <c r="AN34" i="24"/>
  <c r="S4" i="31"/>
  <c r="AO39" i="24"/>
  <c r="AN31" i="24"/>
  <c r="AO31" i="24" s="1"/>
  <c r="AO34" i="24"/>
  <c r="AO7" i="24"/>
  <c r="AO37" i="24"/>
  <c r="AN41" i="24"/>
  <c r="AO41" i="24" s="1"/>
  <c r="AN11" i="24"/>
  <c r="AN12" i="24"/>
  <c r="AO25" i="24"/>
  <c r="S4" i="18"/>
  <c r="AN35" i="24"/>
  <c r="AN45" i="24"/>
  <c r="AO35" i="24"/>
  <c r="AO43" i="24"/>
  <c r="AO27" i="24"/>
  <c r="AO16" i="24"/>
  <c r="AO9" i="24"/>
  <c r="AO36" i="24"/>
  <c r="AO12" i="24"/>
  <c r="AO13" i="24"/>
  <c r="AO11" i="24"/>
  <c r="AO48" i="24"/>
  <c r="AO46" i="24"/>
  <c r="AO45" i="24"/>
  <c r="D6" i="67"/>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<sst xmlns="http://schemas.openxmlformats.org/spreadsheetml/2006/main" count="3819" uniqueCount="280">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</sst>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2</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_xll.ohTrigger(ISERROR(Deposits!K10),ISERROR('Swaps1M(&lt;1Y)'!Y3),ISERROR(Futures1M!Z4))</f>
        <v>1</v>
      </c>
      <c r="E8" s="326"/>
      <c r="F8" s="320"/>
      <c r="H8" s="9"/>
      <c r="I8" s="15" t="s">
        <v>3</v>
      </c>
      <c r="J8" s="19"/>
      <c r="K8" s="13"/>
    </row>
    <row r="9" spans="1:11" x14ac:dyDescent="0.2">
      <c r="B9" s="319"/>
      <c r="C9" s="384" t="s">
        <v>225</v>
      </c>
      <c r="D9" s="388">
        <f>_xll.ohTrigger(ISERROR(Deposits!O13),ISERROR(FRA!V5:V10),ISERROR("Futures3M!Z5)"))</f>
        <v>1</v>
      </c>
      <c r="E9" s="326"/>
      <c r="F9" s="320"/>
      <c r="H9" s="9"/>
      <c r="I9" s="15" t="s">
        <v>2</v>
      </c>
      <c r="J9" s="18" t="b">
        <v>1</v>
      </c>
      <c r="K9" s="13"/>
    </row>
    <row r="10" spans="1:11" x14ac:dyDescent="0.2">
      <c r="B10" s="319"/>
      <c r="C10" s="384" t="s">
        <v>226</v>
      </c>
      <c r="D10" s="388">
        <f>_xll.ohTrigger(ISERROR(Deposits!O16),ISERROR(FRA!V17:V24),ISERROR('ImmFra6M '!Z4))</f>
        <v>1</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42237</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EuriborSW#0001</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Euribor2W#0001</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Euribor1M#0001</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Euribor2M#0001</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Euribor3M#0001</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Euribor6M#0001</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Euribor9M#0001</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Euribor1Y#0001</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str">
        <f>_xll.qlEuriborSwapIsdaFixA(Trigger,F4,ObjectOverwrite,Permanent,C4,D4,E4)</f>
        <v>EuriborSwapIsdaFixA1Y#0001</v>
      </c>
      <c r="H4" s="443" t="str">
        <f>_xll.ohRangeRetrieveError(G4)</f>
        <v/>
      </c>
      <c r="I4" s="450"/>
    </row>
    <row r="5" spans="2:9" x14ac:dyDescent="0.2">
      <c r="B5" s="448"/>
      <c r="C5" s="449" t="s">
        <v>61</v>
      </c>
      <c r="D5" s="449" t="str">
        <f>Euribor!$E$11</f>
        <v>EUR6M#0001</v>
      </c>
      <c r="E5" s="455" t="str">
        <f>Euribor!$E$8</f>
        <v>EURON#0001</v>
      </c>
      <c r="F5" s="449" t="str">
        <f t="shared" si="0"/>
        <v>EuriborSwapIsdaFixA2Y</v>
      </c>
      <c r="G5" s="443" t="str">
        <f>_xll.qlEuriborSwapIsdaFixA(Trigger,F5,ObjectOverwrite,Permanent,C5,D5,E5)</f>
        <v>EuriborSwapIsdaFixA2Y#0001</v>
      </c>
      <c r="H5" s="443" t="str">
        <f>_xll.ohRangeRetrieveError(G5)</f>
        <v/>
      </c>
      <c r="I5" s="450"/>
    </row>
    <row r="6" spans="2:9" x14ac:dyDescent="0.2">
      <c r="B6" s="448"/>
      <c r="C6" s="449" t="s">
        <v>60</v>
      </c>
      <c r="D6" s="449" t="str">
        <f>Euribor!$E$11</f>
        <v>EUR6M#0001</v>
      </c>
      <c r="E6" s="455" t="str">
        <f>Euribor!$E$8</f>
        <v>EURON#0001</v>
      </c>
      <c r="F6" s="449" t="str">
        <f t="shared" si="0"/>
        <v>EuriborSwapIsdaFixA3Y</v>
      </c>
      <c r="G6" s="443" t="str">
        <f>_xll.qlEuriborSwapIsdaFixA(Trigger,F6,ObjectOverwrite,Permanent,C6,D6,E6)</f>
        <v>EuriborSwapIsdaFixA3Y#0001</v>
      </c>
      <c r="H6" s="443" t="str">
        <f>_xll.ohRangeRetrieveError(G6)</f>
        <v/>
      </c>
      <c r="I6" s="450"/>
    </row>
    <row r="7" spans="2:9" x14ac:dyDescent="0.2">
      <c r="B7" s="448"/>
      <c r="C7" s="449" t="s">
        <v>59</v>
      </c>
      <c r="D7" s="449" t="str">
        <f>Euribor!$E$11</f>
        <v>EUR6M#0001</v>
      </c>
      <c r="E7" s="455" t="str">
        <f>Euribor!$E$8</f>
        <v>EURON#0001</v>
      </c>
      <c r="F7" s="449" t="str">
        <f t="shared" si="0"/>
        <v>EuriborSwapIsdaFixA4Y</v>
      </c>
      <c r="G7" s="443" t="str">
        <f>_xll.qlEuriborSwapIsdaFixA(Trigger,F7,ObjectOverwrite,Permanent,C7,D7,E7)</f>
        <v>EuriborSwapIsdaFixA4Y#0001</v>
      </c>
      <c r="H7" s="443" t="str">
        <f>_xll.ohRangeRetrieveError(G7)</f>
        <v/>
      </c>
      <c r="I7" s="450"/>
    </row>
    <row r="8" spans="2:9" x14ac:dyDescent="0.2">
      <c r="B8" s="448"/>
      <c r="C8" s="449" t="s">
        <v>58</v>
      </c>
      <c r="D8" s="449" t="str">
        <f>Euribor!$E$11</f>
        <v>EUR6M#0001</v>
      </c>
      <c r="E8" s="455" t="str">
        <f>Euribor!$E$8</f>
        <v>EURON#0001</v>
      </c>
      <c r="F8" s="449" t="str">
        <f t="shared" si="0"/>
        <v>EuriborSwapIsdaFixA5Y</v>
      </c>
      <c r="G8" s="443" t="str">
        <f>_xll.qlEuriborSwapIsdaFixA(Trigger,F8,ObjectOverwrite,Permanent,C8,D8,E8)</f>
        <v>EuriborSwapIsdaFixA5Y#0001</v>
      </c>
      <c r="H8" s="443" t="str">
        <f>_xll.ohRangeRetrieveError(G8)</f>
        <v/>
      </c>
      <c r="I8" s="450"/>
    </row>
    <row r="9" spans="2:9" x14ac:dyDescent="0.2">
      <c r="B9" s="448"/>
      <c r="C9" s="449" t="s">
        <v>57</v>
      </c>
      <c r="D9" s="449" t="str">
        <f>Euribor!$E$11</f>
        <v>EUR6M#0001</v>
      </c>
      <c r="E9" s="455" t="str">
        <f>Euribor!$E$8</f>
        <v>EURON#0001</v>
      </c>
      <c r="F9" s="449" t="str">
        <f t="shared" si="0"/>
        <v>EuriborSwapIsdaFixA6Y</v>
      </c>
      <c r="G9" s="443" t="str">
        <f>_xll.qlEuriborSwapIsdaFixA(Trigger,F9,ObjectOverwrite,Permanent,C9,D9,E9)</f>
        <v>EuriborSwapIsdaFixA6Y#0001</v>
      </c>
      <c r="H9" s="443" t="str">
        <f>_xll.ohRangeRetrieveError(G9)</f>
        <v/>
      </c>
      <c r="I9" s="450"/>
    </row>
    <row r="10" spans="2:9" x14ac:dyDescent="0.2">
      <c r="B10" s="448"/>
      <c r="C10" s="449" t="s">
        <v>56</v>
      </c>
      <c r="D10" s="449" t="str">
        <f>Euribor!$E$11</f>
        <v>EUR6M#0001</v>
      </c>
      <c r="E10" s="455" t="str">
        <f>Euribor!$E$8</f>
        <v>EURON#0001</v>
      </c>
      <c r="F10" s="449" t="str">
        <f t="shared" si="0"/>
        <v>EuriborSwapIsdaFixA7Y</v>
      </c>
      <c r="G10" s="443" t="str">
        <f>_xll.qlEuriborSwapIsdaFixA(Trigger,F10,ObjectOverwrite,Permanent,C10,D10,E10)</f>
        <v>EuriborSwapIsdaFixA7Y#0001</v>
      </c>
      <c r="H10" s="443" t="str">
        <f>_xll.ohRangeRetrieveError(G10)</f>
        <v/>
      </c>
      <c r="I10" s="450"/>
    </row>
    <row r="11" spans="2:9" x14ac:dyDescent="0.2">
      <c r="B11" s="448"/>
      <c r="C11" s="449" t="s">
        <v>55</v>
      </c>
      <c r="D11" s="449" t="str">
        <f>Euribor!$E$11</f>
        <v>EUR6M#0001</v>
      </c>
      <c r="E11" s="455" t="str">
        <f>Euribor!$E$8</f>
        <v>EURON#0001</v>
      </c>
      <c r="F11" s="449" t="str">
        <f t="shared" si="0"/>
        <v>EuriborSwapIsdaFixA8Y</v>
      </c>
      <c r="G11" s="443" t="str">
        <f>_xll.qlEuriborSwapIsdaFixA(Trigger,F11,ObjectOverwrite,Permanent,C11,D11,E11)</f>
        <v>EuriborSwapIsdaFixA8Y#0001</v>
      </c>
      <c r="H11" s="443" t="str">
        <f>_xll.ohRangeRetrieveError(G11)</f>
        <v/>
      </c>
      <c r="I11" s="450"/>
    </row>
    <row r="12" spans="2:9" x14ac:dyDescent="0.2">
      <c r="B12" s="448"/>
      <c r="C12" s="449" t="s">
        <v>54</v>
      </c>
      <c r="D12" s="449" t="str">
        <f>Euribor!$E$11</f>
        <v>EUR6M#0001</v>
      </c>
      <c r="E12" s="455" t="str">
        <f>Euribor!$E$8</f>
        <v>EURON#0001</v>
      </c>
      <c r="F12" s="449" t="str">
        <f t="shared" si="0"/>
        <v>EuriborSwapIsdaFixA9Y</v>
      </c>
      <c r="G12" s="443" t="str">
        <f>_xll.qlEuriborSwapIsdaFixA(Trigger,F12,ObjectOverwrite,Permanent,C12,D12,E12)</f>
        <v>EuriborSwapIsdaFixA9Y#0001</v>
      </c>
      <c r="H12" s="443" t="str">
        <f>_xll.ohRangeRetrieveError(G12)</f>
        <v/>
      </c>
      <c r="I12" s="450"/>
    </row>
    <row r="13" spans="2:9" x14ac:dyDescent="0.2">
      <c r="B13" s="448"/>
      <c r="C13" s="449" t="s">
        <v>53</v>
      </c>
      <c r="D13" s="449" t="str">
        <f>Euribor!$E$11</f>
        <v>EUR6M#0001</v>
      </c>
      <c r="E13" s="455" t="str">
        <f>Euribor!$E$8</f>
        <v>EURON#0001</v>
      </c>
      <c r="F13" s="449" t="str">
        <f t="shared" si="0"/>
        <v>EuriborSwapIsdaFixA10Y</v>
      </c>
      <c r="G13" s="443" t="str">
        <f>_xll.qlEuriborSwapIsdaFixA(Trigger,F13,ObjectOverwrite,Permanent,C13,D13,E13)</f>
        <v>EuriborSwapIsdaFixA10Y#0001</v>
      </c>
      <c r="H13" s="443" t="str">
        <f>_xll.ohRangeRetrieveError(G13)</f>
        <v/>
      </c>
      <c r="I13" s="450"/>
    </row>
    <row r="14" spans="2:9" x14ac:dyDescent="0.2">
      <c r="B14" s="448"/>
      <c r="C14" s="449" t="s">
        <v>51</v>
      </c>
      <c r="D14" s="449" t="str">
        <f>Euribor!$E$11</f>
        <v>EUR6M#0001</v>
      </c>
      <c r="E14" s="455" t="str">
        <f>Euribor!$E$8</f>
        <v>EURON#0001</v>
      </c>
      <c r="F14" s="449" t="str">
        <f t="shared" si="0"/>
        <v>EuriborSwapIsdaFixA12Y</v>
      </c>
      <c r="G14" s="443" t="str">
        <f>_xll.qlEuriborSwapIsdaFixA(Trigger,F14,ObjectOverwrite,Permanent,C14,D14,E14)</f>
        <v>EuriborSwapIsdaFixA12Y#0001</v>
      </c>
      <c r="H14" s="443" t="str">
        <f>_xll.ohRangeRetrieveError(G14)</f>
        <v/>
      </c>
      <c r="I14" s="450"/>
    </row>
    <row r="15" spans="2:9" x14ac:dyDescent="0.2">
      <c r="B15" s="448"/>
      <c r="C15" s="449" t="s">
        <v>43</v>
      </c>
      <c r="D15" s="449" t="str">
        <f>Euribor!$E$11</f>
        <v>EUR6M#0001</v>
      </c>
      <c r="E15" s="455" t="str">
        <f>Euribor!$E$8</f>
        <v>EURON#0001</v>
      </c>
      <c r="F15" s="449" t="str">
        <f t="shared" si="0"/>
        <v>EuriborSwapIsdaFixA20Y</v>
      </c>
      <c r="G15" s="443" t="str">
        <f>_xll.qlEuriborSwapIsdaFixA(Trigger,F15,ObjectOverwrite,Permanent,C15,D15,E15)</f>
        <v>EuriborSwapIsdaFixA20Y#0001</v>
      </c>
      <c r="H15" s="443" t="str">
        <f>_xll.ohRangeRetrieveError(G15)</f>
        <v/>
      </c>
      <c r="I15" s="450"/>
    </row>
    <row r="16" spans="2:9" x14ac:dyDescent="0.2">
      <c r="B16" s="448"/>
      <c r="C16" s="449" t="s">
        <v>38</v>
      </c>
      <c r="D16" s="449" t="str">
        <f>Euribor!$E$11</f>
        <v>EUR6M#0001</v>
      </c>
      <c r="E16" s="455" t="str">
        <f>Euribor!$E$8</f>
        <v>EURON#0001</v>
      </c>
      <c r="F16" s="449" t="str">
        <f t="shared" si="0"/>
        <v>EuriborSwapIsdaFixA25Y</v>
      </c>
      <c r="G16" s="443" t="str">
        <f>_xll.qlEuriborSwapIsdaFixA(Trigger,F16,ObjectOverwrite,Permanent,C16,D16,E16)</f>
        <v>EuriborSwapIsdaFixA25Y#0001</v>
      </c>
      <c r="H16" s="443" t="str">
        <f>_xll.ohRangeRetrieveError(G16)</f>
        <v/>
      </c>
      <c r="I16" s="450"/>
    </row>
    <row r="17" spans="2:9" x14ac:dyDescent="0.2">
      <c r="B17" s="448"/>
      <c r="C17" s="449" t="s">
        <v>33</v>
      </c>
      <c r="D17" s="449" t="str">
        <f>Euribor!$E$11</f>
        <v>EUR6M#0001</v>
      </c>
      <c r="E17" s="455" t="str">
        <f>Euribor!$E$8</f>
        <v>EURON#0001</v>
      </c>
      <c r="F17" s="449" t="str">
        <f t="shared" si="0"/>
        <v>EuriborSwapIsdaFixA30Y</v>
      </c>
      <c r="G17" s="443" t="str">
        <f>_xll.qlEuriborSwapIsdaFixA(Trigger,F17,ObjectOverwrite,Permanent,C17,D17,E17)</f>
        <v>EuriborSwapIsdaFixA30Y#0001</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EUR1E6E7Y_Quote#0001</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EUR1E6E8Y_Quote#0001</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EUR1E6E9Y_Quote#0001</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EUR1E6E10Y_Quote#0001</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EUR1E6E11Y_Quote#0001</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EUR1E6E12Y_Quote#0001</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EUR1E6E15Y_Quote#0001</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EUR1E6E20Y_Quote#0001</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EUR1E6E25Y_Quote#0001</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EUR1E6E30Y_Quote#0001</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EUR1E6E40Y_Quote#0001</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EUR1E6E50Y_Quote#0001</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EUR1E6E60Y_Quote#0001</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_xll.qlSimpleQuote(Trigger,E5,ObjectOverwrite,Permanent,RateTickValue)</f>
        <v>EUR3E6E6M_Quote#0001</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_xll.qlSimpleQuote(Trigger,E6,ObjectOverwrite,Permanent,RateTickValue)</f>
        <v>EUR3E6E1Y_Quote#0001</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_xll.qlSimpleQuote(Trigger,E7,ObjectOverwrite,Permanent,RateTickValue)</f>
        <v>EUR3E6E15M_Quote#0001</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_xll.qlSimpleQuote(Trigger,E8,ObjectOverwrite,Permanent,RateTickValue)</f>
        <v>EUR3E6E18M_Quote#0001</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_xll.qlSimpleQuote(Trigger,E9,ObjectOverwrite,Permanent,RateTickValue)</f>
        <v>EUR3E6E21M_Quote#0001</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_xll.qlSimpleQuote(Trigger,E10,ObjectOverwrite,Permanent,RateTickValue)</f>
        <v>EUR3E6E2Y_Quote#0001</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_xll.qlSimpleQuote(Trigger,E11,ObjectOverwrite,Permanent,RateTickValue)</f>
        <v>EUR3E6E3Y_Quote#0001</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_xll.qlSimpleQuote(Trigger,E12,ObjectOverwrite,Permanent,RateTickValue)</f>
        <v>EUR3E6E4Y_Quote#0001</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_xll.qlSimpleQuote(Trigger,E13,ObjectOverwrite,Permanent,RateTickValue)</f>
        <v>EUR3E6E5Y_Quote#0001</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_xll.qlSimpleQuote(Trigger,E14,ObjectOverwrite,Permanent,RateTickValue)</f>
        <v>EUR3E6E6Y_Quote#0001</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_xll.qlSimpleQuote(Trigger,E15,ObjectOverwrite,Permanent,RateTickValue)</f>
        <v>EUR3E6E7Y_Quote#0001</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_xll.qlSimpleQuote(Trigger,E16,ObjectOverwrite,Permanent,RateTickValue)</f>
        <v>EUR3E6E8Y_Quote#0001</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_xll.qlSimpleQuote(Trigger,E17,ObjectOverwrite,Permanent,RateTickValue)</f>
        <v>EUR3E6E9Y_Quote#0001</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_xll.qlSimpleQuote(Trigger,E18,ObjectOverwrite,Permanent,RateTickValue)</f>
        <v>EUR3E6E10Y_Quote#0001</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_xll.qlSimpleQuote(Trigger,E19,ObjectOverwrite,Permanent,RateTickValue)</f>
        <v>EUR3E6E11Y_Quote#0001</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_xll.qlSimpleQuote(Trigger,E20,ObjectOverwrite,Permanent,RateTickValue)</f>
        <v>EUR3E6E12Y_Quote#0001</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_xll.qlSimpleQuote(Trigger,E21,ObjectOverwrite,Permanent,RateTickValue)</f>
        <v>EUR3E6E13Y_Quote#0001</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_xll.qlSimpleQuote(Trigger,E22,ObjectOverwrite,Permanent,RateTickValue)</f>
        <v>EUR3E6E14Y_Quote#0001</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_xll.qlSimpleQuote(Trigger,E23,ObjectOverwrite,Permanent,RateTickValue)</f>
        <v>EUR3E6E15Y_Quote#0001</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_xll.qlSimpleQuote(Trigger,E24,ObjectOverwrite,Permanent,RateTickValue)</f>
        <v>EUR3E6E16Y_Quote#0001</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_xll.qlSimpleQuote(Trigger,E25,ObjectOverwrite,Permanent,RateTickValue)</f>
        <v>EUR3E6E17Y_Quote#0001</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_xll.qlSimpleQuote(Trigger,E26,ObjectOverwrite,Permanent,RateTickValue)</f>
        <v>EUR3E6E18Y_Quote#0001</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_xll.qlSimpleQuote(Trigger,E27,ObjectOverwrite,Permanent,RateTickValue)</f>
        <v>EUR3E6E19Y_Quote#0001</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_xll.qlSimpleQuote(Trigger,E28,ObjectOverwrite,Permanent,RateTickValue)</f>
        <v>EUR3E6E20Y_Quote#0001</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_xll.qlSimpleQuote(Trigger,E29,ObjectOverwrite,Permanent,RateTickValue)</f>
        <v>EUR3E6E21Y_Quote#0001</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_xll.qlSimpleQuote(Trigger,E30,ObjectOverwrite,Permanent,RateTickValue)</f>
        <v>EUR3E6E22Y_Quote#0001</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_xll.qlSimpleQuote(Trigger,E31,ObjectOverwrite,Permanent,RateTickValue)</f>
        <v>EUR3E6E23Y_Quote#0001</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_xll.qlSimpleQuote(Trigger,E32,ObjectOverwrite,Permanent,RateTickValue)</f>
        <v>EUR3E6E24Y_Quote#0001</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_xll.qlSimpleQuote(Trigger,E33,ObjectOverwrite,Permanent,RateTickValue)</f>
        <v>EUR3E6E25Y_Quote#0001</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_xll.qlSimpleQuote(Trigger,E34,ObjectOverwrite,Permanent,RateTickValue)</f>
        <v>EUR3E6E26Y_Quote#0001</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_xll.qlSimpleQuote(Trigger,E35,ObjectOverwrite,Permanent,RateTickValue)</f>
        <v>EUR3E6E27Y_Quote#0001</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_xll.qlSimpleQuote(Trigger,E36,ObjectOverwrite,Permanent,RateTickValue)</f>
        <v>EUR3E6E28Y_Quote#0001</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_xll.qlSimpleQuote(Trigger,E37,ObjectOverwrite,Permanent,RateTickValue)</f>
        <v>EUR3E6E29Y_Quote#0001</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_xll.qlSimpleQuote(Trigger,E38,ObjectOverwrite,Permanent,RateTickValue)</f>
        <v>EUR3E6E30Y_Quote#0001</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_xll.qlSimpleQuote(Trigger,E39,ObjectOverwrite,Permanent,RateTickValue)</f>
        <v>EUR3E6E35Y_Quote#0001</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_xll.qlSimpleQuote(Trigger,E40,ObjectOverwrite,Permanent,RateTickValue)</f>
        <v>EUR3E6E40Y_Quote#0001</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_xll.qlSimpleQuote(Trigger,E41,ObjectOverwrite,Permanent,RateTickValue)</f>
        <v>EUR3E6E50Y_Quote#0001</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_xll.qlSimpleQuote(Trigger,E42,ObjectOverwrite,Permanent,RateTickValue)</f>
        <v>EUR3E6E60Y_Quote#0001</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_xll.qlSimpleQuote(Trigger,E5,ObjectOverwrite,Permanent,RateTickValue)</f>
        <v>EUREON3E6M_Quote#0001</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_xll.qlSimpleQuote(Trigger,E6,ObjectOverwrite,Permanent,RateTickValue)</f>
        <v>EUREON3E1Y_Quote#0001</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1.07E-3</v>
      </c>
      <c r="X6" s="178"/>
      <c r="Y6" s="17"/>
    </row>
    <row r="7" spans="1:25" x14ac:dyDescent="0.2">
      <c r="A7" s="56"/>
      <c r="B7" s="66" t="s">
        <v>79</v>
      </c>
      <c r="C7" s="54" t="s">
        <v>116</v>
      </c>
      <c r="D7" s="53" t="s">
        <v>81</v>
      </c>
      <c r="E7" s="52" t="str">
        <f t="shared" si="0"/>
        <v>EUREON3E15M_Quote</v>
      </c>
      <c r="F7" s="52" t="str">
        <f>_xll.qlSimpleQuote(Trigger,E7,ObjectOverwrite,Permanent,RateTickValue)</f>
        <v>EUREON3E15M_Quote#0001</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_xll.qlSimpleQuote(Trigger,E8,ObjectOverwrite,Permanent,RateTickValue)</f>
        <v>EUREON3E18M_Quote#0001</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1.1299999999999999E-3</v>
      </c>
      <c r="X8" s="178"/>
      <c r="Y8" s="17"/>
    </row>
    <row r="9" spans="1:25" x14ac:dyDescent="0.2">
      <c r="A9" s="56"/>
      <c r="B9" s="66" t="s">
        <v>77</v>
      </c>
      <c r="C9" s="54" t="s">
        <v>116</v>
      </c>
      <c r="D9" s="53" t="s">
        <v>81</v>
      </c>
      <c r="E9" s="52" t="str">
        <f t="shared" si="0"/>
        <v>EUREON3E21M_Quote</v>
      </c>
      <c r="F9" s="52" t="str">
        <f>_xll.qlSimpleQuote(Trigger,E9,ObjectOverwrite,Permanent,RateTickValue)</f>
        <v>EUREON3E21M_Quote#0001</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_xll.qlSimpleQuote(Trigger,E10,ObjectOverwrite,Permanent,RateTickValue)</f>
        <v>EUREON3E2Y_Quote#0001</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1.1800000000000001E-3</v>
      </c>
      <c r="X10" s="178"/>
      <c r="Y10" s="17"/>
    </row>
    <row r="11" spans="1:25" x14ac:dyDescent="0.2">
      <c r="A11" s="56"/>
      <c r="B11" s="55" t="s">
        <v>60</v>
      </c>
      <c r="C11" s="54" t="s">
        <v>116</v>
      </c>
      <c r="D11" s="53" t="s">
        <v>81</v>
      </c>
      <c r="E11" s="52" t="str">
        <f t="shared" si="0"/>
        <v>EUREON3E3Y_Quote</v>
      </c>
      <c r="F11" s="52" t="str">
        <f>_xll.qlSimpleQuote(Trigger,E11,ObjectOverwrite,Permanent,RateTickValue)</f>
        <v>EUREON3E3Y_Quote#0001</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1.25E-3</v>
      </c>
      <c r="X11" s="178"/>
      <c r="Y11" s="17"/>
    </row>
    <row r="12" spans="1:25" x14ac:dyDescent="0.2">
      <c r="A12" s="56"/>
      <c r="B12" s="55" t="s">
        <v>59</v>
      </c>
      <c r="C12" s="54" t="s">
        <v>116</v>
      </c>
      <c r="D12" s="53" t="s">
        <v>81</v>
      </c>
      <c r="E12" s="52" t="str">
        <f t="shared" si="0"/>
        <v>EUREON3E4Y_Quote</v>
      </c>
      <c r="F12" s="52" t="str">
        <f>_xll.qlSimpleQuote(Trigger,E12,ObjectOverwrite,Permanent,RateTickValue)</f>
        <v>EUREON3E4Y_Quote#0001</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1.2899999999999999E-3</v>
      </c>
      <c r="X12" s="178"/>
      <c r="Y12" s="17"/>
    </row>
    <row r="13" spans="1:25" x14ac:dyDescent="0.2">
      <c r="A13" s="56"/>
      <c r="B13" s="55" t="s">
        <v>58</v>
      </c>
      <c r="C13" s="54" t="s">
        <v>116</v>
      </c>
      <c r="D13" s="53" t="s">
        <v>81</v>
      </c>
      <c r="E13" s="52" t="str">
        <f t="shared" si="0"/>
        <v>EUREON3E5Y_Quote</v>
      </c>
      <c r="F13" s="52" t="str">
        <f>_xll.qlSimpleQuote(Trigger,E13,ObjectOverwrite,Permanent,RateTickValue)</f>
        <v>EUREON3E5Y_Quote#0001</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1.33E-3</v>
      </c>
      <c r="X13" s="178"/>
      <c r="Y13" s="17"/>
    </row>
    <row r="14" spans="1:25" x14ac:dyDescent="0.2">
      <c r="A14" s="56"/>
      <c r="B14" s="55" t="s">
        <v>57</v>
      </c>
      <c r="C14" s="54" t="s">
        <v>116</v>
      </c>
      <c r="D14" s="53" t="s">
        <v>81</v>
      </c>
      <c r="E14" s="52" t="str">
        <f t="shared" si="0"/>
        <v>EUREON3E6Y_Quote</v>
      </c>
      <c r="F14" s="52" t="str">
        <f>_xll.qlSimpleQuote(Trigger,E14,ObjectOverwrite,Permanent,RateTickValue)</f>
        <v>EUREON3E6Y_Quote#0001</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1.32E-3</v>
      </c>
      <c r="X14" s="178"/>
      <c r="Y14" s="17"/>
    </row>
    <row r="15" spans="1:25" x14ac:dyDescent="0.2">
      <c r="A15" s="56"/>
      <c r="B15" s="55" t="s">
        <v>56</v>
      </c>
      <c r="C15" s="54" t="s">
        <v>116</v>
      </c>
      <c r="D15" s="53" t="s">
        <v>81</v>
      </c>
      <c r="E15" s="52" t="str">
        <f t="shared" si="0"/>
        <v>EUREON3E7Y_Quote</v>
      </c>
      <c r="F15" s="52" t="str">
        <f>_xll.qlSimpleQuote(Trigger,E15,ObjectOverwrite,Permanent,RateTickValue)</f>
        <v>EUREON3E7Y_Quote#0001</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1.2899999999999999E-3</v>
      </c>
      <c r="X15" s="178"/>
      <c r="Y15" s="17"/>
    </row>
    <row r="16" spans="1:25" x14ac:dyDescent="0.2">
      <c r="A16" s="56"/>
      <c r="B16" s="55" t="s">
        <v>55</v>
      </c>
      <c r="C16" s="54" t="s">
        <v>116</v>
      </c>
      <c r="D16" s="53" t="s">
        <v>81</v>
      </c>
      <c r="E16" s="52" t="str">
        <f t="shared" si="0"/>
        <v>EUREON3E8Y_Quote</v>
      </c>
      <c r="F16" s="52" t="str">
        <f>_xll.qlSimpleQuote(Trigger,E16,ObjectOverwrite,Permanent,RateTickValue)</f>
        <v>EUREON3E8Y_Quote#0001</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1.2699999999999999E-3</v>
      </c>
      <c r="X16" s="178"/>
      <c r="Y16" s="17"/>
    </row>
    <row r="17" spans="1:25" x14ac:dyDescent="0.2">
      <c r="A17" s="56"/>
      <c r="B17" s="55" t="s">
        <v>54</v>
      </c>
      <c r="C17" s="54" t="s">
        <v>116</v>
      </c>
      <c r="D17" s="53" t="s">
        <v>81</v>
      </c>
      <c r="E17" s="52" t="str">
        <f t="shared" si="0"/>
        <v>EUREON3E9Y_Quote</v>
      </c>
      <c r="F17" s="52" t="str">
        <f>_xll.qlSimpleQuote(Trigger,E17,ObjectOverwrite,Permanent,RateTickValue)</f>
        <v>EUREON3E9Y_Quote#0001</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1.2600000000000001E-3</v>
      </c>
      <c r="X17" s="178"/>
      <c r="Y17" s="17"/>
    </row>
    <row r="18" spans="1:25" x14ac:dyDescent="0.2">
      <c r="A18" s="56"/>
      <c r="B18" s="55" t="s">
        <v>53</v>
      </c>
      <c r="C18" s="54" t="s">
        <v>116</v>
      </c>
      <c r="D18" s="53" t="s">
        <v>81</v>
      </c>
      <c r="E18" s="52" t="str">
        <f t="shared" si="0"/>
        <v>EUREON3E10Y_Quote</v>
      </c>
      <c r="F18" s="52" t="str">
        <f>_xll.qlSimpleQuote(Trigger,E18,ObjectOverwrite,Permanent,RateTickValue)</f>
        <v>EUREON3E10Y_Quote#0001</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1.25E-3</v>
      </c>
      <c r="X18" s="178"/>
      <c r="Y18" s="17"/>
    </row>
    <row r="19" spans="1:25" x14ac:dyDescent="0.2">
      <c r="A19" s="56"/>
      <c r="B19" s="55" t="s">
        <v>52</v>
      </c>
      <c r="C19" s="54" t="s">
        <v>116</v>
      </c>
      <c r="D19" s="53" t="s">
        <v>81</v>
      </c>
      <c r="E19" s="52" t="str">
        <f t="shared" si="0"/>
        <v>EUREON3E11Y_Quote</v>
      </c>
      <c r="F19" s="52" t="str">
        <f>_xll.qlSimpleQuote(Trigger,E19,ObjectOverwrite,Permanent,RateTickValue)</f>
        <v>EUREON3E11Y_Quote#0001</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1.23E-3</v>
      </c>
      <c r="X19" s="178"/>
      <c r="Y19" s="17"/>
    </row>
    <row r="20" spans="1:25" x14ac:dyDescent="0.2">
      <c r="A20" s="56"/>
      <c r="B20" s="55" t="s">
        <v>51</v>
      </c>
      <c r="C20" s="54" t="s">
        <v>116</v>
      </c>
      <c r="D20" s="53" t="s">
        <v>81</v>
      </c>
      <c r="E20" s="52" t="str">
        <f t="shared" si="0"/>
        <v>EUREON3E12Y_Quote</v>
      </c>
      <c r="F20" s="52" t="str">
        <f>_xll.qlSimpleQuote(Trigger,E20,ObjectOverwrite,Permanent,RateTickValue)</f>
        <v>EUREON3E12Y_Quote#0001</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1.2199999999999999E-3</v>
      </c>
      <c r="X20" s="178"/>
      <c r="Y20" s="17"/>
    </row>
    <row r="21" spans="1:25" x14ac:dyDescent="0.2">
      <c r="A21" s="56"/>
      <c r="B21" s="55" t="s">
        <v>50</v>
      </c>
      <c r="C21" s="54" t="s">
        <v>116</v>
      </c>
      <c r="D21" s="53" t="s">
        <v>81</v>
      </c>
      <c r="E21" s="52" t="str">
        <f t="shared" si="0"/>
        <v>EUREON3E13Y_Quote</v>
      </c>
      <c r="F21" s="52" t="str">
        <f>_xll.qlSimpleQuote(Trigger,E21,ObjectOverwrite,Permanent,RateTickValue)</f>
        <v>EUREON3E13Y_Quote#0001</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_xll.qlSimpleQuote(Trigger,E22,ObjectOverwrite,Permanent,RateTickValue)</f>
        <v>EUREON3E14Y_Quote#0001</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_xll.qlSimpleQuote(Trigger,E23,ObjectOverwrite,Permanent,RateTickValue)</f>
        <v>EUREON3E15Y_Quote#0001</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1.1899999999999999E-3</v>
      </c>
      <c r="X23" s="178"/>
      <c r="Y23" s="17"/>
    </row>
    <row r="24" spans="1:25" x14ac:dyDescent="0.2">
      <c r="A24" s="56"/>
      <c r="B24" s="55" t="s">
        <v>47</v>
      </c>
      <c r="C24" s="54" t="s">
        <v>116</v>
      </c>
      <c r="D24" s="53" t="s">
        <v>81</v>
      </c>
      <c r="E24" s="52" t="str">
        <f t="shared" si="0"/>
        <v>EUREON3E16Y_Quote</v>
      </c>
      <c r="F24" s="52" t="str">
        <f>_xll.qlSimpleQuote(Trigger,E24,ObjectOverwrite,Permanent,RateTickValue)</f>
        <v>EUREON3E16Y_Quote#0001</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_xll.qlSimpleQuote(Trigger,E25,ObjectOverwrite,Permanent,RateTickValue)</f>
        <v>EUREON3E17Y_Quote#0001</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_xll.qlSimpleQuote(Trigger,E26,ObjectOverwrite,Permanent,RateTickValue)</f>
        <v>EUREON3E18Y_Quote#0001</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_xll.qlSimpleQuote(Trigger,E27,ObjectOverwrite,Permanent,RateTickValue)</f>
        <v>EUREON3E19Y_Quote#0001</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_xll.qlSimpleQuote(Trigger,E28,ObjectOverwrite,Permanent,RateTickValue)</f>
        <v>EUREON3E20Y_Quote#0001</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1.0399999999999999E-3</v>
      </c>
      <c r="X28" s="178"/>
      <c r="Y28" s="17"/>
    </row>
    <row r="29" spans="1:25" x14ac:dyDescent="0.2">
      <c r="A29" s="56"/>
      <c r="B29" s="55" t="s">
        <v>42</v>
      </c>
      <c r="C29" s="54" t="s">
        <v>116</v>
      </c>
      <c r="D29" s="53" t="s">
        <v>81</v>
      </c>
      <c r="E29" s="52" t="str">
        <f t="shared" si="0"/>
        <v>EUREON3E21Y_Quote</v>
      </c>
      <c r="F29" s="52" t="str">
        <f>_xll.qlSimpleQuote(Trigger,E29,ObjectOverwrite,Permanent,RateTickValue)</f>
        <v>EUREON3E21Y_Quote#0001</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_xll.qlSimpleQuote(Trigger,E30,ObjectOverwrite,Permanent,RateTickValue)</f>
        <v>EUREON3E22Y_Quote#0001</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_xll.qlSimpleQuote(Trigger,E31,ObjectOverwrite,Permanent,RateTickValue)</f>
        <v>EUREON3E23Y_Quote#0001</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_xll.qlSimpleQuote(Trigger,E32,ObjectOverwrite,Permanent,RateTickValue)</f>
        <v>EUREON3E24Y_Quote#0001</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_xll.qlSimpleQuote(Trigger,E33,ObjectOverwrite,Permanent,RateTickValue)</f>
        <v>EUREON3E25Y_Quote#0001</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9.3999999999999986E-4</v>
      </c>
      <c r="X33" s="178"/>
      <c r="Y33" s="17"/>
    </row>
    <row r="34" spans="1:25" x14ac:dyDescent="0.2">
      <c r="A34" s="56"/>
      <c r="B34" s="55" t="s">
        <v>37</v>
      </c>
      <c r="C34" s="54" t="s">
        <v>116</v>
      </c>
      <c r="D34" s="53" t="s">
        <v>81</v>
      </c>
      <c r="E34" s="52" t="str">
        <f t="shared" si="0"/>
        <v>EUREON3E26Y_Quote</v>
      </c>
      <c r="F34" s="52" t="str">
        <f>_xll.qlSimpleQuote(Trigger,E34,ObjectOverwrite,Permanent,RateTickValue)</f>
        <v>EUREON3E26Y_Quote#0001</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_xll.qlSimpleQuote(Trigger,E35,ObjectOverwrite,Permanent,RateTickValue)</f>
        <v>EUREON3E27Y_Quote#0001</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_xll.qlSimpleQuote(Trigger,E36,ObjectOverwrite,Permanent,RateTickValue)</f>
        <v>EUREON3E28Y_Quote#0001</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_xll.qlSimpleQuote(Trigger,E37,ObjectOverwrite,Permanent,RateTickValue)</f>
        <v>EUREON3E29Y_Quote#0001</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_xll.qlSimpleQuote(Trigger,E38,ObjectOverwrite,Permanent,RateTickValue)</f>
        <v>EUREON3E30Y_Quote#0001</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8.3000000000000001E-4</v>
      </c>
      <c r="X38" s="178"/>
      <c r="Y38" s="17"/>
    </row>
    <row r="39" spans="1:25" x14ac:dyDescent="0.2">
      <c r="A39" s="56"/>
      <c r="B39" s="55" t="s">
        <v>32</v>
      </c>
      <c r="C39" s="54" t="s">
        <v>116</v>
      </c>
      <c r="D39" s="53" t="s">
        <v>81</v>
      </c>
      <c r="E39" s="52" t="str">
        <f t="shared" si="0"/>
        <v>EUREON3E35Y_Quote</v>
      </c>
      <c r="F39" s="52" t="str">
        <f>_xll.qlSimpleQuote(Trigger,E39,ObjectOverwrite,Permanent,RateTickValue)</f>
        <v>EUREON3E35Y_Quote#0001</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_xll.qlSimpleQuote(Trigger,E40,ObjectOverwrite,Permanent,RateTickValue)</f>
        <v>EUREON3E40Y_Quote#0001</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6.8999999999999997E-4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_xll.qlSimpleQuote(Trigger,E41,ObjectOverwrite,Permanent,RateTickValue)</f>
        <v>EUREON3E50Y_Quote#0001</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5.9999999999999995E-4</v>
      </c>
      <c r="X41" s="178"/>
      <c r="Y41" s="17"/>
    </row>
    <row r="42" spans="1:25" x14ac:dyDescent="0.2">
      <c r="A42" s="56"/>
      <c r="B42" s="55" t="s">
        <v>29</v>
      </c>
      <c r="C42" s="54" t="s">
        <v>116</v>
      </c>
      <c r="D42" s="53" t="s">
        <v>81</v>
      </c>
      <c r="E42" s="52" t="str">
        <f t="shared" si="0"/>
        <v>EUREON3E60Y_Quote</v>
      </c>
      <c r="F42" s="52" t="str">
        <f>_xll.qlSimpleQuote(Trigger,E42,ObjectOverwrite,Permanent,RateTickValue)</f>
        <v>EUREON3E60Y_Quote#0001</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5.2999999999999998E-4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_xll.qlSimpleQuote(Trigger,E5,ObjectOverwrite,Permanent,RateTickValue)</f>
        <v>EUR6E12E6M_Quote#0001</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_xll.qlSimpleQuote(Trigger,E6,ObjectOverwrite,Permanent,RateTickValue)</f>
        <v>EUR6E12E1Y_Quote#0001</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8.9999999999999998E-4</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_xll.qlSimpleQuote(Trigger,E7,ObjectOverwrite,Permanent,RateTickValue)</f>
        <v>EUR6E12E15M_Quote#0001</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_xll.qlSimpleQuote(Trigger,E8,ObjectOverwrite,Permanent,RateTickValue)</f>
        <v>EUR6E12E18M_Quote#0001</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_xll.qlSimpleQuote(Trigger,E9,ObjectOverwrite,Permanent,RateTickValue)</f>
        <v>EUR6E12E21M_Quote#0001</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_xll.qlSimpleQuote(Trigger,E10,ObjectOverwrite,Permanent,RateTickValue)</f>
        <v>EUR6E12E2Y_Quote#0001</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8.4999999999999995E-4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_xll.qlSimpleQuote(Trigger,E11,ObjectOverwrite,Permanent,RateTickValue)</f>
        <v>EUR6E12E3Y_Quote#0001</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8.5999999999999998E-4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_xll.qlSimpleQuote(Trigger,E12,ObjectOverwrite,Permanent,RateTickValue)</f>
        <v>EUR6E12E4Y_Quote#0001</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8.7000000000000001E-4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_xll.qlSimpleQuote(Trigger,E13,ObjectOverwrite,Permanent,RateTickValue)</f>
        <v>EUR6E12E5Y_Quote#0001</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8.7999999999999992E-4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_xll.qlSimpleQuote(Trigger,E14,ObjectOverwrite,Permanent,RateTickValue)</f>
        <v>EUR6E12E6Y_Quote#0001</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8.7999999999999992E-4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_xll.qlSimpleQuote(Trigger,E15,ObjectOverwrite,Permanent,RateTickValue)</f>
        <v>EUR6E12E7Y_Quote#0001</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8.7999999999999992E-4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_xll.qlSimpleQuote(Trigger,E16,ObjectOverwrite,Permanent,RateTickValue)</f>
        <v>EUR6E12E8Y_Quote#0001</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8.7999999999999992E-4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_xll.qlSimpleQuote(Trigger,E17,ObjectOverwrite,Permanent,RateTickValue)</f>
        <v>EUR6E12E9Y_Quote#0001</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8.7000000000000001E-4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_xll.qlSimpleQuote(Trigger,E18,ObjectOverwrite,Permanent,RateTickValue)</f>
        <v>EUR6E12E10Y_Quote#0001</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8.4999999999999995E-4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_xll.qlSimpleQuote(Trigger,E19,ObjectOverwrite,Permanent,RateTickValue)</f>
        <v>EUR6E12E11Y_Quote#0001</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8.3000000000000001E-4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_xll.qlSimpleQuote(Trigger,E20,ObjectOverwrite,Permanent,RateTickValue)</f>
        <v>EUR6E12E12Y_Quote#0001</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7.9999999999999993E-4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_xll.qlSimpleQuote(Trigger,E21,ObjectOverwrite,Permanent,RateTickValue)</f>
        <v>EUR6E12E13Y_Quote#0001</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_xll.qlSimpleQuote(Trigger,E22,ObjectOverwrite,Permanent,RateTickValue)</f>
        <v>EUR6E12E14Y_Quote#0001</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_xll.qlSimpleQuote(Trigger,E23,ObjectOverwrite,Permanent,RateTickValue)</f>
        <v>EUR6E12E15Y_Quote#0001</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7.0999999999999991E-4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_xll.qlSimpleQuote(Trigger,E24,ObjectOverwrite,Permanent,RateTickValue)</f>
        <v>EUR6E12E16Y_Quote#0001</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_xll.qlSimpleQuote(Trigger,E25,ObjectOverwrite,Permanent,RateTickValue)</f>
        <v>EUR6E12E17Y_Quote#0001</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_xll.qlSimpleQuote(Trigger,E26,ObjectOverwrite,Permanent,RateTickValue)</f>
        <v>EUR6E12E18Y_Quote#0001</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_xll.qlSimpleQuote(Trigger,E27,ObjectOverwrite,Permanent,RateTickValue)</f>
        <v>EUR6E12E19Y_Quote#0001</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_xll.qlSimpleQuote(Trigger,E28,ObjectOverwrite,Permanent,RateTickValue)</f>
        <v>EUR6E12E20Y_Quote#0001</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6.2999999999999992E-4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_xll.qlSimpleQuote(Trigger,E29,ObjectOverwrite,Permanent,RateTickValue)</f>
        <v>EUR6E12E21Y_Quote#0001</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_xll.qlSimpleQuote(Trigger,E30,ObjectOverwrite,Permanent,RateTickValue)</f>
        <v>EUR6E12E22Y_Quote#0001</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_xll.qlSimpleQuote(Trigger,E31,ObjectOverwrite,Permanent,RateTickValue)</f>
        <v>EUR6E12E23Y_Quote#0001</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_xll.qlSimpleQuote(Trigger,E32,ObjectOverwrite,Permanent,RateTickValue)</f>
        <v>EUR6E12E24Y_Quote#0001</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_xll.qlSimpleQuote(Trigger,E33,ObjectOverwrite,Permanent,RateTickValue)</f>
        <v>EUR6E12E25Y_Quote#0001</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5.8E-4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_xll.qlSimpleQuote(Trigger,E34,ObjectOverwrite,Permanent,RateTickValue)</f>
        <v>EUR6E12E26Y_Quote#0001</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_xll.qlSimpleQuote(Trigger,E35,ObjectOverwrite,Permanent,RateTickValue)</f>
        <v>EUR6E12E27Y_Quote#0001</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_xll.qlSimpleQuote(Trigger,E36,ObjectOverwrite,Permanent,RateTickValue)</f>
        <v>EUR6E12E28Y_Quote#0001</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_xll.qlSimpleQuote(Trigger,E37,ObjectOverwrite,Permanent,RateTickValue)</f>
        <v>EUR6E12E29Y_Quote#0001</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_xll.qlSimpleQuote(Trigger,E38,ObjectOverwrite,Permanent,RateTickValue)</f>
        <v>EUR6E12E30Y_Quote#0001</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5.4000000000000001E-4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_xll.qlSimpleQuote(Trigger,E39,ObjectOverwrite,Permanent,RateTickValue)</f>
        <v>EUR6E12E35Y_Quote#0001</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_xll.qlSimpleQuote(Trigger,E40,ObjectOverwrite,Permanent,RateTickValue)</f>
        <v>EUR6E12E40Y_Quote#0001</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4.8000000000000001E-4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_xll.qlSimpleQuote(Trigger,E41,ObjectOverwrite,Permanent,RateTickValue)</f>
        <v>EUR6E12E50Y_Quote#0001</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4.4000000000000002E-4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_xll.qlSimpleQuote(Trigger,E42,ObjectOverwrite,Permanent,RateTickValue)</f>
        <v>EUR6E12E60Y_Quote#0001</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4.1000000000000005E-4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_xll.qlSimpleQuote(Trigger,C5,ObjectOverwrite,Permanent,RateTickValue)</f>
        <v>EUROND_Quote#0001</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-1.1000000000000001E-3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_xll.qlSimpleQuote(Trigger,C6,ObjectOverwrite,Permanent,RateTickValue)</f>
        <v>EURTND_Quote#0001</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-1.1000000000000001E-3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_xll.qlSimpleQuote(Trigger,C7,ObjectOverwrite,Permanent,RateTickValue)</f>
        <v>EURSND_Quote#0001</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-1.1000000000000001E-3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_xll.qlSimpleQuote(Trigger,C8,ObjectOverwrite,Permanent,RateTickValue)</f>
        <v>EURSWD_Quote#0001</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-1.2100000000000001E-3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_xll.qlSimpleQuote(Trigger,C9,ObjectOverwrite,Permanent,RateTickValue)</f>
        <v>EUR2WD_Quote#0001</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-1.07E-3</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_xll.qlSimpleQuote(Trigger,C10,ObjectOverwrite,Permanent,RateTickValue)</f>
        <v>EUR3WD_Quote#0001</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-1E-4</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_xll.qlSimpleQuote(Trigger,C11,ObjectOverwrite,Permanent,RateTickValue)</f>
        <v>EUR1MD_Quote#0001</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-5.8E-4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_xll.qlSimpleQuote(Trigger,C12,ObjectOverwrite,Permanent,RateTickValue)</f>
        <v>EUR2MD_Quote#0001</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-3.7999999999999997E-4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_xll.qlSimpleQuote(Trigger,C13,ObjectOverwrite,Permanent,RateTickValue)</f>
        <v>EUR3MD_Quote#0001</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-1.9000000000000001E-4</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_xll.qlSimpleQuote(Trigger,C14,ObjectOverwrite,Permanent,RateTickValue)</f>
        <v>EUR4MD_Quote#0001</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-1E-4</v>
      </c>
      <c r="Q14" s="178"/>
      <c r="R14" s="17"/>
      <c r="S14" s="17"/>
      <c r="T14" s="17"/>
      <c r="U14" s="17"/>
      <c r="V14" s="17"/>
      <c r="W14" s="17"/>
    </row>
    <row r="15" spans="1:23" x14ac:dyDescent="0.2">
      <c r="A15" s="56"/>
      <c r="B15" s="83" t="s">
        <v>97</v>
      </c>
      <c r="C15" s="82" t="str">
        <f t="shared" si="0"/>
        <v>EUR5MD_Quote</v>
      </c>
      <c r="D15" s="82" t="str">
        <f>_xll.qlSimpleQuote(Trigger,C15,ObjectOverwrite,Permanent,RateTickValue)</f>
        <v>EUR5MD_Quote#0001</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-1E-4</v>
      </c>
      <c r="Q15" s="178"/>
      <c r="R15" s="17"/>
      <c r="S15" s="17"/>
      <c r="T15" s="17"/>
      <c r="U15" s="17"/>
      <c r="V15" s="17"/>
      <c r="W15" s="17"/>
    </row>
    <row r="16" spans="1:23" x14ac:dyDescent="0.2">
      <c r="A16" s="56"/>
      <c r="B16" s="83" t="s">
        <v>96</v>
      </c>
      <c r="C16" s="82" t="str">
        <f t="shared" si="0"/>
        <v>EUR6MD_Quote</v>
      </c>
      <c r="D16" s="82" t="str">
        <f>_xll.qlSimpleQuote(Trigger,C16,ObjectOverwrite,Permanent,RateTickValue)</f>
        <v>EUR6MD_Quote#0001</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4.999999999999999E-4</v>
      </c>
      <c r="Q16" s="178"/>
      <c r="R16" s="17"/>
      <c r="S16" s="17"/>
      <c r="T16" s="17"/>
      <c r="U16" s="17"/>
      <c r="V16" s="17"/>
      <c r="W16" s="17"/>
    </row>
    <row r="17" spans="1:23" x14ac:dyDescent="0.2">
      <c r="A17" s="56"/>
      <c r="B17" s="83" t="s">
        <v>95</v>
      </c>
      <c r="C17" s="82" t="str">
        <f t="shared" si="0"/>
        <v>EUR7MD_Quote</v>
      </c>
      <c r="D17" s="82" t="str">
        <f>_xll.qlSimpleQuote(Trigger,C17,ObjectOverwrite,Permanent,RateTickValue)</f>
        <v>EUR7MD_Quote#0001</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-1E-4</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_xll.qlSimpleQuote(Trigger,C18,ObjectOverwrite,Permanent,RateTickValue)</f>
        <v>EUR8MD_Quote#0001</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-1E-4</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_xll.qlSimpleQuote(Trigger,C19,ObjectOverwrite,Permanent,RateTickValue)</f>
        <v>EUR9MD_Quote#0001</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9.8000000000000019E-4</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_xll.qlSimpleQuote(Trigger,C20,ObjectOverwrite,Permanent,RateTickValue)</f>
        <v>EUR10MD_Quote#0001</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-1E-4</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_xll.qlSimpleQuote(Trigger,C21,ObjectOverwrite,Permanent,RateTickValue)</f>
        <v>EUR11MD_Quote#0001</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-1E-4</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_xll.qlSimpleQuote(Trigger,C22,ObjectOverwrite,Permanent,RateTickValue)</f>
        <v>EUR1YD_Quote#0001</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1.5899999999999998E-3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1</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_xll.qlSimpleQuote(Trigger,D5,ObjectOverwrite,Permanent,RateTickValue)</f>
        <v>EUR1x4F_Quote#0001</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-1.9999999999999998E-4</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_xll.qlSimpleQuote(Trigger,D6,ObjectOverwrite,Permanent,RateTickValue)</f>
        <v>EUR2x5F_Quote#0001</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-1.7000000000000001E-4</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_xll.qlSimpleQuote(Trigger,D7,ObjectOverwrite,Permanent,RateTickValue)</f>
        <v>EUR3x6F_Quote#0001</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-1.3999999999999999E-4</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_xll.qlSimpleQuote(Trigger,D8,ObjectOverwrite,Permanent,RateTickValue)</f>
        <v>EUR4x7F_Quote#0001</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-1.1000000000000002E-4</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_xll.qlSimpleQuote(Trigger,D9,ObjectOverwrite,Permanent,RateTickValue)</f>
        <v>EUR5x8F_Quote#0001</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-7.9999999999999993E-5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_xll.qlSimpleQuote(Trigger,D10,ObjectOverwrite,Permanent,RateTickValue)</f>
        <v>EUR6x9F_Quote#0001</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-6.0000000000000022E-5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_xll.qlSimpleQuote(Trigger,D11,ObjectOverwrite,Permanent,RateTickValue)</f>
        <v>EUR7x10F_Quote#0001</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-2.9999999999999997E-5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_xll.qlSimpleQuote(Trigger,D12,ObjectOverwrite,Permanent,RateTickValue)</f>
        <v>EUR8x11F_Quote#0001</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9.9999999999999856E-6</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_xll.qlSimpleQuote(Trigger,D13,ObjectOverwrite,Permanent,RateTickValue)</f>
        <v>EUR9x12F_Quote#0001</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4.9999999999999982E-5</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_xll.qlSimpleQuote(Trigger,D14,ObjectOverwrite,Permanent,RateTickValue)</f>
        <v>EUR10x13F_Quote#0001</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_xll.qlSimpleQuote(Trigger,D15,ObjectOverwrite,Permanent,RateTickValue)</f>
        <v>EUR11x14F_Quote#0001</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1.6000000000000004E-4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_xll.qlSimpleQuote(Trigger,D16,ObjectOverwrite,Permanent,RateTickValue)</f>
        <v>EUR12x15F_Quote#0001</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2.3000000000000001E-4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_xll.qlSimpleQuote(Trigger,D17,ObjectOverwrite,Permanent,RateTickValue)</f>
        <v>EUR1x7F_Quote#0001</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5.4000000000000001E-4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_xll.qlSimpleQuote(Trigger,D18,ObjectOverwrite,Permanent,RateTickValue)</f>
        <v>EUR2x8F_Quote#0001</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5.6999999999999998E-4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_xll.qlSimpleQuote(Trigger,D19,ObjectOverwrite,Permanent,RateTickValue)</f>
        <v>EUR3x9F_Quote#0001</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6.0000000000000006E-4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_xll.qlSimpleQuote(Trigger,D20,ObjectOverwrite,Permanent,RateTickValue)</f>
        <v>EUR4x10F_Quote#0001</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6.4000000000000005E-4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_xll.qlSimpleQuote(Trigger,D21,ObjectOverwrite,Permanent,RateTickValue)</f>
        <v>EUR5x11F_Quote#0001</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6.8000000000000005E-4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_xll.qlSimpleQuote(Trigger,D22,ObjectOverwrite,Permanent,RateTickValue)</f>
        <v>EUR6x12F_Quote#0001</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7.1000000000000002E-4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_xll.qlSimpleQuote(Trigger,D23,ObjectOverwrite,Permanent,RateTickValue)</f>
        <v>EUR7x13F_Quote#0001</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7.6000000000000004E-4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_xll.qlSimpleQuote(Trigger,D24,ObjectOverwrite,Permanent,RateTickValue)</f>
        <v>EUR8x14F_Quote#0001</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8.0999999999999996E-4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_xll.qlSimpleQuote(Trigger,D25,ObjectOverwrite,Permanent,RateTickValue)</f>
        <v>EUR9x15F_Quote#0001</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8.7000000000000001E-4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_xll.qlSimpleQuote(Trigger,D26,ObjectOverwrite,Permanent,RateTickValue)</f>
        <v>EUR10x16F_Quote#0001</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9.4000000000000008E-4</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_xll.qlSimpleQuote(Trigger,D27,ObjectOverwrite,Permanent,RateTickValue)</f>
        <v>EUR11x17F_Quote#0001</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1.0099999999999998E-3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_xll.qlSimpleQuote(Trigger,D28,ObjectOverwrite,Permanent,RateTickValue)</f>
        <v>EUR12x18F_Quote#0001</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1.0999999999999998E-3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_xll.qlSimpleQuote(Trigger,D29,ObjectOverwrite,Permanent,RateTickValue)</f>
        <v>EUR13x19F_Quote#0001</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1.1900000000000001E-3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_xll.qlSimpleQuote(Trigger,D30,ObjectOverwrite,Permanent,RateTickValue)</f>
        <v>EUR14x20F_Quote#0001</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1.2999999999999997E-3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_xll.qlSimpleQuote(Trigger,D31,ObjectOverwrite,Permanent,RateTickValue)</f>
        <v>EUR15x21F_Quote#0001</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1.4199999999999998E-3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_xll.qlSimpleQuote(Trigger,D32,ObjectOverwrite,Permanent,RateTickValue)</f>
        <v>EUR16x22F_Quote#0001</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1.5299999999999997E-3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_xll.qlSimpleQuote(Trigger,D33,ObjectOverwrite,Permanent,RateTickValue)</f>
        <v>EUR17x23F_Quote#0001</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1.6699999999999998E-3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_xll.qlSimpleQuote(Trigger,D34,ObjectOverwrite,Permanent,RateTickValue)</f>
        <v>EUR18x24F_Quote#0001</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1.82E-3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_xll.qlSimpleQuote(Trigger,D35,ObjectOverwrite,Permanent,RateTickValue)</f>
        <v>EUR1x13F_Quote#0001</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1.6799999999999999E-3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_xll.qlSimpleQuote(Trigger,D36,ObjectOverwrite,Permanent,RateTickValue)</f>
        <v>EUR2x14F_Quote#0001</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1.72E-3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_xll.qlSimpleQuote(Trigger,D37,ObjectOverwrite,Permanent,RateTickValue)</f>
        <v>EUR3x15F_Quote#0001</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1.75E-3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_xll.qlSimpleQuote(Trigger,D38,ObjectOverwrite,Permanent,RateTickValue)</f>
        <v>EUR4x16F_Quote#0001</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1.8E-3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_xll.qlSimpleQuote(Trigger,D39,ObjectOverwrite,Permanent,RateTickValue)</f>
        <v>EUR5x17F_Quote#0001</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1.8400000000000001E-3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_xll.qlSimpleQuote(Trigger,D40,ObjectOverwrite,Permanent,RateTickValue)</f>
        <v>EUR6x18F_Quote#0001</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1.9E-3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_xll.qlSimpleQuote(Trigger,D41,ObjectOverwrite,Permanent,RateTickValue)</f>
        <v>EUR7x19F_Quote#0001</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1.9499999999999997E-3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_xll.qlSimpleQuote(Trigger,D42,ObjectOverwrite,Permanent,RateTickValue)</f>
        <v>EUR8x20F_Quote#0001</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2.0200000000000005E-3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_xll.qlSimpleQuote(Trigger,D43,ObjectOverwrite,Permanent,RateTickValue)</f>
        <v>EUR9x21F_Quote#0001</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2.0900000000000003E-3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_xll.qlSimpleQuote(Trigger,D44,ObjectOverwrite,Permanent,RateTickValue)</f>
        <v>EUR10x22F_Quote#0001</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2.16E-3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_xll.qlSimpleQuote(Trigger,D45,ObjectOverwrite,Permanent,RateTickValue)</f>
        <v>EUR11x23F_Quote#0001</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2.2500000000000003E-3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_xll.qlSimpleQuote(Trigger,D46,ObjectOverwrite,Permanent,RateTickValue)</f>
        <v>EUR12x24F_Quote#0001</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2.3500000000000005E-3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_xll.qlSimpleQuote(Trigger,D47,ObjectOverwrite,Permanent,RateTickValue)</f>
        <v>EUR13x25F_Quote#0001</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_xll.qlSimpleQuote(Trigger,D48,ObjectOverwrite,Permanent,RateTickValue)</f>
        <v>EUR14x26F_Quote#0001</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_xll.qlSimpleQuote(Trigger,D49,ObjectOverwrite,Permanent,RateTickValue)</f>
        <v>EUR15x27F_Quote#0001</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_xll.qlSimpleQuote(Trigger,D50,ObjectOverwrite,Permanent,RateTickValue)</f>
        <v>EUR16x28F_Quote#0001</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_xll.qlSimpleQuote(Trigger,D51,ObjectOverwrite,Permanent,RateTickValue)</f>
        <v>EUR17x29F_Quote#0001</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_xll.qlSimpleQuote(Trigger,D52,ObjectOverwrite,Permanent,RateTickValue)</f>
        <v>EUR18x30F_Quote#0001</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_xll.qlSimpleQuote(Trigger,D53,ObjectOverwrite,Permanent,RateTickValue)</f>
        <v>EUR19x31F_Quote#0001</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_xll.qlSimpleQuote(Trigger,D54,ObjectOverwrite,Permanent,RateTickValue)</f>
        <v>EUR20x32F_Quote#0001</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_xll.qlSimpleQuote(Trigger,D55,ObjectOverwrite,Permanent,RateTickValue)</f>
        <v>EUR21x33F_Quote#0001</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_xll.qlSimpleQuote(Trigger,D56,ObjectOverwrite,Permanent,RateTickValue)</f>
        <v>EUR22x34F_Quote#0001</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_xll.qlSimpleQuote(Trigger,D57,ObjectOverwrite,Permanent,RateTickValue)</f>
        <v>EUR23x35F_Quote#0001</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_xll.qlSimpleQuote(Trigger,D58,ObjectOverwrite,Permanent,RateTickValue)</f>
        <v>EUR24x36F_Quote#0001</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4.1800000000000006E-3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abSelected="1"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_xll.qlSimpleQuote(Trigger,E6,ObjectOverwrite,Permanent,PriceTickValue)</f>
        <v>EURFUT1MU5_Quote#0001</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_xll.qlSimpleQuote(Trigger,E7,ObjectOverwrite,Permanent,PriceTickValue)</f>
        <v>EURFUT1MV5_Quote#0001</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_xll.qlSimpleQuote(Trigger,E8,ObjectOverwrite,Permanent,PriceTickValue)</f>
        <v>EURFUT1MX5_Quote#0001</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_xll.qlSimpleQuote(Trigger,E9,ObjectOverwrite,Permanent,PriceTickValue)</f>
        <v>EURFUT1MZ5_Quote#0001</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_xll.qlSimpleQuote(Trigger,E10,ObjectOverwrite,Permanent,PriceTickValue)</f>
        <v>EURFUT1MF6_Quote#0001</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_xll.qlSimpleQuote(Trigger,E11,ObjectOverwrite,Permanent,PriceTickValue)</f>
        <v>EURFUT1MG6_Quote#0001</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_xll.qlSimpleQuote(Trigger,E12,ObjectOverwrite,Permanent,PriceTickValue)</f>
        <v>EURFUT1MH6_Quote#0001</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_xll.qlSimpleQuote(Trigger,E13,ObjectOverwrite,Permanent,PriceTickValue)</f>
        <v>EURFUT1MJ6_Quote#0001</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_xll.qlSimpleQuote(Trigger,E14,ObjectOverwrite,Permanent,PriceTickValue)</f>
        <v>EURFUT1MK6_Quote#0001</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_xll.qlSimpleQuote(Trigger,E15,ObjectOverwrite,Permanent,PriceTickValue)</f>
        <v>EURFUT1MM6_Quote#0001</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_xll.qlSimpleQuote(Trigger,E16,ObjectOverwrite,Permanent,PriceTickValue)</f>
        <v>EURFUT1MN6_Quote#0001</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_xll.qlSimpleQuote(Trigger,E17,ObjectOverwrite,Permanent,PriceTickValue)</f>
        <v>EURFUT1MQ6_Quote#0001</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_xll.qlSimpleQuote(Trigger,E18,ObjectOverwrite,Permanent,PriceTickValue)</f>
        <v>EURFUT1MU6_Quote#0001</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_xll.qlSimpleQuote(Trigger,E19,ObjectOverwrite,Permanent,PriceTickValue)</f>
        <v>EURFUT1MV6_Quote#0001</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_xll.qlSimpleQuote(Trigger,E20,ObjectOverwrite,Permanent,PriceTickValue)</f>
        <v>EURFUT1MX6_Quote#0001</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_xll.qlSimpleQuote(Trigger,E21,ObjectOverwrite,Permanent,PriceTickValue)</f>
        <v>EURFUT1MZ6_Quote#0001</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_xll.qlSimpleQuote(Trigger,E22,ObjectOverwrite,Permanent,PriceTickValue)</f>
        <v>EURFUT1MF7_Quote#0001</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_xll.qlSimpleQuote(Trigger,E23,ObjectOverwrite,Permanent,PriceTickValue)</f>
        <v>EURFUT1MG7_Quote#0001</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_xll.qlSimpleQuote(Trigger,E24,ObjectOverwrite,Permanent,PriceTickValue)</f>
        <v>EURFUT1MH7_Quote#0001</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_xll.qlSimpleQuote(Trigger,E25,ObjectOverwrite,Permanent,PriceTickValue)</f>
        <v>EURFUT1MJ7_Quote#0001</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_xll.qlSimpleQuote(Trigger,E26,ObjectOverwrite,Permanent,PriceTickValue)</f>
        <v>EURFUT1MK7_Quote#0001</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_xll.qlSimpleQuote(Trigger,E27,ObjectOverwrite,Permanent,PriceTickValue)</f>
        <v>EURFUT1MM7_Quote#0001</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_xll.qlSimpleQuote(Trigger,E28,ObjectOverwrite,Permanent,PriceTickValue)</f>
        <v>EURFUT1MN7_Quote#0001</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_xll.qlSimpleQuote(Trigger,E29,ObjectOverwrite,Permanent,PriceTickValue)</f>
        <v>EURFUT1MQ7_Quote#0001</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_xll.qlSimpleQuote(Trigger,E30,ObjectOverwrite,Permanent,PriceTickValue)</f>
        <v>EURFUT1MU7_Quote#0001</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_xll.qlSimpleQuote(Trigger,E31,ObjectOverwrite,Permanent,PriceTickValue)</f>
        <v>EURFUT1MV7_Quote#0001</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_xll.qlSimpleQuote(Trigger,E32,ObjectOverwrite,Permanent,PriceTickValue)</f>
        <v>EURFUT1MX7_Quote#0001</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_xll.qlSimpleQuote(Trigger,E33,ObjectOverwrite,Permanent,PriceTickValue)</f>
        <v>EURFUT1MZ7_Quote#0001</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_xll.qlSimpleQuote(Trigger,E34,ObjectOverwrite,Permanent,PriceTickValue)</f>
        <v>EURFUT1MF8_Quote#0001</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_xll.qlSimpleQuote(Trigger,E35,ObjectOverwrite,Permanent,PriceTickValue)</f>
        <v>EURFUT1MG8_Quote#0001</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_xll.qlSimpleQuote(Trigger,E36,ObjectOverwrite,Permanent,PriceTickValue)</f>
        <v>EURFUT1MH8_Quote#0001</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_xll.qlSimpleQuote(Trigger,E37,ObjectOverwrite,Permanent,PriceTickValue)</f>
        <v>EURFUT1MJ8_Quote#0001</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_xll.qlSimpleQuote(Trigger,E38,ObjectOverwrite,Permanent,PriceTickValue)</f>
        <v>EURFUT1MK8_Quote#0001</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_xll.qlSimpleQuote(Trigger,E39,ObjectOverwrite,Permanent,PriceTickValue)</f>
        <v>EURFUT1MM8_Quote#0001</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_xll.qlSimpleQuote(Trigger,E40,ObjectOverwrite,Permanent,PriceTickValue)</f>
        <v>EURFUT1MN8_Quote#0001</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_xll.qlSimpleQuote(Trigger,E41,ObjectOverwrite,Permanent,PriceTickValue)</f>
        <v>EURFUT1MQ8_Quote#0001</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_xll.qlSimpleQuote(Trigger,E42,ObjectOverwrite,Permanent,PriceTickValue)</f>
        <v>EURFUT1MU8_Quote#0001</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_xll.qlSimpleQuote(Trigger,E43,ObjectOverwrite,Permanent,PriceTickValue)</f>
        <v>EURFUT1MV8_Quote#0001</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_xll.qlSimpleQuote(Trigger,E44,ObjectOverwrite,Permanent,PriceTickValue)</f>
        <v>EURFUT1MX8_Quote#0001</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_xll.qlSimpleQuote(Trigger,E45,ObjectOverwrite,Permanent,PriceTickValue)</f>
        <v>EURFUT1MZ8_Quote#0001</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_xll.qlSimpleQuote(Trigger,E46,ObjectOverwrite,Permanent,PriceTickValue)</f>
        <v>EURFUT1MF9_Quote#0001</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_xll.qlSimpleQuote(Trigger,E47,ObjectOverwrite,Permanent,PriceTickValue)</f>
        <v>EURFUT1MG9_Quote#0001</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_xll.qlSimpleQuote(Trigger,E48,ObjectOverwrite,Permanent,PriceTickValue)</f>
        <v>EURFUT1MH9_Quote#0001</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_xll.qlSimpleQuote(Trigger,E49,ObjectOverwrite,Permanent,PriceTickValue)</f>
        <v>EURFUT1MJ9_Quote#0001</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_xll.qlSimpleQuote(Trigger,E50,ObjectOverwrite,Permanent,PriceTickValue)</f>
        <v>EURFUT1MK9_Quote#0001</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_xll.qlSimpleQuote(Trigger,E51,ObjectOverwrite,Permanent,PriceTickValue)</f>
        <v>EURFUT1MM9_Quote#0001</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_xll.qlSimpleQuote(Trigger,E52,ObjectOverwrite,Permanent,PriceTickValue)</f>
        <v>EURFUT1MN9_Quote#0001</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_xll.qlSimpleQuote(Trigger,E53,ObjectOverwrite,Permanent,PriceTickValue)</f>
        <v>EURFUT1MQ9_Quote#0001</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_xll.qlSimpleQuote(Trigger,E54,ObjectOverwrite,Permanent,PriceTickValue)</f>
        <v>EURFUT1MU9_Quote#0001</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_xll.qlSimpleQuote(Trigger,E55,ObjectOverwrite,Permanent,PriceTickValue)</f>
        <v>EURFUT1MV9_Quote#0001</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_xll.qlSimpleQuote(Trigger,E56,ObjectOverwrite,Permanent,PriceTickValue)</f>
        <v>EURFUT1MX9_Quote#0001</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_xll.qlSimpleQuote(Trigger,E57,ObjectOverwrite,Permanent,PriceTickValue)</f>
        <v>EURFUT1MZ9_Quote#0001</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_xll.qlSimpleQuote(Trigger,E58,ObjectOverwrite,Permanent,PriceTickValue)</f>
        <v>EURFUT1MF0_Quote#0001</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_xll.qlSimpleQuote(Trigger,E59,ObjectOverwrite,Permanent,PriceTickValue)</f>
        <v>EURFUT1MG0_Quote#0001</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_xll.qlSimpleQuote(Trigger,E60,ObjectOverwrite,Permanent,PriceTickValue)</f>
        <v>EURFUT1MH0_Quote#0001</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_xll.qlSimpleQuote(Trigger,E61,ObjectOverwrite,Permanent,PriceTickValue)</f>
        <v>EURFUT1MJ0_Quote#0001</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_xll.qlSimpleQuote(Trigger,E62,ObjectOverwrite,Permanent,PriceTickValue)</f>
        <v>EURFUT1MK0_Quote#0001</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_xll.qlSimpleQuote(Trigger,E63,ObjectOverwrite,Permanent,PriceTickValue)</f>
        <v>EURFUT1MM0_Quote#0001</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_xll.qlSimpleQuote(Trigger,E64,ObjectOverwrite,Permanent,PriceTickValue)</f>
        <v>EURFUT1MN0_Quote#0001</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_xll.qlSimpleQuote(Trigger,E65,ObjectOverwrite,Permanent,PriceTickValue)</f>
        <v>EURFUT1MQ0_Quote#0001</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_xll.qlSimpleQuote(Trigger,E66,ObjectOverwrite,Permanent,PriceTickValue)</f>
        <v>EURFUT1MU0_Quote#0001</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_xll.qlSimpleQuote(Trigger,E67,ObjectOverwrite,Permanent,PriceTickValue)</f>
        <v>EURFUT1MV0_Quote#0001</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_xll.qlSimpleQuote(Trigger,E68,ObjectOverwrite,Permanent,PriceTickValue)</f>
        <v>EURFUT1MX0_Quote#0001</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_xll.qlSimpleQuote(Trigger,E69,ObjectOverwrite,Permanent,PriceTickValue)</f>
        <v>EURFUT1MZ0_Quote#0001</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_xll.qlSimpleQuote(Trigger,E70,ObjectOverwrite,Permanent,PriceTickValue)</f>
        <v>EURFUT1MF1_Quote#0001</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_xll.qlSimpleQuote(Trigger,E71,ObjectOverwrite,Permanent,PriceTickValue)</f>
        <v>EURFUT1MG1_Quote#0001</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_xll.qlSimpleQuote(Trigger,E72,ObjectOverwrite,Permanent,PriceTickValue)</f>
        <v>EURFUT1MH1_Quote#0001</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_xll.qlSimpleQuote(Trigger,E73,ObjectOverwrite,Permanent,PriceTickValue)</f>
        <v>EURFUT1MJ1_Quote#0001</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_xll.qlSimpleQuote(Trigger,E74,ObjectOverwrite,Permanent,PriceTickValue)</f>
        <v>EURFUT1MK1_Quote#0001</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_xll.qlSimpleQuote(Trigger,E75,ObjectOverwrite,Permanent,PriceTickValue)</f>
        <v>EURFUT1MM1_Quote#0001</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_xll.qlSimpleQuote(Trigger,E76,ObjectOverwrite,Permanent,PriceTickValue)</f>
        <v>EURFUT1MN1_Quote#0001</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_xll.qlSimpleQuote(Trigger,E77,ObjectOverwrite,Permanent,PriceTickValue)</f>
        <v>EURFUT1MQ1_Quote#0001</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_xll.qlSimpleQuote(Trigger,E78,ObjectOverwrite,Permanent,PriceTickValue)</f>
        <v>EURFUT1MU1_Quote#0001</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_xll.qlSimpleQuote(Trigger,E79,ObjectOverwrite,Permanent,PriceTickValue)</f>
        <v>EURFUT1MV1_Quote#0001</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_xll.qlSimpleQuote(Trigger,E80,ObjectOverwrite,Permanent,PriceTickValue)</f>
        <v>EURFUT1MX1_Quote#0001</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_xll.qlSimpleQuote(Trigger,E81,ObjectOverwrite,Permanent,PriceTickValue)</f>
        <v>EURFUT1MZ1_Quote#0001</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_xll.qlSimpleQuote(Trigger,E82,ObjectOverwrite,Permanent,PriceTickValue)</f>
        <v>EURFUT1MF2_Quote#0001</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_xll.qlSimpleQuote(Trigger,E83,ObjectOverwrite,Permanent,PriceTickValue)</f>
        <v>EURFUT1MG2_Quote#0001</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_xll.qlSimpleQuote(Trigger,E84,ObjectOverwrite,Permanent,PriceTickValue)</f>
        <v>EURFUT1MH2_Quote#0001</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_xll.qlSimpleQuote(Trigger,E85,ObjectOverwrite,Permanent,PriceTickValue)</f>
        <v>EURFUT1MJ2_Quote#0001</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_xll.qlSimpleQuote(Trigger,E86,ObjectOverwrite,Permanent,PriceTickValue)</f>
        <v>EURFUT1MK2_Quote#0001</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_xll.qlSimpleQuote(Trigger,E87,ObjectOverwrite,Permanent,PriceTickValue)</f>
        <v>EURFUT1MM2_Quote#0001</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_xll.qlSimpleQuote(Trigger,E88,ObjectOverwrite,Permanent,PriceTickValue)</f>
        <v>EURFUT1MN2_Quote#0001</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_xll.qlSimpleQuote(Trigger,E89,ObjectOverwrite,Permanent,PriceTickValue)</f>
        <v>EURFUT1MQ2_Quote#0001</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_xll.qlSimpleQuote(Trigger,E90,ObjectOverwrite,Permanent,PriceTickValue)</f>
        <v>EURFUT1MU2_Quote#0001</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_xll.qlSimpleQuote(Trigger,E91,ObjectOverwrite,Permanent,PriceTickValue)</f>
        <v>EURFUT1MV2_Quote#0001</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_xll.qlSimpleQuote(Trigger,E92,ObjectOverwrite,Permanent,PriceTickValue)</f>
        <v>EURFUT1MX2_Quote#0001</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_xll.qlSimpleQuote(Trigger,E93,ObjectOverwrite,Permanent,PriceTickValue)</f>
        <v>EURFUT1MZ2_Quote#0001</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_xll.qlSimpleQuote(Trigger,E94,ObjectOverwrite,Permanent,PriceTickValue)</f>
        <v>EURFUT1MF3_Quote#0001</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_xll.qlSimpleQuote(Trigger,E95,ObjectOverwrite,Permanent,PriceTickValue)</f>
        <v>EURFUT1MG3_Quote#0001</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_xll.qlSimpleQuote(Trigger,E96,ObjectOverwrite,Permanent,PriceTickValue)</f>
        <v>EURFUT1MH3_Quote#0001</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_xll.qlSimpleQuote(Trigger,E97,ObjectOverwrite,Permanent,PriceTickValue)</f>
        <v>EURFUT1MJ3_Quote#0001</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_xll.qlSimpleQuote(Trigger,E98,ObjectOverwrite,Permanent,PriceTickValue)</f>
        <v>EURFUT1MK3_Quote#0001</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_xll.qlSimpleQuote(Trigger,E99,ObjectOverwrite,Permanent,PriceTickValue)</f>
        <v>EURFUT1MM3_Quote#0001</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_xll.qlSimpleQuote(Trigger,E100,ObjectOverwrite,Permanent,PriceTickValue)</f>
        <v>EURFUT1MN3_Quote#0001</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_xll.qlSimpleQuote(Trigger,E101,ObjectOverwrite,Permanent,PriceTickValue)</f>
        <v>EURFUT1MQ3_Quote#0001</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_xll.qlSimpleQuote(Trigger,E102,ObjectOverwrite,Permanent,PriceTickValue)</f>
        <v>EURFUT1MU3_Quote#0001</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_xll.qlSimpleQuote(Trigger,E103,ObjectOverwrite,Permanent,PriceTickValue)</f>
        <v>EURFUT1MV3_Quote#0001</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_xll.qlSimpleQuote(Trigger,E104,ObjectOverwrite,Permanent,PriceTickValue)</f>
        <v>EURFUT1MX3_Quote#0001</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_xll.qlSimpleQuote(Trigger,E105,ObjectOverwrite,Permanent,PriceTickValue)</f>
        <v>EURFUT1MZ3_Quote#0001</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_xll.qlSimpleQuote(Trigger,E106,ObjectOverwrite,Permanent,PriceTickValue)</f>
        <v>EURFUT1MF4_Quote#0001</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_xll.qlSimpleQuote(Trigger,E107,ObjectOverwrite,Permanent,PriceTickValue)</f>
        <v>EURFUT1MG4_Quote#0001</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_xll.qlSimpleQuote(Trigger,E108,ObjectOverwrite,Permanent,PriceTickValue)</f>
        <v>EURFUT1MH4_Quote#0001</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_xll.qlSimpleQuote(Trigger,E109,ObjectOverwrite,Permanent,PriceTickValue)</f>
        <v>EURFUT1MJ4_Quote#0001</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_xll.qlSimpleQuote(Trigger,E110,ObjectOverwrite,Permanent,PriceTickValue)</f>
        <v>EURFUT1MK4_Quote#0001</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_xll.qlSimpleQuote(Trigger,E111,ObjectOverwrite,Permanent,PriceTickValue)</f>
        <v>EURFUT1MM4_Quote#0001</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_xll.qlSimpleQuote(Trigger,E112,ObjectOverwrite,Permanent,PriceTickValue)</f>
        <v>EURFUT1MN4_Quote#0001</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_xll.qlSimpleQuote(Trigger,E113,ObjectOverwrite,Permanent,PriceTickValue)</f>
        <v>EURFUT1MQ4_Quote#0001</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_xll.qlSimpleQuote(Trigger,E114,ObjectOverwrite,Permanent,PriceTickValue)</f>
        <v>EURFUT1MU4_Quote#0001</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_xll.qlSimpleQuote(Trigger,E115,ObjectOverwrite,Permanent,PriceTickValue)</f>
        <v>EURFUT1MV4_Quote#0001</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_xll.qlSimpleQuote(Trigger,E116,ObjectOverwrite,Permanent,PriceTickValue)</f>
        <v>EURFUT1MX4_Quote#0001</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_xll.qlSimpleQuote(Trigger,E117,ObjectOverwrite,Permanent,PriceTickValue)</f>
        <v>EURFUT1MZ4_Quote#0001</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_xll.qlSimpleQuote(Trigger,E118,ObjectOverwrite,Permanent,PriceTickValue)</f>
        <v>EURFUT1MF5_Quote#0001</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_xll.qlSimpleQuote(Trigger,E119,ObjectOverwrite,Permanent,PriceTickValue)</f>
        <v>EURFUT1MG5_Quote#0001</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_xll.qlSimpleQuote(Trigger,E120,ObjectOverwrite,Permanent,PriceTickValue)</f>
        <v>EURFUT1MH5_Quote#0001</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_xll.qlSimpleQuote(Trigger,E121,ObjectOverwrite,Permanent,PriceTickValue)</f>
        <v>EURFUT1MJ5_Quote#0001</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_xll.qlSimpleQuote(Trigger,E122,ObjectOverwrite,Permanent,PriceTickValue)</f>
        <v>EURFUT1MK5_Quote#0001</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_xll.qlSimpleQuote(Trigger,E123,ObjectOverwrite,Permanent,PriceTickValue)</f>
        <v>EURFUT1MM5_Quote#0001</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_xll.qlSimpleQuote(Trigger,E124,ObjectOverwrite,Permanent,PriceTickValue)</f>
        <v>EURFUT1MN5_Quote#0001</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_xll.qlSimpleQuote(Trigger,E125,ObjectOverwrite,Permanent,PriceTickValue)</f>
        <v>EURFUT1MQ5_Quote#0001</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ref="D7:D48">_xll.qlIMMcode(FuturesDates)</f>
        <v>#NUM!</v>
      </c>
      <c r="E7" s="111" t="e">
        <f t="shared" ref="E7:E38" si="0">Currency&amp;$D$5&amp;$E$5&amp;$D7&amp;QuoteSuffix</f>
        <v>#NUM!</v>
      </c>
      <c r="F7" s="116" t="e">
        <f>_xll.qlSimpleQuote(E7,,PriceTickValue,Permanent,Trigger,ObjectOverwrite)</f>
        <v>#VALUE!</v>
      </c>
      <c r="G7" s="115" t="str">
        <f ca="1">_xll.ohRangeRetrieveError(F7)</f>
        <v/>
      </c>
      <c r="H7" s="109"/>
      <c r="J7" s="259"/>
      <c r="K7" s="272">
        <v>1</v>
      </c>
      <c r="L7" s="271" t="b">
        <v>0</v>
      </c>
      <c r="M7" s="219" t="e">
        <f t="array" ref="M7:M48">_xll.qlIMMcode(FuturesDates)</f>
        <v>#NUM!</v>
      </c>
      <c r="N7" s="270" t="e">
        <f t="array" ref="N7:N48">_xll.qlIMMNextDates(_xll.qlSettingsEvaluationDate(Trigger)-1,$L7:$L48)</f>
        <v>#NUM!</v>
      </c>
      <c r="O7" s="219" t="e">
        <f t="array" ref="O7:O48">VLOOKUP(Currency,LiffeCodes,2)&amp;FuturesCodes</f>
        <v>#NUM!</v>
      </c>
      <c r="P7" s="269">
        <v>42142</v>
      </c>
      <c r="Q7" s="219">
        <v>100.01</v>
      </c>
      <c r="R7" s="219">
        <v>100.015</v>
      </c>
      <c r="S7" s="219">
        <v>100.01</v>
      </c>
      <c r="T7" s="219">
        <v>100.005</v>
      </c>
      <c r="U7" s="222" t="e">
        <f>_xll.qlMidSafe($Q7,$R7)</f>
        <v>#NUM!</v>
      </c>
      <c r="V7" s="201"/>
      <c r="W7" s="268">
        <v>100.0125</v>
      </c>
      <c r="X7" s="201"/>
      <c r="Y7" s="267" t="e">
        <f t="array" ref="Y7:Y48">QuoteLive</f>
        <v>#NUM!</v>
      </c>
      <c r="Z7" s="222" t="e">
        <f>_xll.qlSimpleQuoteSetValue(F7,Y7,Trigger)</f>
        <v>#VALUE!</v>
      </c>
      <c r="AA7" s="43"/>
      <c r="AB7" s="17"/>
      <c r="AC7" s="62" t="s">
        <v>76</v>
      </c>
      <c r="AD7" s="60" t="s">
        <v>183</v>
      </c>
      <c r="AE7" s="17"/>
      <c r="AF7" s="238" t="e">
        <f t="shared" ref="AF7:AF48" si="1">(R7-U7)/50</f>
        <v>#NUM!</v>
      </c>
      <c r="AH7" s="114"/>
      <c r="AI7" s="119">
        <v>1</v>
      </c>
      <c r="AJ7" s="117" t="b">
        <v>0</v>
      </c>
      <c r="AK7" s="117" t="e">
        <f t="array" ref="AK7:AK48">_xll.qlIMMcode(FuturesDates)</f>
        <v>#NUM!</v>
      </c>
      <c r="AL7" s="196" t="e">
        <f t="shared" ref="AL7:AL48" si="2">Currency&amp;"FUT"&amp;$AN$4&amp;$AK7&amp;QuoteSuffix</f>
        <v>#NUM!</v>
      </c>
      <c r="AM7" s="197" t="e">
        <f t="shared" ref="AM7:AM48" si="3">Currency&amp;"FUT"&amp;$AN$4&amp;$AK7&amp;"ConvAdj"&amp;QuoteSuffix</f>
        <v>#NUM!</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v>#NUM!</v>
      </c>
      <c r="E8" s="111" t="e">
        <f t="shared" si="0"/>
        <v>#NUM!</v>
      </c>
      <c r="F8" s="110" t="e">
        <f>_xll.qlSimpleQuote(E8,,PriceTickValue,Permanent,Trigger,ObjectOverwrite)</f>
        <v>#VALUE!</v>
      </c>
      <c r="G8" s="81" t="str">
        <f ca="1">_xll.ohRangeRetrieveError(F8)</f>
        <v/>
      </c>
      <c r="H8" s="109"/>
      <c r="J8" s="259"/>
      <c r="K8" s="265">
        <v>2</v>
      </c>
      <c r="L8" s="264" t="b">
        <v>0</v>
      </c>
      <c r="M8" s="207" t="e">
        <v>#NUM!</v>
      </c>
      <c r="N8" s="263" t="e">
        <v>#NUM!</v>
      </c>
      <c r="O8" s="207" t="e">
        <v>#NUM!</v>
      </c>
      <c r="P8" s="262">
        <v>42170</v>
      </c>
      <c r="Q8" s="207">
        <v>100.005</v>
      </c>
      <c r="R8" s="207">
        <v>100.01</v>
      </c>
      <c r="S8" s="207">
        <v>100.01</v>
      </c>
      <c r="T8" s="207">
        <v>100</v>
      </c>
      <c r="U8" s="210" t="e">
        <f>_xll.qlMidSafe($Q8,$R8)</f>
        <v>#NUM!</v>
      </c>
      <c r="V8" s="201"/>
      <c r="W8" s="266">
        <v>100.0025</v>
      </c>
      <c r="X8" s="201"/>
      <c r="Y8" s="260" t="e">
        <v>#NUM!</v>
      </c>
      <c r="Z8" s="210" t="e">
        <f>_xll.qlSimpleQuoteSetValue(F8,Y8,Trigger)</f>
        <v>#VALUE!</v>
      </c>
      <c r="AA8" s="43"/>
      <c r="AB8" s="17"/>
      <c r="AC8" s="62" t="s">
        <v>64</v>
      </c>
      <c r="AD8" s="60" t="s">
        <v>182</v>
      </c>
      <c r="AE8" s="17"/>
      <c r="AF8" s="238" t="e">
        <f t="shared" si="1"/>
        <v>#NUM!</v>
      </c>
      <c r="AH8" s="114"/>
      <c r="AI8" s="83">
        <v>2</v>
      </c>
      <c r="AJ8" s="112" t="b">
        <v>0</v>
      </c>
      <c r="AK8" s="112" t="e">
        <v>#NUM!</v>
      </c>
      <c r="AL8" s="196" t="e">
        <f t="shared" si="2"/>
        <v>#NUM!</v>
      </c>
      <c r="AM8" s="197" t="e">
        <f t="shared" si="3"/>
        <v>#NUM!</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v>#NUM!</v>
      </c>
      <c r="E9" s="111" t="e">
        <f t="shared" si="0"/>
        <v>#NUM!</v>
      </c>
      <c r="F9" s="110" t="e">
        <f>_xll.qlSimpleQuote(E9,,PriceTickValue,Permanent,Trigger,ObjectOverwrite)</f>
        <v>#VALUE!</v>
      </c>
      <c r="G9" s="81" t="str">
        <f ca="1">_xll.ohRangeRetrieveError(F9)</f>
        <v/>
      </c>
      <c r="H9" s="109"/>
      <c r="J9" s="259"/>
      <c r="K9" s="265">
        <v>3</v>
      </c>
      <c r="L9" s="264" t="b">
        <v>0</v>
      </c>
      <c r="M9" s="207" t="e">
        <v>#NUM!</v>
      </c>
      <c r="N9" s="263" t="e">
        <v>#NUM!</v>
      </c>
      <c r="O9" s="207" t="e">
        <v>#NUM!</v>
      </c>
      <c r="P9" s="262">
        <v>42198</v>
      </c>
      <c r="Q9" s="207">
        <v>100.005</v>
      </c>
      <c r="R9" s="207">
        <v>0</v>
      </c>
      <c r="S9" s="207">
        <v>0</v>
      </c>
      <c r="T9" s="207">
        <v>100</v>
      </c>
      <c r="U9" s="210" t="e">
        <f>_xll.qlMidSafe($Q9,$R9)</f>
        <v>#NUM!</v>
      </c>
      <c r="V9" s="201"/>
      <c r="W9" s="266">
        <v>100.015</v>
      </c>
      <c r="X9" s="201"/>
      <c r="Y9" s="260" t="e">
        <v>#NUM!</v>
      </c>
      <c r="Z9" s="210" t="e">
        <f>_xll.qlSimpleQuoteSetValue(F9,Y9,Trigger)</f>
        <v>#VALUE!</v>
      </c>
      <c r="AA9" s="43"/>
      <c r="AB9" s="17"/>
      <c r="AC9" s="62" t="s">
        <v>73</v>
      </c>
      <c r="AD9" s="60" t="s">
        <v>181</v>
      </c>
      <c r="AE9" s="17"/>
      <c r="AF9" s="238" t="e">
        <f t="shared" si="1"/>
        <v>#NUM!</v>
      </c>
      <c r="AH9" s="114"/>
      <c r="AI9" s="83">
        <v>3</v>
      </c>
      <c r="AJ9" s="112" t="b">
        <v>0</v>
      </c>
      <c r="AK9" s="112" t="e">
        <v>#NUM!</v>
      </c>
      <c r="AL9" s="196" t="e">
        <f t="shared" si="2"/>
        <v>#NUM!</v>
      </c>
      <c r="AM9" s="197" t="e">
        <f t="shared" si="3"/>
        <v>#NUM!</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v>#NUM!</v>
      </c>
      <c r="E10" s="111" t="e">
        <f t="shared" si="0"/>
        <v>#NUM!</v>
      </c>
      <c r="F10" s="110" t="e">
        <f>_xll.qlSimpleQuote(E10,,PriceTickValue,Permanent,Trigger,ObjectOverwrite)</f>
        <v>#VALUE!</v>
      </c>
      <c r="G10" s="81" t="str">
        <f ca="1">_xll.ohRangeRetrieveError(F10)</f>
        <v/>
      </c>
      <c r="H10" s="109"/>
      <c r="J10" s="259"/>
      <c r="K10" s="265">
        <v>4</v>
      </c>
      <c r="L10" s="264" t="b">
        <v>0</v>
      </c>
      <c r="M10" s="207" t="e">
        <v>#NUM!</v>
      </c>
      <c r="N10" s="263" t="e">
        <v>#NUM!</v>
      </c>
      <c r="O10" s="207" t="e">
        <v>#NUM!</v>
      </c>
      <c r="P10" s="262">
        <v>42233</v>
      </c>
      <c r="Q10" s="207">
        <v>0</v>
      </c>
      <c r="R10" s="207">
        <v>0</v>
      </c>
      <c r="S10" s="207">
        <v>0</v>
      </c>
      <c r="T10" s="207">
        <v>100</v>
      </c>
      <c r="U10" s="210" t="e">
        <f>_xll.qlMidSafe($Q10,$R10)</f>
        <v>#NUM!</v>
      </c>
      <c r="V10" s="201"/>
      <c r="W10" s="266" t="e">
        <v>#NUM!</v>
      </c>
      <c r="X10" s="201"/>
      <c r="Y10" s="260" t="e">
        <v>#NUM!</v>
      </c>
      <c r="Z10" s="210" t="e">
        <f>_xll.qlSimpleQuoteSetValue(F10,Y10,Trigger)</f>
        <v>#VALUE!</v>
      </c>
      <c r="AA10" s="43"/>
      <c r="AB10" s="17"/>
      <c r="AC10" s="62" t="s">
        <v>72</v>
      </c>
      <c r="AD10" s="60"/>
      <c r="AE10" s="17"/>
      <c r="AF10" s="238" t="e">
        <f t="shared" si="1"/>
        <v>#NUM!</v>
      </c>
      <c r="AH10" s="114"/>
      <c r="AI10" s="83">
        <v>4</v>
      </c>
      <c r="AJ10" s="112" t="b">
        <v>0</v>
      </c>
      <c r="AK10" s="112" t="e">
        <v>#NUM!</v>
      </c>
      <c r="AL10" s="196" t="e">
        <f t="shared" si="2"/>
        <v>#NUM!</v>
      </c>
      <c r="AM10" s="197" t="e">
        <f t="shared" si="3"/>
        <v>#NUM!</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v>#NUM!</v>
      </c>
      <c r="E11" s="111" t="e">
        <f t="shared" si="0"/>
        <v>#NUM!</v>
      </c>
      <c r="F11" s="110" t="e">
        <f>_xll.qlSimpleQuote(E11,,PriceTickValue,Permanent,Trigger,ObjectOverwrite)</f>
        <v>#VALUE!</v>
      </c>
      <c r="G11" s="81" t="str">
        <f ca="1">_xll.ohRangeRetrieveError(F11)</f>
        <v/>
      </c>
      <c r="H11" s="109"/>
      <c r="J11" s="259"/>
      <c r="K11" s="265">
        <v>5</v>
      </c>
      <c r="L11" s="264" t="b">
        <v>0</v>
      </c>
      <c r="M11" s="207" t="e">
        <v>#NUM!</v>
      </c>
      <c r="N11" s="263" t="e">
        <v>#NUM!</v>
      </c>
      <c r="O11" s="207" t="e">
        <v>#NUM!</v>
      </c>
      <c r="P11" s="262">
        <v>42261</v>
      </c>
      <c r="Q11" s="207">
        <v>100</v>
      </c>
      <c r="R11" s="207">
        <v>100.005</v>
      </c>
      <c r="S11" s="207">
        <v>100.005</v>
      </c>
      <c r="T11" s="207">
        <v>100</v>
      </c>
      <c r="U11" s="210" t="e">
        <f>_xll.qlMidSafe($Q11,$R11)</f>
        <v>#NUM!</v>
      </c>
      <c r="V11" s="201"/>
      <c r="W11" s="261">
        <v>100.00749999999999</v>
      </c>
      <c r="X11" s="201"/>
      <c r="Y11" s="260" t="e">
        <v>#NUM!</v>
      </c>
      <c r="Z11" s="210" t="e">
        <f>_xll.qlSimpleQuoteSetValue(F11,Y11,Trigger)</f>
        <v>#VALUE!</v>
      </c>
      <c r="AA11" s="43"/>
      <c r="AB11" s="17"/>
      <c r="AC11" s="59" t="s">
        <v>70</v>
      </c>
      <c r="AD11" s="57" t="s">
        <v>180</v>
      </c>
      <c r="AE11" s="17"/>
      <c r="AF11" s="238" t="e">
        <f t="shared" si="1"/>
        <v>#NUM!</v>
      </c>
      <c r="AH11" s="114"/>
      <c r="AI11" s="83">
        <v>5</v>
      </c>
      <c r="AJ11" s="112" t="b">
        <v>0</v>
      </c>
      <c r="AK11" s="112" t="e">
        <v>#NUM!</v>
      </c>
      <c r="AL11" s="196" t="e">
        <f t="shared" si="2"/>
        <v>#NUM!</v>
      </c>
      <c r="AM11" s="197" t="e">
        <f t="shared" si="3"/>
        <v>#NUM!</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v>#NUM!</v>
      </c>
      <c r="E12" s="111" t="e">
        <f t="shared" si="0"/>
        <v>#NUM!</v>
      </c>
      <c r="F12" s="110" t="e">
        <f>_xll.qlSimpleQuote(E12,,PriceTickValue,Permanent,Trigger,ObjectOverwrite)</f>
        <v>#VALUE!</v>
      </c>
      <c r="G12" s="81" t="str">
        <f ca="1">_xll.ohRangeRetrieveError(F12)</f>
        <v/>
      </c>
      <c r="H12" s="109"/>
      <c r="J12" s="259"/>
      <c r="K12" s="265">
        <v>6</v>
      </c>
      <c r="L12" s="264" t="b">
        <v>0</v>
      </c>
      <c r="M12" s="207" t="e">
        <v>#NUM!</v>
      </c>
      <c r="N12" s="263" t="e">
        <v>#NUM!</v>
      </c>
      <c r="O12" s="207" t="e">
        <v>#NUM!</v>
      </c>
      <c r="P12" s="262">
        <v>42296</v>
      </c>
      <c r="Q12" s="207">
        <v>0</v>
      </c>
      <c r="R12" s="207">
        <v>0</v>
      </c>
      <c r="S12" s="207">
        <v>0</v>
      </c>
      <c r="T12" s="207">
        <v>99.99</v>
      </c>
      <c r="U12" s="210" t="e">
        <f>_xll.qlMidSafe($Q12,$R12)</f>
        <v>#NUM!</v>
      </c>
      <c r="V12" s="201"/>
      <c r="W12" s="261" t="e">
        <v>#NUM!</v>
      </c>
      <c r="X12" s="201"/>
      <c r="Y12" s="260" t="e">
        <v>#NUM!</v>
      </c>
      <c r="Z12" s="210" t="e">
        <f>_xll.qlSimpleQuoteSetValue(F12,Y12,Trigger)</f>
        <v>#VALUE!</v>
      </c>
      <c r="AA12" s="43"/>
      <c r="AB12" s="17"/>
      <c r="AC12" s="17"/>
      <c r="AD12" s="17"/>
      <c r="AE12" s="17"/>
      <c r="AF12" s="238" t="e">
        <f t="shared" si="1"/>
        <v>#NUM!</v>
      </c>
      <c r="AH12" s="114"/>
      <c r="AI12" s="83">
        <v>6</v>
      </c>
      <c r="AJ12" s="112" t="b">
        <v>0</v>
      </c>
      <c r="AK12" s="112" t="e">
        <v>#NUM!</v>
      </c>
      <c r="AL12" s="196" t="e">
        <f t="shared" si="2"/>
        <v>#NUM!</v>
      </c>
      <c r="AM12" s="197" t="e">
        <f t="shared" si="3"/>
        <v>#NUM!</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v>#NUM!</v>
      </c>
      <c r="E13" s="111" t="e">
        <f t="shared" si="0"/>
        <v>#NUM!</v>
      </c>
      <c r="F13" s="110" t="e">
        <f>_xll.qlSimpleQuote(E13,,PriceTickValue,Permanent,Trigger,ObjectOverwrite)</f>
        <v>#VALUE!</v>
      </c>
      <c r="G13" s="81" t="str">
        <f ca="1">_xll.ohRangeRetrieveError(F13)</f>
        <v/>
      </c>
      <c r="H13" s="109"/>
      <c r="J13" s="259"/>
      <c r="K13" s="265">
        <v>7</v>
      </c>
      <c r="L13" s="264" t="b">
        <v>0</v>
      </c>
      <c r="M13" s="207" t="e">
        <v>#NUM!</v>
      </c>
      <c r="N13" s="263" t="e">
        <v>#NUM!</v>
      </c>
      <c r="O13" s="207" t="e">
        <v>#NUM!</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c r="AH13" s="114"/>
      <c r="AI13" s="83">
        <v>7</v>
      </c>
      <c r="AJ13" s="112" t="b">
        <v>0</v>
      </c>
      <c r="AK13" s="112" t="e">
        <v>#NUM!</v>
      </c>
      <c r="AL13" s="196" t="e">
        <f t="shared" si="2"/>
        <v>#NUM!</v>
      </c>
      <c r="AM13" s="197" t="e">
        <f t="shared" si="3"/>
        <v>#NUM!</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v>#NUM!</v>
      </c>
      <c r="E14" s="111" t="e">
        <f t="shared" si="0"/>
        <v>#NUM!</v>
      </c>
      <c r="F14" s="110" t="e">
        <f>_xll.qlSimpleQuote(E14,,PriceTickValue,Permanent,Trigger,ObjectOverwrite)</f>
        <v>#VALUE!</v>
      </c>
      <c r="G14" s="81" t="str">
        <f ca="1">_xll.ohRangeRetrieveError(F14)</f>
        <v/>
      </c>
      <c r="H14" s="109"/>
      <c r="J14" s="259"/>
      <c r="K14" s="265">
        <v>8</v>
      </c>
      <c r="L14" s="264" t="b">
        <v>0</v>
      </c>
      <c r="M14" s="207" t="e">
        <v>#NUM!</v>
      </c>
      <c r="N14" s="263" t="e">
        <v>#NUM!</v>
      </c>
      <c r="O14" s="207" t="e">
        <v>#NUM!</v>
      </c>
      <c r="P14" s="262">
        <v>42352</v>
      </c>
      <c r="Q14" s="207">
        <v>99.99</v>
      </c>
      <c r="R14" s="207">
        <v>99.995000000000005</v>
      </c>
      <c r="S14" s="207">
        <v>99.995000000000005</v>
      </c>
      <c r="T14" s="207">
        <v>99.99</v>
      </c>
      <c r="U14" s="210" t="e">
        <f>_xll.qlMidSafe($Q14,$R14)</f>
        <v>#NUM!</v>
      </c>
      <c r="V14" s="201"/>
      <c r="W14" s="261">
        <v>100.0025</v>
      </c>
      <c r="X14" s="201"/>
      <c r="Y14" s="260" t="e">
        <v>#NUM!</v>
      </c>
      <c r="Z14" s="210" t="e">
        <f>_xll.qlSimpleQuoteSetValue(F14,Y14,Trigger)</f>
        <v>#VALUE!</v>
      </c>
      <c r="AA14" s="43"/>
      <c r="AB14" s="17"/>
      <c r="AC14" s="17"/>
      <c r="AD14" s="17"/>
      <c r="AE14" s="17"/>
      <c r="AF14" s="238" t="e">
        <f t="shared" si="1"/>
        <v>#NUM!</v>
      </c>
      <c r="AH14" s="114"/>
      <c r="AI14" s="83">
        <v>8</v>
      </c>
      <c r="AJ14" s="112" t="b">
        <v>0</v>
      </c>
      <c r="AK14" s="112" t="e">
        <v>#NUM!</v>
      </c>
      <c r="AL14" s="196" t="e">
        <f t="shared" si="2"/>
        <v>#NUM!</v>
      </c>
      <c r="AM14" s="197" t="e">
        <f t="shared" si="3"/>
        <v>#NUM!</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v>#NUM!</v>
      </c>
      <c r="E15" s="111" t="e">
        <f t="shared" si="0"/>
        <v>#NUM!</v>
      </c>
      <c r="F15" s="110" t="e">
        <f>_xll.qlSimpleQuote(E15,,PriceTickValue,Permanent,Trigger,ObjectOverwrite)</f>
        <v>#VALUE!</v>
      </c>
      <c r="G15" s="81" t="str">
        <f ca="1">_xll.ohRangeRetrieveError(F15)</f>
        <v/>
      </c>
      <c r="H15" s="109"/>
      <c r="J15" s="259"/>
      <c r="K15" s="265">
        <v>9</v>
      </c>
      <c r="L15" s="264" t="b">
        <v>0</v>
      </c>
      <c r="M15" s="207" t="e">
        <v>#NUM!</v>
      </c>
      <c r="N15" s="263" t="e">
        <v>#NUM!</v>
      </c>
      <c r="O15" s="207" t="e">
        <v>#NUM!</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c r="AH15" s="114"/>
      <c r="AI15" s="83">
        <v>9</v>
      </c>
      <c r="AJ15" s="112" t="b">
        <v>0</v>
      </c>
      <c r="AK15" s="112" t="e">
        <v>#NUM!</v>
      </c>
      <c r="AL15" s="196" t="e">
        <f t="shared" si="2"/>
        <v>#NUM!</v>
      </c>
      <c r="AM15" s="197" t="e">
        <f t="shared" si="3"/>
        <v>#NUM!</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v>#NUM!</v>
      </c>
      <c r="E16" s="111" t="e">
        <f t="shared" si="0"/>
        <v>#NUM!</v>
      </c>
      <c r="F16" s="110" t="e">
        <f>_xll.qlSimpleQuote(E16,,PriceTickValue,Permanent,Trigger,ObjectOverwrite)</f>
        <v>#VALUE!</v>
      </c>
      <c r="G16" s="81" t="str">
        <f ca="1">_xll.ohRangeRetrieveError(F16)</f>
        <v/>
      </c>
      <c r="H16" s="109"/>
      <c r="J16" s="259"/>
      <c r="K16" s="265">
        <v>10</v>
      </c>
      <c r="L16" s="264" t="b">
        <v>0</v>
      </c>
      <c r="M16" s="207" t="e">
        <v>#NUM!</v>
      </c>
      <c r="N16" s="263" t="e">
        <v>#NUM!</v>
      </c>
      <c r="O16" s="207" t="e">
        <v>#NUM!</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c r="AH16" s="114"/>
      <c r="AI16" s="83">
        <v>10</v>
      </c>
      <c r="AJ16" s="112" t="b">
        <v>0</v>
      </c>
      <c r="AK16" s="112" t="e">
        <v>#NUM!</v>
      </c>
      <c r="AL16" s="196" t="e">
        <f t="shared" si="2"/>
        <v>#NUM!</v>
      </c>
      <c r="AM16" s="197" t="e">
        <f t="shared" si="3"/>
        <v>#NUM!</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v>#NUM!</v>
      </c>
      <c r="E17" s="111" t="e">
        <f t="shared" si="0"/>
        <v>#NUM!</v>
      </c>
      <c r="F17" s="110" t="e">
        <f>_xll.qlSimpleQuote(E17,,PriceTickValue,Permanent,Trigger,ObjectOverwrite)</f>
        <v>#VALUE!</v>
      </c>
      <c r="G17" s="81" t="str">
        <f ca="1">_xll.ohRangeRetrieveError(F17)</f>
        <v/>
      </c>
      <c r="H17" s="109"/>
      <c r="J17" s="259"/>
      <c r="K17" s="265">
        <v>11</v>
      </c>
      <c r="L17" s="264" t="b">
        <v>0</v>
      </c>
      <c r="M17" s="207" t="e">
        <v>#NUM!</v>
      </c>
      <c r="N17" s="263" t="e">
        <v>#NUM!</v>
      </c>
      <c r="O17" s="207" t="e">
        <v>#NUM!</v>
      </c>
      <c r="P17" s="262">
        <v>42443</v>
      </c>
      <c r="Q17" s="207">
        <v>99.974999999999994</v>
      </c>
      <c r="R17" s="207">
        <v>99.98</v>
      </c>
      <c r="S17" s="207">
        <v>99.98</v>
      </c>
      <c r="T17" s="207">
        <v>99.98</v>
      </c>
      <c r="U17" s="210" t="e">
        <f>_xll.qlMidSafe($Q17,$R17)</f>
        <v>#NUM!</v>
      </c>
      <c r="V17" s="201"/>
      <c r="W17" s="261">
        <v>99.992500000000007</v>
      </c>
      <c r="X17" s="201"/>
      <c r="Y17" s="260" t="e">
        <v>#NUM!</v>
      </c>
      <c r="Z17" s="210" t="e">
        <f>_xll.qlSimpleQuoteSetValue(F17,Y17,Trigger)</f>
        <v>#VALUE!</v>
      </c>
      <c r="AA17" s="43"/>
      <c r="AB17" s="17"/>
      <c r="AC17" s="17"/>
      <c r="AD17" s="17"/>
      <c r="AE17" s="17"/>
      <c r="AF17" s="238" t="e">
        <f t="shared" si="1"/>
        <v>#NUM!</v>
      </c>
      <c r="AH17" s="114"/>
      <c r="AI17" s="83">
        <v>11</v>
      </c>
      <c r="AJ17" s="112" t="b">
        <v>0</v>
      </c>
      <c r="AK17" s="112" t="e">
        <v>#NUM!</v>
      </c>
      <c r="AL17" s="196" t="e">
        <f t="shared" si="2"/>
        <v>#NUM!</v>
      </c>
      <c r="AM17" s="197" t="e">
        <f t="shared" si="3"/>
        <v>#NUM!</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v>#NUM!</v>
      </c>
      <c r="E18" s="111" t="e">
        <f t="shared" si="0"/>
        <v>#NUM!</v>
      </c>
      <c r="F18" s="110" t="e">
        <f>_xll.qlSimpleQuote(E18,,PriceTickValue,Permanent,Trigger,ObjectOverwrite)</f>
        <v>#VALUE!</v>
      </c>
      <c r="G18" s="81" t="str">
        <f ca="1">_xll.ohRangeRetrieveError(F18)</f>
        <v/>
      </c>
      <c r="H18" s="109"/>
      <c r="J18" s="259"/>
      <c r="K18" s="265">
        <v>12</v>
      </c>
      <c r="L18" s="264" t="b">
        <v>0</v>
      </c>
      <c r="M18" s="207" t="e">
        <v>#NUM!</v>
      </c>
      <c r="N18" s="263" t="e">
        <v>#NUM!</v>
      </c>
      <c r="O18" s="207" t="e">
        <v>#NUM!</v>
      </c>
      <c r="P18" s="262" t="s">
        <v>227</v>
      </c>
      <c r="Q18" s="207" t="s">
        <v>227</v>
      </c>
      <c r="R18" s="207" t="s">
        <v>227</v>
      </c>
      <c r="S18" s="207" t="s">
        <v>227</v>
      </c>
      <c r="T18" s="207" t="s">
        <v>227</v>
      </c>
      <c r="U18" s="210" t="e">
        <f>_xll.qlMidSafe($Q18,$R18)</f>
        <v>#VALUE!</v>
      </c>
      <c r="V18" s="201"/>
      <c r="W18" s="261" t="e">
        <v>#NUM!</v>
      </c>
      <c r="X18" s="201"/>
      <c r="Y18" s="260" t="e">
        <v>#VALUE!</v>
      </c>
      <c r="Z18" s="210" t="e">
        <f>_xll.qlSimpleQuoteSetValue(F18,Y18,Trigger)</f>
        <v>#VALUE!</v>
      </c>
      <c r="AA18" s="43"/>
      <c r="AB18" s="17"/>
      <c r="AC18" s="17"/>
      <c r="AD18" s="17"/>
      <c r="AE18" s="17"/>
      <c r="AF18" s="238" t="e">
        <f t="shared" si="1"/>
        <v>#VALUE!</v>
      </c>
      <c r="AH18" s="114"/>
      <c r="AI18" s="83">
        <v>12</v>
      </c>
      <c r="AJ18" s="112" t="b">
        <v>0</v>
      </c>
      <c r="AK18" s="112" t="e">
        <v>#NUM!</v>
      </c>
      <c r="AL18" s="196" t="e">
        <f t="shared" si="2"/>
        <v>#NUM!</v>
      </c>
      <c r="AM18" s="197" t="e">
        <f t="shared" si="3"/>
        <v>#NUM!</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v>#NUM!</v>
      </c>
      <c r="E19" s="111" t="e">
        <f t="shared" si="0"/>
        <v>#NUM!</v>
      </c>
      <c r="F19" s="110" t="e">
        <f>_xll.qlSimpleQuote(E19,,PriceTickValue,Permanent,Trigger,ObjectOverwrite)</f>
        <v>#VALUE!</v>
      </c>
      <c r="G19" s="81" t="str">
        <f ca="1">_xll.ohRangeRetrieveError(F19)</f>
        <v/>
      </c>
      <c r="H19" s="109"/>
      <c r="J19" s="259"/>
      <c r="K19" s="265">
        <v>13</v>
      </c>
      <c r="L19" s="264" t="b">
        <v>1</v>
      </c>
      <c r="M19" s="207" t="e">
        <v>#NUM!</v>
      </c>
      <c r="N19" s="263" t="e">
        <v>#NUM!</v>
      </c>
      <c r="O19" s="207" t="e">
        <v>#NUM!</v>
      </c>
      <c r="P19" s="262">
        <v>42534</v>
      </c>
      <c r="Q19" s="207">
        <v>99.96</v>
      </c>
      <c r="R19" s="207">
        <v>99.965000000000003</v>
      </c>
      <c r="S19" s="207">
        <v>99.96</v>
      </c>
      <c r="T19" s="207">
        <v>99.965000000000003</v>
      </c>
      <c r="U19" s="210" t="e">
        <f>_xll.qlMidSafe($Q19,$R19)</f>
        <v>#NUM!</v>
      </c>
      <c r="V19" s="201"/>
      <c r="W19" s="261">
        <v>99.977499999999992</v>
      </c>
      <c r="X19" s="201"/>
      <c r="Y19" s="260" t="e">
        <v>#NUM!</v>
      </c>
      <c r="Z19" s="210" t="e">
        <f>_xll.qlSimpleQuoteSetValue(F19,Y19,Trigger)</f>
        <v>#VALUE!</v>
      </c>
      <c r="AA19" s="43"/>
      <c r="AB19" s="17"/>
      <c r="AC19" s="17"/>
      <c r="AD19" s="17"/>
      <c r="AE19" s="17"/>
      <c r="AF19" s="238" t="e">
        <f t="shared" si="1"/>
        <v>#NUM!</v>
      </c>
      <c r="AH19" s="114"/>
      <c r="AI19" s="83">
        <v>13</v>
      </c>
      <c r="AJ19" s="112" t="b">
        <v>0</v>
      </c>
      <c r="AK19" s="112" t="e">
        <v>#NUM!</v>
      </c>
      <c r="AL19" s="196" t="e">
        <f t="shared" si="2"/>
        <v>#NUM!</v>
      </c>
      <c r="AM19" s="197" t="e">
        <f t="shared" si="3"/>
        <v>#NUM!</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v>#NUM!</v>
      </c>
      <c r="E20" s="111" t="e">
        <f t="shared" si="0"/>
        <v>#NUM!</v>
      </c>
      <c r="F20" s="110" t="e">
        <f>_xll.qlSimpleQuote(E20,,PriceTickValue,Permanent,Trigger,ObjectOverwrite)</f>
        <v>#VALUE!</v>
      </c>
      <c r="G20" s="81" t="str">
        <f ca="1">_xll.ohRangeRetrieveError(F20)</f>
        <v/>
      </c>
      <c r="H20" s="109"/>
      <c r="J20" s="259"/>
      <c r="K20" s="265">
        <v>14</v>
      </c>
      <c r="L20" s="264" t="b">
        <v>1</v>
      </c>
      <c r="M20" s="207" t="e">
        <v>#NUM!</v>
      </c>
      <c r="N20" s="263" t="e">
        <v>#NUM!</v>
      </c>
      <c r="O20" s="207" t="e">
        <v>#NUM!</v>
      </c>
      <c r="P20" s="262">
        <v>42632</v>
      </c>
      <c r="Q20" s="207">
        <v>99.93</v>
      </c>
      <c r="R20" s="207">
        <v>99.935000000000002</v>
      </c>
      <c r="S20" s="207">
        <v>99.93</v>
      </c>
      <c r="T20" s="207">
        <v>99.935000000000002</v>
      </c>
      <c r="U20" s="210" t="e">
        <f>_xll.qlMidSafe($Q20,$R20)</f>
        <v>#NUM!</v>
      </c>
      <c r="V20" s="201"/>
      <c r="W20" s="261">
        <v>99.947499999999991</v>
      </c>
      <c r="X20" s="201"/>
      <c r="Y20" s="260" t="e">
        <v>#NUM!</v>
      </c>
      <c r="Z20" s="210" t="e">
        <f>_xll.qlSimpleQuoteSetValue(F20,Y20,Trigger)</f>
        <v>#VALUE!</v>
      </c>
      <c r="AA20" s="43"/>
      <c r="AB20" s="17"/>
      <c r="AC20" s="17"/>
      <c r="AD20" s="17"/>
      <c r="AE20" s="17"/>
      <c r="AF20" s="238" t="e">
        <f t="shared" si="1"/>
        <v>#NUM!</v>
      </c>
      <c r="AH20" s="114"/>
      <c r="AI20" s="83">
        <v>14</v>
      </c>
      <c r="AJ20" s="112" t="b">
        <v>0</v>
      </c>
      <c r="AK20" s="112" t="e">
        <v>#NUM!</v>
      </c>
      <c r="AL20" s="196" t="e">
        <f t="shared" si="2"/>
        <v>#NUM!</v>
      </c>
      <c r="AM20" s="197" t="e">
        <f t="shared" si="3"/>
        <v>#NUM!</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v>#NUM!</v>
      </c>
      <c r="E21" s="111" t="e">
        <f t="shared" si="0"/>
        <v>#NUM!</v>
      </c>
      <c r="F21" s="110" t="e">
        <f>_xll.qlSimpleQuote(E21,,PriceTickValue,Permanent,Trigger,ObjectOverwrite)</f>
        <v>#VALUE!</v>
      </c>
      <c r="G21" s="81" t="str">
        <f ca="1">_xll.ohRangeRetrieveError(F21)</f>
        <v/>
      </c>
      <c r="H21" s="109"/>
      <c r="J21" s="259"/>
      <c r="K21" s="265">
        <v>15</v>
      </c>
      <c r="L21" s="264" t="b">
        <v>1</v>
      </c>
      <c r="M21" s="207" t="e">
        <v>#NUM!</v>
      </c>
      <c r="N21" s="263" t="e">
        <v>#NUM!</v>
      </c>
      <c r="O21" s="207" t="e">
        <v>#NUM!</v>
      </c>
      <c r="P21" s="262">
        <v>42723</v>
      </c>
      <c r="Q21" s="207">
        <v>99.89</v>
      </c>
      <c r="R21" s="207">
        <v>99.894999999999996</v>
      </c>
      <c r="S21" s="207">
        <v>99.89</v>
      </c>
      <c r="T21" s="207">
        <v>99.89</v>
      </c>
      <c r="U21" s="210" t="e">
        <f>_xll.qlMidSafe($Q21,$R21)</f>
        <v>#NUM!</v>
      </c>
      <c r="V21" s="201"/>
      <c r="W21" s="261">
        <v>99.907499999999999</v>
      </c>
      <c r="X21" s="201"/>
      <c r="Y21" s="260" t="e">
        <v>#NUM!</v>
      </c>
      <c r="Z21" s="210" t="e">
        <f>_xll.qlSimpleQuoteSetValue(F21,Y21,Trigger)</f>
        <v>#VALUE!</v>
      </c>
      <c r="AA21" s="43"/>
      <c r="AB21" s="17"/>
      <c r="AC21" s="17"/>
      <c r="AD21" s="17"/>
      <c r="AE21" s="17"/>
      <c r="AF21" s="238" t="e">
        <f t="shared" si="1"/>
        <v>#NUM!</v>
      </c>
      <c r="AH21" s="114"/>
      <c r="AI21" s="83">
        <v>15</v>
      </c>
      <c r="AJ21" s="112" t="b">
        <v>0</v>
      </c>
      <c r="AK21" s="112" t="e">
        <v>#NUM!</v>
      </c>
      <c r="AL21" s="196" t="e">
        <f t="shared" si="2"/>
        <v>#NUM!</v>
      </c>
      <c r="AM21" s="197" t="e">
        <f t="shared" si="3"/>
        <v>#NUM!</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v>#NUM!</v>
      </c>
      <c r="E22" s="111" t="e">
        <f t="shared" si="0"/>
        <v>#NUM!</v>
      </c>
      <c r="F22" s="110" t="e">
        <f>_xll.qlSimpleQuote(E22,,PriceTickValue,Permanent,Trigger,ObjectOverwrite)</f>
        <v>#VALUE!</v>
      </c>
      <c r="G22" s="81" t="str">
        <f ca="1">_xll.ohRangeRetrieveError(F22)</f>
        <v/>
      </c>
      <c r="H22" s="109"/>
      <c r="J22" s="259"/>
      <c r="K22" s="265">
        <v>16</v>
      </c>
      <c r="L22" s="264" t="b">
        <v>1</v>
      </c>
      <c r="M22" s="207" t="e">
        <v>#NUM!</v>
      </c>
      <c r="N22" s="263" t="e">
        <v>#NUM!</v>
      </c>
      <c r="O22" s="207" t="e">
        <v>#NUM!</v>
      </c>
      <c r="P22" s="262">
        <v>42807</v>
      </c>
      <c r="Q22" s="207">
        <v>99.844999999999999</v>
      </c>
      <c r="R22" s="207">
        <v>99.85</v>
      </c>
      <c r="S22" s="207">
        <v>99.85</v>
      </c>
      <c r="T22" s="207">
        <v>99.844999999999999</v>
      </c>
      <c r="U22" s="210" t="e">
        <f>_xll.qlMidSafe($Q22,$R22)</f>
        <v>#NUM!</v>
      </c>
      <c r="V22" s="201"/>
      <c r="W22" s="261">
        <v>99.862499999999997</v>
      </c>
      <c r="X22" s="201"/>
      <c r="Y22" s="260" t="e">
        <v>#NUM!</v>
      </c>
      <c r="Z22" s="210" t="e">
        <f>_xll.qlSimpleQuoteSetValue(F22,Y22,Trigger)</f>
        <v>#VALUE!</v>
      </c>
      <c r="AA22" s="43"/>
      <c r="AB22" s="17"/>
      <c r="AC22" s="17"/>
      <c r="AD22" s="17"/>
      <c r="AE22" s="17"/>
      <c r="AF22" s="238" t="e">
        <f t="shared" si="1"/>
        <v>#NUM!</v>
      </c>
      <c r="AH22" s="114"/>
      <c r="AI22" s="83">
        <v>16</v>
      </c>
      <c r="AJ22" s="112" t="b">
        <v>0</v>
      </c>
      <c r="AK22" s="112" t="e">
        <v>#NUM!</v>
      </c>
      <c r="AL22" s="196" t="e">
        <f t="shared" si="2"/>
        <v>#NUM!</v>
      </c>
      <c r="AM22" s="197" t="e">
        <f t="shared" si="3"/>
        <v>#NUM!</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v>#NUM!</v>
      </c>
      <c r="E23" s="111" t="e">
        <f t="shared" si="0"/>
        <v>#NUM!</v>
      </c>
      <c r="F23" s="110" t="e">
        <f>_xll.qlSimpleQuote(E23,,PriceTickValue,Permanent,Trigger,ObjectOverwrite)</f>
        <v>#VALUE!</v>
      </c>
      <c r="G23" s="81" t="str">
        <f ca="1">_xll.ohRangeRetrieveError(F23)</f>
        <v/>
      </c>
      <c r="H23" s="109"/>
      <c r="J23" s="259"/>
      <c r="K23" s="265">
        <v>17</v>
      </c>
      <c r="L23" s="264" t="b">
        <v>1</v>
      </c>
      <c r="M23" s="207" t="e">
        <v>#NUM!</v>
      </c>
      <c r="N23" s="263" t="e">
        <v>#NUM!</v>
      </c>
      <c r="O23" s="207" t="e">
        <v>#NUM!</v>
      </c>
      <c r="P23" s="262">
        <v>42905</v>
      </c>
      <c r="Q23" s="207">
        <v>99.795000000000002</v>
      </c>
      <c r="R23" s="207">
        <v>99.8</v>
      </c>
      <c r="S23" s="207">
        <v>99.795000000000002</v>
      </c>
      <c r="T23" s="207">
        <v>99.795000000000002</v>
      </c>
      <c r="U23" s="210" t="e">
        <f>_xll.qlMidSafe($Q23,$R23)</f>
        <v>#NUM!</v>
      </c>
      <c r="V23" s="201"/>
      <c r="W23" s="261">
        <v>99.8125</v>
      </c>
      <c r="X23" s="201"/>
      <c r="Y23" s="260" t="e">
        <v>#NUM!</v>
      </c>
      <c r="Z23" s="210" t="e">
        <f>_xll.qlSimpleQuoteSetValue(F23,Y23,Trigger)</f>
        <v>#VALUE!</v>
      </c>
      <c r="AA23" s="43"/>
      <c r="AB23" s="17"/>
      <c r="AC23" s="17"/>
      <c r="AD23" s="17"/>
      <c r="AE23" s="17"/>
      <c r="AF23" s="238" t="e">
        <f t="shared" si="1"/>
        <v>#NUM!</v>
      </c>
      <c r="AH23" s="114"/>
      <c r="AI23" s="83">
        <v>17</v>
      </c>
      <c r="AJ23" s="112" t="b">
        <v>0</v>
      </c>
      <c r="AK23" s="112" t="e">
        <v>#NUM!</v>
      </c>
      <c r="AL23" s="196" t="e">
        <f t="shared" si="2"/>
        <v>#NUM!</v>
      </c>
      <c r="AM23" s="197" t="e">
        <f t="shared" si="3"/>
        <v>#NUM!</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v>#NUM!</v>
      </c>
      <c r="E24" s="111" t="e">
        <f t="shared" si="0"/>
        <v>#NUM!</v>
      </c>
      <c r="F24" s="110" t="e">
        <f>_xll.qlSimpleQuote(E24,,PriceTickValue,Permanent,Trigger,ObjectOverwrite)</f>
        <v>#VALUE!</v>
      </c>
      <c r="G24" s="81" t="str">
        <f ca="1">_xll.ohRangeRetrieveError(F24)</f>
        <v/>
      </c>
      <c r="H24" s="109"/>
      <c r="J24" s="259"/>
      <c r="K24" s="265">
        <v>18</v>
      </c>
      <c r="L24" s="264" t="b">
        <v>1</v>
      </c>
      <c r="M24" s="207" t="e">
        <v>#NUM!</v>
      </c>
      <c r="N24" s="263" t="e">
        <v>#NUM!</v>
      </c>
      <c r="O24" s="207" t="e">
        <v>#NUM!</v>
      </c>
      <c r="P24" s="262">
        <v>42996</v>
      </c>
      <c r="Q24" s="207">
        <v>99.74</v>
      </c>
      <c r="R24" s="207">
        <v>99.745000000000005</v>
      </c>
      <c r="S24" s="207">
        <v>99.74</v>
      </c>
      <c r="T24" s="207">
        <v>99.74</v>
      </c>
      <c r="U24" s="210" t="e">
        <f>_xll.qlMidSafe($Q24,$R24)</f>
        <v>#NUM!</v>
      </c>
      <c r="V24" s="201"/>
      <c r="W24" s="261">
        <v>99.752499999999998</v>
      </c>
      <c r="X24" s="201"/>
      <c r="Y24" s="260" t="e">
        <v>#NUM!</v>
      </c>
      <c r="Z24" s="210" t="e">
        <f>_xll.qlSimpleQuoteSetValue(F24,Y24,Trigger)</f>
        <v>#VALUE!</v>
      </c>
      <c r="AA24" s="43"/>
      <c r="AB24" s="17"/>
      <c r="AC24" s="17"/>
      <c r="AD24" s="17"/>
      <c r="AE24" s="17"/>
      <c r="AF24" s="238" t="e">
        <f t="shared" si="1"/>
        <v>#NUM!</v>
      </c>
      <c r="AH24" s="114"/>
      <c r="AI24" s="83">
        <v>18</v>
      </c>
      <c r="AJ24" s="112" t="b">
        <v>0</v>
      </c>
      <c r="AK24" s="112" t="e">
        <v>#NUM!</v>
      </c>
      <c r="AL24" s="196" t="e">
        <f t="shared" si="2"/>
        <v>#NUM!</v>
      </c>
      <c r="AM24" s="197" t="e">
        <f t="shared" si="3"/>
        <v>#NUM!</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v>#NUM!</v>
      </c>
      <c r="E25" s="111" t="e">
        <f t="shared" si="0"/>
        <v>#NUM!</v>
      </c>
      <c r="F25" s="110" t="e">
        <f>_xll.qlSimpleQuote(E25,,PriceTickValue,Permanent,Trigger,ObjectOverwrite)</f>
        <v>#VALUE!</v>
      </c>
      <c r="G25" s="81" t="str">
        <f ca="1">_xll.ohRangeRetrieveError(F25)</f>
        <v/>
      </c>
      <c r="H25" s="109"/>
      <c r="J25" s="259"/>
      <c r="K25" s="265">
        <v>19</v>
      </c>
      <c r="L25" s="264" t="b">
        <v>1</v>
      </c>
      <c r="M25" s="207" t="e">
        <v>#NUM!</v>
      </c>
      <c r="N25" s="263" t="e">
        <v>#NUM!</v>
      </c>
      <c r="O25" s="207" t="e">
        <v>#NUM!</v>
      </c>
      <c r="P25" s="262">
        <v>43087</v>
      </c>
      <c r="Q25" s="207">
        <v>99.68</v>
      </c>
      <c r="R25" s="207">
        <v>99.685000000000002</v>
      </c>
      <c r="S25" s="207">
        <v>99.685000000000002</v>
      </c>
      <c r="T25" s="207">
        <v>99.68</v>
      </c>
      <c r="U25" s="210" t="e">
        <f>_xll.qlMidSafe($Q25,$R25)</f>
        <v>#NUM!</v>
      </c>
      <c r="V25" s="201"/>
      <c r="W25" s="261">
        <v>99.692499999999995</v>
      </c>
      <c r="X25" s="201"/>
      <c r="Y25" s="260" t="e">
        <v>#NUM!</v>
      </c>
      <c r="Z25" s="210" t="e">
        <f>_xll.qlSimpleQuoteSetValue(F25,Y25,Trigger)</f>
        <v>#VALUE!</v>
      </c>
      <c r="AA25" s="43"/>
      <c r="AB25" s="17"/>
      <c r="AC25" s="17"/>
      <c r="AD25" s="17"/>
      <c r="AE25" s="17"/>
      <c r="AF25" s="238" t="e">
        <f t="shared" si="1"/>
        <v>#NUM!</v>
      </c>
      <c r="AH25" s="114"/>
      <c r="AI25" s="83">
        <v>19</v>
      </c>
      <c r="AJ25" s="112" t="b">
        <v>0</v>
      </c>
      <c r="AK25" s="112" t="e">
        <v>#NUM!</v>
      </c>
      <c r="AL25" s="196" t="e">
        <f t="shared" si="2"/>
        <v>#NUM!</v>
      </c>
      <c r="AM25" s="197" t="e">
        <f t="shared" si="3"/>
        <v>#NUM!</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v>#NUM!</v>
      </c>
      <c r="E26" s="111" t="e">
        <f t="shared" si="0"/>
        <v>#NUM!</v>
      </c>
      <c r="F26" s="110" t="e">
        <f>_xll.qlSimpleQuote(E26,,PriceTickValue,Permanent,Trigger,ObjectOverwrite)</f>
        <v>#VALUE!</v>
      </c>
      <c r="G26" s="81" t="str">
        <f ca="1">_xll.ohRangeRetrieveError(F26)</f>
        <v/>
      </c>
      <c r="H26" s="109"/>
      <c r="J26" s="259"/>
      <c r="K26" s="265">
        <v>20</v>
      </c>
      <c r="L26" s="264" t="b">
        <v>1</v>
      </c>
      <c r="M26" s="207" t="e">
        <v>#NUM!</v>
      </c>
      <c r="N26" s="263" t="e">
        <v>#NUM!</v>
      </c>
      <c r="O26" s="207" t="e">
        <v>#NUM!</v>
      </c>
      <c r="P26" s="262">
        <v>43178</v>
      </c>
      <c r="Q26" s="207">
        <v>99.614999999999995</v>
      </c>
      <c r="R26" s="207">
        <v>99.62</v>
      </c>
      <c r="S26" s="207">
        <v>99.62</v>
      </c>
      <c r="T26" s="207">
        <v>99.614999999999995</v>
      </c>
      <c r="U26" s="210" t="e">
        <f>_xll.qlMidSafe($Q26,$R26)</f>
        <v>#NUM!</v>
      </c>
      <c r="V26" s="201"/>
      <c r="W26" s="261">
        <v>99.627499999999998</v>
      </c>
      <c r="X26" s="201"/>
      <c r="Y26" s="260" t="e">
        <v>#NUM!</v>
      </c>
      <c r="Z26" s="210" t="e">
        <f>_xll.qlSimpleQuoteSetValue(F26,Y26,Trigger)</f>
        <v>#VALUE!</v>
      </c>
      <c r="AA26" s="43"/>
      <c r="AB26" s="17"/>
      <c r="AC26" s="17"/>
      <c r="AD26" s="17"/>
      <c r="AE26" s="17"/>
      <c r="AF26" s="238" t="e">
        <f t="shared" si="1"/>
        <v>#NUM!</v>
      </c>
      <c r="AH26" s="114"/>
      <c r="AI26" s="83">
        <v>20</v>
      </c>
      <c r="AJ26" s="112" t="b">
        <v>0</v>
      </c>
      <c r="AK26" s="112" t="e">
        <v>#NUM!</v>
      </c>
      <c r="AL26" s="196" t="e">
        <f t="shared" si="2"/>
        <v>#NUM!</v>
      </c>
      <c r="AM26" s="197" t="e">
        <f t="shared" si="3"/>
        <v>#NUM!</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v>#NUM!</v>
      </c>
      <c r="E27" s="111" t="e">
        <f t="shared" si="0"/>
        <v>#NUM!</v>
      </c>
      <c r="F27" s="110" t="e">
        <f>_xll.qlSimpleQuote(E27,,PriceTickValue,Permanent,Trigger,ObjectOverwrite)</f>
        <v>#VALUE!</v>
      </c>
      <c r="G27" s="81" t="str">
        <f ca="1">_xll.ohRangeRetrieveError(F27)</f>
        <v/>
      </c>
      <c r="H27" s="109"/>
      <c r="J27" s="259"/>
      <c r="K27" s="265">
        <v>21</v>
      </c>
      <c r="L27" s="264" t="b">
        <v>1</v>
      </c>
      <c r="M27" s="207" t="e">
        <v>#NUM!</v>
      </c>
      <c r="N27" s="263" t="e">
        <v>#NUM!</v>
      </c>
      <c r="O27" s="207" t="e">
        <v>#NUM!</v>
      </c>
      <c r="P27" s="262">
        <v>43269</v>
      </c>
      <c r="Q27" s="207">
        <v>99.545000000000002</v>
      </c>
      <c r="R27" s="207">
        <v>99.55</v>
      </c>
      <c r="S27" s="207">
        <v>99.545000000000002</v>
      </c>
      <c r="T27" s="207">
        <v>99.545000000000002</v>
      </c>
      <c r="U27" s="210" t="e">
        <f>_xll.qlMidSafe($Q27,$R27)</f>
        <v>#NUM!</v>
      </c>
      <c r="V27" s="201"/>
      <c r="W27" s="261">
        <v>99.555000000000007</v>
      </c>
      <c r="X27" s="201"/>
      <c r="Y27" s="260" t="e">
        <v>#NUM!</v>
      </c>
      <c r="Z27" s="210" t="e">
        <f>_xll.qlSimpleQuoteSetValue(F27,Y27,Trigger)</f>
        <v>#VALUE!</v>
      </c>
      <c r="AA27" s="43"/>
      <c r="AB27" s="17"/>
      <c r="AC27" s="17"/>
      <c r="AD27" s="17"/>
      <c r="AE27" s="17"/>
      <c r="AF27" s="238" t="e">
        <f t="shared" si="1"/>
        <v>#NUM!</v>
      </c>
      <c r="AH27" s="114"/>
      <c r="AI27" s="83">
        <v>21</v>
      </c>
      <c r="AJ27" s="112" t="b">
        <v>0</v>
      </c>
      <c r="AK27" s="112" t="e">
        <v>#NUM!</v>
      </c>
      <c r="AL27" s="196" t="e">
        <f t="shared" si="2"/>
        <v>#NUM!</v>
      </c>
      <c r="AM27" s="197" t="e">
        <f t="shared" si="3"/>
        <v>#NUM!</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v>#NUM!</v>
      </c>
      <c r="E28" s="111" t="e">
        <f t="shared" si="0"/>
        <v>#NUM!</v>
      </c>
      <c r="F28" s="110" t="e">
        <f>_xll.qlSimpleQuote(E28,,PriceTickValue,Permanent,Trigger,ObjectOverwrite)</f>
        <v>#VALUE!</v>
      </c>
      <c r="G28" s="81" t="str">
        <f ca="1">_xll.ohRangeRetrieveError(F28)</f>
        <v/>
      </c>
      <c r="H28" s="109"/>
      <c r="J28" s="259"/>
      <c r="K28" s="265">
        <v>22</v>
      </c>
      <c r="L28" s="264" t="b">
        <v>1</v>
      </c>
      <c r="M28" s="207" t="e">
        <v>#NUM!</v>
      </c>
      <c r="N28" s="263" t="e">
        <v>#NUM!</v>
      </c>
      <c r="O28" s="207" t="e">
        <v>#NUM!</v>
      </c>
      <c r="P28" s="262">
        <v>43360</v>
      </c>
      <c r="Q28" s="207">
        <v>99.474999999999994</v>
      </c>
      <c r="R28" s="207">
        <v>99.48</v>
      </c>
      <c r="S28" s="207">
        <v>99.48</v>
      </c>
      <c r="T28" s="207">
        <v>99.474999999999994</v>
      </c>
      <c r="U28" s="210" t="e">
        <f>_xll.qlMidSafe($Q28,$R28)</f>
        <v>#NUM!</v>
      </c>
      <c r="V28" s="201"/>
      <c r="W28" s="261">
        <v>99.47999999999999</v>
      </c>
      <c r="X28" s="201"/>
      <c r="Y28" s="260" t="e">
        <v>#NUM!</v>
      </c>
      <c r="Z28" s="210" t="e">
        <f>_xll.qlSimpleQuoteSetValue(F28,Y28,Trigger)</f>
        <v>#VALUE!</v>
      </c>
      <c r="AA28" s="43"/>
      <c r="AB28" s="17"/>
      <c r="AC28" s="17"/>
      <c r="AD28" s="17"/>
      <c r="AE28" s="17"/>
      <c r="AF28" s="238" t="e">
        <f t="shared" si="1"/>
        <v>#NUM!</v>
      </c>
      <c r="AH28" s="114"/>
      <c r="AI28" s="83">
        <v>22</v>
      </c>
      <c r="AJ28" s="112" t="b">
        <v>0</v>
      </c>
      <c r="AK28" s="112" t="e">
        <v>#NUM!</v>
      </c>
      <c r="AL28" s="196" t="e">
        <f t="shared" si="2"/>
        <v>#NUM!</v>
      </c>
      <c r="AM28" s="197" t="e">
        <f t="shared" si="3"/>
        <v>#NUM!</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v>#NUM!</v>
      </c>
      <c r="E29" s="111" t="e">
        <f t="shared" si="0"/>
        <v>#NUM!</v>
      </c>
      <c r="F29" s="110" t="e">
        <f>_xll.qlSimpleQuote(E29,,PriceTickValue,Permanent,Trigger,ObjectOverwrite)</f>
        <v>#VALUE!</v>
      </c>
      <c r="G29" s="81" t="str">
        <f ca="1">_xll.ohRangeRetrieveError(F29)</f>
        <v/>
      </c>
      <c r="H29" s="109"/>
      <c r="J29" s="259"/>
      <c r="K29" s="265">
        <v>23</v>
      </c>
      <c r="L29" s="264" t="b">
        <v>1</v>
      </c>
      <c r="M29" s="207" t="e">
        <v>#NUM!</v>
      </c>
      <c r="N29" s="263" t="e">
        <v>#NUM!</v>
      </c>
      <c r="O29" s="207" t="e">
        <v>#NUM!</v>
      </c>
      <c r="P29" s="262">
        <v>43451</v>
      </c>
      <c r="Q29" s="207">
        <v>99.4</v>
      </c>
      <c r="R29" s="207">
        <v>99.41</v>
      </c>
      <c r="S29" s="207">
        <v>99.405000000000001</v>
      </c>
      <c r="T29" s="207">
        <v>99.4</v>
      </c>
      <c r="U29" s="210" t="e">
        <f>_xll.qlMidSafe($Q29,$R29)</f>
        <v>#NUM!</v>
      </c>
      <c r="V29" s="201"/>
      <c r="W29" s="261">
        <v>99.405000000000001</v>
      </c>
      <c r="X29" s="201"/>
      <c r="Y29" s="260" t="e">
        <v>#NUM!</v>
      </c>
      <c r="Z29" s="210" t="e">
        <f>_xll.qlSimpleQuoteSetValue(F29,Y29,Trigger)</f>
        <v>#VALUE!</v>
      </c>
      <c r="AA29" s="43"/>
      <c r="AB29" s="17"/>
      <c r="AC29" s="17"/>
      <c r="AD29" s="17"/>
      <c r="AE29" s="17"/>
      <c r="AF29" s="238" t="e">
        <f t="shared" si="1"/>
        <v>#NUM!</v>
      </c>
      <c r="AH29" s="114"/>
      <c r="AI29" s="83">
        <v>23</v>
      </c>
      <c r="AJ29" s="112" t="b">
        <v>0</v>
      </c>
      <c r="AK29" s="112" t="e">
        <v>#NUM!</v>
      </c>
      <c r="AL29" s="196" t="e">
        <f t="shared" si="2"/>
        <v>#NUM!</v>
      </c>
      <c r="AM29" s="197" t="e">
        <f t="shared" si="3"/>
        <v>#NUM!</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v>#NUM!</v>
      </c>
      <c r="E30" s="111" t="e">
        <f t="shared" si="0"/>
        <v>#NUM!</v>
      </c>
      <c r="F30" s="110" t="e">
        <f>_xll.qlSimpleQuote(E30,,PriceTickValue,Permanent,Trigger,ObjectOverwrite)</f>
        <v>#VALUE!</v>
      </c>
      <c r="G30" s="81" t="str">
        <f ca="1">_xll.ohRangeRetrieveError(F30)</f>
        <v/>
      </c>
      <c r="H30" s="109"/>
      <c r="J30" s="259"/>
      <c r="K30" s="265">
        <v>24</v>
      </c>
      <c r="L30" s="264" t="b">
        <v>1</v>
      </c>
      <c r="M30" s="207" t="e">
        <v>#NUM!</v>
      </c>
      <c r="N30" s="263" t="e">
        <v>#NUM!</v>
      </c>
      <c r="O30" s="207" t="e">
        <v>#NUM!</v>
      </c>
      <c r="P30" s="262">
        <v>43542</v>
      </c>
      <c r="Q30" s="207">
        <v>99.33</v>
      </c>
      <c r="R30" s="207">
        <v>99.34</v>
      </c>
      <c r="S30" s="207">
        <v>99.334999999999994</v>
      </c>
      <c r="T30" s="207">
        <v>99.325000000000003</v>
      </c>
      <c r="U30" s="210" t="e">
        <f>_xll.qlMidSafe($Q30,$R30)</f>
        <v>#NUM!</v>
      </c>
      <c r="V30" s="201"/>
      <c r="W30" s="261">
        <v>99.335000000000008</v>
      </c>
      <c r="X30" s="201"/>
      <c r="Y30" s="260" t="e">
        <v>#NUM!</v>
      </c>
      <c r="Z30" s="210" t="e">
        <f>_xll.qlSimpleQuoteSetValue(F30,Y30,Trigger)</f>
        <v>#VALUE!</v>
      </c>
      <c r="AA30" s="43"/>
      <c r="AB30" s="17"/>
      <c r="AC30" s="17"/>
      <c r="AD30" s="17"/>
      <c r="AE30" s="17"/>
      <c r="AF30" s="238" t="e">
        <f t="shared" si="1"/>
        <v>#NUM!</v>
      </c>
      <c r="AH30" s="114"/>
      <c r="AI30" s="83">
        <v>24</v>
      </c>
      <c r="AJ30" s="112" t="b">
        <v>0</v>
      </c>
      <c r="AK30" s="112" t="e">
        <v>#NUM!</v>
      </c>
      <c r="AL30" s="196" t="e">
        <f t="shared" si="2"/>
        <v>#NUM!</v>
      </c>
      <c r="AM30" s="197" t="e">
        <f t="shared" si="3"/>
        <v>#NUM!</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v>#NUM!</v>
      </c>
      <c r="E31" s="111" t="e">
        <f t="shared" si="0"/>
        <v>#NUM!</v>
      </c>
      <c r="F31" s="110" t="e">
        <f>_xll.qlSimpleQuote(E31,,PriceTickValue,Permanent,Trigger,ObjectOverwrite)</f>
        <v>#VALUE!</v>
      </c>
      <c r="G31" s="81" t="str">
        <f ca="1">_xll.ohRangeRetrieveError(F31)</f>
        <v/>
      </c>
      <c r="H31" s="109"/>
      <c r="J31" s="259"/>
      <c r="K31" s="265">
        <v>25</v>
      </c>
      <c r="L31" s="264" t="b">
        <v>1</v>
      </c>
      <c r="M31" s="207" t="e">
        <v>#NUM!</v>
      </c>
      <c r="N31" s="263" t="e">
        <v>#NUM!</v>
      </c>
      <c r="O31" s="207" t="e">
        <v>#NUM!</v>
      </c>
      <c r="P31" s="262">
        <v>43633</v>
      </c>
      <c r="Q31" s="207">
        <v>99.254999999999995</v>
      </c>
      <c r="R31" s="207">
        <v>99.265000000000001</v>
      </c>
      <c r="S31" s="207">
        <v>99.26</v>
      </c>
      <c r="T31" s="207">
        <v>99.25</v>
      </c>
      <c r="U31" s="210" t="e">
        <f>_xll.qlMidSafe($Q31,$R31)</f>
        <v>#NUM!</v>
      </c>
      <c r="V31" s="201"/>
      <c r="W31" s="261">
        <v>99.262499999999989</v>
      </c>
      <c r="X31" s="201"/>
      <c r="Y31" s="260" t="e">
        <v>#NUM!</v>
      </c>
      <c r="Z31" s="210" t="e">
        <f>_xll.qlSimpleQuoteSetValue(F31,Y31,Trigger)</f>
        <v>#VALUE!</v>
      </c>
      <c r="AA31" s="43"/>
      <c r="AB31" s="17"/>
      <c r="AC31" s="17"/>
      <c r="AD31" s="17"/>
      <c r="AE31" s="17"/>
      <c r="AF31" s="238" t="e">
        <f t="shared" si="1"/>
        <v>#NUM!</v>
      </c>
      <c r="AH31" s="114"/>
      <c r="AI31" s="83">
        <v>25</v>
      </c>
      <c r="AJ31" s="112" t="b">
        <v>0</v>
      </c>
      <c r="AK31" s="112" t="e">
        <v>#NUM!</v>
      </c>
      <c r="AL31" s="196" t="e">
        <f t="shared" si="2"/>
        <v>#NUM!</v>
      </c>
      <c r="AM31" s="197" t="e">
        <f t="shared" si="3"/>
        <v>#NUM!</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v>#NUM!</v>
      </c>
      <c r="E32" s="111" t="e">
        <f t="shared" si="0"/>
        <v>#NUM!</v>
      </c>
      <c r="F32" s="110" t="e">
        <f>_xll.qlSimpleQuote(E32,,PriceTickValue,Permanent,Trigger,ObjectOverwrite)</f>
        <v>#VALUE!</v>
      </c>
      <c r="G32" s="81" t="str">
        <f ca="1">_xll.ohRangeRetrieveError(F32)</f>
        <v/>
      </c>
      <c r="H32" s="109"/>
      <c r="J32" s="259"/>
      <c r="K32" s="265">
        <v>26</v>
      </c>
      <c r="L32" s="264" t="b">
        <v>1</v>
      </c>
      <c r="M32" s="207" t="e">
        <v>#NUM!</v>
      </c>
      <c r="N32" s="263" t="e">
        <v>#NUM!</v>
      </c>
      <c r="O32" s="207" t="e">
        <v>#NUM!</v>
      </c>
      <c r="P32" s="262">
        <v>43724</v>
      </c>
      <c r="Q32" s="207">
        <v>99.18</v>
      </c>
      <c r="R32" s="207">
        <v>99.194999999999993</v>
      </c>
      <c r="S32" s="207">
        <v>99.185000000000002</v>
      </c>
      <c r="T32" s="207">
        <v>99.174999999999997</v>
      </c>
      <c r="U32" s="210" t="e">
        <f>_xll.qlMidSafe($Q32,$R32)</f>
        <v>#NUM!</v>
      </c>
      <c r="V32" s="201"/>
      <c r="W32" s="261">
        <v>99.197499999999991</v>
      </c>
      <c r="X32" s="201"/>
      <c r="Y32" s="260" t="e">
        <v>#NUM!</v>
      </c>
      <c r="Z32" s="210" t="e">
        <f>_xll.qlSimpleQuoteSetValue(F32,Y32,Trigger)</f>
        <v>#VALUE!</v>
      </c>
      <c r="AA32" s="43"/>
      <c r="AB32" s="17"/>
      <c r="AC32" s="17"/>
      <c r="AD32" s="17"/>
      <c r="AE32" s="17"/>
      <c r="AF32" s="238" t="e">
        <f t="shared" si="1"/>
        <v>#NUM!</v>
      </c>
      <c r="AH32" s="114"/>
      <c r="AI32" s="83">
        <v>26</v>
      </c>
      <c r="AJ32" s="112" t="b">
        <v>0</v>
      </c>
      <c r="AK32" s="112" t="e">
        <v>#NUM!</v>
      </c>
      <c r="AL32" s="196" t="e">
        <f t="shared" si="2"/>
        <v>#NUM!</v>
      </c>
      <c r="AM32" s="197" t="e">
        <f t="shared" si="3"/>
        <v>#NUM!</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v>#NUM!</v>
      </c>
      <c r="E33" s="111" t="e">
        <f t="shared" si="0"/>
        <v>#NUM!</v>
      </c>
      <c r="F33" s="110" t="e">
        <f>_xll.qlSimpleQuote(E33,,PriceTickValue,Permanent,Trigger,ObjectOverwrite)</f>
        <v>#VALUE!</v>
      </c>
      <c r="G33" s="81" t="str">
        <f ca="1">_xll.ohRangeRetrieveError(F33)</f>
        <v/>
      </c>
      <c r="H33" s="109"/>
      <c r="J33" s="259"/>
      <c r="K33" s="265">
        <v>27</v>
      </c>
      <c r="L33" s="264" t="b">
        <v>1</v>
      </c>
      <c r="M33" s="207" t="e">
        <v>#NUM!</v>
      </c>
      <c r="N33" s="263" t="e">
        <v>#NUM!</v>
      </c>
      <c r="O33" s="207" t="e">
        <v>#NUM!</v>
      </c>
      <c r="P33" s="262">
        <v>43815</v>
      </c>
      <c r="Q33" s="207">
        <v>99.1</v>
      </c>
      <c r="R33" s="207">
        <v>99.12</v>
      </c>
      <c r="S33" s="207">
        <v>99.11</v>
      </c>
      <c r="T33" s="207">
        <v>99.094999999999999</v>
      </c>
      <c r="U33" s="210" t="e">
        <f>_xll.qlMidSafe($Q33,$R33)</f>
        <v>#NUM!</v>
      </c>
      <c r="V33" s="201"/>
      <c r="W33" s="261">
        <v>99.13</v>
      </c>
      <c r="X33" s="201"/>
      <c r="Y33" s="260" t="e">
        <v>#NUM!</v>
      </c>
      <c r="Z33" s="210" t="e">
        <f>_xll.qlSimpleQuoteSetValue(F33,Y33,Trigger)</f>
        <v>#VALUE!</v>
      </c>
      <c r="AA33" s="43"/>
      <c r="AB33" s="17"/>
      <c r="AC33" s="17"/>
      <c r="AD33" s="17"/>
      <c r="AE33" s="17"/>
      <c r="AF33" s="238" t="e">
        <f t="shared" si="1"/>
        <v>#NUM!</v>
      </c>
      <c r="AH33" s="114"/>
      <c r="AI33" s="83">
        <v>27</v>
      </c>
      <c r="AJ33" s="112" t="b">
        <v>0</v>
      </c>
      <c r="AK33" s="112" t="e">
        <v>#NUM!</v>
      </c>
      <c r="AL33" s="196" t="e">
        <f t="shared" si="2"/>
        <v>#NUM!</v>
      </c>
      <c r="AM33" s="197" t="e">
        <f t="shared" si="3"/>
        <v>#NUM!</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v>#NUM!</v>
      </c>
      <c r="E34" s="111" t="e">
        <f t="shared" si="0"/>
        <v>#NUM!</v>
      </c>
      <c r="F34" s="110" t="e">
        <f>_xll.qlSimpleQuote(E34,,PriceTickValue,Permanent,Trigger,ObjectOverwrite)</f>
        <v>#VALUE!</v>
      </c>
      <c r="G34" s="81" t="str">
        <f ca="1">_xll.ohRangeRetrieveError(F34)</f>
        <v/>
      </c>
      <c r="H34" s="109"/>
      <c r="J34" s="259"/>
      <c r="K34" s="265">
        <v>28</v>
      </c>
      <c r="L34" s="264" t="b">
        <v>1</v>
      </c>
      <c r="M34" s="207" t="e">
        <v>#NUM!</v>
      </c>
      <c r="N34" s="263" t="e">
        <v>#NUM!</v>
      </c>
      <c r="O34" s="207" t="e">
        <v>#NUM!</v>
      </c>
      <c r="P34" s="262">
        <v>43906</v>
      </c>
      <c r="Q34" s="207">
        <v>99.025000000000006</v>
      </c>
      <c r="R34" s="207">
        <v>99.045000000000002</v>
      </c>
      <c r="S34" s="207">
        <v>99.03</v>
      </c>
      <c r="T34" s="207">
        <v>99.02</v>
      </c>
      <c r="U34" s="210" t="e">
        <f>_xll.qlMidSafe($Q34,$R34)</f>
        <v>#NUM!</v>
      </c>
      <c r="V34" s="201"/>
      <c r="W34" s="261">
        <v>99.06</v>
      </c>
      <c r="X34" s="201"/>
      <c r="Y34" s="260" t="e">
        <v>#NUM!</v>
      </c>
      <c r="Z34" s="210" t="e">
        <f>_xll.qlSimpleQuoteSetValue(F34,Y34,Trigger)</f>
        <v>#VALUE!</v>
      </c>
      <c r="AA34" s="43"/>
      <c r="AB34" s="17"/>
      <c r="AC34" s="17"/>
      <c r="AD34" s="17"/>
      <c r="AE34" s="17"/>
      <c r="AF34" s="238" t="e">
        <f t="shared" si="1"/>
        <v>#NUM!</v>
      </c>
      <c r="AH34" s="114"/>
      <c r="AI34" s="83">
        <v>28</v>
      </c>
      <c r="AJ34" s="112" t="b">
        <v>0</v>
      </c>
      <c r="AK34" s="112" t="e">
        <v>#NUM!</v>
      </c>
      <c r="AL34" s="196" t="e">
        <f t="shared" si="2"/>
        <v>#NUM!</v>
      </c>
      <c r="AM34" s="197" t="e">
        <f t="shared" si="3"/>
        <v>#NUM!</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v>#NUM!</v>
      </c>
      <c r="E35" s="111" t="e">
        <f t="shared" si="0"/>
        <v>#NUM!</v>
      </c>
      <c r="F35" s="110" t="e">
        <f>_xll.qlSimpleQuote(E35,,PriceTickValue,Permanent,Trigger,ObjectOverwrite)</f>
        <v>#VALUE!</v>
      </c>
      <c r="G35" s="81" t="str">
        <f ca="1">_xll.ohRangeRetrieveError(F35)</f>
        <v/>
      </c>
      <c r="H35" s="109"/>
      <c r="J35" s="259"/>
      <c r="K35" s="265">
        <v>29</v>
      </c>
      <c r="L35" s="264" t="b">
        <v>1</v>
      </c>
      <c r="M35" s="207" t="e">
        <v>#NUM!</v>
      </c>
      <c r="N35" s="263" t="e">
        <v>#NUM!</v>
      </c>
      <c r="O35" s="207" t="e">
        <v>#NUM!</v>
      </c>
      <c r="P35" s="262">
        <v>43997</v>
      </c>
      <c r="Q35" s="207">
        <v>98.95</v>
      </c>
      <c r="R35" s="207">
        <v>98.974999999999994</v>
      </c>
      <c r="S35" s="207">
        <v>0</v>
      </c>
      <c r="T35" s="207">
        <v>98.95</v>
      </c>
      <c r="U35" s="210" t="e">
        <f>_xll.qlMidSafe($Q35,$R35)</f>
        <v>#NUM!</v>
      </c>
      <c r="V35" s="201"/>
      <c r="W35" s="261">
        <v>98.990000000000009</v>
      </c>
      <c r="X35" s="201"/>
      <c r="Y35" s="260" t="e">
        <v>#NUM!</v>
      </c>
      <c r="Z35" s="210" t="e">
        <f>_xll.qlSimpleQuoteSetValue(F35,Y35,Trigger)</f>
        <v>#VALUE!</v>
      </c>
      <c r="AA35" s="43"/>
      <c r="AB35" s="17"/>
      <c r="AC35" s="17"/>
      <c r="AD35" s="17"/>
      <c r="AE35" s="17"/>
      <c r="AF35" s="238" t="e">
        <f t="shared" si="1"/>
        <v>#NUM!</v>
      </c>
      <c r="AH35" s="114"/>
      <c r="AI35" s="83">
        <v>29</v>
      </c>
      <c r="AJ35" s="112" t="b">
        <v>0</v>
      </c>
      <c r="AK35" s="112" t="e">
        <v>#NUM!</v>
      </c>
      <c r="AL35" s="196" t="e">
        <f t="shared" si="2"/>
        <v>#NUM!</v>
      </c>
      <c r="AM35" s="197" t="e">
        <f t="shared" si="3"/>
        <v>#NUM!</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v>#NUM!</v>
      </c>
      <c r="E36" s="111" t="e">
        <f t="shared" si="0"/>
        <v>#NUM!</v>
      </c>
      <c r="F36" s="110" t="e">
        <f>_xll.qlSimpleQuote(E36,,PriceTickValue,Permanent,Trigger,ObjectOverwrite)</f>
        <v>#VALUE!</v>
      </c>
      <c r="G36" s="81" t="str">
        <f ca="1">_xll.ohRangeRetrieveError(F36)</f>
        <v/>
      </c>
      <c r="H36" s="109"/>
      <c r="J36" s="259"/>
      <c r="K36" s="265">
        <v>30</v>
      </c>
      <c r="L36" s="264" t="b">
        <v>1</v>
      </c>
      <c r="M36" s="207" t="e">
        <v>#NUM!</v>
      </c>
      <c r="N36" s="263" t="e">
        <v>#NUM!</v>
      </c>
      <c r="O36" s="207" t="e">
        <v>#NUM!</v>
      </c>
      <c r="P36" s="262">
        <v>44088</v>
      </c>
      <c r="Q36" s="207">
        <v>98.875</v>
      </c>
      <c r="R36" s="207">
        <v>98.9</v>
      </c>
      <c r="S36" s="207">
        <v>0</v>
      </c>
      <c r="T36" s="207">
        <v>98.88</v>
      </c>
      <c r="U36" s="210" t="e">
        <f>_xll.qlMidSafe($Q36,$R36)</f>
        <v>#NUM!</v>
      </c>
      <c r="V36" s="201"/>
      <c r="W36" s="261">
        <v>98.92</v>
      </c>
      <c r="X36" s="201"/>
      <c r="Y36" s="260" t="e">
        <v>#NUM!</v>
      </c>
      <c r="Z36" s="210" t="e">
        <f>_xll.qlSimpleQuoteSetValue(F36,Y36,Trigger)</f>
        <v>#VALUE!</v>
      </c>
      <c r="AA36" s="43"/>
      <c r="AB36" s="17"/>
      <c r="AC36" s="17"/>
      <c r="AD36" s="17"/>
      <c r="AE36" s="17"/>
      <c r="AF36" s="238" t="e">
        <f t="shared" si="1"/>
        <v>#NUM!</v>
      </c>
      <c r="AH36" s="114"/>
      <c r="AI36" s="83">
        <v>30</v>
      </c>
      <c r="AJ36" s="112" t="b">
        <v>0</v>
      </c>
      <c r="AK36" s="112" t="e">
        <v>#NUM!</v>
      </c>
      <c r="AL36" s="196" t="e">
        <f t="shared" si="2"/>
        <v>#NUM!</v>
      </c>
      <c r="AM36" s="197" t="e">
        <f t="shared" si="3"/>
        <v>#NUM!</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v>#NUM!</v>
      </c>
      <c r="E37" s="111" t="e">
        <f t="shared" si="0"/>
        <v>#NUM!</v>
      </c>
      <c r="F37" s="110" t="e">
        <f>_xll.qlSimpleQuote(E37,,PriceTickValue,Permanent,Trigger,ObjectOverwrite)</f>
        <v>#VALUE!</v>
      </c>
      <c r="G37" s="81" t="str">
        <f ca="1">_xll.ohRangeRetrieveError(F37)</f>
        <v/>
      </c>
      <c r="H37" s="109"/>
      <c r="J37" s="259"/>
      <c r="K37" s="265">
        <v>31</v>
      </c>
      <c r="L37" s="264" t="b">
        <v>1</v>
      </c>
      <c r="M37" s="207" t="e">
        <v>#NUM!</v>
      </c>
      <c r="N37" s="263" t="e">
        <v>#NUM!</v>
      </c>
      <c r="O37" s="207" t="e">
        <v>#NUM!</v>
      </c>
      <c r="P37" s="262">
        <v>44179</v>
      </c>
      <c r="Q37" s="207">
        <v>98.8</v>
      </c>
      <c r="R37" s="207">
        <v>98.834999999999994</v>
      </c>
      <c r="S37" s="207">
        <v>0</v>
      </c>
      <c r="T37" s="207">
        <v>98.81</v>
      </c>
      <c r="U37" s="210" t="e">
        <f>_xll.qlMidSafe($Q37,$R37)</f>
        <v>#NUM!</v>
      </c>
      <c r="V37" s="201"/>
      <c r="W37" s="261">
        <v>98.855000000000004</v>
      </c>
      <c r="X37" s="201"/>
      <c r="Y37" s="260" t="e">
        <v>#NUM!</v>
      </c>
      <c r="Z37" s="210" t="e">
        <f>_xll.qlSimpleQuoteSetValue(F37,Y37,Trigger)</f>
        <v>#VALUE!</v>
      </c>
      <c r="AA37" s="43"/>
      <c r="AB37" s="17"/>
      <c r="AC37" s="17"/>
      <c r="AD37" s="17"/>
      <c r="AE37" s="17"/>
      <c r="AF37" s="238" t="e">
        <f t="shared" si="1"/>
        <v>#NUM!</v>
      </c>
      <c r="AH37" s="114"/>
      <c r="AI37" s="83">
        <v>31</v>
      </c>
      <c r="AJ37" s="112" t="b">
        <v>0</v>
      </c>
      <c r="AK37" s="112" t="e">
        <v>#NUM!</v>
      </c>
      <c r="AL37" s="196" t="e">
        <f t="shared" si="2"/>
        <v>#NUM!</v>
      </c>
      <c r="AM37" s="197" t="e">
        <f t="shared" si="3"/>
        <v>#NUM!</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v>#NUM!</v>
      </c>
      <c r="E38" s="111" t="e">
        <f t="shared" si="0"/>
        <v>#NUM!</v>
      </c>
      <c r="F38" s="110" t="e">
        <f>_xll.qlSimpleQuote(E38,,PriceTickValue,Permanent,Trigger,ObjectOverwrite)</f>
        <v>#VALUE!</v>
      </c>
      <c r="G38" s="81" t="str">
        <f ca="1">_xll.ohRangeRetrieveError(F38)</f>
        <v/>
      </c>
      <c r="H38" s="109"/>
      <c r="J38" s="259"/>
      <c r="K38" s="265">
        <v>32</v>
      </c>
      <c r="L38" s="264" t="b">
        <v>1</v>
      </c>
      <c r="M38" s="207" t="e">
        <v>#NUM!</v>
      </c>
      <c r="N38" s="263" t="e">
        <v>#NUM!</v>
      </c>
      <c r="O38" s="207" t="e">
        <v>#NUM!</v>
      </c>
      <c r="P38" s="262">
        <v>44270</v>
      </c>
      <c r="Q38" s="207">
        <v>98.73</v>
      </c>
      <c r="R38" s="207">
        <v>98.77</v>
      </c>
      <c r="S38" s="207">
        <v>0</v>
      </c>
      <c r="T38" s="207">
        <v>98.745000000000005</v>
      </c>
      <c r="U38" s="210" t="e">
        <f>_xll.qlMidSafe($Q38,$R38)</f>
        <v>#NUM!</v>
      </c>
      <c r="V38" s="201"/>
      <c r="W38" s="261">
        <v>98.797499999999999</v>
      </c>
      <c r="X38" s="201"/>
      <c r="Y38" s="260" t="e">
        <v>#NUM!</v>
      </c>
      <c r="Z38" s="210" t="e">
        <f>_xll.qlSimpleQuoteSetValue(F38,Y38,Trigger)</f>
        <v>#VALUE!</v>
      </c>
      <c r="AA38" s="43"/>
      <c r="AB38" s="17"/>
      <c r="AC38" s="17"/>
      <c r="AD38" s="17"/>
      <c r="AE38" s="17"/>
      <c r="AF38" s="238" t="e">
        <f t="shared" si="1"/>
        <v>#NUM!</v>
      </c>
      <c r="AH38" s="114"/>
      <c r="AI38" s="83">
        <v>32</v>
      </c>
      <c r="AJ38" s="112" t="b">
        <v>0</v>
      </c>
      <c r="AK38" s="112" t="e">
        <v>#NUM!</v>
      </c>
      <c r="AL38" s="196" t="e">
        <f t="shared" si="2"/>
        <v>#NUM!</v>
      </c>
      <c r="AM38" s="197" t="e">
        <f t="shared" si="3"/>
        <v>#NUM!</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v>#NUM!</v>
      </c>
      <c r="E39" s="111" t="e">
        <f t="shared" ref="E39:E48" si="4">Currency&amp;$D$5&amp;$E$5&amp;$D39&amp;QuoteSuffix</f>
        <v>#NUM!</v>
      </c>
      <c r="F39" s="110" t="e">
        <f>_xll.qlSimpleQuote(E39,,PriceTickValue,Permanent,Trigger,ObjectOverwrite)</f>
        <v>#VALUE!</v>
      </c>
      <c r="G39" s="81" t="str">
        <f ca="1">_xll.ohRangeRetrieveError(F39)</f>
        <v/>
      </c>
      <c r="H39" s="109"/>
      <c r="J39" s="259"/>
      <c r="K39" s="265">
        <v>33</v>
      </c>
      <c r="L39" s="264" t="b">
        <v>1</v>
      </c>
      <c r="M39" s="207" t="e">
        <v>#NUM!</v>
      </c>
      <c r="N39" s="263" t="e">
        <v>#NUM!</v>
      </c>
      <c r="O39" s="207" t="e">
        <v>#NUM!</v>
      </c>
      <c r="P39" s="262" t="s">
        <v>227</v>
      </c>
      <c r="Q39" s="207" t="s">
        <v>227</v>
      </c>
      <c r="R39" s="207" t="s">
        <v>227</v>
      </c>
      <c r="S39" s="207" t="s">
        <v>227</v>
      </c>
      <c r="T39" s="207" t="s">
        <v>227</v>
      </c>
      <c r="U39" s="210" t="e">
        <f>_xll.qlMidSafe($Q39,$R39)</f>
        <v>#VALUE!</v>
      </c>
      <c r="V39" s="201"/>
      <c r="W39" s="261" t="e">
        <v>#NUM!</v>
      </c>
      <c r="X39" s="201"/>
      <c r="Y39" s="260" t="e">
        <v>#VALUE!</v>
      </c>
      <c r="Z39" s="210" t="e">
        <f>_xll.qlSimpleQuoteSetValue(F39,Y39,Trigger)</f>
        <v>#VALUE!</v>
      </c>
      <c r="AA39" s="43"/>
      <c r="AB39" s="17"/>
      <c r="AC39" s="17"/>
      <c r="AD39" s="17"/>
      <c r="AE39" s="17"/>
      <c r="AF39" s="238" t="e">
        <f t="shared" si="1"/>
        <v>#VALUE!</v>
      </c>
      <c r="AH39" s="114"/>
      <c r="AI39" s="83">
        <v>33</v>
      </c>
      <c r="AJ39" s="112" t="b">
        <v>0</v>
      </c>
      <c r="AK39" s="112" t="e">
        <v>#NUM!</v>
      </c>
      <c r="AL39" s="196" t="e">
        <f t="shared" si="2"/>
        <v>#NUM!</v>
      </c>
      <c r="AM39" s="197" t="e">
        <f t="shared" si="3"/>
        <v>#NUM!</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v>#NUM!</v>
      </c>
      <c r="E40" s="111" t="e">
        <f t="shared" si="4"/>
        <v>#NUM!</v>
      </c>
      <c r="F40" s="110" t="e">
        <f>_xll.qlSimpleQuote(E40,,PriceTickValue,Permanent,Trigger,ObjectOverwrite)</f>
        <v>#VALUE!</v>
      </c>
      <c r="G40" s="81" t="str">
        <f ca="1">_xll.ohRangeRetrieveError(F40)</f>
        <v/>
      </c>
      <c r="H40" s="109"/>
      <c r="J40" s="259"/>
      <c r="K40" s="265">
        <v>34</v>
      </c>
      <c r="L40" s="264" t="b">
        <v>1</v>
      </c>
      <c r="M40" s="207" t="e">
        <v>#NUM!</v>
      </c>
      <c r="N40" s="263" t="e">
        <v>#NUM!</v>
      </c>
      <c r="O40" s="207" t="e">
        <v>#NUM!</v>
      </c>
      <c r="P40" s="262" t="s">
        <v>227</v>
      </c>
      <c r="Q40" s="207" t="s">
        <v>227</v>
      </c>
      <c r="R40" s="207" t="s">
        <v>227</v>
      </c>
      <c r="S40" s="207" t="s">
        <v>227</v>
      </c>
      <c r="T40" s="207" t="s">
        <v>227</v>
      </c>
      <c r="U40" s="210" t="e">
        <f>_xll.qlMidSafe($Q40,$R40)</f>
        <v>#VALUE!</v>
      </c>
      <c r="V40" s="201"/>
      <c r="W40" s="261" t="e">
        <v>#NUM!</v>
      </c>
      <c r="X40" s="201"/>
      <c r="Y40" s="260" t="e">
        <v>#VALUE!</v>
      </c>
      <c r="Z40" s="210" t="e">
        <f>_xll.qlSimpleQuoteSetValue(F40,Y40,Trigger)</f>
        <v>#VALUE!</v>
      </c>
      <c r="AA40" s="43"/>
      <c r="AB40" s="17"/>
      <c r="AC40" s="17"/>
      <c r="AD40" s="17"/>
      <c r="AE40" s="17"/>
      <c r="AF40" s="238" t="e">
        <f t="shared" si="1"/>
        <v>#VALUE!</v>
      </c>
      <c r="AH40" s="114"/>
      <c r="AI40" s="83">
        <v>34</v>
      </c>
      <c r="AJ40" s="112" t="b">
        <v>0</v>
      </c>
      <c r="AK40" s="112" t="e">
        <v>#NUM!</v>
      </c>
      <c r="AL40" s="196" t="e">
        <f t="shared" si="2"/>
        <v>#NUM!</v>
      </c>
      <c r="AM40" s="197" t="e">
        <f t="shared" si="3"/>
        <v>#NUM!</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v>#NUM!</v>
      </c>
      <c r="E41" s="111" t="e">
        <f t="shared" si="4"/>
        <v>#NUM!</v>
      </c>
      <c r="F41" s="110" t="e">
        <f>_xll.qlSimpleQuote(E41,,PriceTickValue,Permanent,Trigger,ObjectOverwrite)</f>
        <v>#VALUE!</v>
      </c>
      <c r="G41" s="81" t="str">
        <f ca="1">_xll.ohRangeRetrieveError(F41)</f>
        <v/>
      </c>
      <c r="H41" s="109"/>
      <c r="J41" s="259"/>
      <c r="K41" s="265">
        <v>35</v>
      </c>
      <c r="L41" s="264" t="b">
        <v>1</v>
      </c>
      <c r="M41" s="207" t="e">
        <v>#NUM!</v>
      </c>
      <c r="N41" s="263" t="e">
        <v>#NUM!</v>
      </c>
      <c r="O41" s="207" t="e">
        <v>#NUM!</v>
      </c>
      <c r="P41" s="262" t="s">
        <v>227</v>
      </c>
      <c r="Q41" s="207" t="s">
        <v>227</v>
      </c>
      <c r="R41" s="207" t="s">
        <v>227</v>
      </c>
      <c r="S41" s="207" t="s">
        <v>227</v>
      </c>
      <c r="T41" s="207" t="s">
        <v>227</v>
      </c>
      <c r="U41" s="210" t="e">
        <f>_xll.qlMidSafe($Q41,$R41)</f>
        <v>#VALUE!</v>
      </c>
      <c r="V41" s="201"/>
      <c r="W41" s="261" t="e">
        <v>#NUM!</v>
      </c>
      <c r="X41" s="201"/>
      <c r="Y41" s="260" t="e">
        <v>#VALUE!</v>
      </c>
      <c r="Z41" s="210" t="e">
        <f>_xll.qlSimpleQuoteSetValue(F41,Y41,Trigger)</f>
        <v>#VALUE!</v>
      </c>
      <c r="AA41" s="43"/>
      <c r="AB41" s="17"/>
      <c r="AC41" s="17"/>
      <c r="AD41" s="17"/>
      <c r="AE41" s="17"/>
      <c r="AF41" s="238" t="e">
        <f t="shared" si="1"/>
        <v>#VALUE!</v>
      </c>
      <c r="AH41" s="114"/>
      <c r="AI41" s="83">
        <v>35</v>
      </c>
      <c r="AJ41" s="112" t="b">
        <v>0</v>
      </c>
      <c r="AK41" s="112" t="e">
        <v>#NUM!</v>
      </c>
      <c r="AL41" s="196" t="e">
        <f t="shared" si="2"/>
        <v>#NUM!</v>
      </c>
      <c r="AM41" s="197" t="e">
        <f t="shared" si="3"/>
        <v>#NUM!</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v>#NUM!</v>
      </c>
      <c r="E42" s="111" t="e">
        <f t="shared" si="4"/>
        <v>#NUM!</v>
      </c>
      <c r="F42" s="110" t="e">
        <f>_xll.qlSimpleQuote(E42,,PriceTickValue,Permanent,Trigger,ObjectOverwrite)</f>
        <v>#VALUE!</v>
      </c>
      <c r="G42" s="81" t="str">
        <f ca="1">_xll.ohRangeRetrieveError(F42)</f>
        <v/>
      </c>
      <c r="H42" s="109"/>
      <c r="J42" s="259"/>
      <c r="K42" s="265">
        <v>36</v>
      </c>
      <c r="L42" s="264" t="b">
        <v>1</v>
      </c>
      <c r="M42" s="207" t="e">
        <v>#NUM!</v>
      </c>
      <c r="N42" s="263" t="e">
        <v>#NUM!</v>
      </c>
      <c r="O42" s="207" t="e">
        <v>#NUM!</v>
      </c>
      <c r="P42" s="262" t="s">
        <v>227</v>
      </c>
      <c r="Q42" s="207" t="s">
        <v>227</v>
      </c>
      <c r="R42" s="207" t="s">
        <v>227</v>
      </c>
      <c r="S42" s="207" t="s">
        <v>227</v>
      </c>
      <c r="T42" s="207" t="s">
        <v>227</v>
      </c>
      <c r="U42" s="210" t="e">
        <f>_xll.qlMidSafe($Q42,$R42)</f>
        <v>#VALUE!</v>
      </c>
      <c r="V42" s="201"/>
      <c r="W42" s="261" t="e">
        <v>#NUM!</v>
      </c>
      <c r="X42" s="201"/>
      <c r="Y42" s="260" t="e">
        <v>#VALUE!</v>
      </c>
      <c r="Z42" s="210" t="e">
        <f>_xll.qlSimpleQuoteSetValue(F42,Y42,Trigger)</f>
        <v>#VALUE!</v>
      </c>
      <c r="AA42" s="43"/>
      <c r="AB42" s="17"/>
      <c r="AC42" s="17"/>
      <c r="AD42" s="17"/>
      <c r="AE42" s="17"/>
      <c r="AF42" s="238" t="e">
        <f t="shared" si="1"/>
        <v>#VALUE!</v>
      </c>
      <c r="AH42" s="114"/>
      <c r="AI42" s="83">
        <v>36</v>
      </c>
      <c r="AJ42" s="112" t="b">
        <v>0</v>
      </c>
      <c r="AK42" s="112" t="e">
        <v>#NUM!</v>
      </c>
      <c r="AL42" s="196" t="e">
        <f t="shared" si="2"/>
        <v>#NUM!</v>
      </c>
      <c r="AM42" s="197" t="e">
        <f t="shared" si="3"/>
        <v>#NUM!</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v>#NUM!</v>
      </c>
      <c r="E43" s="111" t="e">
        <f t="shared" si="4"/>
        <v>#NUM!</v>
      </c>
      <c r="F43" s="110" t="e">
        <f>_xll.qlSimpleQuote(E43,,PriceTickValue,Permanent,Trigger,ObjectOverwrite)</f>
        <v>#VALUE!</v>
      </c>
      <c r="G43" s="81" t="str">
        <f ca="1">_xll.ohRangeRetrieveError(F43)</f>
        <v/>
      </c>
      <c r="H43" s="109"/>
      <c r="J43" s="259"/>
      <c r="K43" s="265">
        <v>37</v>
      </c>
      <c r="L43" s="264" t="b">
        <v>1</v>
      </c>
      <c r="M43" s="207" t="e">
        <v>#NUM!</v>
      </c>
      <c r="N43" s="263" t="e">
        <v>#NUM!</v>
      </c>
      <c r="O43" s="207" t="e">
        <v>#NUM!</v>
      </c>
      <c r="P43" s="262" t="s">
        <v>227</v>
      </c>
      <c r="Q43" s="207" t="s">
        <v>227</v>
      </c>
      <c r="R43" s="207" t="s">
        <v>227</v>
      </c>
      <c r="S43" s="207" t="s">
        <v>227</v>
      </c>
      <c r="T43" s="207" t="s">
        <v>227</v>
      </c>
      <c r="U43" s="210" t="e">
        <f>_xll.qlMidSafe($Q43,$R43)</f>
        <v>#VALUE!</v>
      </c>
      <c r="V43" s="201"/>
      <c r="W43" s="261" t="e">
        <v>#NUM!</v>
      </c>
      <c r="X43" s="201"/>
      <c r="Y43" s="260" t="e">
        <v>#VALUE!</v>
      </c>
      <c r="Z43" s="210" t="e">
        <f>_xll.qlSimpleQuoteSetValue(F43,Y43,Trigger)</f>
        <v>#VALUE!</v>
      </c>
      <c r="AA43" s="43"/>
      <c r="AB43" s="17"/>
      <c r="AC43" s="17"/>
      <c r="AD43" s="17"/>
      <c r="AE43" s="17"/>
      <c r="AF43" s="238" t="e">
        <f t="shared" si="1"/>
        <v>#VALUE!</v>
      </c>
      <c r="AH43" s="114"/>
      <c r="AI43" s="83">
        <v>37</v>
      </c>
      <c r="AJ43" s="112" t="b">
        <v>0</v>
      </c>
      <c r="AK43" s="112" t="e">
        <v>#NUM!</v>
      </c>
      <c r="AL43" s="196" t="e">
        <f t="shared" si="2"/>
        <v>#NUM!</v>
      </c>
      <c r="AM43" s="197" t="e">
        <f t="shared" si="3"/>
        <v>#NUM!</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v>#NUM!</v>
      </c>
      <c r="E44" s="111" t="e">
        <f t="shared" si="4"/>
        <v>#NUM!</v>
      </c>
      <c r="F44" s="110" t="e">
        <f>_xll.qlSimpleQuote(E44,,PriceTickValue,Permanent,Trigger,ObjectOverwrite)</f>
        <v>#VALUE!</v>
      </c>
      <c r="G44" s="81" t="str">
        <f ca="1">_xll.ohRangeRetrieveError(F44)</f>
        <v/>
      </c>
      <c r="H44" s="109"/>
      <c r="J44" s="259"/>
      <c r="K44" s="265">
        <v>38</v>
      </c>
      <c r="L44" s="264" t="b">
        <v>1</v>
      </c>
      <c r="M44" s="207" t="e">
        <v>#NUM!</v>
      </c>
      <c r="N44" s="263" t="e">
        <v>#NUM!</v>
      </c>
      <c r="O44" s="207" t="e">
        <v>#NUM!</v>
      </c>
      <c r="P44" s="262" t="s">
        <v>227</v>
      </c>
      <c r="Q44" s="207" t="s">
        <v>227</v>
      </c>
      <c r="R44" s="207" t="s">
        <v>227</v>
      </c>
      <c r="S44" s="207" t="s">
        <v>227</v>
      </c>
      <c r="T44" s="207" t="s">
        <v>227</v>
      </c>
      <c r="U44" s="210" t="e">
        <f>_xll.qlMidSafe($Q44,$R44)</f>
        <v>#VALUE!</v>
      </c>
      <c r="V44" s="201"/>
      <c r="W44" s="261" t="e">
        <v>#NUM!</v>
      </c>
      <c r="X44" s="201"/>
      <c r="Y44" s="260" t="e">
        <v>#VALUE!</v>
      </c>
      <c r="Z44" s="210" t="e">
        <f>_xll.qlSimpleQuoteSetValue(F44,Y44,Trigger)</f>
        <v>#VALUE!</v>
      </c>
      <c r="AA44" s="43"/>
      <c r="AB44" s="17"/>
      <c r="AC44" s="17"/>
      <c r="AD44" s="17"/>
      <c r="AE44" s="17"/>
      <c r="AF44" s="238" t="e">
        <f t="shared" si="1"/>
        <v>#VALUE!</v>
      </c>
      <c r="AH44" s="114"/>
      <c r="AI44" s="83">
        <v>38</v>
      </c>
      <c r="AJ44" s="112" t="b">
        <v>0</v>
      </c>
      <c r="AK44" s="112" t="e">
        <v>#NUM!</v>
      </c>
      <c r="AL44" s="196" t="e">
        <f t="shared" si="2"/>
        <v>#NUM!</v>
      </c>
      <c r="AM44" s="197" t="e">
        <f t="shared" si="3"/>
        <v>#NUM!</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v>#NUM!</v>
      </c>
      <c r="E45" s="111" t="e">
        <f t="shared" si="4"/>
        <v>#NUM!</v>
      </c>
      <c r="F45" s="110" t="e">
        <f>_xll.qlSimpleQuote(E45,,PriceTickValue,Permanent,Trigger,ObjectOverwrite)</f>
        <v>#VALUE!</v>
      </c>
      <c r="G45" s="81" t="str">
        <f ca="1">_xll.ohRangeRetrieveError(F45)</f>
        <v/>
      </c>
      <c r="H45" s="109"/>
      <c r="J45" s="259"/>
      <c r="K45" s="265">
        <v>39</v>
      </c>
      <c r="L45" s="264" t="b">
        <v>1</v>
      </c>
      <c r="M45" s="207" t="e">
        <v>#NUM!</v>
      </c>
      <c r="N45" s="263" t="e">
        <v>#NUM!</v>
      </c>
      <c r="O45" s="207" t="e">
        <v>#NUM!</v>
      </c>
      <c r="P45" s="262" t="s">
        <v>227</v>
      </c>
      <c r="Q45" s="207" t="s">
        <v>227</v>
      </c>
      <c r="R45" s="207" t="s">
        <v>227</v>
      </c>
      <c r="S45" s="207" t="s">
        <v>227</v>
      </c>
      <c r="T45" s="207" t="s">
        <v>227</v>
      </c>
      <c r="U45" s="210" t="e">
        <f>_xll.qlMidSafe($Q45,$R45)</f>
        <v>#VALUE!</v>
      </c>
      <c r="V45" s="201"/>
      <c r="W45" s="261" t="e">
        <v>#NUM!</v>
      </c>
      <c r="X45" s="201"/>
      <c r="Y45" s="260" t="e">
        <v>#VALUE!</v>
      </c>
      <c r="Z45" s="210" t="e">
        <f>_xll.qlSimpleQuoteSetValue(F45,Y45,Trigger)</f>
        <v>#VALUE!</v>
      </c>
      <c r="AA45" s="43"/>
      <c r="AB45" s="17"/>
      <c r="AC45" s="17"/>
      <c r="AD45" s="17"/>
      <c r="AE45" s="17"/>
      <c r="AF45" s="238" t="e">
        <f t="shared" si="1"/>
        <v>#VALUE!</v>
      </c>
      <c r="AH45" s="114"/>
      <c r="AI45" s="83">
        <v>39</v>
      </c>
      <c r="AJ45" s="112" t="b">
        <v>0</v>
      </c>
      <c r="AK45" s="112" t="e">
        <v>#NUM!</v>
      </c>
      <c r="AL45" s="196" t="e">
        <f t="shared" si="2"/>
        <v>#NUM!</v>
      </c>
      <c r="AM45" s="197" t="e">
        <f t="shared" si="3"/>
        <v>#NUM!</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v>#NUM!</v>
      </c>
      <c r="E46" s="111" t="e">
        <f t="shared" si="4"/>
        <v>#NUM!</v>
      </c>
      <c r="F46" s="110" t="e">
        <f>_xll.qlSimpleQuote(E46,,PriceTickValue,Permanent,Trigger,ObjectOverwrite)</f>
        <v>#VALUE!</v>
      </c>
      <c r="G46" s="81" t="str">
        <f ca="1">_xll.ohRangeRetrieveError(F46)</f>
        <v/>
      </c>
      <c r="H46" s="109"/>
      <c r="J46" s="259"/>
      <c r="K46" s="265">
        <v>40</v>
      </c>
      <c r="L46" s="264" t="b">
        <v>1</v>
      </c>
      <c r="M46" s="207" t="e">
        <v>#NUM!</v>
      </c>
      <c r="N46" s="263" t="e">
        <v>#NUM!</v>
      </c>
      <c r="O46" s="207" t="e">
        <v>#NUM!</v>
      </c>
      <c r="P46" s="262" t="s">
        <v>227</v>
      </c>
      <c r="Q46" s="207" t="s">
        <v>227</v>
      </c>
      <c r="R46" s="207" t="s">
        <v>227</v>
      </c>
      <c r="S46" s="207" t="s">
        <v>227</v>
      </c>
      <c r="T46" s="207" t="s">
        <v>227</v>
      </c>
      <c r="U46" s="210" t="e">
        <f>_xll.qlMidSafe($Q46,$R46)</f>
        <v>#VALUE!</v>
      </c>
      <c r="V46" s="201"/>
      <c r="W46" s="261" t="e">
        <v>#NUM!</v>
      </c>
      <c r="X46" s="201"/>
      <c r="Y46" s="260" t="e">
        <v>#VALUE!</v>
      </c>
      <c r="Z46" s="210" t="e">
        <f>_xll.qlSimpleQuoteSetValue(F46,Y46,Trigger)</f>
        <v>#VALUE!</v>
      </c>
      <c r="AA46" s="43"/>
      <c r="AB46" s="17"/>
      <c r="AC46" s="17"/>
      <c r="AD46" s="17"/>
      <c r="AE46" s="17"/>
      <c r="AF46" s="238" t="e">
        <f t="shared" si="1"/>
        <v>#VALUE!</v>
      </c>
      <c r="AH46" s="114"/>
      <c r="AI46" s="83">
        <v>40</v>
      </c>
      <c r="AJ46" s="112" t="b">
        <v>0</v>
      </c>
      <c r="AK46" s="112" t="e">
        <v>#NUM!</v>
      </c>
      <c r="AL46" s="196" t="e">
        <f t="shared" si="2"/>
        <v>#NUM!</v>
      </c>
      <c r="AM46" s="197" t="e">
        <f t="shared" si="3"/>
        <v>#NUM!</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v>#NUM!</v>
      </c>
      <c r="E47" s="111" t="e">
        <f t="shared" si="4"/>
        <v>#NUM!</v>
      </c>
      <c r="F47" s="110" t="e">
        <f>_xll.qlSimpleQuote(E47,,PriceTickValue,Permanent,Trigger,ObjectOverwrite)</f>
        <v>#VALUE!</v>
      </c>
      <c r="G47" s="81" t="str">
        <f ca="1">_xll.ohRangeRetrieveError(F47)</f>
        <v/>
      </c>
      <c r="H47" s="109"/>
      <c r="J47" s="259"/>
      <c r="K47" s="265">
        <v>41</v>
      </c>
      <c r="L47" s="264" t="b">
        <v>1</v>
      </c>
      <c r="M47" s="207" t="e">
        <v>#NUM!</v>
      </c>
      <c r="N47" s="263" t="e">
        <v>#NUM!</v>
      </c>
      <c r="O47" s="207" t="e">
        <v>#NUM!</v>
      </c>
      <c r="P47" s="262" t="s">
        <v>227</v>
      </c>
      <c r="Q47" s="207" t="s">
        <v>227</v>
      </c>
      <c r="R47" s="207" t="s">
        <v>227</v>
      </c>
      <c r="S47" s="207" t="s">
        <v>227</v>
      </c>
      <c r="T47" s="207" t="s">
        <v>227</v>
      </c>
      <c r="U47" s="210" t="e">
        <f>_xll.qlMidSafe($Q47,$R47)</f>
        <v>#VALUE!</v>
      </c>
      <c r="V47" s="201"/>
      <c r="W47" s="261" t="e">
        <v>#NUM!</v>
      </c>
      <c r="X47" s="201"/>
      <c r="Y47" s="260" t="e">
        <v>#VALUE!</v>
      </c>
      <c r="Z47" s="210" t="e">
        <f>_xll.qlSimpleQuoteSetValue(F47,Y47,Trigger)</f>
        <v>#VALUE!</v>
      </c>
      <c r="AA47" s="43"/>
      <c r="AB47" s="17"/>
      <c r="AC47" s="17"/>
      <c r="AD47" s="17"/>
      <c r="AE47" s="17"/>
      <c r="AF47" s="238" t="e">
        <f t="shared" si="1"/>
        <v>#VALUE!</v>
      </c>
      <c r="AH47" s="114"/>
      <c r="AI47" s="83">
        <v>41</v>
      </c>
      <c r="AJ47" s="112" t="b">
        <v>0</v>
      </c>
      <c r="AK47" s="112" t="e">
        <v>#NUM!</v>
      </c>
      <c r="AL47" s="196" t="e">
        <f t="shared" si="2"/>
        <v>#NUM!</v>
      </c>
      <c r="AM47" s="197" t="e">
        <f t="shared" si="3"/>
        <v>#NUM!</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v>#NUM!</v>
      </c>
      <c r="E48" s="111" t="e">
        <f t="shared" si="4"/>
        <v>#NUM!</v>
      </c>
      <c r="F48" s="110" t="e">
        <f>_xll.qlSimpleQuote(E48,,PriceTickValue,Permanent,Trigger,ObjectOverwrite)</f>
        <v>#VALUE!</v>
      </c>
      <c r="G48" s="81" t="str">
        <f ca="1">_xll.ohRangeRetrieveError(F48)</f>
        <v/>
      </c>
      <c r="H48" s="109"/>
      <c r="J48" s="259"/>
      <c r="K48" s="258">
        <v>42</v>
      </c>
      <c r="L48" s="257" t="b">
        <v>1</v>
      </c>
      <c r="M48" s="199" t="e">
        <v>#NUM!</v>
      </c>
      <c r="N48" s="256" t="e">
        <v>#NUM!</v>
      </c>
      <c r="O48" s="199" t="e">
        <v>#NUM!</v>
      </c>
      <c r="P48" s="255" t="s">
        <v>227</v>
      </c>
      <c r="Q48" s="199" t="s">
        <v>227</v>
      </c>
      <c r="R48" s="199" t="s">
        <v>227</v>
      </c>
      <c r="S48" s="199" t="s">
        <v>227</v>
      </c>
      <c r="T48" s="199" t="s">
        <v>227</v>
      </c>
      <c r="U48" s="203" t="e">
        <f>_xll.qlMidSafe($Q48,$R48)</f>
        <v>#VALUE!</v>
      </c>
      <c r="V48" s="201"/>
      <c r="W48" s="254" t="e">
        <v>#NUM!</v>
      </c>
      <c r="X48" s="201"/>
      <c r="Y48" s="253" t="e">
        <v>#VALUE!</v>
      </c>
      <c r="Z48" s="203" t="e">
        <f>_xll.qlSimpleQuoteSetValue(F48,Y48,Trigger)</f>
        <v>#VALUE!</v>
      </c>
      <c r="AA48" s="43"/>
      <c r="AB48" s="17"/>
      <c r="AC48" s="17"/>
      <c r="AD48" s="17"/>
      <c r="AE48" s="17"/>
      <c r="AF48" s="238" t="e">
        <f t="shared" si="1"/>
        <v>#VALUE!</v>
      </c>
      <c r="AH48" s="114"/>
      <c r="AI48" s="83">
        <v>42</v>
      </c>
      <c r="AJ48" s="112" t="b">
        <v>0</v>
      </c>
      <c r="AK48" s="112" t="e">
        <v>#NUM!</v>
      </c>
      <c r="AL48" s="196" t="e">
        <f t="shared" si="2"/>
        <v>#NUM!</v>
      </c>
      <c r="AM48" s="197" t="e">
        <f t="shared" si="3"/>
        <v>#NUM!</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ref="D6:D125">_xll.qlIMMNextCodes(_xll.qlSettingsEvaluationDate(Trigger)-1,$C6:$C125)</f>
        <v>#NUM!</v>
      </c>
      <c r="E6" s="111" t="e">
        <f t="shared" ref="E6:E37" si="0">Currency&amp;$D$4&amp;$E$4&amp;$D6&amp;QuoteSuffix</f>
        <v>#NUM!</v>
      </c>
      <c r="F6" s="116" t="e">
        <f>_xll.qlSimpleQuote(E6,,PriceTickValue,Permanent,Trigger,ObjectOverwrite)</f>
        <v>#VALUE!</v>
      </c>
      <c r="G6" s="115" t="str">
        <f ca="1">_xll.ohRangeRetrieveError(F6)</f>
        <v/>
      </c>
      <c r="H6" s="109"/>
      <c r="J6" s="259"/>
      <c r="K6" s="272">
        <v>1</v>
      </c>
      <c r="L6" s="271" t="b">
        <v>0</v>
      </c>
      <c r="M6" s="219" t="e">
        <f t="array" aca="1" ref="M6:M9" ca="1">_xll.qlIMMcode(FuturesDates)</f>
        <v>#NUM!</v>
      </c>
      <c r="N6" s="270" t="e">
        <f t="array" aca="1" ref="N6:N9" ca="1">_xll.qlIMMNextDates(N4,$L6:$L9)</f>
        <v>#NUM!</v>
      </c>
      <c r="O6" s="219" t="str">
        <f t="array" ref="O6:O9">Currency&amp;"6F"&amp;K6:K9&amp;"="&amp;VLOOKUP(Contributor,ContributorTable,2,FALSE)</f>
        <v>EUR6F1=ICAP</v>
      </c>
      <c r="P6" s="269" t="s">
        <v>278</v>
      </c>
      <c r="Q6" s="219">
        <v>3.7999999999999999E-2</v>
      </c>
      <c r="R6" s="219">
        <v>8.8000000000000009E-2</v>
      </c>
      <c r="S6" s="219">
        <v>0</v>
      </c>
      <c r="T6" s="219">
        <v>0</v>
      </c>
      <c r="U6" s="222" t="e">
        <f>100-_xll.qlMidSafe($Q6,$R6)</f>
        <v>#NUM!</v>
      </c>
      <c r="V6" s="201"/>
      <c r="W6" s="268">
        <v>99.936999999999998</v>
      </c>
      <c r="X6" s="201"/>
      <c r="Y6" s="267" t="e">
        <f t="array" ref="Y6:Y9">QuoteLive</f>
        <v>#NUM!</v>
      </c>
      <c r="Z6" s="222" t="e">
        <f>_xll.qlSimpleQuoteSetValue(F6,Y6,Trigger)</f>
        <v>#VALUE!</v>
      </c>
      <c r="AA6" s="43"/>
      <c r="AB6" s="17"/>
      <c r="AC6" s="238">
        <f>(R6-Q6)/100</f>
        <v>5.0000000000000012E-4</v>
      </c>
    </row>
    <row r="7" spans="1:29" x14ac:dyDescent="0.2">
      <c r="A7" s="114"/>
      <c r="B7" s="83">
        <v>2</v>
      </c>
      <c r="C7" s="113" t="b">
        <v>0</v>
      </c>
      <c r="D7" s="112" t="e">
        <v>#NUM!</v>
      </c>
      <c r="E7" s="111" t="e">
        <f t="shared" si="0"/>
        <v>#NUM!</v>
      </c>
      <c r="F7" s="110" t="e">
        <f>_xll.qlSimpleQuote(E7,,PriceTickValue,Permanent,Trigger,ObjectOverwrite)</f>
        <v>#VALUE!</v>
      </c>
      <c r="G7" s="81" t="str">
        <f ca="1">_xll.ohRangeRetrieveError(F7)</f>
        <v/>
      </c>
      <c r="H7" s="109"/>
      <c r="J7" s="259"/>
      <c r="K7" s="265">
        <v>2</v>
      </c>
      <c r="L7" s="264" t="b">
        <v>0</v>
      </c>
      <c r="M7" s="207" t="e">
        <f ca="1"/>
        <v>#NUM!</v>
      </c>
      <c r="N7" s="263" t="e">
        <f ca="1"/>
        <v>#NUM!</v>
      </c>
      <c r="O7" s="207" t="str">
        <v>EUR6F2=ICAP</v>
      </c>
      <c r="P7" s="262" t="s">
        <v>278</v>
      </c>
      <c r="Q7" s="207">
        <v>4.2000000000000003E-2</v>
      </c>
      <c r="R7" s="207">
        <v>9.1999999999999998E-2</v>
      </c>
      <c r="S7" s="207">
        <v>0</v>
      </c>
      <c r="T7" s="207">
        <v>0</v>
      </c>
      <c r="U7" s="210" t="e">
        <f>100-_xll.qlMidSafe($Q7,$R7)</f>
        <v>#NUM!</v>
      </c>
      <c r="V7" s="201"/>
      <c r="W7" s="266">
        <v>99.936000000000007</v>
      </c>
      <c r="X7" s="201"/>
      <c r="Y7" s="260" t="e">
        <v>#NUM!</v>
      </c>
      <c r="Z7" s="210" t="e">
        <f>_xll.qlSimpleQuoteSetValue(F7,Y7,Trigger)</f>
        <v>#VALUE!</v>
      </c>
      <c r="AA7" s="43"/>
      <c r="AB7" s="17"/>
      <c r="AC7" s="238">
        <f>(R7-Q7)/100</f>
        <v>5.0000000000000001E-4</v>
      </c>
    </row>
    <row r="8" spans="1:29" x14ac:dyDescent="0.2">
      <c r="A8" s="114"/>
      <c r="B8" s="83">
        <v>3</v>
      </c>
      <c r="C8" s="113" t="b">
        <v>0</v>
      </c>
      <c r="D8" s="112" t="e">
        <v>#NUM!</v>
      </c>
      <c r="E8" s="111" t="e">
        <f t="shared" si="0"/>
        <v>#NUM!</v>
      </c>
      <c r="F8" s="110" t="e">
        <f>_xll.qlSimpleQuote(E8,,PriceTickValue,Permanent,Trigger,ObjectOverwrite)</f>
        <v>#VALUE!</v>
      </c>
      <c r="G8" s="81" t="str">
        <f ca="1">_xll.ohRangeRetrieveError(F8)</f>
        <v/>
      </c>
      <c r="H8" s="109"/>
      <c r="J8" s="259"/>
      <c r="K8" s="265">
        <v>3</v>
      </c>
      <c r="L8" s="264" t="b">
        <v>0</v>
      </c>
      <c r="M8" s="207" t="e">
        <f ca="1"/>
        <v>#NUM!</v>
      </c>
      <c r="N8" s="263" t="e">
        <f ca="1"/>
        <v>#NUM!</v>
      </c>
      <c r="O8" s="207" t="str">
        <v>EUR6F3=ICAP</v>
      </c>
      <c r="P8" s="262" t="s">
        <v>278</v>
      </c>
      <c r="Q8" s="207">
        <v>4.4999999999999998E-2</v>
      </c>
      <c r="R8" s="207">
        <v>9.5000000000000001E-2</v>
      </c>
      <c r="S8" s="207">
        <v>0</v>
      </c>
      <c r="T8" s="207">
        <v>0</v>
      </c>
      <c r="U8" s="210" t="e">
        <f>100-_xll.qlMidSafe($Q8,$R8)</f>
        <v>#NUM!</v>
      </c>
      <c r="V8" s="201"/>
      <c r="W8" s="266">
        <v>99.935000000000002</v>
      </c>
      <c r="X8" s="201"/>
      <c r="Y8" s="260" t="e">
        <v>#NUM!</v>
      </c>
      <c r="Z8" s="210" t="e">
        <f>_xll.qlSimpleQuoteSetValue(F8,Y8,Trigger)</f>
        <v>#VALUE!</v>
      </c>
      <c r="AA8" s="43"/>
      <c r="AB8" s="17"/>
      <c r="AC8" s="238">
        <f>(R8-Q8)/100</f>
        <v>5.0000000000000001E-4</v>
      </c>
    </row>
    <row r="9" spans="1:29" x14ac:dyDescent="0.2">
      <c r="A9" s="114"/>
      <c r="B9" s="83">
        <v>4</v>
      </c>
      <c r="C9" s="113" t="b">
        <v>0</v>
      </c>
      <c r="D9" s="112" t="e">
        <v>#NUM!</v>
      </c>
      <c r="E9" s="111" t="e">
        <f t="shared" si="0"/>
        <v>#NUM!</v>
      </c>
      <c r="F9" s="110" t="e">
        <f>_xll.qlSimpleQuote(E9,,PriceTickValue,Permanent,Trigger,ObjectOverwrite)</f>
        <v>#VALUE!</v>
      </c>
      <c r="G9" s="81" t="str">
        <f ca="1">_xll.ohRangeRetrieveError(F9)</f>
        <v/>
      </c>
      <c r="H9" s="109"/>
      <c r="J9" s="259"/>
      <c r="K9" s="258">
        <v>4</v>
      </c>
      <c r="L9" s="257" t="b">
        <v>0</v>
      </c>
      <c r="M9" s="199" t="e">
        <f ca="1"/>
        <v>#NUM!</v>
      </c>
      <c r="N9" s="256" t="e">
        <f ca="1"/>
        <v>#NUM!</v>
      </c>
      <c r="O9" s="199" t="str">
        <v>EUR6F4=ICAP</v>
      </c>
      <c r="P9" s="255" t="s">
        <v>278</v>
      </c>
      <c r="Q9" s="199">
        <v>4.9000000000000002E-2</v>
      </c>
      <c r="R9" s="199">
        <v>9.9000000000000005E-2</v>
      </c>
      <c r="S9" s="199">
        <v>0</v>
      </c>
      <c r="T9" s="199">
        <v>0</v>
      </c>
      <c r="U9" s="203" t="e">
        <f>100-_xll.qlMidSafe($Q9,$R9)</f>
        <v>#NUM!</v>
      </c>
      <c r="V9" s="201"/>
      <c r="W9" s="283">
        <v>99.933999999999997</v>
      </c>
      <c r="X9" s="201"/>
      <c r="Y9" s="253" t="e">
        <v>#NUM!</v>
      </c>
      <c r="Z9" s="203" t="e">
        <f>_xll.qlSimpleQuoteSetValue(F9,Y9,Trigger)</f>
        <v>#VALUE!</v>
      </c>
      <c r="AA9" s="43"/>
      <c r="AB9" s="17"/>
      <c r="AC9" s="238">
        <f>(R9-Q9)/100</f>
        <v>5.0000000000000001E-4</v>
      </c>
    </row>
    <row r="10" spans="1:29" ht="12" thickBot="1" x14ac:dyDescent="0.25">
      <c r="A10" s="114"/>
      <c r="B10" s="83">
        <v>5</v>
      </c>
      <c r="C10" s="113" t="b">
        <v>0</v>
      </c>
      <c r="D10" s="112" t="e">
        <v>#NUM!</v>
      </c>
      <c r="E10" s="111" t="e">
        <f t="shared" si="0"/>
        <v>#NUM!</v>
      </c>
      <c r="F10" s="110" t="e">
        <f>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v>#NUM!</v>
      </c>
      <c r="E11" s="111" t="e">
        <f t="shared" si="0"/>
        <v>#NUM!</v>
      </c>
      <c r="F11" s="110" t="e">
        <f>_xll.qlSimpleQuote(E11,,PriceTickValue,Permanent,Trigger,ObjectOverwrite)</f>
        <v>#VALUE!</v>
      </c>
      <c r="G11" s="81" t="str">
        <f ca="1">_xll.ohRangeRetrieveError(F11)</f>
        <v/>
      </c>
      <c r="H11" s="109"/>
    </row>
    <row r="12" spans="1:29" x14ac:dyDescent="0.2">
      <c r="A12" s="114"/>
      <c r="B12" s="83">
        <v>7</v>
      </c>
      <c r="C12" s="113" t="b">
        <v>0</v>
      </c>
      <c r="D12" s="112" t="e">
        <v>#NUM!</v>
      </c>
      <c r="E12" s="111" t="e">
        <f t="shared" si="0"/>
        <v>#NUM!</v>
      </c>
      <c r="F12" s="110" t="e">
        <f>_xll.qlSimpleQuote(E12,,PriceTickValue,Permanent,Trigger,ObjectOverwrite)</f>
        <v>#VALUE!</v>
      </c>
      <c r="G12" s="81" t="str">
        <f ca="1">_xll.ohRangeRetrieveError(F12)</f>
        <v/>
      </c>
      <c r="H12" s="109"/>
    </row>
    <row r="13" spans="1:29" x14ac:dyDescent="0.2">
      <c r="A13" s="114"/>
      <c r="B13" s="83">
        <v>8</v>
      </c>
      <c r="C13" s="113" t="b">
        <v>0</v>
      </c>
      <c r="D13" s="112" t="e">
        <v>#NUM!</v>
      </c>
      <c r="E13" s="111" t="e">
        <f t="shared" si="0"/>
        <v>#NUM!</v>
      </c>
      <c r="F13" s="110" t="e">
        <f>_xll.qlSimpleQuote(E13,,PriceTickValue,Permanent,Trigger,ObjectOverwrite)</f>
        <v>#VALUE!</v>
      </c>
      <c r="G13" s="81" t="str">
        <f ca="1">_xll.ohRangeRetrieveError(F13)</f>
        <v/>
      </c>
      <c r="H13" s="109"/>
    </row>
    <row r="14" spans="1:29" x14ac:dyDescent="0.2">
      <c r="A14" s="114"/>
      <c r="B14" s="83">
        <v>9</v>
      </c>
      <c r="C14" s="113" t="b">
        <v>0</v>
      </c>
      <c r="D14" s="112" t="e">
        <v>#NUM!</v>
      </c>
      <c r="E14" s="111" t="e">
        <f t="shared" si="0"/>
        <v>#NUM!</v>
      </c>
      <c r="F14" s="110" t="e">
        <f>_xll.qlSimpleQuote(E14,,PriceTickValue,Permanent,Trigger,ObjectOverwrite)</f>
        <v>#VALUE!</v>
      </c>
      <c r="G14" s="81" t="str">
        <f ca="1">_xll.ohRangeRetrieveError(F14)</f>
        <v/>
      </c>
      <c r="H14" s="109"/>
    </row>
    <row r="15" spans="1:29" x14ac:dyDescent="0.2">
      <c r="A15" s="114"/>
      <c r="B15" s="83">
        <v>10</v>
      </c>
      <c r="C15" s="113" t="b">
        <v>0</v>
      </c>
      <c r="D15" s="112" t="e">
        <v>#NUM!</v>
      </c>
      <c r="E15" s="111" t="e">
        <f t="shared" si="0"/>
        <v>#NUM!</v>
      </c>
      <c r="F15" s="110" t="e">
        <f>_xll.qlSimpleQuote(E15,,PriceTickValue,Permanent,Trigger,ObjectOverwrite)</f>
        <v>#VALUE!</v>
      </c>
      <c r="G15" s="81" t="str">
        <f ca="1">_xll.ohRangeRetrieveError(F15)</f>
        <v/>
      </c>
      <c r="H15" s="109"/>
    </row>
    <row r="16" spans="1:29" x14ac:dyDescent="0.2">
      <c r="A16" s="114"/>
      <c r="B16" s="83">
        <v>11</v>
      </c>
      <c r="C16" s="113" t="b">
        <v>0</v>
      </c>
      <c r="D16" s="112" t="e">
        <v>#NUM!</v>
      </c>
      <c r="E16" s="111" t="e">
        <f t="shared" si="0"/>
        <v>#NUM!</v>
      </c>
      <c r="F16" s="110" t="e">
        <f>_xll.qlSimpleQuote(E16,,PriceTickValue,Permanent,Trigger,ObjectOverwrite)</f>
        <v>#VALUE!</v>
      </c>
      <c r="G16" s="81" t="str">
        <f ca="1">_xll.ohRangeRetrieveError(F16)</f>
        <v/>
      </c>
      <c r="H16" s="109"/>
    </row>
    <row r="17" spans="1:8" x14ac:dyDescent="0.2">
      <c r="A17" s="114"/>
      <c r="B17" s="83">
        <v>12</v>
      </c>
      <c r="C17" s="113" t="b">
        <v>0</v>
      </c>
      <c r="D17" s="112" t="e">
        <v>#NUM!</v>
      </c>
      <c r="E17" s="111" t="e">
        <f t="shared" si="0"/>
        <v>#NUM!</v>
      </c>
      <c r="F17" s="110" t="e">
        <f>_xll.qlSimpleQuote(E17,,PriceTickValue,Permanent,Trigger,ObjectOverwrite)</f>
        <v>#VALUE!</v>
      </c>
      <c r="G17" s="81" t="str">
        <f ca="1">_xll.ohRangeRetrieveError(F17)</f>
        <v/>
      </c>
      <c r="H17" s="109"/>
    </row>
    <row r="18" spans="1:8" x14ac:dyDescent="0.2">
      <c r="A18" s="114"/>
      <c r="B18" s="83">
        <v>13</v>
      </c>
      <c r="C18" s="113" t="b">
        <v>0</v>
      </c>
      <c r="D18" s="112" t="e">
        <v>#NUM!</v>
      </c>
      <c r="E18" s="111" t="e">
        <f t="shared" si="0"/>
        <v>#NUM!</v>
      </c>
      <c r="F18" s="110" t="e">
        <f>_xll.qlSimpleQuote(E18,,PriceTickValue,Permanent,Trigger,ObjectOverwrite)</f>
        <v>#VALUE!</v>
      </c>
      <c r="G18" s="81" t="str">
        <f ca="1">_xll.ohRangeRetrieveError(F18)</f>
        <v/>
      </c>
      <c r="H18" s="109"/>
    </row>
    <row r="19" spans="1:8" x14ac:dyDescent="0.2">
      <c r="A19" s="114"/>
      <c r="B19" s="83">
        <v>14</v>
      </c>
      <c r="C19" s="113" t="b">
        <v>0</v>
      </c>
      <c r="D19" s="112" t="e">
        <v>#NUM!</v>
      </c>
      <c r="E19" s="111" t="e">
        <f t="shared" si="0"/>
        <v>#NUM!</v>
      </c>
      <c r="F19" s="110" t="e">
        <f>_xll.qlSimpleQuote(E19,,PriceTickValue,Permanent,Trigger,ObjectOverwrite)</f>
        <v>#VALUE!</v>
      </c>
      <c r="G19" s="81" t="str">
        <f ca="1">_xll.ohRangeRetrieveError(F19)</f>
        <v/>
      </c>
      <c r="H19" s="109"/>
    </row>
    <row r="20" spans="1:8" x14ac:dyDescent="0.2">
      <c r="A20" s="114"/>
      <c r="B20" s="83">
        <v>15</v>
      </c>
      <c r="C20" s="113" t="b">
        <v>0</v>
      </c>
      <c r="D20" s="112" t="e">
        <v>#NUM!</v>
      </c>
      <c r="E20" s="111" t="e">
        <f t="shared" si="0"/>
        <v>#NUM!</v>
      </c>
      <c r="F20" s="110" t="e">
        <f>_xll.qlSimpleQuote(E20,,PriceTickValue,Permanent,Trigger,ObjectOverwrite)</f>
        <v>#VALUE!</v>
      </c>
      <c r="G20" s="81" t="str">
        <f ca="1">_xll.ohRangeRetrieveError(F20)</f>
        <v/>
      </c>
      <c r="H20" s="109"/>
    </row>
    <row r="21" spans="1:8" x14ac:dyDescent="0.2">
      <c r="A21" s="114"/>
      <c r="B21" s="83">
        <v>16</v>
      </c>
      <c r="C21" s="113" t="b">
        <v>0</v>
      </c>
      <c r="D21" s="112" t="e">
        <v>#NUM!</v>
      </c>
      <c r="E21" s="111" t="e">
        <f t="shared" si="0"/>
        <v>#NUM!</v>
      </c>
      <c r="F21" s="110" t="e">
        <f>_xll.qlSimpleQuote(E21,,PriceTickValue,Permanent,Trigger,ObjectOverwrite)</f>
        <v>#VALUE!</v>
      </c>
      <c r="G21" s="81" t="str">
        <f ca="1">_xll.ohRangeRetrieveError(F21)</f>
        <v/>
      </c>
      <c r="H21" s="109"/>
    </row>
    <row r="22" spans="1:8" x14ac:dyDescent="0.2">
      <c r="A22" s="114"/>
      <c r="B22" s="83">
        <v>17</v>
      </c>
      <c r="C22" s="113" t="b">
        <v>0</v>
      </c>
      <c r="D22" s="112" t="e">
        <v>#NUM!</v>
      </c>
      <c r="E22" s="111" t="e">
        <f t="shared" si="0"/>
        <v>#NUM!</v>
      </c>
      <c r="F22" s="110" t="e">
        <f>_xll.qlSimpleQuote(E22,,PriceTickValue,Permanent,Trigger,ObjectOverwrite)</f>
        <v>#VALUE!</v>
      </c>
      <c r="G22" s="81" t="str">
        <f ca="1">_xll.ohRangeRetrieveError(F22)</f>
        <v/>
      </c>
      <c r="H22" s="109"/>
    </row>
    <row r="23" spans="1:8" x14ac:dyDescent="0.2">
      <c r="A23" s="114"/>
      <c r="B23" s="83">
        <v>18</v>
      </c>
      <c r="C23" s="113" t="b">
        <v>0</v>
      </c>
      <c r="D23" s="112" t="e">
        <v>#NUM!</v>
      </c>
      <c r="E23" s="111" t="e">
        <f t="shared" si="0"/>
        <v>#NUM!</v>
      </c>
      <c r="F23" s="110" t="e">
        <f>_xll.qlSimpleQuote(E23,,PriceTickValue,Permanent,Trigger,ObjectOverwrite)</f>
        <v>#VALUE!</v>
      </c>
      <c r="G23" s="81" t="str">
        <f ca="1">_xll.ohRangeRetrieveError(F23)</f>
        <v/>
      </c>
      <c r="H23" s="109"/>
    </row>
    <row r="24" spans="1:8" x14ac:dyDescent="0.2">
      <c r="A24" s="114"/>
      <c r="B24" s="83">
        <v>19</v>
      </c>
      <c r="C24" s="113" t="b">
        <v>0</v>
      </c>
      <c r="D24" s="112" t="e">
        <v>#NUM!</v>
      </c>
      <c r="E24" s="111" t="e">
        <f t="shared" si="0"/>
        <v>#NUM!</v>
      </c>
      <c r="F24" s="110" t="e">
        <f>_xll.qlSimpleQuote(E24,,PriceTickValue,Permanent,Trigger,ObjectOverwrite)</f>
        <v>#VALUE!</v>
      </c>
      <c r="G24" s="81" t="str">
        <f ca="1">_xll.ohRangeRetrieveError(F24)</f>
        <v/>
      </c>
      <c r="H24" s="109"/>
    </row>
    <row r="25" spans="1:8" x14ac:dyDescent="0.2">
      <c r="A25" s="114"/>
      <c r="B25" s="83">
        <v>20</v>
      </c>
      <c r="C25" s="113" t="b">
        <v>0</v>
      </c>
      <c r="D25" s="112" t="e">
        <v>#NUM!</v>
      </c>
      <c r="E25" s="111" t="e">
        <f t="shared" si="0"/>
        <v>#NUM!</v>
      </c>
      <c r="F25" s="110" t="e">
        <f>_xll.qlSimpleQuote(E25,,PriceTickValue,Permanent,Trigger,ObjectOverwrite)</f>
        <v>#VALUE!</v>
      </c>
      <c r="G25" s="81" t="str">
        <f ca="1">_xll.ohRangeRetrieveError(F25)</f>
        <v/>
      </c>
      <c r="H25" s="109"/>
    </row>
    <row r="26" spans="1:8" x14ac:dyDescent="0.2">
      <c r="A26" s="114"/>
      <c r="B26" s="83">
        <v>21</v>
      </c>
      <c r="C26" s="113" t="b">
        <v>0</v>
      </c>
      <c r="D26" s="112" t="e">
        <v>#NUM!</v>
      </c>
      <c r="E26" s="111" t="e">
        <f t="shared" si="0"/>
        <v>#NUM!</v>
      </c>
      <c r="F26" s="110" t="e">
        <f>_xll.qlSimpleQuote(E26,,PriceTickValue,Permanent,Trigger,ObjectOverwrite)</f>
        <v>#VALUE!</v>
      </c>
      <c r="G26" s="81" t="str">
        <f ca="1">_xll.ohRangeRetrieveError(F26)</f>
        <v/>
      </c>
      <c r="H26" s="109"/>
    </row>
    <row r="27" spans="1:8" x14ac:dyDescent="0.2">
      <c r="A27" s="114"/>
      <c r="B27" s="83">
        <v>22</v>
      </c>
      <c r="C27" s="113" t="b">
        <v>0</v>
      </c>
      <c r="D27" s="112" t="e">
        <v>#NUM!</v>
      </c>
      <c r="E27" s="111" t="e">
        <f t="shared" si="0"/>
        <v>#NUM!</v>
      </c>
      <c r="F27" s="110" t="e">
        <f>_xll.qlSimpleQuote(E27,,PriceTickValue,Permanent,Trigger,ObjectOverwrite)</f>
        <v>#VALUE!</v>
      </c>
      <c r="G27" s="81" t="str">
        <f ca="1">_xll.ohRangeRetrieveError(F27)</f>
        <v/>
      </c>
      <c r="H27" s="109"/>
    </row>
    <row r="28" spans="1:8" x14ac:dyDescent="0.2">
      <c r="A28" s="114"/>
      <c r="B28" s="83">
        <v>23</v>
      </c>
      <c r="C28" s="113" t="b">
        <v>0</v>
      </c>
      <c r="D28" s="112" t="e">
        <v>#NUM!</v>
      </c>
      <c r="E28" s="111" t="e">
        <f t="shared" si="0"/>
        <v>#NUM!</v>
      </c>
      <c r="F28" s="110" t="e">
        <f>_xll.qlSimpleQuote(E28,,PriceTickValue,Permanent,Trigger,ObjectOverwrite)</f>
        <v>#VALUE!</v>
      </c>
      <c r="G28" s="81" t="str">
        <f ca="1">_xll.ohRangeRetrieveError(F28)</f>
        <v/>
      </c>
      <c r="H28" s="109"/>
    </row>
    <row r="29" spans="1:8" x14ac:dyDescent="0.2">
      <c r="A29" s="114"/>
      <c r="B29" s="83">
        <v>24</v>
      </c>
      <c r="C29" s="113" t="b">
        <v>0</v>
      </c>
      <c r="D29" s="112" t="e">
        <v>#NUM!</v>
      </c>
      <c r="E29" s="111" t="e">
        <f t="shared" si="0"/>
        <v>#NUM!</v>
      </c>
      <c r="F29" s="110" t="e">
        <f>_xll.qlSimpleQuote(E29,,PriceTickValue,Permanent,Trigger,ObjectOverwrite)</f>
        <v>#VALUE!</v>
      </c>
      <c r="G29" s="81" t="str">
        <f ca="1">_xll.ohRangeRetrieveError(F29)</f>
        <v/>
      </c>
      <c r="H29" s="109"/>
    </row>
    <row r="30" spans="1:8" x14ac:dyDescent="0.2">
      <c r="A30" s="114"/>
      <c r="B30" s="83">
        <v>25</v>
      </c>
      <c r="C30" s="113" t="b">
        <v>0</v>
      </c>
      <c r="D30" s="112" t="e">
        <v>#NUM!</v>
      </c>
      <c r="E30" s="111" t="e">
        <f t="shared" si="0"/>
        <v>#NUM!</v>
      </c>
      <c r="F30" s="110" t="e">
        <f>_xll.qlSimpleQuote(E30,,PriceTickValue,Permanent,Trigger,ObjectOverwrite)</f>
        <v>#VALUE!</v>
      </c>
      <c r="G30" s="81" t="str">
        <f ca="1">_xll.ohRangeRetrieveError(F30)</f>
        <v/>
      </c>
      <c r="H30" s="109"/>
    </row>
    <row r="31" spans="1:8" x14ac:dyDescent="0.2">
      <c r="A31" s="114"/>
      <c r="B31" s="83">
        <v>26</v>
      </c>
      <c r="C31" s="113" t="b">
        <v>0</v>
      </c>
      <c r="D31" s="112" t="e">
        <v>#NUM!</v>
      </c>
      <c r="E31" s="111" t="e">
        <f t="shared" si="0"/>
        <v>#NUM!</v>
      </c>
      <c r="F31" s="110" t="e">
        <f>_xll.qlSimpleQuote(E31,,PriceTickValue,Permanent,Trigger,ObjectOverwrite)</f>
        <v>#VALUE!</v>
      </c>
      <c r="G31" s="81" t="str">
        <f ca="1">_xll.ohRangeRetrieveError(F31)</f>
        <v/>
      </c>
      <c r="H31" s="109"/>
    </row>
    <row r="32" spans="1:8" x14ac:dyDescent="0.2">
      <c r="A32" s="114"/>
      <c r="B32" s="83">
        <v>27</v>
      </c>
      <c r="C32" s="113" t="b">
        <v>0</v>
      </c>
      <c r="D32" s="112" t="e">
        <v>#NUM!</v>
      </c>
      <c r="E32" s="111" t="e">
        <f t="shared" si="0"/>
        <v>#NUM!</v>
      </c>
      <c r="F32" s="110" t="e">
        <f>_xll.qlSimpleQuote(E32,,PriceTickValue,Permanent,Trigger,ObjectOverwrite)</f>
        <v>#VALUE!</v>
      </c>
      <c r="G32" s="81" t="str">
        <f ca="1">_xll.ohRangeRetrieveError(F32)</f>
        <v/>
      </c>
      <c r="H32" s="109"/>
    </row>
    <row r="33" spans="1:8" x14ac:dyDescent="0.2">
      <c r="A33" s="114"/>
      <c r="B33" s="83">
        <v>28</v>
      </c>
      <c r="C33" s="113" t="b">
        <v>0</v>
      </c>
      <c r="D33" s="112" t="e">
        <v>#NUM!</v>
      </c>
      <c r="E33" s="111" t="e">
        <f t="shared" si="0"/>
        <v>#NUM!</v>
      </c>
      <c r="F33" s="110" t="e">
        <f>_xll.qlSimpleQuote(E33,,PriceTickValue,Permanent,Trigger,ObjectOverwrite)</f>
        <v>#VALUE!</v>
      </c>
      <c r="G33" s="81" t="str">
        <f ca="1">_xll.ohRangeRetrieveError(F33)</f>
        <v/>
      </c>
      <c r="H33" s="109"/>
    </row>
    <row r="34" spans="1:8" x14ac:dyDescent="0.2">
      <c r="A34" s="114"/>
      <c r="B34" s="83">
        <v>29</v>
      </c>
      <c r="C34" s="113" t="b">
        <v>0</v>
      </c>
      <c r="D34" s="112" t="e">
        <v>#NUM!</v>
      </c>
      <c r="E34" s="111" t="e">
        <f t="shared" si="0"/>
        <v>#NUM!</v>
      </c>
      <c r="F34" s="110" t="e">
        <f>_xll.qlSimpleQuote(E34,,PriceTickValue,Permanent,Trigger,ObjectOverwrite)</f>
        <v>#VALUE!</v>
      </c>
      <c r="G34" s="81" t="str">
        <f ca="1">_xll.ohRangeRetrieveError(F34)</f>
        <v/>
      </c>
      <c r="H34" s="109"/>
    </row>
    <row r="35" spans="1:8" x14ac:dyDescent="0.2">
      <c r="A35" s="114"/>
      <c r="B35" s="83">
        <v>30</v>
      </c>
      <c r="C35" s="113" t="b">
        <v>0</v>
      </c>
      <c r="D35" s="112" t="e">
        <v>#NUM!</v>
      </c>
      <c r="E35" s="111" t="e">
        <f t="shared" si="0"/>
        <v>#NUM!</v>
      </c>
      <c r="F35" s="110" t="e">
        <f>_xll.qlSimpleQuote(E35,,PriceTickValue,Permanent,Trigger,ObjectOverwrite)</f>
        <v>#VALUE!</v>
      </c>
      <c r="G35" s="81" t="str">
        <f ca="1">_xll.ohRangeRetrieveError(F35)</f>
        <v/>
      </c>
      <c r="H35" s="109"/>
    </row>
    <row r="36" spans="1:8" x14ac:dyDescent="0.2">
      <c r="A36" s="114"/>
      <c r="B36" s="83">
        <v>31</v>
      </c>
      <c r="C36" s="113" t="b">
        <v>0</v>
      </c>
      <c r="D36" s="112" t="e">
        <v>#NUM!</v>
      </c>
      <c r="E36" s="111" t="e">
        <f t="shared" si="0"/>
        <v>#NUM!</v>
      </c>
      <c r="F36" s="110" t="e">
        <f>_xll.qlSimpleQuote(E36,,PriceTickValue,Permanent,Trigger,ObjectOverwrite)</f>
        <v>#VALUE!</v>
      </c>
      <c r="G36" s="81" t="str">
        <f ca="1">_xll.ohRangeRetrieveError(F36)</f>
        <v/>
      </c>
      <c r="H36" s="109"/>
    </row>
    <row r="37" spans="1:8" x14ac:dyDescent="0.2">
      <c r="A37" s="114"/>
      <c r="B37" s="83">
        <v>32</v>
      </c>
      <c r="C37" s="113" t="b">
        <v>0</v>
      </c>
      <c r="D37" s="112" t="e">
        <v>#NUM!</v>
      </c>
      <c r="E37" s="111" t="e">
        <f t="shared" si="0"/>
        <v>#NUM!</v>
      </c>
      <c r="F37" s="110" t="e">
        <f>_xll.qlSimpleQuote(E37,,PriceTickValue,Permanent,Trigger,ObjectOverwrite)</f>
        <v>#VALUE!</v>
      </c>
      <c r="G37" s="81" t="str">
        <f ca="1">_xll.ohRangeRetrieveError(F37)</f>
        <v/>
      </c>
      <c r="H37" s="109"/>
    </row>
    <row r="38" spans="1:8" x14ac:dyDescent="0.2">
      <c r="A38" s="114"/>
      <c r="B38" s="83">
        <v>33</v>
      </c>
      <c r="C38" s="113" t="b">
        <v>0</v>
      </c>
      <c r="D38" s="112" t="e">
        <v>#NUM!</v>
      </c>
      <c r="E38" s="111" t="e">
        <f t="shared" ref="E38:E69" si="1">Currency&amp;$D$4&amp;$E$4&amp;$D38&amp;QuoteSuffix</f>
        <v>#NUM!</v>
      </c>
      <c r="F38" s="110" t="e">
        <f>_xll.qlSimpleQuote(E38,,PriceTickValue,Permanent,Trigger,ObjectOverwrite)</f>
        <v>#VALUE!</v>
      </c>
      <c r="G38" s="81" t="str">
        <f ca="1">_xll.ohRangeRetrieveError(F38)</f>
        <v/>
      </c>
      <c r="H38" s="109"/>
    </row>
    <row r="39" spans="1:8" x14ac:dyDescent="0.2">
      <c r="A39" s="114"/>
      <c r="B39" s="83">
        <v>34</v>
      </c>
      <c r="C39" s="113" t="b">
        <v>0</v>
      </c>
      <c r="D39" s="112" t="e">
        <v>#NUM!</v>
      </c>
      <c r="E39" s="111" t="e">
        <f t="shared" si="1"/>
        <v>#NUM!</v>
      </c>
      <c r="F39" s="110" t="e">
        <f>_xll.qlSimpleQuote(E39,,PriceTickValue,Permanent,Trigger,ObjectOverwrite)</f>
        <v>#VALUE!</v>
      </c>
      <c r="G39" s="81" t="str">
        <f ca="1">_xll.ohRangeRetrieveError(F39)</f>
        <v/>
      </c>
      <c r="H39" s="109"/>
    </row>
    <row r="40" spans="1:8" x14ac:dyDescent="0.2">
      <c r="A40" s="114"/>
      <c r="B40" s="83">
        <v>35</v>
      </c>
      <c r="C40" s="113" t="b">
        <v>0</v>
      </c>
      <c r="D40" s="112" t="e">
        <v>#NUM!</v>
      </c>
      <c r="E40" s="111" t="e">
        <f t="shared" si="1"/>
        <v>#NUM!</v>
      </c>
      <c r="F40" s="110" t="e">
        <f>_xll.qlSimpleQuote(E40,,PriceTickValue,Permanent,Trigger,ObjectOverwrite)</f>
        <v>#VALUE!</v>
      </c>
      <c r="G40" s="81" t="str">
        <f ca="1">_xll.ohRangeRetrieveError(F40)</f>
        <v/>
      </c>
      <c r="H40" s="109"/>
    </row>
    <row r="41" spans="1:8" x14ac:dyDescent="0.2">
      <c r="A41" s="114"/>
      <c r="B41" s="83">
        <v>36</v>
      </c>
      <c r="C41" s="113" t="b">
        <v>0</v>
      </c>
      <c r="D41" s="112" t="e">
        <v>#NUM!</v>
      </c>
      <c r="E41" s="111" t="e">
        <f t="shared" si="1"/>
        <v>#NUM!</v>
      </c>
      <c r="F41" s="110" t="e">
        <f>_xll.qlSimpleQuote(E41,,PriceTickValue,Permanent,Trigger,ObjectOverwrite)</f>
        <v>#VALUE!</v>
      </c>
      <c r="G41" s="81" t="str">
        <f ca="1">_xll.ohRangeRetrieveError(F41)</f>
        <v/>
      </c>
      <c r="H41" s="109"/>
    </row>
    <row r="42" spans="1:8" x14ac:dyDescent="0.2">
      <c r="A42" s="114"/>
      <c r="B42" s="83">
        <v>37</v>
      </c>
      <c r="C42" s="113" t="b">
        <v>0</v>
      </c>
      <c r="D42" s="112" t="e">
        <v>#NUM!</v>
      </c>
      <c r="E42" s="111" t="e">
        <f t="shared" si="1"/>
        <v>#NUM!</v>
      </c>
      <c r="F42" s="110" t="e">
        <f>_xll.qlSimpleQuote(E42,,PriceTickValue,Permanent,Trigger,ObjectOverwrite)</f>
        <v>#VALUE!</v>
      </c>
      <c r="G42" s="81" t="str">
        <f ca="1">_xll.ohRangeRetrieveError(F42)</f>
        <v/>
      </c>
      <c r="H42" s="109"/>
    </row>
    <row r="43" spans="1:8" x14ac:dyDescent="0.2">
      <c r="A43" s="114"/>
      <c r="B43" s="83">
        <v>38</v>
      </c>
      <c r="C43" s="113" t="b">
        <v>0</v>
      </c>
      <c r="D43" s="112" t="e">
        <v>#NUM!</v>
      </c>
      <c r="E43" s="111" t="e">
        <f t="shared" si="1"/>
        <v>#NUM!</v>
      </c>
      <c r="F43" s="110" t="e">
        <f>_xll.qlSimpleQuote(E43,,PriceTickValue,Permanent,Trigger,ObjectOverwrite)</f>
        <v>#VALUE!</v>
      </c>
      <c r="G43" s="81" t="str">
        <f ca="1">_xll.ohRangeRetrieveError(F43)</f>
        <v/>
      </c>
      <c r="H43" s="109"/>
    </row>
    <row r="44" spans="1:8" x14ac:dyDescent="0.2">
      <c r="A44" s="114"/>
      <c r="B44" s="83">
        <v>39</v>
      </c>
      <c r="C44" s="113" t="b">
        <v>0</v>
      </c>
      <c r="D44" s="112" t="e">
        <v>#NUM!</v>
      </c>
      <c r="E44" s="111" t="e">
        <f t="shared" si="1"/>
        <v>#NUM!</v>
      </c>
      <c r="F44" s="110" t="e">
        <f>_xll.qlSimpleQuote(E44,,PriceTickValue,Permanent,Trigger,ObjectOverwrite)</f>
        <v>#VALUE!</v>
      </c>
      <c r="G44" s="81" t="str">
        <f ca="1">_xll.ohRangeRetrieveError(F44)</f>
        <v/>
      </c>
      <c r="H44" s="109"/>
    </row>
    <row r="45" spans="1:8" x14ac:dyDescent="0.2">
      <c r="A45" s="114"/>
      <c r="B45" s="83">
        <v>40</v>
      </c>
      <c r="C45" s="113" t="b">
        <v>0</v>
      </c>
      <c r="D45" s="112" t="e">
        <v>#NUM!</v>
      </c>
      <c r="E45" s="111" t="e">
        <f t="shared" si="1"/>
        <v>#NUM!</v>
      </c>
      <c r="F45" s="110" t="e">
        <f>_xll.qlSimpleQuote(E45,,PriceTickValue,Permanent,Trigger,ObjectOverwrite)</f>
        <v>#VALUE!</v>
      </c>
      <c r="G45" s="81" t="str">
        <f ca="1">_xll.ohRangeRetrieveError(F45)</f>
        <v/>
      </c>
      <c r="H45" s="109"/>
    </row>
    <row r="46" spans="1:8" x14ac:dyDescent="0.2">
      <c r="A46" s="114"/>
      <c r="B46" s="83">
        <v>41</v>
      </c>
      <c r="C46" s="113" t="b">
        <v>0</v>
      </c>
      <c r="D46" s="112" t="e">
        <v>#NUM!</v>
      </c>
      <c r="E46" s="111" t="e">
        <f t="shared" si="1"/>
        <v>#NUM!</v>
      </c>
      <c r="F46" s="110" t="e">
        <f>_xll.qlSimpleQuote(E46,,PriceTickValue,Permanent,Trigger,ObjectOverwrite)</f>
        <v>#VALUE!</v>
      </c>
      <c r="G46" s="81" t="str">
        <f ca="1">_xll.ohRangeRetrieveError(F46)</f>
        <v/>
      </c>
      <c r="H46" s="109"/>
    </row>
    <row r="47" spans="1:8" x14ac:dyDescent="0.2">
      <c r="A47" s="114"/>
      <c r="B47" s="83">
        <v>42</v>
      </c>
      <c r="C47" s="113" t="b">
        <v>0</v>
      </c>
      <c r="D47" s="112" t="e">
        <v>#NUM!</v>
      </c>
      <c r="E47" s="111" t="e">
        <f t="shared" si="1"/>
        <v>#NUM!</v>
      </c>
      <c r="F47" s="110" t="e">
        <f>_xll.qlSimpleQuote(E47,,PriceTickValue,Permanent,Trigger,ObjectOverwrite)</f>
        <v>#VALUE!</v>
      </c>
      <c r="G47" s="81" t="str">
        <f ca="1">_xll.ohRangeRetrieveError(F47)</f>
        <v/>
      </c>
      <c r="H47" s="109"/>
    </row>
    <row r="48" spans="1:8" x14ac:dyDescent="0.2">
      <c r="A48" s="114"/>
      <c r="B48" s="83">
        <v>43</v>
      </c>
      <c r="C48" s="113" t="b">
        <v>0</v>
      </c>
      <c r="D48" s="112" t="e">
        <v>#NUM!</v>
      </c>
      <c r="E48" s="111" t="e">
        <f t="shared" si="1"/>
        <v>#NUM!</v>
      </c>
      <c r="F48" s="110" t="e">
        <f>_xll.qlSimpleQuote(E48,,PriceTickValue,Permanent,Trigger,ObjectOverwrite)</f>
        <v>#VALUE!</v>
      </c>
      <c r="G48" s="81" t="str">
        <f ca="1">_xll.ohRangeRetrieveError(F48)</f>
        <v/>
      </c>
      <c r="H48" s="109"/>
    </row>
    <row r="49" spans="1:8" x14ac:dyDescent="0.2">
      <c r="A49" s="114"/>
      <c r="B49" s="83">
        <v>44</v>
      </c>
      <c r="C49" s="113" t="b">
        <v>0</v>
      </c>
      <c r="D49" s="112" t="e">
        <v>#NUM!</v>
      </c>
      <c r="E49" s="111" t="e">
        <f t="shared" si="1"/>
        <v>#NUM!</v>
      </c>
      <c r="F49" s="110" t="e">
        <f>_xll.qlSimpleQuote(E49,,PriceTickValue,Permanent,Trigger,ObjectOverwrite)</f>
        <v>#VALUE!</v>
      </c>
      <c r="G49" s="81" t="str">
        <f ca="1">_xll.ohRangeRetrieveError(F49)</f>
        <v/>
      </c>
      <c r="H49" s="109"/>
    </row>
    <row r="50" spans="1:8" x14ac:dyDescent="0.2">
      <c r="A50" s="114"/>
      <c r="B50" s="83">
        <v>45</v>
      </c>
      <c r="C50" s="113" t="b">
        <v>0</v>
      </c>
      <c r="D50" s="112" t="e">
        <v>#NUM!</v>
      </c>
      <c r="E50" s="111" t="e">
        <f t="shared" si="1"/>
        <v>#NUM!</v>
      </c>
      <c r="F50" s="110" t="e">
        <f>_xll.qlSimpleQuote(E50,,PriceTickValue,Permanent,Trigger,ObjectOverwrite)</f>
        <v>#VALUE!</v>
      </c>
      <c r="G50" s="81" t="str">
        <f ca="1">_xll.ohRangeRetrieveError(F50)</f>
        <v/>
      </c>
      <c r="H50" s="109"/>
    </row>
    <row r="51" spans="1:8" x14ac:dyDescent="0.2">
      <c r="A51" s="114"/>
      <c r="B51" s="83">
        <v>46</v>
      </c>
      <c r="C51" s="113" t="b">
        <v>0</v>
      </c>
      <c r="D51" s="112" t="e">
        <v>#NUM!</v>
      </c>
      <c r="E51" s="111" t="e">
        <f t="shared" si="1"/>
        <v>#NUM!</v>
      </c>
      <c r="F51" s="110" t="e">
        <f>_xll.qlSimpleQuote(E51,,PriceTickValue,Permanent,Trigger,ObjectOverwrite)</f>
        <v>#VALUE!</v>
      </c>
      <c r="G51" s="81" t="str">
        <f ca="1">_xll.ohRangeRetrieveError(F51)</f>
        <v/>
      </c>
      <c r="H51" s="109"/>
    </row>
    <row r="52" spans="1:8" x14ac:dyDescent="0.2">
      <c r="A52" s="114"/>
      <c r="B52" s="83">
        <v>47</v>
      </c>
      <c r="C52" s="113" t="b">
        <v>0</v>
      </c>
      <c r="D52" s="112" t="e">
        <v>#NUM!</v>
      </c>
      <c r="E52" s="111" t="e">
        <f t="shared" si="1"/>
        <v>#NUM!</v>
      </c>
      <c r="F52" s="110" t="e">
        <f>_xll.qlSimpleQuote(E52,,PriceTickValue,Permanent,Trigger,ObjectOverwrite)</f>
        <v>#VALUE!</v>
      </c>
      <c r="G52" s="81" t="str">
        <f ca="1">_xll.ohRangeRetrieveError(F52)</f>
        <v/>
      </c>
      <c r="H52" s="109"/>
    </row>
    <row r="53" spans="1:8" x14ac:dyDescent="0.2">
      <c r="A53" s="114"/>
      <c r="B53" s="83">
        <v>48</v>
      </c>
      <c r="C53" s="113" t="b">
        <v>0</v>
      </c>
      <c r="D53" s="112" t="e">
        <v>#NUM!</v>
      </c>
      <c r="E53" s="111" t="e">
        <f t="shared" si="1"/>
        <v>#NUM!</v>
      </c>
      <c r="F53" s="110" t="e">
        <f>_xll.qlSimpleQuote(E53,,PriceTickValue,Permanent,Trigger,ObjectOverwrite)</f>
        <v>#VALUE!</v>
      </c>
      <c r="G53" s="81" t="str">
        <f ca="1">_xll.ohRangeRetrieveError(F53)</f>
        <v/>
      </c>
      <c r="H53" s="109"/>
    </row>
    <row r="54" spans="1:8" x14ac:dyDescent="0.2">
      <c r="A54" s="114"/>
      <c r="B54" s="83">
        <v>49</v>
      </c>
      <c r="C54" s="113" t="b">
        <v>0</v>
      </c>
      <c r="D54" s="112" t="e">
        <v>#NUM!</v>
      </c>
      <c r="E54" s="111" t="e">
        <f t="shared" si="1"/>
        <v>#NUM!</v>
      </c>
      <c r="F54" s="110" t="e">
        <f>_xll.qlSimpleQuote(E54,,PriceTickValue,Permanent,Trigger,ObjectOverwrite)</f>
        <v>#VALUE!</v>
      </c>
      <c r="G54" s="81" t="str">
        <f ca="1">_xll.ohRangeRetrieveError(F54)</f>
        <v/>
      </c>
      <c r="H54" s="109"/>
    </row>
    <row r="55" spans="1:8" x14ac:dyDescent="0.2">
      <c r="A55" s="114"/>
      <c r="B55" s="83">
        <v>50</v>
      </c>
      <c r="C55" s="113" t="b">
        <v>0</v>
      </c>
      <c r="D55" s="112" t="e">
        <v>#NUM!</v>
      </c>
      <c r="E55" s="111" t="e">
        <f t="shared" si="1"/>
        <v>#NUM!</v>
      </c>
      <c r="F55" s="110" t="e">
        <f>_xll.qlSimpleQuote(E55,,PriceTickValue,Permanent,Trigger,ObjectOverwrite)</f>
        <v>#VALUE!</v>
      </c>
      <c r="G55" s="81" t="str">
        <f ca="1">_xll.ohRangeRetrieveError(F55)</f>
        <v/>
      </c>
      <c r="H55" s="109"/>
    </row>
    <row r="56" spans="1:8" x14ac:dyDescent="0.2">
      <c r="A56" s="114"/>
      <c r="B56" s="83">
        <v>51</v>
      </c>
      <c r="C56" s="113" t="b">
        <v>0</v>
      </c>
      <c r="D56" s="112" t="e">
        <v>#NUM!</v>
      </c>
      <c r="E56" s="111" t="e">
        <f t="shared" si="1"/>
        <v>#NUM!</v>
      </c>
      <c r="F56" s="110" t="e">
        <f>_xll.qlSimpleQuote(E56,,PriceTickValue,Permanent,Trigger,ObjectOverwrite)</f>
        <v>#VALUE!</v>
      </c>
      <c r="G56" s="81" t="str">
        <f ca="1">_xll.ohRangeRetrieveError(F56)</f>
        <v/>
      </c>
      <c r="H56" s="109"/>
    </row>
    <row r="57" spans="1:8" x14ac:dyDescent="0.2">
      <c r="A57" s="114"/>
      <c r="B57" s="83">
        <v>52</v>
      </c>
      <c r="C57" s="113" t="b">
        <v>0</v>
      </c>
      <c r="D57" s="112" t="e">
        <v>#NUM!</v>
      </c>
      <c r="E57" s="111" t="e">
        <f t="shared" si="1"/>
        <v>#NUM!</v>
      </c>
      <c r="F57" s="110" t="e">
        <f>_xll.qlSimpleQuote(E57,,PriceTickValue,Permanent,Trigger,ObjectOverwrite)</f>
        <v>#VALUE!</v>
      </c>
      <c r="G57" s="81" t="str">
        <f ca="1">_xll.ohRangeRetrieveError(F57)</f>
        <v/>
      </c>
      <c r="H57" s="109"/>
    </row>
    <row r="58" spans="1:8" x14ac:dyDescent="0.2">
      <c r="A58" s="114"/>
      <c r="B58" s="83">
        <v>53</v>
      </c>
      <c r="C58" s="113" t="b">
        <v>0</v>
      </c>
      <c r="D58" s="112" t="e">
        <v>#NUM!</v>
      </c>
      <c r="E58" s="111" t="e">
        <f t="shared" si="1"/>
        <v>#NUM!</v>
      </c>
      <c r="F58" s="110" t="e">
        <f>_xll.qlSimpleQuote(E58,,PriceTickValue,Permanent,Trigger,ObjectOverwrite)</f>
        <v>#VALUE!</v>
      </c>
      <c r="G58" s="81" t="str">
        <f ca="1">_xll.ohRangeRetrieveError(F58)</f>
        <v/>
      </c>
      <c r="H58" s="109"/>
    </row>
    <row r="59" spans="1:8" x14ac:dyDescent="0.2">
      <c r="A59" s="114"/>
      <c r="B59" s="83">
        <v>54</v>
      </c>
      <c r="C59" s="113" t="b">
        <v>0</v>
      </c>
      <c r="D59" s="112" t="e">
        <v>#NUM!</v>
      </c>
      <c r="E59" s="111" t="e">
        <f t="shared" si="1"/>
        <v>#NUM!</v>
      </c>
      <c r="F59" s="110" t="e">
        <f>_xll.qlSimpleQuote(E59,,PriceTickValue,Permanent,Trigger,ObjectOverwrite)</f>
        <v>#VALUE!</v>
      </c>
      <c r="G59" s="81" t="str">
        <f ca="1">_xll.ohRangeRetrieveError(F59)</f>
        <v/>
      </c>
      <c r="H59" s="109"/>
    </row>
    <row r="60" spans="1:8" x14ac:dyDescent="0.2">
      <c r="A60" s="114"/>
      <c r="B60" s="83">
        <v>55</v>
      </c>
      <c r="C60" s="113" t="b">
        <v>0</v>
      </c>
      <c r="D60" s="112" t="e">
        <v>#NUM!</v>
      </c>
      <c r="E60" s="111" t="e">
        <f t="shared" si="1"/>
        <v>#NUM!</v>
      </c>
      <c r="F60" s="110" t="e">
        <f>_xll.qlSimpleQuote(E60,,PriceTickValue,Permanent,Trigger,ObjectOverwrite)</f>
        <v>#VALUE!</v>
      </c>
      <c r="G60" s="81" t="str">
        <f ca="1">_xll.ohRangeRetrieveError(F60)</f>
        <v/>
      </c>
      <c r="H60" s="109"/>
    </row>
    <row r="61" spans="1:8" x14ac:dyDescent="0.2">
      <c r="A61" s="114"/>
      <c r="B61" s="83">
        <v>56</v>
      </c>
      <c r="C61" s="113" t="b">
        <v>0</v>
      </c>
      <c r="D61" s="112" t="e">
        <v>#NUM!</v>
      </c>
      <c r="E61" s="111" t="e">
        <f t="shared" si="1"/>
        <v>#NUM!</v>
      </c>
      <c r="F61" s="110" t="e">
        <f>_xll.qlSimpleQuote(E61,,PriceTickValue,Permanent,Trigger,ObjectOverwrite)</f>
        <v>#VALUE!</v>
      </c>
      <c r="G61" s="81" t="str">
        <f ca="1">_xll.ohRangeRetrieveError(F61)</f>
        <v/>
      </c>
      <c r="H61" s="109"/>
    </row>
    <row r="62" spans="1:8" x14ac:dyDescent="0.2">
      <c r="A62" s="114"/>
      <c r="B62" s="83">
        <v>57</v>
      </c>
      <c r="C62" s="113" t="b">
        <v>0</v>
      </c>
      <c r="D62" s="112" t="e">
        <v>#NUM!</v>
      </c>
      <c r="E62" s="111" t="e">
        <f t="shared" si="1"/>
        <v>#NUM!</v>
      </c>
      <c r="F62" s="110" t="e">
        <f>_xll.qlSimpleQuote(E62,,PriceTickValue,Permanent,Trigger,ObjectOverwrite)</f>
        <v>#VALUE!</v>
      </c>
      <c r="G62" s="81" t="str">
        <f ca="1">_xll.ohRangeRetrieveError(F62)</f>
        <v/>
      </c>
      <c r="H62" s="109"/>
    </row>
    <row r="63" spans="1:8" x14ac:dyDescent="0.2">
      <c r="A63" s="114"/>
      <c r="B63" s="83">
        <v>58</v>
      </c>
      <c r="C63" s="113" t="b">
        <v>0</v>
      </c>
      <c r="D63" s="112" t="e">
        <v>#NUM!</v>
      </c>
      <c r="E63" s="111" t="e">
        <f t="shared" si="1"/>
        <v>#NUM!</v>
      </c>
      <c r="F63" s="110" t="e">
        <f>_xll.qlSimpleQuote(E63,,PriceTickValue,Permanent,Trigger,ObjectOverwrite)</f>
        <v>#VALUE!</v>
      </c>
      <c r="G63" s="81" t="str">
        <f ca="1">_xll.ohRangeRetrieveError(F63)</f>
        <v/>
      </c>
      <c r="H63" s="109"/>
    </row>
    <row r="64" spans="1:8" x14ac:dyDescent="0.2">
      <c r="A64" s="114"/>
      <c r="B64" s="83">
        <v>59</v>
      </c>
      <c r="C64" s="113" t="b">
        <v>0</v>
      </c>
      <c r="D64" s="112" t="e">
        <v>#NUM!</v>
      </c>
      <c r="E64" s="111" t="e">
        <f t="shared" si="1"/>
        <v>#NUM!</v>
      </c>
      <c r="F64" s="110" t="e">
        <f>_xll.qlSimpleQuote(E64,,PriceTickValue,Permanent,Trigger,ObjectOverwrite)</f>
        <v>#VALUE!</v>
      </c>
      <c r="G64" s="81" t="str">
        <f ca="1">_xll.ohRangeRetrieveError(F64)</f>
        <v/>
      </c>
      <c r="H64" s="109"/>
    </row>
    <row r="65" spans="1:8" x14ac:dyDescent="0.2">
      <c r="A65" s="114"/>
      <c r="B65" s="83">
        <v>60</v>
      </c>
      <c r="C65" s="113" t="b">
        <v>0</v>
      </c>
      <c r="D65" s="112" t="e">
        <v>#NUM!</v>
      </c>
      <c r="E65" s="111" t="e">
        <f t="shared" si="1"/>
        <v>#NUM!</v>
      </c>
      <c r="F65" s="110" t="e">
        <f>_xll.qlSimpleQuote(E65,,PriceTickValue,Permanent,Trigger,ObjectOverwrite)</f>
        <v>#VALUE!</v>
      </c>
      <c r="G65" s="81" t="str">
        <f ca="1">_xll.ohRangeRetrieveError(F65)</f>
        <v/>
      </c>
      <c r="H65" s="109"/>
    </row>
    <row r="66" spans="1:8" x14ac:dyDescent="0.2">
      <c r="A66" s="114"/>
      <c r="B66" s="83">
        <v>61</v>
      </c>
      <c r="C66" s="113" t="b">
        <v>0</v>
      </c>
      <c r="D66" s="112" t="e">
        <v>#NUM!</v>
      </c>
      <c r="E66" s="111" t="e">
        <f t="shared" si="1"/>
        <v>#NUM!</v>
      </c>
      <c r="F66" s="110" t="e">
        <f>_xll.qlSimpleQuote(E66,,PriceTickValue,Permanent,Trigger,ObjectOverwrite)</f>
        <v>#VALUE!</v>
      </c>
      <c r="G66" s="81" t="str">
        <f ca="1">_xll.ohRangeRetrieveError(F66)</f>
        <v/>
      </c>
      <c r="H66" s="109"/>
    </row>
    <row r="67" spans="1:8" x14ac:dyDescent="0.2">
      <c r="A67" s="114"/>
      <c r="B67" s="83">
        <v>62</v>
      </c>
      <c r="C67" s="113" t="b">
        <v>0</v>
      </c>
      <c r="D67" s="112" t="e">
        <v>#NUM!</v>
      </c>
      <c r="E67" s="111" t="e">
        <f t="shared" si="1"/>
        <v>#NUM!</v>
      </c>
      <c r="F67" s="110" t="e">
        <f>_xll.qlSimpleQuote(E67,,PriceTickValue,Permanent,Trigger,ObjectOverwrite)</f>
        <v>#VALUE!</v>
      </c>
      <c r="G67" s="81" t="str">
        <f ca="1">_xll.ohRangeRetrieveError(F67)</f>
        <v/>
      </c>
      <c r="H67" s="109"/>
    </row>
    <row r="68" spans="1:8" x14ac:dyDescent="0.2">
      <c r="A68" s="114"/>
      <c r="B68" s="83">
        <v>63</v>
      </c>
      <c r="C68" s="113" t="b">
        <v>0</v>
      </c>
      <c r="D68" s="112" t="e">
        <v>#NUM!</v>
      </c>
      <c r="E68" s="111" t="e">
        <f t="shared" si="1"/>
        <v>#NUM!</v>
      </c>
      <c r="F68" s="110" t="e">
        <f>_xll.qlSimpleQuote(E68,,PriceTickValue,Permanent,Trigger,ObjectOverwrite)</f>
        <v>#VALUE!</v>
      </c>
      <c r="G68" s="81" t="str">
        <f ca="1">_xll.ohRangeRetrieveError(F68)</f>
        <v/>
      </c>
      <c r="H68" s="109"/>
    </row>
    <row r="69" spans="1:8" x14ac:dyDescent="0.2">
      <c r="A69" s="114"/>
      <c r="B69" s="83">
        <v>64</v>
      </c>
      <c r="C69" s="113" t="b">
        <v>0</v>
      </c>
      <c r="D69" s="112" t="e">
        <v>#NUM!</v>
      </c>
      <c r="E69" s="111" t="e">
        <f t="shared" si="1"/>
        <v>#NUM!</v>
      </c>
      <c r="F69" s="110" t="e">
        <f>_xll.qlSimpleQuote(E69,,PriceTickValue,Permanent,Trigger,ObjectOverwrite)</f>
        <v>#VALUE!</v>
      </c>
      <c r="G69" s="81" t="str">
        <f ca="1">_xll.ohRangeRetrieveError(F69)</f>
        <v/>
      </c>
      <c r="H69" s="109"/>
    </row>
    <row r="70" spans="1:8" x14ac:dyDescent="0.2">
      <c r="A70" s="114"/>
      <c r="B70" s="83">
        <v>65</v>
      </c>
      <c r="C70" s="113" t="b">
        <v>0</v>
      </c>
      <c r="D70" s="112" t="e">
        <v>#NUM!</v>
      </c>
      <c r="E70" s="111" t="e">
        <f t="shared" ref="E70:E101" si="2">Currency&amp;$D$4&amp;$E$4&amp;$D70&amp;QuoteSuffix</f>
        <v>#NUM!</v>
      </c>
      <c r="F70" s="110" t="e">
        <f>_xll.qlSimpleQuote(E70,,PriceTickValue,Permanent,Trigger,ObjectOverwrite)</f>
        <v>#VALUE!</v>
      </c>
      <c r="G70" s="81" t="str">
        <f ca="1">_xll.ohRangeRetrieveError(F70)</f>
        <v/>
      </c>
      <c r="H70" s="109"/>
    </row>
    <row r="71" spans="1:8" x14ac:dyDescent="0.2">
      <c r="A71" s="114"/>
      <c r="B71" s="83">
        <v>66</v>
      </c>
      <c r="C71" s="113" t="b">
        <v>0</v>
      </c>
      <c r="D71" s="112" t="e">
        <v>#NUM!</v>
      </c>
      <c r="E71" s="111" t="e">
        <f t="shared" si="2"/>
        <v>#NUM!</v>
      </c>
      <c r="F71" s="110" t="e">
        <f>_xll.qlSimpleQuote(E71,,PriceTickValue,Permanent,Trigger,ObjectOverwrite)</f>
        <v>#VALUE!</v>
      </c>
      <c r="G71" s="81" t="str">
        <f ca="1">_xll.ohRangeRetrieveError(F71)</f>
        <v/>
      </c>
      <c r="H71" s="109"/>
    </row>
    <row r="72" spans="1:8" x14ac:dyDescent="0.2">
      <c r="A72" s="114"/>
      <c r="B72" s="83">
        <v>67</v>
      </c>
      <c r="C72" s="113" t="b">
        <v>0</v>
      </c>
      <c r="D72" s="112" t="e">
        <v>#NUM!</v>
      </c>
      <c r="E72" s="111" t="e">
        <f t="shared" si="2"/>
        <v>#NUM!</v>
      </c>
      <c r="F72" s="110" t="e">
        <f>_xll.qlSimpleQuote(E72,,PriceTickValue,Permanent,Trigger,ObjectOverwrite)</f>
        <v>#VALUE!</v>
      </c>
      <c r="G72" s="81" t="str">
        <f ca="1">_xll.ohRangeRetrieveError(F72)</f>
        <v/>
      </c>
      <c r="H72" s="109"/>
    </row>
    <row r="73" spans="1:8" x14ac:dyDescent="0.2">
      <c r="A73" s="114"/>
      <c r="B73" s="83">
        <v>68</v>
      </c>
      <c r="C73" s="113" t="b">
        <v>0</v>
      </c>
      <c r="D73" s="112" t="e">
        <v>#NUM!</v>
      </c>
      <c r="E73" s="111" t="e">
        <f t="shared" si="2"/>
        <v>#NUM!</v>
      </c>
      <c r="F73" s="110" t="e">
        <f>_xll.qlSimpleQuote(E73,,PriceTickValue,Permanent,Trigger,ObjectOverwrite)</f>
        <v>#VALUE!</v>
      </c>
      <c r="G73" s="81" t="str">
        <f ca="1">_xll.ohRangeRetrieveError(F73)</f>
        <v/>
      </c>
      <c r="H73" s="109"/>
    </row>
    <row r="74" spans="1:8" x14ac:dyDescent="0.2">
      <c r="A74" s="114"/>
      <c r="B74" s="83">
        <v>69</v>
      </c>
      <c r="C74" s="113" t="b">
        <v>0</v>
      </c>
      <c r="D74" s="112" t="e">
        <v>#NUM!</v>
      </c>
      <c r="E74" s="111" t="e">
        <f t="shared" si="2"/>
        <v>#NUM!</v>
      </c>
      <c r="F74" s="110" t="e">
        <f>_xll.qlSimpleQuote(E74,,PriceTickValue,Permanent,Trigger,ObjectOverwrite)</f>
        <v>#VALUE!</v>
      </c>
      <c r="G74" s="81" t="str">
        <f ca="1">_xll.ohRangeRetrieveError(F74)</f>
        <v/>
      </c>
      <c r="H74" s="109"/>
    </row>
    <row r="75" spans="1:8" x14ac:dyDescent="0.2">
      <c r="A75" s="114"/>
      <c r="B75" s="83">
        <v>70</v>
      </c>
      <c r="C75" s="113" t="b">
        <v>0</v>
      </c>
      <c r="D75" s="112" t="e">
        <v>#NUM!</v>
      </c>
      <c r="E75" s="111" t="e">
        <f t="shared" si="2"/>
        <v>#NUM!</v>
      </c>
      <c r="F75" s="110" t="e">
        <f>_xll.qlSimpleQuote(E75,,PriceTickValue,Permanent,Trigger,ObjectOverwrite)</f>
        <v>#VALUE!</v>
      </c>
      <c r="G75" s="81" t="str">
        <f ca="1">_xll.ohRangeRetrieveError(F75)</f>
        <v/>
      </c>
      <c r="H75" s="109"/>
    </row>
    <row r="76" spans="1:8" x14ac:dyDescent="0.2">
      <c r="A76" s="114"/>
      <c r="B76" s="83">
        <v>71</v>
      </c>
      <c r="C76" s="113" t="b">
        <v>0</v>
      </c>
      <c r="D76" s="112" t="e">
        <v>#NUM!</v>
      </c>
      <c r="E76" s="111" t="e">
        <f t="shared" si="2"/>
        <v>#NUM!</v>
      </c>
      <c r="F76" s="110" t="e">
        <f>_xll.qlSimpleQuote(E76,,PriceTickValue,Permanent,Trigger,ObjectOverwrite)</f>
        <v>#VALUE!</v>
      </c>
      <c r="G76" s="81" t="str">
        <f ca="1">_xll.ohRangeRetrieveError(F76)</f>
        <v/>
      </c>
      <c r="H76" s="109"/>
    </row>
    <row r="77" spans="1:8" x14ac:dyDescent="0.2">
      <c r="A77" s="114"/>
      <c r="B77" s="83">
        <v>72</v>
      </c>
      <c r="C77" s="113" t="b">
        <v>0</v>
      </c>
      <c r="D77" s="112" t="e">
        <v>#NUM!</v>
      </c>
      <c r="E77" s="111" t="e">
        <f t="shared" si="2"/>
        <v>#NUM!</v>
      </c>
      <c r="F77" s="110" t="e">
        <f>_xll.qlSimpleQuote(E77,,PriceTickValue,Permanent,Trigger,ObjectOverwrite)</f>
        <v>#VALUE!</v>
      </c>
      <c r="G77" s="81" t="str">
        <f ca="1">_xll.ohRangeRetrieveError(F77)</f>
        <v/>
      </c>
      <c r="H77" s="109"/>
    </row>
    <row r="78" spans="1:8" x14ac:dyDescent="0.2">
      <c r="A78" s="114"/>
      <c r="B78" s="83">
        <v>73</v>
      </c>
      <c r="C78" s="113" t="b">
        <v>0</v>
      </c>
      <c r="D78" s="112" t="e">
        <v>#NUM!</v>
      </c>
      <c r="E78" s="111" t="e">
        <f t="shared" si="2"/>
        <v>#NUM!</v>
      </c>
      <c r="F78" s="110" t="e">
        <f>_xll.qlSimpleQuote(E78,,PriceTickValue,Permanent,Trigger,ObjectOverwrite)</f>
        <v>#VALUE!</v>
      </c>
      <c r="G78" s="81" t="str">
        <f ca="1">_xll.ohRangeRetrieveError(F78)</f>
        <v/>
      </c>
      <c r="H78" s="109"/>
    </row>
    <row r="79" spans="1:8" x14ac:dyDescent="0.2">
      <c r="A79" s="114"/>
      <c r="B79" s="83">
        <v>74</v>
      </c>
      <c r="C79" s="113" t="b">
        <v>0</v>
      </c>
      <c r="D79" s="112" t="e">
        <v>#NUM!</v>
      </c>
      <c r="E79" s="111" t="e">
        <f t="shared" si="2"/>
        <v>#NUM!</v>
      </c>
      <c r="F79" s="110" t="e">
        <f>_xll.qlSimpleQuote(E79,,PriceTickValue,Permanent,Trigger,ObjectOverwrite)</f>
        <v>#VALUE!</v>
      </c>
      <c r="G79" s="81" t="str">
        <f ca="1">_xll.ohRangeRetrieveError(F79)</f>
        <v/>
      </c>
      <c r="H79" s="109"/>
    </row>
    <row r="80" spans="1:8" x14ac:dyDescent="0.2">
      <c r="A80" s="114"/>
      <c r="B80" s="83">
        <v>75</v>
      </c>
      <c r="C80" s="113" t="b">
        <v>0</v>
      </c>
      <c r="D80" s="112" t="e">
        <v>#NUM!</v>
      </c>
      <c r="E80" s="111" t="e">
        <f t="shared" si="2"/>
        <v>#NUM!</v>
      </c>
      <c r="F80" s="110" t="e">
        <f>_xll.qlSimpleQuote(E80,,PriceTickValue,Permanent,Trigger,ObjectOverwrite)</f>
        <v>#VALUE!</v>
      </c>
      <c r="G80" s="81" t="str">
        <f ca="1">_xll.ohRangeRetrieveError(F80)</f>
        <v/>
      </c>
      <c r="H80" s="109"/>
    </row>
    <row r="81" spans="1:8" x14ac:dyDescent="0.2">
      <c r="A81" s="114"/>
      <c r="B81" s="83">
        <v>76</v>
      </c>
      <c r="C81" s="113" t="b">
        <v>0</v>
      </c>
      <c r="D81" s="112" t="e">
        <v>#NUM!</v>
      </c>
      <c r="E81" s="111" t="e">
        <f t="shared" si="2"/>
        <v>#NUM!</v>
      </c>
      <c r="F81" s="110" t="e">
        <f>_xll.qlSimpleQuote(E81,,PriceTickValue,Permanent,Trigger,ObjectOverwrite)</f>
        <v>#VALUE!</v>
      </c>
      <c r="G81" s="81" t="str">
        <f ca="1">_xll.ohRangeRetrieveError(F81)</f>
        <v/>
      </c>
      <c r="H81" s="109"/>
    </row>
    <row r="82" spans="1:8" x14ac:dyDescent="0.2">
      <c r="A82" s="114"/>
      <c r="B82" s="83">
        <v>77</v>
      </c>
      <c r="C82" s="113" t="b">
        <v>0</v>
      </c>
      <c r="D82" s="112" t="e">
        <v>#NUM!</v>
      </c>
      <c r="E82" s="111" t="e">
        <f t="shared" si="2"/>
        <v>#NUM!</v>
      </c>
      <c r="F82" s="110" t="e">
        <f>_xll.qlSimpleQuote(E82,,PriceTickValue,Permanent,Trigger,ObjectOverwrite)</f>
        <v>#VALUE!</v>
      </c>
      <c r="G82" s="81" t="str">
        <f ca="1">_xll.ohRangeRetrieveError(F82)</f>
        <v/>
      </c>
      <c r="H82" s="109"/>
    </row>
    <row r="83" spans="1:8" x14ac:dyDescent="0.2">
      <c r="A83" s="114"/>
      <c r="B83" s="83">
        <v>78</v>
      </c>
      <c r="C83" s="113" t="b">
        <v>0</v>
      </c>
      <c r="D83" s="112" t="e">
        <v>#NUM!</v>
      </c>
      <c r="E83" s="111" t="e">
        <f t="shared" si="2"/>
        <v>#NUM!</v>
      </c>
      <c r="F83" s="110" t="e">
        <f>_xll.qlSimpleQuote(E83,,PriceTickValue,Permanent,Trigger,ObjectOverwrite)</f>
        <v>#VALUE!</v>
      </c>
      <c r="G83" s="81" t="str">
        <f ca="1">_xll.ohRangeRetrieveError(F83)</f>
        <v/>
      </c>
      <c r="H83" s="109"/>
    </row>
    <row r="84" spans="1:8" x14ac:dyDescent="0.2">
      <c r="A84" s="114"/>
      <c r="B84" s="83">
        <v>79</v>
      </c>
      <c r="C84" s="113" t="b">
        <v>0</v>
      </c>
      <c r="D84" s="112" t="e">
        <v>#NUM!</v>
      </c>
      <c r="E84" s="111" t="e">
        <f t="shared" si="2"/>
        <v>#NUM!</v>
      </c>
      <c r="F84" s="110" t="e">
        <f>_xll.qlSimpleQuote(E84,,PriceTickValue,Permanent,Trigger,ObjectOverwrite)</f>
        <v>#VALUE!</v>
      </c>
      <c r="G84" s="81" t="str">
        <f ca="1">_xll.ohRangeRetrieveError(F84)</f>
        <v/>
      </c>
      <c r="H84" s="109"/>
    </row>
    <row r="85" spans="1:8" x14ac:dyDescent="0.2">
      <c r="A85" s="114"/>
      <c r="B85" s="83">
        <v>80</v>
      </c>
      <c r="C85" s="113" t="b">
        <v>0</v>
      </c>
      <c r="D85" s="112" t="e">
        <v>#NUM!</v>
      </c>
      <c r="E85" s="111" t="e">
        <f t="shared" si="2"/>
        <v>#NUM!</v>
      </c>
      <c r="F85" s="110" t="e">
        <f>_xll.qlSimpleQuote(E85,,PriceTickValue,Permanent,Trigger,ObjectOverwrite)</f>
        <v>#VALUE!</v>
      </c>
      <c r="G85" s="81" t="str">
        <f ca="1">_xll.ohRangeRetrieveError(F85)</f>
        <v/>
      </c>
      <c r="H85" s="109"/>
    </row>
    <row r="86" spans="1:8" x14ac:dyDescent="0.2">
      <c r="A86" s="114"/>
      <c r="B86" s="83">
        <v>81</v>
      </c>
      <c r="C86" s="113" t="b">
        <v>0</v>
      </c>
      <c r="D86" s="112" t="e">
        <v>#NUM!</v>
      </c>
      <c r="E86" s="111" t="e">
        <f t="shared" si="2"/>
        <v>#NUM!</v>
      </c>
      <c r="F86" s="110" t="e">
        <f>_xll.qlSimpleQuote(E86,,PriceTickValue,Permanent,Trigger,ObjectOverwrite)</f>
        <v>#VALUE!</v>
      </c>
      <c r="G86" s="81" t="str">
        <f ca="1">_xll.ohRangeRetrieveError(F86)</f>
        <v/>
      </c>
      <c r="H86" s="109"/>
    </row>
    <row r="87" spans="1:8" x14ac:dyDescent="0.2">
      <c r="A87" s="114"/>
      <c r="B87" s="83">
        <v>82</v>
      </c>
      <c r="C87" s="113" t="b">
        <v>0</v>
      </c>
      <c r="D87" s="112" t="e">
        <v>#NUM!</v>
      </c>
      <c r="E87" s="111" t="e">
        <f t="shared" si="2"/>
        <v>#NUM!</v>
      </c>
      <c r="F87" s="110" t="e">
        <f>_xll.qlSimpleQuote(E87,,PriceTickValue,Permanent,Trigger,ObjectOverwrite)</f>
        <v>#VALUE!</v>
      </c>
      <c r="G87" s="81" t="str">
        <f ca="1">_xll.ohRangeRetrieveError(F87)</f>
        <v/>
      </c>
      <c r="H87" s="109"/>
    </row>
    <row r="88" spans="1:8" x14ac:dyDescent="0.2">
      <c r="A88" s="114"/>
      <c r="B88" s="83">
        <v>83</v>
      </c>
      <c r="C88" s="113" t="b">
        <v>0</v>
      </c>
      <c r="D88" s="112" t="e">
        <v>#NUM!</v>
      </c>
      <c r="E88" s="111" t="e">
        <f t="shared" si="2"/>
        <v>#NUM!</v>
      </c>
      <c r="F88" s="110" t="e">
        <f>_xll.qlSimpleQuote(E88,,PriceTickValue,Permanent,Trigger,ObjectOverwrite)</f>
        <v>#VALUE!</v>
      </c>
      <c r="G88" s="81" t="str">
        <f ca="1">_xll.ohRangeRetrieveError(F88)</f>
        <v/>
      </c>
      <c r="H88" s="109"/>
    </row>
    <row r="89" spans="1:8" x14ac:dyDescent="0.2">
      <c r="A89" s="114"/>
      <c r="B89" s="83">
        <v>84</v>
      </c>
      <c r="C89" s="113" t="b">
        <v>0</v>
      </c>
      <c r="D89" s="112" t="e">
        <v>#NUM!</v>
      </c>
      <c r="E89" s="111" t="e">
        <f t="shared" si="2"/>
        <v>#NUM!</v>
      </c>
      <c r="F89" s="110" t="e">
        <f>_xll.qlSimpleQuote(E89,,PriceTickValue,Permanent,Trigger,ObjectOverwrite)</f>
        <v>#VALUE!</v>
      </c>
      <c r="G89" s="81" t="str">
        <f ca="1">_xll.ohRangeRetrieveError(F89)</f>
        <v/>
      </c>
      <c r="H89" s="109"/>
    </row>
    <row r="90" spans="1:8" x14ac:dyDescent="0.2">
      <c r="A90" s="114"/>
      <c r="B90" s="83">
        <v>85</v>
      </c>
      <c r="C90" s="113" t="b">
        <v>0</v>
      </c>
      <c r="D90" s="112" t="e">
        <v>#NUM!</v>
      </c>
      <c r="E90" s="111" t="e">
        <f t="shared" si="2"/>
        <v>#NUM!</v>
      </c>
      <c r="F90" s="110" t="e">
        <f>_xll.qlSimpleQuote(E90,,PriceTickValue,Permanent,Trigger,ObjectOverwrite)</f>
        <v>#VALUE!</v>
      </c>
      <c r="G90" s="81" t="str">
        <f ca="1">_xll.ohRangeRetrieveError(F90)</f>
        <v/>
      </c>
      <c r="H90" s="109"/>
    </row>
    <row r="91" spans="1:8" x14ac:dyDescent="0.2">
      <c r="A91" s="114"/>
      <c r="B91" s="83">
        <v>86</v>
      </c>
      <c r="C91" s="113" t="b">
        <v>0</v>
      </c>
      <c r="D91" s="112" t="e">
        <v>#NUM!</v>
      </c>
      <c r="E91" s="111" t="e">
        <f t="shared" si="2"/>
        <v>#NUM!</v>
      </c>
      <c r="F91" s="110" t="e">
        <f>_xll.qlSimpleQuote(E91,,PriceTickValue,Permanent,Trigger,ObjectOverwrite)</f>
        <v>#VALUE!</v>
      </c>
      <c r="G91" s="81" t="str">
        <f ca="1">_xll.ohRangeRetrieveError(F91)</f>
        <v/>
      </c>
      <c r="H91" s="109"/>
    </row>
    <row r="92" spans="1:8" x14ac:dyDescent="0.2">
      <c r="A92" s="114"/>
      <c r="B92" s="83">
        <v>87</v>
      </c>
      <c r="C92" s="113" t="b">
        <v>0</v>
      </c>
      <c r="D92" s="112" t="e">
        <v>#NUM!</v>
      </c>
      <c r="E92" s="111" t="e">
        <f t="shared" si="2"/>
        <v>#NUM!</v>
      </c>
      <c r="F92" s="110" t="e">
        <f>_xll.qlSimpleQuote(E92,,PriceTickValue,Permanent,Trigger,ObjectOverwrite)</f>
        <v>#VALUE!</v>
      </c>
      <c r="G92" s="81" t="str">
        <f ca="1">_xll.ohRangeRetrieveError(F92)</f>
        <v/>
      </c>
      <c r="H92" s="109"/>
    </row>
    <row r="93" spans="1:8" x14ac:dyDescent="0.2">
      <c r="A93" s="114"/>
      <c r="B93" s="83">
        <v>88</v>
      </c>
      <c r="C93" s="113" t="b">
        <v>0</v>
      </c>
      <c r="D93" s="112" t="e">
        <v>#NUM!</v>
      </c>
      <c r="E93" s="111" t="e">
        <f t="shared" si="2"/>
        <v>#NUM!</v>
      </c>
      <c r="F93" s="110" t="e">
        <f>_xll.qlSimpleQuote(E93,,PriceTickValue,Permanent,Trigger,ObjectOverwrite)</f>
        <v>#VALUE!</v>
      </c>
      <c r="G93" s="81" t="str">
        <f ca="1">_xll.ohRangeRetrieveError(F93)</f>
        <v/>
      </c>
      <c r="H93" s="109"/>
    </row>
    <row r="94" spans="1:8" x14ac:dyDescent="0.2">
      <c r="A94" s="114"/>
      <c r="B94" s="83">
        <v>89</v>
      </c>
      <c r="C94" s="113" t="b">
        <v>0</v>
      </c>
      <c r="D94" s="112" t="e">
        <v>#NUM!</v>
      </c>
      <c r="E94" s="111" t="e">
        <f t="shared" si="2"/>
        <v>#NUM!</v>
      </c>
      <c r="F94" s="110" t="e">
        <f>_xll.qlSimpleQuote(E94,,PriceTickValue,Permanent,Trigger,ObjectOverwrite)</f>
        <v>#VALUE!</v>
      </c>
      <c r="G94" s="81" t="str">
        <f ca="1">_xll.ohRangeRetrieveError(F94)</f>
        <v/>
      </c>
      <c r="H94" s="109"/>
    </row>
    <row r="95" spans="1:8" x14ac:dyDescent="0.2">
      <c r="A95" s="114"/>
      <c r="B95" s="83">
        <v>90</v>
      </c>
      <c r="C95" s="113" t="b">
        <v>0</v>
      </c>
      <c r="D95" s="112" t="e">
        <v>#NUM!</v>
      </c>
      <c r="E95" s="111" t="e">
        <f t="shared" si="2"/>
        <v>#NUM!</v>
      </c>
      <c r="F95" s="110" t="e">
        <f>_xll.qlSimpleQuote(E95,,PriceTickValue,Permanent,Trigger,ObjectOverwrite)</f>
        <v>#VALUE!</v>
      </c>
      <c r="G95" s="81" t="str">
        <f ca="1">_xll.ohRangeRetrieveError(F95)</f>
        <v/>
      </c>
      <c r="H95" s="109"/>
    </row>
    <row r="96" spans="1:8" x14ac:dyDescent="0.2">
      <c r="A96" s="114"/>
      <c r="B96" s="83">
        <v>91</v>
      </c>
      <c r="C96" s="113" t="b">
        <v>0</v>
      </c>
      <c r="D96" s="112" t="e">
        <v>#NUM!</v>
      </c>
      <c r="E96" s="111" t="e">
        <f t="shared" si="2"/>
        <v>#NUM!</v>
      </c>
      <c r="F96" s="110" t="e">
        <f>_xll.qlSimpleQuote(E96,,PriceTickValue,Permanent,Trigger,ObjectOverwrite)</f>
        <v>#VALUE!</v>
      </c>
      <c r="G96" s="81" t="str">
        <f ca="1">_xll.ohRangeRetrieveError(F96)</f>
        <v/>
      </c>
      <c r="H96" s="109"/>
    </row>
    <row r="97" spans="1:8" x14ac:dyDescent="0.2">
      <c r="A97" s="114"/>
      <c r="B97" s="83">
        <v>92</v>
      </c>
      <c r="C97" s="113" t="b">
        <v>0</v>
      </c>
      <c r="D97" s="112" t="e">
        <v>#NUM!</v>
      </c>
      <c r="E97" s="111" t="e">
        <f t="shared" si="2"/>
        <v>#NUM!</v>
      </c>
      <c r="F97" s="110" t="e">
        <f>_xll.qlSimpleQuote(E97,,PriceTickValue,Permanent,Trigger,ObjectOverwrite)</f>
        <v>#VALUE!</v>
      </c>
      <c r="G97" s="81" t="str">
        <f ca="1">_xll.ohRangeRetrieveError(F97)</f>
        <v/>
      </c>
      <c r="H97" s="109"/>
    </row>
    <row r="98" spans="1:8" x14ac:dyDescent="0.2">
      <c r="A98" s="114"/>
      <c r="B98" s="83">
        <v>93</v>
      </c>
      <c r="C98" s="113" t="b">
        <v>0</v>
      </c>
      <c r="D98" s="112" t="e">
        <v>#NUM!</v>
      </c>
      <c r="E98" s="111" t="e">
        <f t="shared" si="2"/>
        <v>#NUM!</v>
      </c>
      <c r="F98" s="110" t="e">
        <f>_xll.qlSimpleQuote(E98,,PriceTickValue,Permanent,Trigger,ObjectOverwrite)</f>
        <v>#VALUE!</v>
      </c>
      <c r="G98" s="81" t="str">
        <f ca="1">_xll.ohRangeRetrieveError(F98)</f>
        <v/>
      </c>
      <c r="H98" s="109"/>
    </row>
    <row r="99" spans="1:8" x14ac:dyDescent="0.2">
      <c r="A99" s="114"/>
      <c r="B99" s="83">
        <v>94</v>
      </c>
      <c r="C99" s="113" t="b">
        <v>0</v>
      </c>
      <c r="D99" s="112" t="e">
        <v>#NUM!</v>
      </c>
      <c r="E99" s="111" t="e">
        <f t="shared" si="2"/>
        <v>#NUM!</v>
      </c>
      <c r="F99" s="110" t="e">
        <f>_xll.qlSimpleQuote(E99,,PriceTickValue,Permanent,Trigger,ObjectOverwrite)</f>
        <v>#VALUE!</v>
      </c>
      <c r="G99" s="81" t="str">
        <f ca="1">_xll.ohRangeRetrieveError(F99)</f>
        <v/>
      </c>
      <c r="H99" s="109"/>
    </row>
    <row r="100" spans="1:8" x14ac:dyDescent="0.2">
      <c r="A100" s="114"/>
      <c r="B100" s="83">
        <v>95</v>
      </c>
      <c r="C100" s="113" t="b">
        <v>0</v>
      </c>
      <c r="D100" s="112" t="e">
        <v>#NUM!</v>
      </c>
      <c r="E100" s="111" t="e">
        <f t="shared" si="2"/>
        <v>#NUM!</v>
      </c>
      <c r="F100" s="110" t="e">
        <f>_xll.qlSimpleQuote(E100,,PriceTickValue,Permanent,Trigger,ObjectOverwrite)</f>
        <v>#VALUE!</v>
      </c>
      <c r="G100" s="81" t="str">
        <f ca="1">_xll.ohRangeRetrieveError(F100)</f>
        <v/>
      </c>
      <c r="H100" s="109"/>
    </row>
    <row r="101" spans="1:8" x14ac:dyDescent="0.2">
      <c r="A101" s="114"/>
      <c r="B101" s="83">
        <v>96</v>
      </c>
      <c r="C101" s="113" t="b">
        <v>0</v>
      </c>
      <c r="D101" s="112" t="e">
        <v>#NUM!</v>
      </c>
      <c r="E101" s="111" t="e">
        <f t="shared" si="2"/>
        <v>#NUM!</v>
      </c>
      <c r="F101" s="110" t="e">
        <f>_xll.qlSimpleQuote(E101,,PriceTickValue,Permanent,Trigger,ObjectOverwrite)</f>
        <v>#VALUE!</v>
      </c>
      <c r="G101" s="81" t="str">
        <f ca="1">_xll.ohRangeRetrieveError(F101)</f>
        <v/>
      </c>
      <c r="H101" s="109"/>
    </row>
    <row r="102" spans="1:8" x14ac:dyDescent="0.2">
      <c r="A102" s="114"/>
      <c r="B102" s="83">
        <v>97</v>
      </c>
      <c r="C102" s="113" t="b">
        <v>0</v>
      </c>
      <c r="D102" s="112" t="e">
        <v>#NUM!</v>
      </c>
      <c r="E102" s="111" t="e">
        <f t="shared" ref="E102:E125" si="3">Currency&amp;$D$4&amp;$E$4&amp;$D102&amp;QuoteSuffix</f>
        <v>#NUM!</v>
      </c>
      <c r="F102" s="110" t="e">
        <f>_xll.qlSimpleQuote(E102,,PriceTickValue,Permanent,Trigger,ObjectOverwrite)</f>
        <v>#VALUE!</v>
      </c>
      <c r="G102" s="81" t="str">
        <f ca="1">_xll.ohRangeRetrieveError(F102)</f>
        <v/>
      </c>
      <c r="H102" s="109"/>
    </row>
    <row r="103" spans="1:8" x14ac:dyDescent="0.2">
      <c r="A103" s="114"/>
      <c r="B103" s="83">
        <v>98</v>
      </c>
      <c r="C103" s="113" t="b">
        <v>0</v>
      </c>
      <c r="D103" s="112" t="e">
        <v>#NUM!</v>
      </c>
      <c r="E103" s="111" t="e">
        <f t="shared" si="3"/>
        <v>#NUM!</v>
      </c>
      <c r="F103" s="110" t="e">
        <f>_xll.qlSimpleQuote(E103,,PriceTickValue,Permanent,Trigger,ObjectOverwrite)</f>
        <v>#VALUE!</v>
      </c>
      <c r="G103" s="81" t="str">
        <f ca="1">_xll.ohRangeRetrieveError(F103)</f>
        <v/>
      </c>
      <c r="H103" s="109"/>
    </row>
    <row r="104" spans="1:8" x14ac:dyDescent="0.2">
      <c r="A104" s="114"/>
      <c r="B104" s="83">
        <v>99</v>
      </c>
      <c r="C104" s="113" t="b">
        <v>0</v>
      </c>
      <c r="D104" s="112" t="e">
        <v>#NUM!</v>
      </c>
      <c r="E104" s="111" t="e">
        <f t="shared" si="3"/>
        <v>#NUM!</v>
      </c>
      <c r="F104" s="110" t="e">
        <f>_xll.qlSimpleQuote(E104,,PriceTickValue,Permanent,Trigger,ObjectOverwrite)</f>
        <v>#VALUE!</v>
      </c>
      <c r="G104" s="81" t="str">
        <f ca="1">_xll.ohRangeRetrieveError(F104)</f>
        <v/>
      </c>
      <c r="H104" s="109"/>
    </row>
    <row r="105" spans="1:8" x14ac:dyDescent="0.2">
      <c r="A105" s="114"/>
      <c r="B105" s="83">
        <v>100</v>
      </c>
      <c r="C105" s="113" t="b">
        <v>0</v>
      </c>
      <c r="D105" s="112" t="e">
        <v>#NUM!</v>
      </c>
      <c r="E105" s="111" t="e">
        <f t="shared" si="3"/>
        <v>#NUM!</v>
      </c>
      <c r="F105" s="110" t="e">
        <f>_xll.qlSimpleQuote(E105,,PriceTickValue,Permanent,Trigger,ObjectOverwrite)</f>
        <v>#VALUE!</v>
      </c>
      <c r="G105" s="81" t="str">
        <f ca="1">_xll.ohRangeRetrieveError(F105)</f>
        <v/>
      </c>
      <c r="H105" s="109"/>
    </row>
    <row r="106" spans="1:8" x14ac:dyDescent="0.2">
      <c r="A106" s="114"/>
      <c r="B106" s="83">
        <v>101</v>
      </c>
      <c r="C106" s="113" t="b">
        <v>0</v>
      </c>
      <c r="D106" s="112" t="e">
        <v>#NUM!</v>
      </c>
      <c r="E106" s="111" t="e">
        <f t="shared" si="3"/>
        <v>#NUM!</v>
      </c>
      <c r="F106" s="110" t="e">
        <f>_xll.qlSimpleQuote(E106,,PriceTickValue,Permanent,Trigger,ObjectOverwrite)</f>
        <v>#VALUE!</v>
      </c>
      <c r="G106" s="81" t="str">
        <f ca="1">_xll.ohRangeRetrieveError(F106)</f>
        <v/>
      </c>
      <c r="H106" s="109"/>
    </row>
    <row r="107" spans="1:8" x14ac:dyDescent="0.2">
      <c r="A107" s="114"/>
      <c r="B107" s="83">
        <v>102</v>
      </c>
      <c r="C107" s="113" t="b">
        <v>0</v>
      </c>
      <c r="D107" s="112" t="e">
        <v>#NUM!</v>
      </c>
      <c r="E107" s="111" t="e">
        <f t="shared" si="3"/>
        <v>#NUM!</v>
      </c>
      <c r="F107" s="110" t="e">
        <f>_xll.qlSimpleQuote(E107,,PriceTickValue,Permanent,Trigger,ObjectOverwrite)</f>
        <v>#VALUE!</v>
      </c>
      <c r="G107" s="81" t="str">
        <f ca="1">_xll.ohRangeRetrieveError(F107)</f>
        <v/>
      </c>
      <c r="H107" s="109"/>
    </row>
    <row r="108" spans="1:8" x14ac:dyDescent="0.2">
      <c r="A108" s="114"/>
      <c r="B108" s="83">
        <v>103</v>
      </c>
      <c r="C108" s="113" t="b">
        <v>0</v>
      </c>
      <c r="D108" s="112" t="e">
        <v>#NUM!</v>
      </c>
      <c r="E108" s="111" t="e">
        <f t="shared" si="3"/>
        <v>#NUM!</v>
      </c>
      <c r="F108" s="110" t="e">
        <f>_xll.qlSimpleQuote(E108,,PriceTickValue,Permanent,Trigger,ObjectOverwrite)</f>
        <v>#VALUE!</v>
      </c>
      <c r="G108" s="81" t="str">
        <f ca="1">_xll.ohRangeRetrieveError(F108)</f>
        <v/>
      </c>
      <c r="H108" s="109"/>
    </row>
    <row r="109" spans="1:8" x14ac:dyDescent="0.2">
      <c r="A109" s="114"/>
      <c r="B109" s="83">
        <v>104</v>
      </c>
      <c r="C109" s="113" t="b">
        <v>0</v>
      </c>
      <c r="D109" s="112" t="e">
        <v>#NUM!</v>
      </c>
      <c r="E109" s="111" t="e">
        <f t="shared" si="3"/>
        <v>#NUM!</v>
      </c>
      <c r="F109" s="110" t="e">
        <f>_xll.qlSimpleQuote(E109,,PriceTickValue,Permanent,Trigger,ObjectOverwrite)</f>
        <v>#VALUE!</v>
      </c>
      <c r="G109" s="81" t="str">
        <f ca="1">_xll.ohRangeRetrieveError(F109)</f>
        <v/>
      </c>
      <c r="H109" s="109"/>
    </row>
    <row r="110" spans="1:8" x14ac:dyDescent="0.2">
      <c r="A110" s="114"/>
      <c r="B110" s="83">
        <v>105</v>
      </c>
      <c r="C110" s="113" t="b">
        <v>0</v>
      </c>
      <c r="D110" s="112" t="e">
        <v>#NUM!</v>
      </c>
      <c r="E110" s="111" t="e">
        <f t="shared" si="3"/>
        <v>#NUM!</v>
      </c>
      <c r="F110" s="110" t="e">
        <f>_xll.qlSimpleQuote(E110,,PriceTickValue,Permanent,Trigger,ObjectOverwrite)</f>
        <v>#VALUE!</v>
      </c>
      <c r="G110" s="81" t="str">
        <f ca="1">_xll.ohRangeRetrieveError(F110)</f>
        <v/>
      </c>
      <c r="H110" s="109"/>
    </row>
    <row r="111" spans="1:8" x14ac:dyDescent="0.2">
      <c r="A111" s="114"/>
      <c r="B111" s="83">
        <v>106</v>
      </c>
      <c r="C111" s="113" t="b">
        <v>0</v>
      </c>
      <c r="D111" s="112" t="e">
        <v>#NUM!</v>
      </c>
      <c r="E111" s="111" t="e">
        <f t="shared" si="3"/>
        <v>#NUM!</v>
      </c>
      <c r="F111" s="110" t="e">
        <f>_xll.qlSimpleQuote(E111,,PriceTickValue,Permanent,Trigger,ObjectOverwrite)</f>
        <v>#VALUE!</v>
      </c>
      <c r="G111" s="81" t="str">
        <f ca="1">_xll.ohRangeRetrieveError(F111)</f>
        <v/>
      </c>
      <c r="H111" s="109"/>
    </row>
    <row r="112" spans="1:8" x14ac:dyDescent="0.2">
      <c r="A112" s="114"/>
      <c r="B112" s="83">
        <v>107</v>
      </c>
      <c r="C112" s="113" t="b">
        <v>0</v>
      </c>
      <c r="D112" s="112" t="e">
        <v>#NUM!</v>
      </c>
      <c r="E112" s="111" t="e">
        <f t="shared" si="3"/>
        <v>#NUM!</v>
      </c>
      <c r="F112" s="110" t="e">
        <f>_xll.qlSimpleQuote(E112,,PriceTickValue,Permanent,Trigger,ObjectOverwrite)</f>
        <v>#VALUE!</v>
      </c>
      <c r="G112" s="81" t="str">
        <f ca="1">_xll.ohRangeRetrieveError(F112)</f>
        <v/>
      </c>
      <c r="H112" s="109"/>
    </row>
    <row r="113" spans="1:8" x14ac:dyDescent="0.2">
      <c r="A113" s="114"/>
      <c r="B113" s="83">
        <v>108</v>
      </c>
      <c r="C113" s="113" t="b">
        <v>0</v>
      </c>
      <c r="D113" s="112" t="e">
        <v>#NUM!</v>
      </c>
      <c r="E113" s="111" t="e">
        <f t="shared" si="3"/>
        <v>#NUM!</v>
      </c>
      <c r="F113" s="110" t="e">
        <f>_xll.qlSimpleQuote(E113,,PriceTickValue,Permanent,Trigger,ObjectOverwrite)</f>
        <v>#VALUE!</v>
      </c>
      <c r="G113" s="81" t="str">
        <f ca="1">_xll.ohRangeRetrieveError(F113)</f>
        <v/>
      </c>
      <c r="H113" s="109"/>
    </row>
    <row r="114" spans="1:8" x14ac:dyDescent="0.2">
      <c r="A114" s="114"/>
      <c r="B114" s="83">
        <v>109</v>
      </c>
      <c r="C114" s="113" t="b">
        <v>0</v>
      </c>
      <c r="D114" s="112" t="e">
        <v>#NUM!</v>
      </c>
      <c r="E114" s="111" t="e">
        <f t="shared" si="3"/>
        <v>#NUM!</v>
      </c>
      <c r="F114" s="110" t="e">
        <f>_xll.qlSimpleQuote(E114,,PriceTickValue,Permanent,Trigger,ObjectOverwrite)</f>
        <v>#VALUE!</v>
      </c>
      <c r="G114" s="81" t="str">
        <f ca="1">_xll.ohRangeRetrieveError(F114)</f>
        <v/>
      </c>
      <c r="H114" s="109"/>
    </row>
    <row r="115" spans="1:8" x14ac:dyDescent="0.2">
      <c r="A115" s="114"/>
      <c r="B115" s="83">
        <v>110</v>
      </c>
      <c r="C115" s="113" t="b">
        <v>0</v>
      </c>
      <c r="D115" s="112" t="e">
        <v>#NUM!</v>
      </c>
      <c r="E115" s="111" t="e">
        <f t="shared" si="3"/>
        <v>#NUM!</v>
      </c>
      <c r="F115" s="110" t="e">
        <f>_xll.qlSimpleQuote(E115,,PriceTickValue,Permanent,Trigger,ObjectOverwrite)</f>
        <v>#VALUE!</v>
      </c>
      <c r="G115" s="81" t="str">
        <f ca="1">_xll.ohRangeRetrieveError(F115)</f>
        <v/>
      </c>
      <c r="H115" s="109"/>
    </row>
    <row r="116" spans="1:8" x14ac:dyDescent="0.2">
      <c r="A116" s="114"/>
      <c r="B116" s="83">
        <v>111</v>
      </c>
      <c r="C116" s="113" t="b">
        <v>0</v>
      </c>
      <c r="D116" s="112" t="e">
        <v>#NUM!</v>
      </c>
      <c r="E116" s="111" t="e">
        <f t="shared" si="3"/>
        <v>#NUM!</v>
      </c>
      <c r="F116" s="110" t="e">
        <f>_xll.qlSimpleQuote(E116,,PriceTickValue,Permanent,Trigger,ObjectOverwrite)</f>
        <v>#VALUE!</v>
      </c>
      <c r="G116" s="81" t="str">
        <f ca="1">_xll.ohRangeRetrieveError(F116)</f>
        <v/>
      </c>
      <c r="H116" s="109"/>
    </row>
    <row r="117" spans="1:8" x14ac:dyDescent="0.2">
      <c r="A117" s="114"/>
      <c r="B117" s="83">
        <v>112</v>
      </c>
      <c r="C117" s="113" t="b">
        <v>0</v>
      </c>
      <c r="D117" s="112" t="e">
        <v>#NUM!</v>
      </c>
      <c r="E117" s="111" t="e">
        <f t="shared" si="3"/>
        <v>#NUM!</v>
      </c>
      <c r="F117" s="110" t="e">
        <f>_xll.qlSimpleQuote(E117,,PriceTickValue,Permanent,Trigger,ObjectOverwrite)</f>
        <v>#VALUE!</v>
      </c>
      <c r="G117" s="81" t="str">
        <f ca="1">_xll.ohRangeRetrieveError(F117)</f>
        <v/>
      </c>
      <c r="H117" s="109"/>
    </row>
    <row r="118" spans="1:8" x14ac:dyDescent="0.2">
      <c r="A118" s="114"/>
      <c r="B118" s="83">
        <v>113</v>
      </c>
      <c r="C118" s="113" t="b">
        <v>0</v>
      </c>
      <c r="D118" s="112" t="e">
        <v>#NUM!</v>
      </c>
      <c r="E118" s="111" t="e">
        <f t="shared" si="3"/>
        <v>#NUM!</v>
      </c>
      <c r="F118" s="110" t="e">
        <f>_xll.qlSimpleQuote(E118,,PriceTickValue,Permanent,Trigger,ObjectOverwrite)</f>
        <v>#VALUE!</v>
      </c>
      <c r="G118" s="81" t="str">
        <f ca="1">_xll.ohRangeRetrieveError(F118)</f>
        <v/>
      </c>
      <c r="H118" s="109"/>
    </row>
    <row r="119" spans="1:8" x14ac:dyDescent="0.2">
      <c r="A119" s="114"/>
      <c r="B119" s="83">
        <v>114</v>
      </c>
      <c r="C119" s="113" t="b">
        <v>0</v>
      </c>
      <c r="D119" s="112" t="e">
        <v>#NUM!</v>
      </c>
      <c r="E119" s="111" t="e">
        <f t="shared" si="3"/>
        <v>#NUM!</v>
      </c>
      <c r="F119" s="110" t="e">
        <f>_xll.qlSimpleQuote(E119,,PriceTickValue,Permanent,Trigger,ObjectOverwrite)</f>
        <v>#VALUE!</v>
      </c>
      <c r="G119" s="81" t="str">
        <f ca="1">_xll.ohRangeRetrieveError(F119)</f>
        <v/>
      </c>
      <c r="H119" s="109"/>
    </row>
    <row r="120" spans="1:8" x14ac:dyDescent="0.2">
      <c r="A120" s="114"/>
      <c r="B120" s="83">
        <v>115</v>
      </c>
      <c r="C120" s="113" t="b">
        <v>0</v>
      </c>
      <c r="D120" s="112" t="e">
        <v>#NUM!</v>
      </c>
      <c r="E120" s="111" t="e">
        <f t="shared" si="3"/>
        <v>#NUM!</v>
      </c>
      <c r="F120" s="110" t="e">
        <f>_xll.qlSimpleQuote(E120,,PriceTickValue,Permanent,Trigger,ObjectOverwrite)</f>
        <v>#VALUE!</v>
      </c>
      <c r="G120" s="81" t="str">
        <f ca="1">_xll.ohRangeRetrieveError(F120)</f>
        <v/>
      </c>
      <c r="H120" s="109"/>
    </row>
    <row r="121" spans="1:8" x14ac:dyDescent="0.2">
      <c r="A121" s="114"/>
      <c r="B121" s="83">
        <v>116</v>
      </c>
      <c r="C121" s="113" t="b">
        <v>0</v>
      </c>
      <c r="D121" s="112" t="e">
        <v>#NUM!</v>
      </c>
      <c r="E121" s="111" t="e">
        <f t="shared" si="3"/>
        <v>#NUM!</v>
      </c>
      <c r="F121" s="110" t="e">
        <f>_xll.qlSimpleQuote(E121,,PriceTickValue,Permanent,Trigger,ObjectOverwrite)</f>
        <v>#VALUE!</v>
      </c>
      <c r="G121" s="81" t="str">
        <f ca="1">_xll.ohRangeRetrieveError(F121)</f>
        <v/>
      </c>
      <c r="H121" s="109"/>
    </row>
    <row r="122" spans="1:8" x14ac:dyDescent="0.2">
      <c r="A122" s="114"/>
      <c r="B122" s="83">
        <v>117</v>
      </c>
      <c r="C122" s="113" t="b">
        <v>0</v>
      </c>
      <c r="D122" s="112" t="e">
        <v>#NUM!</v>
      </c>
      <c r="E122" s="111" t="e">
        <f t="shared" si="3"/>
        <v>#NUM!</v>
      </c>
      <c r="F122" s="110" t="e">
        <f>_xll.qlSimpleQuote(E122,,PriceTickValue,Permanent,Trigger,ObjectOverwrite)</f>
        <v>#VALUE!</v>
      </c>
      <c r="G122" s="81" t="str">
        <f ca="1">_xll.ohRangeRetrieveError(F122)</f>
        <v/>
      </c>
      <c r="H122" s="109"/>
    </row>
    <row r="123" spans="1:8" x14ac:dyDescent="0.2">
      <c r="A123" s="114"/>
      <c r="B123" s="83">
        <v>118</v>
      </c>
      <c r="C123" s="113" t="b">
        <v>0</v>
      </c>
      <c r="D123" s="112" t="e">
        <v>#NUM!</v>
      </c>
      <c r="E123" s="111" t="e">
        <f t="shared" si="3"/>
        <v>#NUM!</v>
      </c>
      <c r="F123" s="110" t="e">
        <f>_xll.qlSimpleQuote(E123,,PriceTickValue,Permanent,Trigger,ObjectOverwrite)</f>
        <v>#VALUE!</v>
      </c>
      <c r="G123" s="81" t="str">
        <f ca="1">_xll.ohRangeRetrieveError(F123)</f>
        <v/>
      </c>
      <c r="H123" s="109"/>
    </row>
    <row r="124" spans="1:8" x14ac:dyDescent="0.2">
      <c r="A124" s="114"/>
      <c r="B124" s="83">
        <v>119</v>
      </c>
      <c r="C124" s="113" t="b">
        <v>0</v>
      </c>
      <c r="D124" s="112" t="e">
        <v>#NUM!</v>
      </c>
      <c r="E124" s="111" t="e">
        <f t="shared" si="3"/>
        <v>#NUM!</v>
      </c>
      <c r="F124" s="110" t="e">
        <f>_xll.qlSimpleQuote(E124,,PriceTickValue,Permanent,Trigger,ObjectOverwrite)</f>
        <v>#VALUE!</v>
      </c>
      <c r="G124" s="81" t="str">
        <f ca="1">_xll.ohRangeRetrieveError(F124)</f>
        <v/>
      </c>
      <c r="H124" s="109"/>
    </row>
    <row r="125" spans="1:8" x14ac:dyDescent="0.2">
      <c r="A125" s="114"/>
      <c r="B125" s="83">
        <v>120</v>
      </c>
      <c r="C125" s="113" t="b">
        <v>0</v>
      </c>
      <c r="D125" s="112" t="e">
        <v>#NUM!</v>
      </c>
      <c r="E125" s="111" t="e">
        <f t="shared" si="3"/>
        <v>#NUM!</v>
      </c>
      <c r="F125" s="110" t="e">
        <f>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6</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EUR1E6E1Y_Quote#0001</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EUR1E6E15M_Quote#0001</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EUR1E6E18M_Quote#0001</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EUR1E6E21M_Quote#0001</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EUR1E6E2Y_Quote#0001</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EUR1E6E3Y_Quote#0001</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EUR1E6E4Y_Quote#0001</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EUR1E6E5Y_Quote#0001</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EUR1E6E6Y_Quote#0001</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EUR1E6E7Y_Quote#0001</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EUR1E6E8Y_Quote#0001</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EUR1E6E9Y_Quote#0001</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EUR1E6E10Y_Quote#0001</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EUR1E6E11Y_Quote#0001</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EUR1E6E12Y_Quote#0001</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EUR1E6E13Y_Quote#0001</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EUR1E6E14Y_Quote#0001</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EUR1E6E15Y_Quote#0001</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EUR1E6E16Y_Quote#0001</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EUR1E6E17Y_Quote#0001</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EUR1E6E18Y_Quote#0001</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EUR1E6E19Y_Quote#0001</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EUR1E6E20Y_Quote#0001</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EUR1E6E21Y_Quote#0001</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EUR1E6E22Y_Quote#0001</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EUR1E6E23Y_Quote#0001</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EUR1E6E24Y_Quote#0001</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EUR1E6E25Y_Quote#0001</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EUR1E6E26Y_Quote#0001</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EUR1E6E27Y_Quote#0001</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EUR1E6E28Y_Quote#0001</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EUR1E6E29Y_Quote#0001</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EUR1E6E30Y_Quote#0001</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EUR1E6E35Y_Quote#0001</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EUR1E6E40Y_Quote#0001</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EUR1E6E50Y_Quote#0001</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EUR1E6E60Y_Quote#0001</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str">
        <f>BasisSwap3M6M!F6</f>
        <v>EUR3E6E1Y_Quote#0001</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str">
        <f>BasisSwap3M6M!F7</f>
        <v>EUR3E6E15M_Quote#0001</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str">
        <f>BasisSwap3M6M!F8</f>
        <v>EUR3E6E18M_Quote#0001</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str">
        <f>BasisSwap3M6M!F9</f>
        <v>EUR3E6E21M_Quote#0001</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str">
        <f>BasisSwap3M6M!F10</f>
        <v>EUR3E6E2Y_Quote#0001</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str">
        <f>BasisSwap3M6M!F11</f>
        <v>EUR3E6E3Y_Quote#0001</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str">
        <f>BasisSwap3M6M!F12</f>
        <v>EUR3E6E4Y_Quote#0001</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str">
        <f>BasisSwap3M6M!F13</f>
        <v>EUR3E6E5Y_Quote#0001</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str">
        <f>BasisSwap3M6M!F14</f>
        <v>EUR3E6E6Y_Quote#0001</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str">
        <f>BasisSwap3M6M!F15</f>
        <v>EUR3E6E7Y_Quote#0001</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str">
        <f>BasisSwap3M6M!F16</f>
        <v>EUR3E6E8Y_Quote#0001</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str">
        <f>BasisSwap3M6M!F17</f>
        <v>EUR3E6E9Y_Quote#0001</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str">
        <f>BasisSwap3M6M!F18</f>
        <v>EUR3E6E10Y_Quote#0001</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str">
        <f>BasisSwap3M6M!F19</f>
        <v>EUR3E6E11Y_Quote#0001</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str">
        <f>BasisSwap3M6M!F20</f>
        <v>EUR3E6E12Y_Quote#0001</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str">
        <f>BasisSwap3M6M!F21</f>
        <v>EUR3E6E13Y_Quote#0001</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str">
        <f>BasisSwap3M6M!F22</f>
        <v>EUR3E6E14Y_Quote#0001</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str">
        <f>BasisSwap3M6M!F23</f>
        <v>EUR3E6E15Y_Quote#0001</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str">
        <f>BasisSwap3M6M!F24</f>
        <v>EUR3E6E16Y_Quote#0001</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str">
        <f>BasisSwap3M6M!F25</f>
        <v>EUR3E6E17Y_Quote#0001</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str">
        <f>BasisSwap3M6M!F26</f>
        <v>EUR3E6E18Y_Quote#0001</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str">
        <f>BasisSwap3M6M!F27</f>
        <v>EUR3E6E19Y_Quote#0001</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str">
        <f>BasisSwap3M6M!F28</f>
        <v>EUR3E6E20Y_Quote#0001</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str">
        <f>BasisSwap3M6M!F29</f>
        <v>EUR3E6E21Y_Quote#0001</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str">
        <f>BasisSwap3M6M!F30</f>
        <v>EUR3E6E22Y_Quote#0001</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str">
        <f>BasisSwap3M6M!F31</f>
        <v>EUR3E6E23Y_Quote#0001</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str">
        <f>BasisSwap3M6M!F32</f>
        <v>EUR3E6E24Y_Quote#0001</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str">
        <f>BasisSwap3M6M!F33</f>
        <v>EUR3E6E25Y_Quote#0001</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str">
        <f>BasisSwap3M6M!F34</f>
        <v>EUR3E6E26Y_Quote#0001</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str">
        <f>BasisSwap3M6M!F35</f>
        <v>EUR3E6E27Y_Quote#0001</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str">
        <f>BasisSwap3M6M!F36</f>
        <v>EUR3E6E28Y_Quote#0001</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str">
        <f>BasisSwap3M6M!F37</f>
        <v>EUR3E6E29Y_Quote#0001</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str">
        <f>BasisSwap3M6M!F38</f>
        <v>EUR3E6E30Y_Quote#0001</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str">
        <f>BasisSwap3M6M!F39</f>
        <v>EUR3E6E35Y_Quote#0001</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str">
        <f>BasisSwap3M6M!F40</f>
        <v>EUR3E6E40Y_Quote#0001</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str">
        <f>BasisSwap3M6M!F41</f>
        <v>EUR3E6E50Y_Quote#0001</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str">
        <f>BasisSwap3M6M!F42</f>
        <v>EUR3E6E60Y_Quote#0001</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str">
        <f>BasisSwapEON3M!F6</f>
        <v>EUREON3E1Y_Quote#0001</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str">
        <f>BasisSwapEON3M!F7</f>
        <v>EUREON3E15M_Quote#0001</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str">
        <f>BasisSwapEON3M!F8</f>
        <v>EUREON3E18M_Quote#0001</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str">
        <f>BasisSwapEON3M!F9</f>
        <v>EUREON3E21M_Quote#0001</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str">
        <f>BasisSwapEON3M!F10</f>
        <v>EUREON3E2Y_Quote#0001</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str">
        <f>BasisSwapEON3M!F11</f>
        <v>EUREON3E3Y_Quote#0001</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str">
        <f>BasisSwapEON3M!F12</f>
        <v>EUREON3E4Y_Quote#0001</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str">
        <f>BasisSwapEON3M!F13</f>
        <v>EUREON3E5Y_Quote#0001</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str">
        <f>BasisSwapEON3M!F14</f>
        <v>EUREON3E6Y_Quote#0001</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str">
        <f>BasisSwapEON3M!F15</f>
        <v>EUREON3E7Y_Quote#0001</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str">
        <f>BasisSwapEON3M!F16</f>
        <v>EUREON3E8Y_Quote#0001</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str">
        <f>BasisSwapEON3M!F17</f>
        <v>EUREON3E9Y_Quote#0001</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str">
        <f>BasisSwapEON3M!F18</f>
        <v>EUREON3E10Y_Quote#0001</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str">
        <f>BasisSwapEON3M!F19</f>
        <v>EUREON3E11Y_Quote#0001</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str">
        <f>BasisSwapEON3M!F20</f>
        <v>EUREON3E12Y_Quote#0001</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str">
        <f>BasisSwapEON3M!F21</f>
        <v>EUREON3E13Y_Quote#0001</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str">
        <f>BasisSwapEON3M!F22</f>
        <v>EUREON3E14Y_Quote#0001</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str">
        <f>BasisSwapEON3M!F23</f>
        <v>EUREON3E15Y_Quote#0001</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str">
        <f>BasisSwapEON3M!F24</f>
        <v>EUREON3E16Y_Quote#0001</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str">
        <f>BasisSwapEON3M!F25</f>
        <v>EUREON3E17Y_Quote#0001</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str">
        <f>BasisSwapEON3M!F26</f>
        <v>EUREON3E18Y_Quote#0001</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str">
        <f>BasisSwapEON3M!F27</f>
        <v>EUREON3E19Y_Quote#0001</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str">
        <f>BasisSwapEON3M!F28</f>
        <v>EUREON3E20Y_Quote#0001</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str">
        <f>BasisSwapEON3M!F29</f>
        <v>EUREON3E21Y_Quote#0001</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str">
        <f>BasisSwapEON3M!F30</f>
        <v>EUREON3E22Y_Quote#0001</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str">
        <f>BasisSwapEON3M!F31</f>
        <v>EUREON3E23Y_Quote#0001</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str">
        <f>BasisSwapEON3M!F32</f>
        <v>EUREON3E24Y_Quote#0001</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str">
        <f>BasisSwapEON3M!F33</f>
        <v>EUREON3E25Y_Quote#0001</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str">
        <f>BasisSwapEON3M!F34</f>
        <v>EUREON3E26Y_Quote#0001</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str">
        <f>BasisSwapEON3M!F35</f>
        <v>EUREON3E27Y_Quote#0001</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str">
        <f>BasisSwapEON3M!F36</f>
        <v>EUREON3E28Y_Quote#0001</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str">
        <f>BasisSwapEON3M!F37</f>
        <v>EUREON3E29Y_Quote#0001</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str">
        <f>BasisSwapEON3M!F38</f>
        <v>EUREON3E30Y_Quote#0001</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str">
        <f>BasisSwapEON3M!F39</f>
        <v>EUREON3E35Y_Quote#0001</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str">
        <f>BasisSwapEON3M!F40</f>
        <v>EUREON3E40Y_Quote#0001</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str">
        <f>BasisSwapEON3M!F41</f>
        <v>EUREON3E50Y_Quote#0001</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str">
        <f>BasisSwapEON3M!F42</f>
        <v>EUREON3E60Y_Quote#0001</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EUR6E12E1Y_Quote#0001</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EUR6E12E15M_Quote#0001</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EUR6E12E18M_Quote#0001</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EUR6E12E21M_Quote#0001</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EUR6E12E2Y_Quote#0001</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EUR6E12E3Y_Quote#0001</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EUR6E12E4Y_Quote#0001</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EUR6E12E5Y_Quote#0001</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EUR6E12E6Y_Quote#0001</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EUR6E12E7Y_Quote#0001</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EUR6E12E8Y_Quote#0001</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EUR6E12E9Y_Quote#0001</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EUR6E12E10Y_Quote#0001</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EUR6E12E11Y_Quote#0001</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EUR6E12E12Y_Quote#0001</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EUR6E12E13Y_Quote#0001</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EUR6E12E14Y_Quote#0001</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EUR6E12E15Y_Quote#0001</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EUR6E12E16Y_Quote#0001</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EUR6E12E17Y_Quote#0001</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EUR6E12E18Y_Quote#0001</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EUR6E12E19Y_Quote#0001</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EUR6E12E20Y_Quote#0001</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EUR6E12E21Y_Quote#0001</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EUR6E12E22Y_Quote#0001</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EUR6E12E23Y_Quote#0001</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EUR6E12E24Y_Quote#0001</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EUR6E12E25Y_Quote#0001</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EUR6E12E26Y_Quote#0001</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EUR6E12E27Y_Quote#0001</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EUR6E12E28Y_Quote#0001</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EUR6E12E29Y_Quote#0001</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EUR6E12E30Y_Quote#0001</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EUR6E12E35Y_Quote#0001</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EUR6E12E40Y_Quote#0001</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EUR6E12E50Y_Quote#0001</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EUR6E12E60Y_Quote#0001</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42237</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42237</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2015-08-21T17:09:23Z</dcterms:modified>
</cp:coreProperties>
</file>