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180" windowHeight="8325"/>
  </bookViews>
  <sheets>
    <sheet name="Broker Summary" sheetId="4" r:id="rId1"/>
    <sheet name="Deal Detail" sheetId="1" r:id="rId2"/>
    <sheet name="Failed Transaction Detail" sheetId="3" r:id="rId3"/>
    <sheet name="Broker Data" sheetId="2" r:id="rId4"/>
  </sheets>
  <calcPr calcId="152511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C6" i="2" l="1"/>
  <c r="D6" i="2"/>
  <c r="E6" i="2"/>
  <c r="F6" i="2"/>
  <c r="C10" i="2"/>
  <c r="D10" i="2"/>
  <c r="E10" i="2"/>
  <c r="F10" i="2"/>
  <c r="C14" i="2"/>
  <c r="D14" i="2"/>
  <c r="E14" i="2"/>
  <c r="F14" i="2"/>
  <c r="C16" i="2"/>
  <c r="D16" i="2"/>
  <c r="E16" i="2"/>
  <c r="F16" i="2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</calcChain>
</file>

<file path=xl/sharedStrings.xml><?xml version="1.0" encoding="utf-8"?>
<sst xmlns="http://schemas.openxmlformats.org/spreadsheetml/2006/main" count="1431" uniqueCount="281">
  <si>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</si>
  <si>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</si>
  <si>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</si>
  <si>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</si>
  <si>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</si>
  <si>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</si>
  <si>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</si>
  <si>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</si>
  <si>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</si>
  <si>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</si>
  <si>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</si>
  <si>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</si>
  <si>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</si>
  <si>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</si>
  <si>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</si>
  <si>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</si>
  <si>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</si>
  <si>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</si>
  <si>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</si>
  <si>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</si>
  <si>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</si>
  <si>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</si>
  <si>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</si>
  <si>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</si>
  <si>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</si>
  <si>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</si>
  <si>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</si>
  <si>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</si>
  <si>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</si>
  <si>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</si>
  <si>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</si>
  <si>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</si>
  <si>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</si>
  <si>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</si>
  <si>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</si>
  <si>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</si>
  <si>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</si>
  <si>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</si>
  <si>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</si>
  <si>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</si>
  <si>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</si>
  <si>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</si>
  <si>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</si>
  <si>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</si>
  <si>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</si>
  <si>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</si>
  <si>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</si>
  <si>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</si>
  <si>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</si>
  <si>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</si>
  <si>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</si>
  <si>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</si>
  <si>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</si>
  <si>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</si>
  <si>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</si>
  <si>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</si>
  <si>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</si>
  <si>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</si>
  <si>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</si>
  <si>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</si>
  <si>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</si>
  <si>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</si>
  <si>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</si>
  <si>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</si>
  <si>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</si>
  <si>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</si>
  <si>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</si>
  <si>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</si>
  <si>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</si>
  <si>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</si>
  <si>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</si>
  <si>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</si>
  <si>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</si>
  <si>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</si>
  <si>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</si>
  <si>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</si>
  <si>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</si>
  <si>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</si>
  <si>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</si>
  <si>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</si>
  <si>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</si>
  <si>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</si>
  <si>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</si>
  <si>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</si>
  <si>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</si>
  <si>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</si>
  <si>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</si>
  <si>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</si>
  <si>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</si>
  <si>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</si>
  <si>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</si>
  <si>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</si>
  <si>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</si>
  <si>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</si>
  <si>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</si>
  <si>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</si>
  <si>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</si>
  <si>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</si>
  <si>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</si>
  <si>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</si>
  <si>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</si>
  <si>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</si>
  <si>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</si>
  <si>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</si>
  <si>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</si>
  <si>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</si>
  <si>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</si>
  <si>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</si>
  <si>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</si>
  <si>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</si>
  <si>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</si>
  <si>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</si>
  <si>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</si>
  <si>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</si>
  <si>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</si>
  <si>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</si>
  <si>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</si>
  <si>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</si>
  <si>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</si>
  <si>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</si>
  <si>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</si>
  <si>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</si>
  <si>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</si>
  <si>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</si>
  <si>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</si>
  <si>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</si>
  <si>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</si>
  <si>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</si>
  <si>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</si>
  <si>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</si>
  <si>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</si>
  <si>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</si>
  <si>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</si>
  <si>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</si>
  <si>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</si>
  <si>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</si>
  <si>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Power Merchants Groupting &amp; Trading Company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</si>
  <si>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</si>
  <si>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</si>
  <si>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</si>
  <si>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</si>
  <si>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</si>
  <si>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</si>
  <si>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</si>
  <si>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</si>
  <si>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</si>
  <si>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</si>
  <si>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</si>
  <si>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</si>
  <si>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</si>
  <si>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</si>
  <si>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</si>
  <si>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</si>
  <si>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</si>
  <si>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</si>
  <si>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</si>
  <si>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</si>
  <si>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</si>
  <si>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</si>
  <si>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</si>
  <si>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</si>
  <si>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</si>
  <si>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</si>
  <si>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</si>
  <si>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</si>
  <si>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</si>
  <si>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</si>
  <si>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</si>
  <si>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</si>
  <si>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</si>
  <si>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</si>
  <si>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</si>
  <si>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</si>
  <si>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</si>
  <si>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</si>
  <si>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</si>
  <si>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</si>
  <si>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</si>
  <si>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</si>
  <si>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</si>
  <si>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</si>
  <si>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</si>
  <si>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</si>
  <si>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</si>
  <si>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</si>
  <si>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</si>
  <si>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</si>
  <si>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</si>
  <si>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</si>
  <si>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</si>
  <si>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</si>
  <si>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</si>
  <si>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</si>
  <si>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</si>
  <si>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</si>
  <si>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</si>
  <si>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</si>
  <si>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</si>
  <si>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</si>
  <si>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</si>
  <si>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</si>
  <si>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</si>
  <si>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</si>
  <si>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</si>
  <si>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</si>
  <si>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</si>
  <si>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Broker:</t>
  </si>
  <si>
    <t>Commodity:</t>
  </si>
  <si>
    <t>Daily Deal Count:</t>
  </si>
  <si>
    <t>LTD Deal Count:</t>
  </si>
  <si>
    <t>Power Merchants</t>
  </si>
  <si>
    <t>U.S. Power</t>
  </si>
  <si>
    <t>U.S. Nat Gas</t>
  </si>
  <si>
    <t>LTD Failed Transaction Count:</t>
  </si>
  <si>
    <t>Daily Failed Transaction Count: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</si>
  <si>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</si>
  <si>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</si>
  <si>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</si>
  <si>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</si>
  <si>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</si>
  <si>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</si>
  <si>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</si>
  <si>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</si>
  <si>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</si>
  <si>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</si>
  <si>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</si>
  <si>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</si>
  <si>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</si>
  <si>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</si>
  <si>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</si>
  <si>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</si>
  <si>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Power Merchants Group</t>
  </si>
  <si>
    <t>US Gas Swap      Nymex                   Jun01           USD/MM</t>
  </si>
  <si>
    <t>Subtotal</t>
  </si>
  <si>
    <t>Total</t>
  </si>
  <si>
    <t>APB Energy, Inc. Total</t>
  </si>
  <si>
    <t>Natsource LLC Total</t>
  </si>
  <si>
    <t>Power Merchants Group Total</t>
  </si>
  <si>
    <t>Grand Total</t>
  </si>
  <si>
    <t>Power Merchants Groupting &amp; Trading Company Total</t>
  </si>
  <si>
    <t xml:space="preserve">Commodity </t>
  </si>
  <si>
    <t>Commodity</t>
  </si>
  <si>
    <t>Date</t>
  </si>
  <si>
    <t>DAILY DEAL COUNT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</si>
  <si>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</si>
  <si>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</si>
  <si>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</si>
  <si>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</si>
  <si>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</si>
  <si>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</si>
  <si>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</si>
  <si>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</si>
  <si>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</si>
  <si>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</si>
  <si>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</si>
  <si>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</si>
  <si>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</si>
  <si>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</si>
  <si>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</si>
  <si>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</si>
  <si>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</si>
  <si>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</si>
  <si>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</si>
  <si>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</si>
  <si>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</si>
  <si>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</si>
  <si>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</si>
  <si>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</si>
  <si>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</si>
  <si>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</si>
  <si>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</si>
  <si>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</si>
  <si>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</si>
  <si>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</si>
  <si>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</si>
  <si>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</si>
  <si>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</si>
  <si>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Broker Detail for 4/20/2001:</t>
  </si>
  <si>
    <t>Broker Detail for 4/23/2001</t>
  </si>
  <si>
    <t>Completed Transactions:</t>
  </si>
  <si>
    <t>Failed Transactions: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</si>
</sst>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sz val="1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2" fillId="0" borderId="0" xfId="0" applyFont="1"/>
    <xf numFmtId="0" fontId="7" fillId="0" borderId="0" xfId="0" applyFont="1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2" borderId="1" xfId="0" applyFill="1" applyBorder="1"/>
    <xf numFmtId="0" fontId="0" fillId="2" borderId="5" xfId="0" applyFill="1" applyBorder="1"/>
    <xf numFmtId="0" fontId="0" fillId="2" borderId="2" xfId="0" applyNumberForma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" xfId="0" applyNumberFormat="1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0" xfId="0" applyNumberFormat="1"/>
    <xf numFmtId="169" fontId="0" fillId="0" borderId="1" xfId="0" applyNumberFormat="1" applyBorder="1"/>
    <xf numFmtId="169" fontId="0" fillId="0" borderId="11" xfId="0" applyNumberFormat="1" applyBorder="1"/>
    <xf numFmtId="0" fontId="0" fillId="2" borderId="1" xfId="0" applyNumberFormat="1" applyFill="1" applyBorder="1"/>
    <xf numFmtId="0" fontId="0" fillId="2" borderId="9" xfId="0" applyNumberFormat="1" applyFill="1" applyBorder="1"/>
    <xf numFmtId="0" fontId="0" fillId="3" borderId="6" xfId="0" applyNumberFormat="1" applyFill="1" applyBorder="1"/>
    <xf numFmtId="0" fontId="0" fillId="3" borderId="12" xfId="0" applyNumberFormat="1" applyFill="1" applyBorder="1"/>
    <xf numFmtId="169" fontId="0" fillId="0" borderId="0" xfId="0" applyNumberFormat="1"/>
    <xf numFmtId="0" fontId="8" fillId="4" borderId="13" xfId="0" applyFont="1" applyFill="1" applyBorder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0" fontId="8" fillId="4" borderId="1" xfId="0" applyFont="1" applyFill="1" applyBorder="1"/>
    <xf numFmtId="22" fontId="0" fillId="0" borderId="0" xfId="0" applyNumberFormat="1"/>
    <xf numFmtId="0" fontId="2" fillId="2" borderId="2" xfId="0" applyNumberFormat="1" applyFont="1" applyFill="1" applyBorder="1"/>
    <xf numFmtId="0" fontId="2" fillId="3" borderId="8" xfId="0" applyNumberFormat="1" applyFont="1" applyFill="1" applyBorder="1"/>
    <xf numFmtId="169" fontId="9" fillId="0" borderId="11" xfId="0" applyNumberFormat="1" applyFont="1" applyFill="1" applyBorder="1"/>
    <xf numFmtId="0" fontId="9" fillId="0" borderId="11" xfId="0" applyNumberFormat="1" applyFont="1" applyFill="1" applyBorder="1"/>
    <xf numFmtId="0" fontId="9" fillId="0" borderId="0" xfId="0" applyNumberFormat="1" applyFont="1" applyFill="1"/>
    <xf numFmtId="0" fontId="9" fillId="0" borderId="4" xfId="0" applyNumberFormat="1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6" xfId="0" applyNumberFormat="1" applyFont="1" applyFill="1" applyBorder="1"/>
    <xf numFmtId="0" fontId="2" fillId="3" borderId="12" xfId="0" applyNumberFormat="1" applyFont="1" applyFill="1" applyBorder="1"/>
    <xf numFmtId="169" fontId="9" fillId="0" borderId="1" xfId="0" applyNumberFormat="1" applyFont="1" applyFill="1" applyBorder="1"/>
    <xf numFmtId="0" fontId="9" fillId="0" borderId="1" xfId="0" applyNumberFormat="1" applyFont="1" applyBorder="1"/>
    <xf numFmtId="0" fontId="9" fillId="0" borderId="9" xfId="0" applyNumberFormat="1" applyFont="1" applyBorder="1"/>
    <xf numFmtId="0" fontId="9" fillId="0" borderId="2" xfId="0" applyNumberFormat="1" applyFont="1" applyBorder="1"/>
    <xf numFmtId="0" fontId="9" fillId="0" borderId="11" xfId="0" applyNumberFormat="1" applyFont="1" applyBorder="1"/>
    <xf numFmtId="0" fontId="9" fillId="0" borderId="0" xfId="0" applyNumberFormat="1" applyFont="1"/>
    <xf numFmtId="0" fontId="9" fillId="0" borderId="4" xfId="0" applyNumberFormat="1" applyFont="1" applyBorder="1"/>
    <xf numFmtId="0" fontId="2" fillId="2" borderId="1" xfId="0" applyFont="1" applyFill="1" applyBorder="1"/>
    <xf numFmtId="0" fontId="2" fillId="2" borderId="5" xfId="0" applyFont="1" applyFill="1" applyBorder="1"/>
    <xf numFmtId="0" fontId="2" fillId="2" borderId="1" xfId="0" applyNumberFormat="1" applyFont="1" applyFill="1" applyBorder="1"/>
    <xf numFmtId="0" fontId="2" fillId="2" borderId="9" xfId="0" applyNumberFormat="1" applyFont="1" applyFill="1" applyBorder="1"/>
    <xf numFmtId="0" fontId="10" fillId="0" borderId="0" xfId="0" applyFont="1"/>
  </cellXfs>
  <cellStyles count="2">
    <cellStyle name="Comma" xfId="1" builtinId="3"/>
    <cellStyle name="Normal" xfId="0" builtinId="0"/>
  </cellStyles>
  <dxfs count="19">
    <dxf>
      <font>
        <b/>
      </font>
    </dxf>
    <dxf>
      <font>
        <b val="0"/>
      </font>
    </dxf>
    <dxf>
      <font>
        <b val="0"/>
      </font>
    </dxf>
    <dxf>
      <font>
        <b/>
      </font>
    </dxf>
    <dxf>
      <fill>
        <patternFill patternType="none"/>
      </fill>
    </dxf>
    <dxf>
      <font>
        <b/>
      </font>
    </dxf>
    <dxf>
      <fill>
        <patternFill patternType="solid">
          <bgColor indexed="13"/>
        </patternFill>
      </fill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 val="0"/>
      </font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004.719181134256" createdVersion="1" recordCount="17" upgradeOnRefresh="1">
  <cacheSource type="worksheet">
    <worksheetSource ref="A5:S22" sheet="Failed Transaction Detail"/>
  </cacheSource>
  <cacheFields count="19">
    <cacheField name="Date" numFmtId="0">
      <sharedItems containsSemiMixedTypes="0" containsNonDate="0" containsDate="1" containsString="0" minDate="2001-03-28T00:00:00" maxDate="2001-04-24T00:00:00" count="8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</sharedItems>
    </cacheField>
    <cacheField name="Transaction Time" numFmtId="0">
      <sharedItems containsSemiMixedTypes="0" containsNonDate="0" containsDate="1" containsString="0" minDate="2001-03-28T15:01:32" maxDate="2001-04-23T13:26:00" count="17">
        <d v="2001-03-28T15:01:32"/>
        <d v="2001-03-28T15:04:35"/>
        <d v="2001-03-28T15:07:06"/>
        <d v="2001-04-04T11:16:04"/>
        <d v="2001-04-10T08:34:43"/>
        <d v="2001-04-10T13:37:56"/>
        <d v="2001-04-17T07:46:02"/>
        <d v="2001-04-17T10:36:29"/>
        <d v="2001-04-17T11:13:37"/>
        <d v="2001-04-17T14:47:34"/>
        <d v="2001-04-18T08:50:59"/>
        <d v="2001-04-18T11:11:29"/>
        <d v="2001-04-18T11:11:59"/>
        <d v="2001-04-19T08:34:50"/>
        <d v="2001-04-20T10:14:00"/>
        <d v="2001-04-23T07:06:00"/>
        <d v="2001-04-23T13:26:00"/>
      </sharedItems>
    </cacheField>
    <cacheField name="Counterparty Name" numFmtId="0">
      <sharedItems containsBlank="1" count="4">
        <m/>
        <s v="AEP Energy Services, Inc."/>
        <s v="Calpine Power Services Company"/>
        <s v="Mieco Inc."/>
      </sharedItems>
    </cacheField>
    <cacheField name="External Party" numFmtId="0">
      <sharedItems count="3">
        <s v="Natsource LLC"/>
        <s v="APB Energy, Inc."/>
        <s v="Power Merchants Group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unt="2">
        <s v="Power"/>
        <s v="Natural Gas"/>
      </sharedItems>
    </cacheField>
    <cacheField name="Product Type" numFmtId="0">
      <sharedItems count="5">
        <s v="US West Power Phy Fwd Firm"/>
        <s v="US East Power Phy Fwd Firm"/>
        <s v="US Gas Fin BasisSwap"/>
        <s v="US Gas Fin Swap"/>
        <s v="US West Power Phy Fwd CAISO"/>
      </sharedItems>
    </cacheField>
    <cacheField name="Product ID" numFmtId="0">
      <sharedItems containsSemiMixedTypes="0" containsString="0" containsNumber="1" containsInteger="1" minValue="7473" maxValue="43378" count="11">
        <n v="31671"/>
        <n v="33759"/>
        <n v="7474"/>
        <n v="7473"/>
        <n v="36159"/>
        <n v="43378"/>
        <n v="36207"/>
        <n v="38567"/>
        <n v="36705"/>
        <n v="29082"/>
        <n v="37083"/>
      </sharedItems>
    </cacheField>
    <cacheField name="Product Name" numFmtId="0">
      <sharedItems count="11">
        <s v="US Pwr Phy Firm  PALVE Peak              May01           USD/MWh"/>
        <s v="US Pwr Phy Firm  Mid-C Peak              May01           USD/MWh"/>
        <s v="US Pwr Phy Firm  NEPOOL Peak             Jul-Aug01       USD/MWh"/>
        <s v="US Pwr Phy Firm  NEPOOL Peak             Jun01           USD/MWh"/>
        <s v="US Gas Basis     EP SanJuan              May01           USD/MM"/>
        <s v="US Gas Swap      Nymex                   Jun01           USD/MM"/>
        <s v="US Gas Basis     GD/M Mich Con           May01           USD/MM"/>
        <s v="US Pwr Phy CAISO NP15 OffPk              May01           USD/MWh"/>
        <s v="US Pwr Phy CAISO SP15 Peak               Jun01           USD/MWh"/>
        <s v="US Pwr Phy Firm  NEPOOL Peak             24Apr01         USD/MWh"/>
        <s v="US Gas Basis     HHub                    May01           USD/MM"/>
      </sharedItems>
    </cacheField>
    <cacheField name="Offer Volume" numFmtId="0">
      <sharedItems containsString="0" containsBlank="1" containsNumber="1" containsInteger="1" minValue="25" maxValue="50" count="3">
        <m/>
        <n v="25"/>
        <n v="50"/>
      </sharedItems>
    </cacheField>
    <cacheField name="Bid Volume" numFmtId="0">
      <sharedItems containsString="0" containsBlank="1" containsNumber="1" containsInteger="1" minValue="25" maxValue="20000" count="7">
        <n v="25"/>
        <m/>
        <n v="5000"/>
        <n v="2500"/>
        <n v="10000"/>
        <n v="50"/>
        <n v="20000"/>
      </sharedItems>
    </cacheField>
    <cacheField name="Units" numFmtId="0">
      <sharedItems count="2">
        <s v="MWh"/>
        <s v="MMBtu"/>
      </sharedItems>
    </cacheField>
    <cacheField name="Currency" numFmtId="0">
      <sharedItems count="1">
        <s v="United States Dollar"/>
      </sharedItems>
    </cacheField>
    <cacheField name="Price" numFmtId="0">
      <sharedItems containsSemiMixedTypes="0" containsString="0" containsNumber="1" minValue="-0.62" maxValue="335" count="14">
        <n v="286"/>
        <n v="303.5"/>
        <n v="335"/>
        <n v="100.5"/>
        <n v="76.75"/>
        <n v="311"/>
        <n v="-0.62"/>
        <n v="5.35"/>
        <n v="0.24249999999999999"/>
        <n v="225"/>
        <n v="321"/>
        <n v="73.75"/>
        <n v="50.75"/>
        <n v="-2.5000000000000001E-3"/>
      </sharedItems>
    </cacheField>
    <cacheField name="Failed Reason" numFmtId="0">
      <sharedItems count="6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</sharedItems>
    </cacheField>
    <cacheField name="Total Trade Volume" numFmtId="0">
      <sharedItems containsSemiMixedTypes="0" containsString="0" containsNumber="1" minValue="408" maxValue="600000" count="10">
        <n v="9108.25"/>
        <n v="25296.5"/>
        <n v="12240"/>
        <n v="150000"/>
        <n v="75000"/>
        <n v="300000"/>
        <n v="7714.75"/>
        <n v="8814.5"/>
        <n v="408"/>
        <n v="600000"/>
      </sharedItems>
    </cacheField>
    <cacheField name="Begin Date" numFmtId="0">
      <sharedItems containsSemiMixedTypes="0" containsDate="1" containsString="0" containsMixedTypes="1" minDate="2001-04-24T00:00:00" maxDate="2001-06-02T00:00:00" count="8">
        <n v="37012.564583333296"/>
        <n v="37073.715972222199"/>
        <n v="37043.715972222199"/>
        <n v="37012.875"/>
        <n v="37043.875"/>
        <d v="2001-06-01T00:00:00"/>
        <d v="2001-04-24T00:00:00"/>
        <d v="2001-05-01T00:00:00"/>
      </sharedItems>
    </cacheField>
    <cacheField name="End Date" numFmtId="0">
      <sharedItems containsSemiMixedTypes="0" containsDate="1" containsString="0" containsMixedTypes="1" minDate="2001-04-24T00:00:00" maxDate="2001-07-01T00:00:00" count="8">
        <n v="37042.564583333296"/>
        <n v="37134.715972222199"/>
        <n v="37072.715972222199"/>
        <n v="37042.875"/>
        <n v="37072.875"/>
        <d v="2001-06-30T00:00:00"/>
        <d v="2001-04-24T00:00:00"/>
        <d v="2001-05-3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7004.712765856479" createdVersion="1" recordCount="83" upgradeOnRefresh="1">
  <cacheSource type="worksheet">
    <worksheetSource ref="A5:AB88" sheet="Deal Detail"/>
  </cacheSource>
  <cacheFields count="28">
    <cacheField name="Date" numFmtId="0">
      <sharedItems containsSemiMixedTypes="0" containsNonDate="0" containsDate="1" containsString="0" minDate="2001-03-28T00:00:00" maxDate="2001-04-24T00:00:00" count="15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</sharedItems>
    </cacheField>
    <cacheField name="Transaction ID" numFmtId="0">
      <sharedItems containsSemiMixedTypes="0" containsString="0" containsNumber="1" containsInteger="1" minValue="1056585" maxValue="1156141"/>
    </cacheField>
    <cacheField name="Transaction Time" numFmtId="0">
      <sharedItems containsSemiMixedTypes="0" containsNonDate="0" containsDate="1" containsString="0" minDate="2001-03-28T15:10:10" maxDate="2001-04-23T15:03:06"/>
    </cacheField>
    <cacheField name="Counterparty Name" numFmtId="0">
      <sharedItems/>
    </cacheField>
    <cacheField name="External Party" numFmtId="0">
      <sharedItems count="3">
        <s v="Natsource LLC"/>
        <s v="APB Energy, Inc."/>
        <s v="Power Merchants Groupting &amp; Trading Company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unt="2">
        <s v="Power"/>
        <s v="Natural Gas"/>
      </sharedItems>
    </cacheField>
    <cacheField name="Product Type" numFmtId="0">
      <sharedItems count="8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</sharedItems>
    </cacheField>
    <cacheField name="Product ID" numFmtId="0">
      <sharedItems containsSemiMixedTypes="0" containsString="0" containsNumber="1" containsInteger="1" minValue="3749" maxValue="48412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" count="5">
        <n v="25"/>
        <m/>
        <n v="5000"/>
        <n v="50"/>
        <n v="10000"/>
      </sharedItems>
    </cacheField>
    <cacheField name="Sell Volume" numFmtId="0">
      <sharedItems containsString="0" containsBlank="1" containsNumber="1" containsInteger="1" minValue="25" maxValue="10000" count="5">
        <m/>
        <n v="25"/>
        <n v="5000"/>
        <n v="50"/>
        <n v="10000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2">
        <s v="MWh"/>
        <s v="MMBtu"/>
      </sharedItems>
    </cacheField>
    <cacheField name="Currency" numFmtId="0">
      <sharedItems count="1">
        <s v="United States Dollar"/>
      </sharedItems>
    </cacheField>
    <cacheField name="Price" numFmtId="0">
      <sharedItems containsSemiMixedTypes="0" containsString="0" containsNumber="1" minValue="-0.6" maxValue="500"/>
    </cacheField>
    <cacheField name="External User ID" numFmtId="0">
      <sharedItems count="13">
        <s v="ADM05343"/>
        <s v="MESPOSITO"/>
        <s v="touchstone"/>
        <s v="gregwoysh"/>
        <s v="ralphtrois"/>
        <s v="howardte"/>
        <s v="EPIER006"/>
        <s v="THAHN005"/>
        <s v="ADM88756"/>
        <s v="CHRISW001"/>
        <s v="ZACHA007"/>
        <s v="JEFFK003"/>
        <s v="tcummings"/>
      </sharedItems>
    </cacheField>
    <cacheField name="Trader ID" numFmtId="0">
      <sharedItems count="25">
        <s v="MDRISC3"/>
        <s v="RBADEER"/>
        <s v="MSWERZB"/>
        <s v="MFISCHE2"/>
        <s v="TALONSO"/>
        <s v="RMENEAR"/>
        <s v="PBRODER"/>
        <s v="RGAY"/>
        <s v="JQUENET"/>
        <s v="FERMIS"/>
        <s v="RBENSON"/>
        <s v="FSTURM"/>
        <s v="JARNOLD"/>
        <s v="ALEWIS"/>
        <s v="CDORLAN"/>
        <s v="JMCKAY"/>
        <s v="EBASS"/>
        <s v="GGUPTA"/>
        <s v="EOLSMGR2"/>
        <s v="GSTOREY"/>
        <s v="KRUSCIT"/>
        <s v="DDAVIS"/>
        <s v="VVERSEN"/>
        <s v="EOLSMGR"/>
        <s v="CCLARK5"/>
      </sharedItems>
    </cacheField>
    <cacheField name="Risk Book" numFmtId="0">
      <sharedItems count="23">
        <s v="ST-SW"/>
        <s v="LT-CA"/>
        <s v="LT-NW"/>
        <s v="ST-CA"/>
        <s v="Firm Trading Central"/>
        <s v="LT-New England"/>
        <s v="West-Keystone"/>
        <s v="ST-New England"/>
        <s v="ST-PJM"/>
        <s v="GD-New"/>
        <s v="LT-PJM"/>
        <s v="LT-ECAR"/>
        <s v="ST-ECAR"/>
        <s v="FT - North West"/>
        <s v="NG-Price"/>
        <s v="GD-CENTRAL"/>
        <s v="FT-CAND-EGSC"/>
        <s v="FT-Texas"/>
        <s v="FT-ONTARIO"/>
        <s v="ENA - IM MKT Central CG"/>
        <s v="FT-Central"/>
        <s v="ENA-IM NE GULF3"/>
        <s v="INTRA-CAND-BC"/>
      </sharedItems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226" maxValue="96057479"/>
    </cacheField>
    <cacheField name="Deal ID" numFmtId="0">
      <sharedItems containsMixedTypes="1" containsNumber="1" minValue="563872.1" maxValue="589614.1"/>
    </cacheField>
    <cacheField name="Global Counterparty ID" numFmtId="0">
      <sharedItems containsSemiMixedTypes="0" containsString="0" containsNumber="1" containsInteger="1" minValue="18" maxValue="91219"/>
    </cacheField>
    <cacheField name="Begin Date" numFmtId="0">
      <sharedItems containsSemiMixedTypes="0" containsNonDate="0" containsDate="1" containsString="0" minDate="2001-04-06T22:00:01" maxDate="2002-06-01T14:12:00"/>
    </cacheField>
    <cacheField name="End Date" numFmtId="0">
      <sharedItems containsSemiMixedTypes="0" containsNonDate="0" containsDate="1" containsString="0" minDate="2001-04-07T22:00:01" maxDate="2002-11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3"/>
    <x v="0"/>
    <x v="0"/>
    <x v="0"/>
    <x v="0"/>
    <x v="0"/>
    <x v="0"/>
    <x v="0"/>
    <x v="0"/>
    <x v="1"/>
    <x v="1"/>
    <x v="0"/>
    <x v="0"/>
    <x v="1"/>
    <x v="1"/>
    <x v="0"/>
    <x v="0"/>
    <x v="0"/>
  </r>
  <r>
    <x v="2"/>
    <x v="4"/>
    <x v="0"/>
    <x v="0"/>
    <x v="0"/>
    <x v="0"/>
    <x v="0"/>
    <x v="0"/>
    <x v="1"/>
    <x v="1"/>
    <x v="0"/>
    <x v="0"/>
    <x v="0"/>
    <x v="0"/>
    <x v="2"/>
    <x v="2"/>
    <x v="0"/>
    <x v="0"/>
    <x v="0"/>
  </r>
  <r>
    <x v="2"/>
    <x v="5"/>
    <x v="0"/>
    <x v="0"/>
    <x v="0"/>
    <x v="0"/>
    <x v="0"/>
    <x v="1"/>
    <x v="2"/>
    <x v="2"/>
    <x v="2"/>
    <x v="1"/>
    <x v="0"/>
    <x v="0"/>
    <x v="3"/>
    <x v="3"/>
    <x v="1"/>
    <x v="1"/>
    <x v="1"/>
  </r>
  <r>
    <x v="3"/>
    <x v="6"/>
    <x v="0"/>
    <x v="0"/>
    <x v="0"/>
    <x v="0"/>
    <x v="0"/>
    <x v="1"/>
    <x v="3"/>
    <x v="3"/>
    <x v="2"/>
    <x v="1"/>
    <x v="0"/>
    <x v="0"/>
    <x v="4"/>
    <x v="1"/>
    <x v="2"/>
    <x v="2"/>
    <x v="2"/>
  </r>
  <r>
    <x v="3"/>
    <x v="7"/>
    <x v="0"/>
    <x v="1"/>
    <x v="0"/>
    <x v="0"/>
    <x v="0"/>
    <x v="0"/>
    <x v="1"/>
    <x v="1"/>
    <x v="1"/>
    <x v="1"/>
    <x v="0"/>
    <x v="0"/>
    <x v="5"/>
    <x v="4"/>
    <x v="0"/>
    <x v="0"/>
    <x v="0"/>
  </r>
  <r>
    <x v="3"/>
    <x v="8"/>
    <x v="0"/>
    <x v="1"/>
    <x v="0"/>
    <x v="0"/>
    <x v="1"/>
    <x v="2"/>
    <x v="4"/>
    <x v="4"/>
    <x v="0"/>
    <x v="2"/>
    <x v="1"/>
    <x v="0"/>
    <x v="6"/>
    <x v="2"/>
    <x v="3"/>
    <x v="3"/>
    <x v="3"/>
  </r>
  <r>
    <x v="3"/>
    <x v="9"/>
    <x v="0"/>
    <x v="2"/>
    <x v="0"/>
    <x v="0"/>
    <x v="1"/>
    <x v="3"/>
    <x v="5"/>
    <x v="5"/>
    <x v="0"/>
    <x v="3"/>
    <x v="1"/>
    <x v="0"/>
    <x v="7"/>
    <x v="4"/>
    <x v="4"/>
    <x v="4"/>
    <x v="4"/>
  </r>
  <r>
    <x v="4"/>
    <x v="10"/>
    <x v="0"/>
    <x v="1"/>
    <x v="0"/>
    <x v="0"/>
    <x v="1"/>
    <x v="2"/>
    <x v="6"/>
    <x v="6"/>
    <x v="0"/>
    <x v="4"/>
    <x v="1"/>
    <x v="0"/>
    <x v="8"/>
    <x v="1"/>
    <x v="5"/>
    <x v="3"/>
    <x v="3"/>
  </r>
  <r>
    <x v="4"/>
    <x v="11"/>
    <x v="0"/>
    <x v="0"/>
    <x v="0"/>
    <x v="0"/>
    <x v="0"/>
    <x v="4"/>
    <x v="7"/>
    <x v="7"/>
    <x v="1"/>
    <x v="1"/>
    <x v="0"/>
    <x v="0"/>
    <x v="9"/>
    <x v="5"/>
    <x v="6"/>
    <x v="3"/>
    <x v="3"/>
  </r>
  <r>
    <x v="4"/>
    <x v="12"/>
    <x v="0"/>
    <x v="0"/>
    <x v="0"/>
    <x v="0"/>
    <x v="0"/>
    <x v="4"/>
    <x v="7"/>
    <x v="7"/>
    <x v="1"/>
    <x v="1"/>
    <x v="0"/>
    <x v="0"/>
    <x v="9"/>
    <x v="5"/>
    <x v="6"/>
    <x v="3"/>
    <x v="3"/>
  </r>
  <r>
    <x v="5"/>
    <x v="13"/>
    <x v="0"/>
    <x v="0"/>
    <x v="0"/>
    <x v="0"/>
    <x v="0"/>
    <x v="4"/>
    <x v="8"/>
    <x v="8"/>
    <x v="1"/>
    <x v="1"/>
    <x v="0"/>
    <x v="0"/>
    <x v="10"/>
    <x v="1"/>
    <x v="7"/>
    <x v="4"/>
    <x v="4"/>
  </r>
  <r>
    <x v="6"/>
    <x v="14"/>
    <x v="1"/>
    <x v="0"/>
    <x v="0"/>
    <x v="0"/>
    <x v="0"/>
    <x v="1"/>
    <x v="3"/>
    <x v="3"/>
    <x v="2"/>
    <x v="1"/>
    <x v="0"/>
    <x v="0"/>
    <x v="11"/>
    <x v="5"/>
    <x v="2"/>
    <x v="5"/>
    <x v="5"/>
  </r>
  <r>
    <x v="7"/>
    <x v="15"/>
    <x v="2"/>
    <x v="0"/>
    <x v="0"/>
    <x v="0"/>
    <x v="0"/>
    <x v="1"/>
    <x v="9"/>
    <x v="9"/>
    <x v="0"/>
    <x v="5"/>
    <x v="0"/>
    <x v="0"/>
    <x v="12"/>
    <x v="0"/>
    <x v="8"/>
    <x v="6"/>
    <x v="6"/>
  </r>
  <r>
    <x v="7"/>
    <x v="16"/>
    <x v="3"/>
    <x v="1"/>
    <x v="0"/>
    <x v="0"/>
    <x v="1"/>
    <x v="2"/>
    <x v="10"/>
    <x v="10"/>
    <x v="0"/>
    <x v="6"/>
    <x v="1"/>
    <x v="0"/>
    <x v="13"/>
    <x v="0"/>
    <x v="9"/>
    <x v="7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3">
  <r>
    <x v="0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x v="0"/>
    <x v="0"/>
    <x v="0"/>
    <x v="0"/>
    <x v="0"/>
    <x v="0"/>
    <n v="96004354"/>
    <n v="563872.1"/>
    <n v="29605"/>
    <d v="2001-05-01T13:33:00"/>
    <d v="2001-05-31T13:33:00"/>
  </r>
  <r>
    <x v="1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x v="0"/>
    <x v="1"/>
    <x v="1"/>
    <x v="0"/>
    <x v="0"/>
    <x v="0"/>
    <n v="96020035"/>
    <n v="565929.1"/>
    <n v="71108"/>
    <d v="2001-07-01T00:00:00"/>
    <d v="2001-09-30T00:00:00"/>
  </r>
  <r>
    <x v="2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0"/>
    <x v="2"/>
    <x v="2"/>
    <x v="0"/>
    <x v="0"/>
    <x v="0"/>
    <n v="96020035"/>
    <n v="567399.1"/>
    <n v="71108"/>
    <d v="2001-05-01T13:33:00"/>
    <d v="2001-05-31T13:33:00"/>
  </r>
  <r>
    <x v="2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x v="0"/>
    <x v="1"/>
    <x v="3"/>
    <x v="0"/>
    <x v="0"/>
    <x v="0"/>
    <n v="96028954"/>
    <n v="567417.1"/>
    <n v="54979"/>
    <d v="2001-06-01T21:59:57"/>
    <d v="2001-06-30T21:59:57"/>
  </r>
  <r>
    <x v="2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x v="0"/>
    <x v="2"/>
    <x v="2"/>
    <x v="0"/>
    <x v="0"/>
    <x v="0"/>
    <n v="96028954"/>
    <n v="567567.1"/>
    <n v="54979"/>
    <d v="2002-04-01T16:50:00"/>
    <d v="2002-06-30T16:50:00"/>
  </r>
  <r>
    <x v="3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x v="1"/>
    <x v="0"/>
    <x v="2"/>
    <x v="0"/>
    <x v="0"/>
    <x v="0"/>
    <n v="96020035"/>
    <n v="569110.1"/>
    <n v="71108"/>
    <d v="2001-06-01T13:33:00"/>
    <d v="2001-06-30T13:33:00"/>
  </r>
  <r>
    <x v="4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x v="1"/>
    <x v="3"/>
    <x v="0"/>
    <x v="0"/>
    <x v="0"/>
    <x v="0"/>
    <n v="96020035"/>
    <n v="570210.1"/>
    <n v="71108"/>
    <d v="2001-05-01T13:33:00"/>
    <d v="2001-05-31T13:33:00"/>
  </r>
  <r>
    <x v="5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x v="1"/>
    <x v="4"/>
    <x v="0"/>
    <x v="0"/>
    <x v="0"/>
    <x v="0"/>
    <n v="96020035"/>
    <n v="571227.1"/>
    <n v="71108"/>
    <d v="2001-04-06T22:00:01"/>
    <d v="2001-04-07T22:00:01"/>
  </r>
  <r>
    <x v="5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x v="1"/>
    <x v="2"/>
    <x v="2"/>
    <x v="0"/>
    <x v="0"/>
    <x v="0"/>
    <n v="96020035"/>
    <n v="571458.1"/>
    <n v="71108"/>
    <d v="2001-05-01T13:33:00"/>
    <d v="2001-05-31T13:33:00"/>
  </r>
  <r>
    <x v="6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x v="2"/>
    <x v="5"/>
    <x v="4"/>
    <x v="1"/>
    <x v="0"/>
    <x v="1"/>
    <n v="96004898"/>
    <s v="V26925.1"/>
    <n v="70526"/>
    <d v="2001-05-01T21:00:00"/>
    <d v="2001-05-31T21:00:00"/>
  </r>
  <r>
    <x v="7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x v="3"/>
    <x v="6"/>
    <x v="5"/>
    <x v="0"/>
    <x v="0"/>
    <x v="0"/>
    <n v="96020991"/>
    <n v="578461.1"/>
    <n v="66682"/>
    <d v="2001-05-01T17:11:00"/>
    <d v="2001-05-31T17:11:00"/>
  </r>
  <r>
    <x v="7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x v="4"/>
    <x v="7"/>
    <x v="6"/>
    <x v="1"/>
    <x v="0"/>
    <x v="1"/>
    <n v="96021110"/>
    <s v="V29727.1"/>
    <n v="57399"/>
    <d v="2001-05-01T21:00:00"/>
    <d v="2001-05-31T21:00:00"/>
  </r>
  <r>
    <x v="7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x v="1"/>
    <x v="2"/>
    <x v="2"/>
    <x v="0"/>
    <x v="0"/>
    <x v="0"/>
    <n v="95005504"/>
    <n v="578692.1"/>
    <n v="754"/>
    <d v="2001-07-01T16:50:00"/>
    <d v="2001-09-30T16:50:00"/>
  </r>
  <r>
    <x v="8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x v="3"/>
    <x v="6"/>
    <x v="7"/>
    <x v="0"/>
    <x v="0"/>
    <x v="0"/>
    <n v="96021791"/>
    <n v="579331.1"/>
    <n v="64168"/>
    <d v="2001-04-16T21:00:00"/>
    <d v="2001-04-20T21:00:00"/>
  </r>
  <r>
    <x v="8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x v="5"/>
    <x v="8"/>
    <x v="8"/>
    <x v="0"/>
    <x v="0"/>
    <x v="0"/>
    <n v="96009016"/>
    <n v="579569.1"/>
    <n v="18"/>
    <d v="2001-04-16T21:00:00"/>
    <d v="2001-04-20T21:00:00"/>
  </r>
  <r>
    <x v="8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x v="9"/>
    <x v="9"/>
    <x v="1"/>
    <x v="0"/>
    <x v="1"/>
    <n v="96018986"/>
    <s v="V32860.1"/>
    <n v="49747"/>
    <d v="2001-11-01T00:00:00"/>
    <d v="2002-03-31T00:00:00"/>
  </r>
  <r>
    <x v="8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x v="2"/>
    <x v="9"/>
    <x v="9"/>
    <x v="1"/>
    <x v="0"/>
    <x v="1"/>
    <n v="95000281"/>
    <s v="V33030.1"/>
    <n v="56264"/>
    <d v="2001-11-01T00:00:00"/>
    <d v="2002-03-31T00:00:00"/>
  </r>
  <r>
    <x v="8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x v="1"/>
    <x v="1"/>
    <x v="1"/>
    <x v="0"/>
    <x v="0"/>
    <x v="0"/>
    <n v="96057469"/>
    <n v="579971.1"/>
    <n v="53350"/>
    <d v="2002-01-01T00:00:00"/>
    <d v="2002-03-31T00:00:00"/>
  </r>
  <r>
    <x v="8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x v="1"/>
    <x v="2"/>
    <x v="2"/>
    <x v="0"/>
    <x v="0"/>
    <x v="0"/>
    <n v="96020035"/>
    <n v="580204.1"/>
    <n v="71108"/>
    <d v="2002-01-01T22:00:00"/>
    <d v="2002-01-31T22:00:00"/>
  </r>
  <r>
    <x v="8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x v="1"/>
    <x v="2"/>
    <x v="2"/>
    <x v="0"/>
    <x v="0"/>
    <x v="0"/>
    <n v="95001154"/>
    <n v="580378.1"/>
    <n v="64517"/>
    <d v="2001-07-01T16:50:00"/>
    <d v="2001-09-30T16:50:00"/>
  </r>
  <r>
    <x v="9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x v="3"/>
    <x v="6"/>
    <x v="7"/>
    <x v="0"/>
    <x v="0"/>
    <x v="0"/>
    <n v="96006417"/>
    <n v="582206.1"/>
    <n v="56264"/>
    <d v="2001-04-17T21:00:00"/>
    <d v="2001-04-17T21:00:00"/>
  </r>
  <r>
    <x v="9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x v="4"/>
    <x v="7"/>
    <x v="6"/>
    <x v="1"/>
    <x v="0"/>
    <x v="1"/>
    <n v="96021110"/>
    <s v="V35526.1"/>
    <n v="57399"/>
    <d v="2001-05-01T21:00:00"/>
    <d v="2001-05-31T21:00:00"/>
  </r>
  <r>
    <x v="10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x v="5"/>
    <x v="8"/>
    <x v="8"/>
    <x v="0"/>
    <x v="0"/>
    <x v="0"/>
    <n v="96005582"/>
    <n v="583130.1"/>
    <n v="53461"/>
    <d v="2001-04-19T21:00:00"/>
    <d v="2001-04-20T21:00:00"/>
  </r>
  <r>
    <x v="10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x v="8"/>
    <x v="8"/>
    <x v="0"/>
    <x v="0"/>
    <x v="0"/>
    <m/>
    <n v="583134.1"/>
    <n v="3246"/>
    <d v="2001-04-19T21:00:00"/>
    <d v="2001-04-20T21:00:00"/>
  </r>
  <r>
    <x v="10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x v="5"/>
    <x v="8"/>
    <x v="8"/>
    <x v="0"/>
    <x v="0"/>
    <x v="0"/>
    <m/>
    <n v="583142.1"/>
    <n v="3246"/>
    <d v="2001-04-19T21:00:00"/>
    <d v="2001-04-20T21:00:00"/>
  </r>
  <r>
    <x v="1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x v="5"/>
    <x v="10"/>
    <x v="10"/>
    <x v="0"/>
    <x v="0"/>
    <x v="0"/>
    <n v="96053024"/>
    <n v="583267.1"/>
    <n v="65268"/>
    <d v="2001-06-01T14:12:00"/>
    <d v="2001-06-30T14:12:00"/>
  </r>
  <r>
    <x v="10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x v="3"/>
    <x v="6"/>
    <x v="5"/>
    <x v="0"/>
    <x v="0"/>
    <x v="0"/>
    <n v="96019669"/>
    <n v="583342.1"/>
    <n v="9409"/>
    <d v="2001-05-01T17:11:00"/>
    <d v="2001-05-31T17:11:00"/>
  </r>
  <r>
    <x v="1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x v="5"/>
    <x v="10"/>
    <x v="10"/>
    <x v="0"/>
    <x v="0"/>
    <x v="0"/>
    <n v="96053024"/>
    <n v="583468.1"/>
    <n v="65268"/>
    <d v="2001-06-01T14:12:00"/>
    <d v="2001-06-30T14:12:00"/>
  </r>
  <r>
    <x v="10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x v="1"/>
    <x v="2"/>
    <x v="2"/>
    <x v="0"/>
    <x v="0"/>
    <x v="0"/>
    <n v="96013065"/>
    <n v="583630.1"/>
    <n v="55265"/>
    <d v="2001-05-01T13:33:00"/>
    <d v="2001-05-31T13:33:00"/>
  </r>
  <r>
    <x v="10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x v="6"/>
    <x v="2"/>
    <x v="2"/>
    <x v="0"/>
    <x v="0"/>
    <x v="0"/>
    <n v="96028954"/>
    <n v="583979.1"/>
    <n v="54979"/>
    <d v="2001-05-01T13:33:00"/>
    <d v="2001-05-31T13:33:00"/>
  </r>
  <r>
    <x v="1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x v="7"/>
    <x v="11"/>
    <x v="11"/>
    <x v="0"/>
    <x v="0"/>
    <x v="0"/>
    <n v="96004396"/>
    <n v="584040.1"/>
    <n v="64245"/>
    <d v="2001-09-01T17:03:00"/>
    <d v="2001-09-30T17:03:00"/>
  </r>
  <r>
    <x v="1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x v="7"/>
    <x v="11"/>
    <x v="12"/>
    <x v="0"/>
    <x v="0"/>
    <x v="0"/>
    <m/>
    <n v="584065.1"/>
    <n v="49694"/>
    <d v="2001-06-01T17:11:00"/>
    <d v="2001-06-30T17:11:00"/>
  </r>
  <r>
    <x v="10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x v="5"/>
    <x v="8"/>
    <x v="8"/>
    <x v="0"/>
    <x v="0"/>
    <x v="0"/>
    <n v="96009016"/>
    <n v="584192.1"/>
    <n v="18"/>
    <d v="2001-04-23T21:00:00"/>
    <d v="2001-04-30T21:00:00"/>
  </r>
  <r>
    <x v="11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x v="3"/>
    <x v="6"/>
    <x v="7"/>
    <x v="0"/>
    <x v="0"/>
    <x v="0"/>
    <n v="96021791"/>
    <n v="584515.1"/>
    <n v="64168"/>
    <d v="2001-04-19T21:00:00"/>
    <d v="2001-04-19T21:00:00"/>
  </r>
  <r>
    <x v="11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x v="5"/>
    <x v="10"/>
    <x v="10"/>
    <x v="0"/>
    <x v="0"/>
    <x v="0"/>
    <n v="96050496"/>
    <n v="584640.1"/>
    <n v="91219"/>
    <d v="2002-06-01T14:12:00"/>
    <d v="2002-06-30T14:12:00"/>
  </r>
  <r>
    <x v="1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x v="2"/>
    <x v="9"/>
    <x v="13"/>
    <x v="1"/>
    <x v="0"/>
    <x v="1"/>
    <m/>
    <s v="V40276.1"/>
    <n v="54279"/>
    <d v="2002-04-01T00:00:00"/>
    <d v="2002-10-31T00:00:00"/>
  </r>
  <r>
    <x v="11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x v="8"/>
    <x v="12"/>
    <x v="14"/>
    <x v="1"/>
    <x v="0"/>
    <x v="1"/>
    <n v="95000226"/>
    <s v="V40316.1"/>
    <n v="64245"/>
    <d v="2001-11-01T00:00:00"/>
    <d v="2002-03-31T00:00:00"/>
  </r>
  <r>
    <x v="11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x v="5"/>
    <x v="10"/>
    <x v="10"/>
    <x v="0"/>
    <x v="0"/>
    <x v="0"/>
    <n v="96053024"/>
    <n v="584782.1"/>
    <n v="65268"/>
    <d v="2002-05-01T14:12:00"/>
    <d v="2002-05-31T14:12:00"/>
  </r>
  <r>
    <x v="11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x v="10"/>
    <x v="10"/>
    <x v="0"/>
    <x v="0"/>
    <x v="0"/>
    <n v="96053024"/>
    <n v="584806.1"/>
    <n v="65268"/>
    <d v="2001-06-01T14:12:00"/>
    <d v="2001-06-30T14:12:00"/>
  </r>
  <r>
    <x v="11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x v="3"/>
    <x v="6"/>
    <x v="5"/>
    <x v="0"/>
    <x v="0"/>
    <x v="0"/>
    <n v="96028954"/>
    <n v="584854.1"/>
    <n v="54979"/>
    <d v="2001-05-01T17:11:00"/>
    <d v="2001-05-31T17:11:00"/>
  </r>
  <r>
    <x v="11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x v="9"/>
    <x v="13"/>
    <x v="15"/>
    <x v="1"/>
    <x v="0"/>
    <x v="1"/>
    <n v="96043502"/>
    <s v="V41015.1"/>
    <n v="57543"/>
    <d v="2001-05-01T21:00:00"/>
    <d v="2001-05-31T21:00:00"/>
  </r>
  <r>
    <x v="11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x v="10"/>
    <x v="14"/>
    <x v="12"/>
    <x v="0"/>
    <x v="0"/>
    <x v="0"/>
    <n v="96026964"/>
    <n v="585034.1"/>
    <n v="177"/>
    <d v="2001-04-23T21:00:00"/>
    <d v="2001-04-30T21:00:00"/>
  </r>
  <r>
    <x v="11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x v="2"/>
    <x v="15"/>
    <x v="16"/>
    <x v="1"/>
    <x v="0"/>
    <x v="2"/>
    <n v="96011840"/>
    <s v="V41296.1"/>
    <n v="57508"/>
    <d v="2001-06-01T21:00:00"/>
    <d v="2001-06-30T21:00:00"/>
  </r>
  <r>
    <x v="11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x v="9"/>
    <x v="16"/>
    <x v="17"/>
    <x v="1"/>
    <x v="0"/>
    <x v="1"/>
    <n v="96021110"/>
    <s v="V42153.1"/>
    <n v="57399"/>
    <d v="2001-10-01T08:02:00"/>
    <d v="2001-10-31T08:02:00"/>
  </r>
  <r>
    <x v="11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x v="4"/>
    <x v="16"/>
    <x v="17"/>
    <x v="1"/>
    <x v="0"/>
    <x v="1"/>
    <n v="96021110"/>
    <s v="V42167.1"/>
    <n v="57399"/>
    <d v="2001-11-01T00:00:00"/>
    <d v="2002-03-31T00:00:00"/>
  </r>
  <r>
    <x v="11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x v="11"/>
    <x v="6"/>
    <x v="5"/>
    <x v="0"/>
    <x v="0"/>
    <x v="0"/>
    <n v="96004396"/>
    <n v="585298.1"/>
    <n v="64245"/>
    <d v="2001-05-01T17:11:00"/>
    <d v="2001-05-31T17:11:00"/>
  </r>
  <r>
    <x v="11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x v="1"/>
    <x v="4"/>
    <x v="0"/>
    <x v="0"/>
    <x v="0"/>
    <x v="0"/>
    <n v="96013065"/>
    <n v="585460.1"/>
    <n v="55265"/>
    <d v="2001-05-01T13:33:00"/>
    <d v="2001-05-31T13:33:00"/>
  </r>
  <r>
    <x v="12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x v="5"/>
    <x v="6"/>
    <x v="8"/>
    <x v="0"/>
    <x v="0"/>
    <x v="0"/>
    <m/>
    <n v="585569.1"/>
    <n v="5607"/>
    <d v="2001-04-20T21:00:00"/>
    <d v="2001-04-20T21:00:00"/>
  </r>
  <r>
    <x v="12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x v="3"/>
    <x v="6"/>
    <x v="7"/>
    <x v="0"/>
    <x v="0"/>
    <x v="0"/>
    <n v="96006417"/>
    <n v="585581.1"/>
    <n v="56264"/>
    <d v="2001-04-20T21:00:00"/>
    <d v="2001-04-20T21:00:00"/>
  </r>
  <r>
    <x v="12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x v="10"/>
    <x v="10"/>
    <x v="0"/>
    <x v="0"/>
    <x v="0"/>
    <n v="96004396"/>
    <n v="585619.1"/>
    <n v="64245"/>
    <d v="2002-01-01T14:12:00"/>
    <d v="2002-02-28T14:12:00"/>
  </r>
  <r>
    <x v="12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x v="5"/>
    <x v="10"/>
    <x v="10"/>
    <x v="0"/>
    <x v="0"/>
    <x v="0"/>
    <n v="96004396"/>
    <n v="585630.1"/>
    <n v="64245"/>
    <d v="2002-01-01T14:12:00"/>
    <d v="2002-02-28T14:12:00"/>
  </r>
  <r>
    <x v="12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x v="12"/>
    <x v="17"/>
    <x v="7"/>
    <x v="0"/>
    <x v="0"/>
    <x v="1"/>
    <m/>
    <n v="585646.1"/>
    <n v="64168"/>
    <d v="2001-04-20T21:00:00"/>
    <d v="2001-04-20T21:00:00"/>
  </r>
  <r>
    <x v="12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x v="5"/>
    <x v="10"/>
    <x v="10"/>
    <x v="0"/>
    <x v="0"/>
    <x v="0"/>
    <n v="96049254"/>
    <n v="585669.1"/>
    <n v="84074"/>
    <d v="2001-06-01T14:12:00"/>
    <d v="2001-06-30T14:12:00"/>
  </r>
  <r>
    <x v="12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x v="8"/>
    <x v="8"/>
    <x v="0"/>
    <x v="0"/>
    <x v="0"/>
    <n v="96053024"/>
    <n v="585676.1"/>
    <n v="65268"/>
    <d v="2001-04-20T21:00:00"/>
    <d v="2001-04-20T21:00:00"/>
  </r>
  <r>
    <x v="12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x v="5"/>
    <x v="8"/>
    <x v="8"/>
    <x v="0"/>
    <x v="0"/>
    <x v="0"/>
    <n v="96053024"/>
    <n v="585678.1"/>
    <n v="65268"/>
    <d v="2001-04-20T21:00:00"/>
    <d v="2001-04-20T21:00:00"/>
  </r>
  <r>
    <x v="12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x v="3"/>
    <x v="6"/>
    <x v="5"/>
    <x v="0"/>
    <x v="0"/>
    <x v="0"/>
    <n v="96028954"/>
    <n v="585690.1"/>
    <n v="54979"/>
    <d v="2001-05-01T17:11:00"/>
    <d v="2001-05-31T17:11:00"/>
  </r>
  <r>
    <x v="12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x v="4"/>
    <x v="16"/>
    <x v="17"/>
    <x v="1"/>
    <x v="0"/>
    <x v="1"/>
    <n v="96021110"/>
    <s v="V45747.1"/>
    <n v="57399"/>
    <d v="2001-05-01T21:00:00"/>
    <d v="2001-05-31T21:00:00"/>
  </r>
  <r>
    <x v="12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x v="1"/>
    <x v="4"/>
    <x v="0"/>
    <x v="0"/>
    <x v="0"/>
    <x v="0"/>
    <n v="95001154"/>
    <n v="585879.1"/>
    <n v="26304"/>
    <d v="2001-04-20T21:00:00"/>
    <d v="2001-04-21T21:00:00"/>
  </r>
  <r>
    <x v="12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x v="1"/>
    <x v="4"/>
    <x v="0"/>
    <x v="0"/>
    <x v="0"/>
    <x v="0"/>
    <n v="95001154"/>
    <n v="585966.1"/>
    <n v="26304"/>
    <d v="2001-04-20T21:00:00"/>
    <d v="2001-04-21T21:00:00"/>
  </r>
  <r>
    <x v="12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x v="4"/>
    <x v="18"/>
    <x v="18"/>
    <x v="1"/>
    <x v="0"/>
    <x v="1"/>
    <n v="96053796"/>
    <s v="V44740.1"/>
    <n v="61839"/>
    <d v="2001-05-01T21:00:00"/>
    <d v="2001-05-31T21:00:00"/>
  </r>
  <r>
    <x v="12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x v="4"/>
    <x v="16"/>
    <x v="17"/>
    <x v="1"/>
    <x v="0"/>
    <x v="1"/>
    <n v="96013559"/>
    <s v="V44133.1"/>
    <n v="54979"/>
    <d v="2001-06-01T21:00:00"/>
    <d v="2001-06-30T21:00:00"/>
  </r>
  <r>
    <x v="12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x v="9"/>
    <x v="16"/>
    <x v="17"/>
    <x v="1"/>
    <x v="0"/>
    <x v="1"/>
    <n v="95001227"/>
    <s v="V44507.1"/>
    <n v="208"/>
    <d v="2001-05-01T00:00:00"/>
    <d v="2001-05-31T00:00:00"/>
  </r>
  <r>
    <x v="12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x v="9"/>
    <x v="19"/>
    <x v="19"/>
    <x v="1"/>
    <x v="0"/>
    <x v="1"/>
    <n v="96057022"/>
    <s v="V45946.1"/>
    <n v="91219"/>
    <d v="2001-05-01T21:00:00"/>
    <d v="2001-05-31T21:00:00"/>
  </r>
  <r>
    <x v="12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x v="6"/>
    <x v="3"/>
    <x v="0"/>
    <x v="0"/>
    <x v="0"/>
    <x v="0"/>
    <n v="96037738"/>
    <n v="586452.1"/>
    <n v="72209"/>
    <d v="2001-04-23T21:00:00"/>
    <d v="2001-04-30T21:00:00"/>
  </r>
  <r>
    <x v="12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x v="9"/>
    <x v="16"/>
    <x v="17"/>
    <x v="1"/>
    <x v="0"/>
    <x v="1"/>
    <n v="96041878"/>
    <s v="V45135.1"/>
    <n v="11135"/>
    <d v="2001-07-01T21:00:00"/>
    <d v="2001-09-30T21:00:00"/>
  </r>
  <r>
    <x v="12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x v="11"/>
    <x v="6"/>
    <x v="7"/>
    <x v="0"/>
    <x v="0"/>
    <x v="0"/>
    <n v="96057479"/>
    <n v="586648.1"/>
    <n v="55134"/>
    <d v="2001-04-23T21:00:00"/>
    <d v="2001-04-23T21:00:00"/>
  </r>
  <r>
    <x v="12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x v="9"/>
    <x v="5"/>
    <x v="4"/>
    <x v="1"/>
    <x v="0"/>
    <x v="1"/>
    <m/>
    <s v="V45832.1"/>
    <n v="68856"/>
    <d v="2001-05-01T00:00:00"/>
    <d v="2001-10-31T00:00:00"/>
  </r>
  <r>
    <x v="13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x v="5"/>
    <x v="10"/>
    <x v="10"/>
    <x v="0"/>
    <x v="0"/>
    <x v="0"/>
    <n v="96004396"/>
    <n v="586917.1"/>
    <n v="64245"/>
    <d v="2001-10-01T14:12:00"/>
    <d v="2001-12-31T14:12:00"/>
  </r>
  <r>
    <x v="13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x v="9"/>
    <x v="20"/>
    <x v="4"/>
    <x v="1"/>
    <x v="0"/>
    <x v="1"/>
    <n v="96045266"/>
    <s v="V46429.1"/>
    <n v="53350"/>
    <d v="2001-11-01T00:00:00"/>
    <d v="2002-03-31T00:00:00"/>
  </r>
  <r>
    <x v="13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x v="3"/>
    <x v="21"/>
    <x v="5"/>
    <x v="0"/>
    <x v="0"/>
    <x v="0"/>
    <m/>
    <n v="587196.1"/>
    <n v="3246"/>
    <d v="2001-09-01T17:11:00"/>
    <d v="2001-09-30T17:11:00"/>
  </r>
  <r>
    <x v="1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x v="11"/>
    <x v="17"/>
    <x v="7"/>
    <x v="0"/>
    <x v="0"/>
    <x v="1"/>
    <n v="96045266"/>
    <n v="588370.1"/>
    <n v="53350"/>
    <d v="2001-04-24T21:00:00"/>
    <d v="2001-04-24T21:00:00"/>
  </r>
  <r>
    <x v="14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x v="5"/>
    <x v="10"/>
    <x v="10"/>
    <x v="0"/>
    <x v="0"/>
    <x v="0"/>
    <n v="96053024"/>
    <n v="588425.1"/>
    <n v="65268"/>
    <d v="2001-06-01T14:12:00"/>
    <d v="2001-06-30T14:12:00"/>
  </r>
  <r>
    <x v="14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x v="10"/>
    <x v="11"/>
    <x v="11"/>
    <x v="0"/>
    <x v="0"/>
    <x v="0"/>
    <n v="96004396"/>
    <n v="589046.1"/>
    <n v="64245"/>
    <d v="2001-06-01T17:03:00"/>
    <d v="2001-06-30T17:03:00"/>
  </r>
  <r>
    <x v="14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x v="5"/>
    <x v="10"/>
    <x v="10"/>
    <x v="0"/>
    <x v="0"/>
    <x v="0"/>
    <n v="96053024"/>
    <n v="589076.1"/>
    <n v="65268"/>
    <d v="2001-06-01T14:12:00"/>
    <d v="2001-06-30T14:12:00"/>
  </r>
  <r>
    <x v="14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x v="9"/>
    <x v="19"/>
    <x v="20"/>
    <x v="1"/>
    <x v="0"/>
    <x v="1"/>
    <n v="96045266"/>
    <s v="V49611.1"/>
    <n v="53350"/>
    <d v="2001-05-01T21:00:00"/>
    <d v="2001-05-31T21:00:00"/>
  </r>
  <r>
    <x v="14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x v="9"/>
    <x v="22"/>
    <x v="21"/>
    <x v="2"/>
    <x v="0"/>
    <x v="1"/>
    <n v="96000574"/>
    <s v="V49804.1 / 745575"/>
    <n v="18"/>
    <d v="2001-05-01T21:00:00"/>
    <d v="2001-05-31T21:00:00"/>
  </r>
  <r>
    <x v="14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x v="21"/>
    <x v="5"/>
    <x v="0"/>
    <x v="0"/>
    <x v="0"/>
    <m/>
    <n v="589230.1"/>
    <n v="3246"/>
    <d v="2001-10-01T17:11:00"/>
    <d v="2001-12-31T17:11:00"/>
  </r>
  <r>
    <x v="14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x v="3"/>
    <x v="21"/>
    <x v="5"/>
    <x v="0"/>
    <x v="0"/>
    <x v="0"/>
    <m/>
    <n v="589234.1"/>
    <n v="3246"/>
    <d v="2001-10-01T17:11:00"/>
    <d v="2001-12-31T17:11:00"/>
  </r>
  <r>
    <x v="1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x v="5"/>
    <x v="8"/>
    <x v="10"/>
    <x v="0"/>
    <x v="0"/>
    <x v="0"/>
    <n v="96057479"/>
    <n v="589304.1"/>
    <n v="55134"/>
    <d v="2001-05-01T14:12:00"/>
    <d v="2001-05-31T14:12:00"/>
  </r>
  <r>
    <x v="14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x v="9"/>
    <x v="23"/>
    <x v="19"/>
    <x v="2"/>
    <x v="0"/>
    <x v="1"/>
    <n v="96038539"/>
    <s v="V49911.1 / 745608"/>
    <n v="91219"/>
    <d v="2001-05-01T21:00:00"/>
    <d v="2001-05-31T21:00:00"/>
  </r>
  <r>
    <x v="14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x v="9"/>
    <x v="24"/>
    <x v="22"/>
    <x v="1"/>
    <x v="0"/>
    <x v="2"/>
    <n v="96038383"/>
    <s v="V49943.1"/>
    <n v="65291"/>
    <d v="2001-05-01T21:00:00"/>
    <d v="2001-05-31T21:00:00"/>
  </r>
  <r>
    <x v="14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x v="3"/>
    <x v="21"/>
    <x v="5"/>
    <x v="0"/>
    <x v="0"/>
    <x v="0"/>
    <n v="96004396"/>
    <n v="589532.1"/>
    <n v="64245"/>
    <d v="2001-09-01T17:11:00"/>
    <d v="2001-09-30T17:11:00"/>
  </r>
  <r>
    <x v="14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x v="11"/>
    <x v="17"/>
    <x v="7"/>
    <x v="0"/>
    <x v="0"/>
    <x v="1"/>
    <m/>
    <n v="589614.1"/>
    <n v="69121"/>
    <d v="2001-04-30T21:00:00"/>
    <d v="2001-05-04T21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6:E32" firstHeaderRow="1" firstDataRow="2" firstDataCol="2"/>
  <pivotFields count="28">
    <pivotField axis="axisRow" compact="0" numFmtId="169" outline="0" subtotalTop="0" showAll="0" includeNewItemsInFilter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4">
        <item x="1"/>
        <item x="0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3">
        <item x="1"/>
        <item x="0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2">
    <field x="4"/>
    <field x="0"/>
  </rowFields>
  <rowItems count="25">
    <i>
      <x/>
      <x v="10"/>
    </i>
    <i r="1">
      <x v="11"/>
    </i>
    <i r="1">
      <x v="12"/>
    </i>
    <i r="1">
      <x v="13"/>
    </i>
    <i r="1">
      <x v="14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t="default">
      <x v="1"/>
    </i>
    <i>
      <x v="2"/>
      <x v="11"/>
    </i>
    <i t="default">
      <x v="2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DAILY DEAL COUNT" fld="7" subtotal="count" baseField="0" baseItem="0"/>
  </dataFields>
  <formats count="12">
    <format dxfId="11">
      <pivotArea dataOnly="0" outline="0" fieldPosition="0">
        <references count="1">
          <reference field="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">
      <pivotArea dataOnly="0" grandRow="1" outline="0" fieldPosition="0"/>
    </format>
    <format dxfId="9">
      <pivotArea type="origin" dataOnly="0" labelOnly="1" outline="0" offset="A1" fieldPosition="0"/>
    </format>
    <format dxfId="8">
      <pivotArea type="origin" dataOnly="0" labelOnly="1" outline="0" offset="A1" fieldPosition="0"/>
    </format>
    <format dxfId="7">
      <pivotArea type="origin" dataOnly="0" labelOnly="1" outline="0" offset="A1" fieldPosition="0"/>
    </format>
    <format dxfId="6">
      <pivotArea dataOnly="0" labelOnly="1" outline="0" fieldPosition="0">
        <references count="1">
          <reference field="0" count="0"/>
        </references>
      </pivotArea>
    </format>
    <format dxfId="5">
      <pivotArea dataOnly="0" labelOnly="1" outline="0" fieldPosition="0">
        <references count="1">
          <reference field="0" count="0"/>
        </references>
      </pivotArea>
    </format>
    <format dxfId="4">
      <pivotArea dataOnly="0" labelOnly="1" outline="0" fieldPosition="0">
        <references count="1">
          <reference field="0" count="0"/>
        </references>
      </pivotArea>
    </format>
    <format dxfId="3">
      <pivotArea dataOnly="0" grandRow="1" outline="0" fieldPosition="0"/>
    </format>
    <format dxfId="2">
      <pivotArea dataOnly="0" outline="0" fieldPosition="0">
        <references count="1">
          <reference field="0" count="5">
            <x v="10"/>
            <x v="11"/>
            <x v="12"/>
            <x v="13"/>
            <x v="14"/>
          </reference>
        </references>
      </pivotArea>
    </format>
    <format dxfId="1">
      <pivotArea dataOnly="0" outline="0" fieldPosition="0">
        <references count="1">
          <reference field="0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0">
      <pivotArea dataOnly="0" outline="0" fieldPosition="0">
        <references count="1">
          <reference field="4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6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I6:M23" firstHeaderRow="1" firstDataRow="2" firstDataCol="2"/>
  <pivotFields count="19">
    <pivotField axis="axisRow" compact="0" numFmtId="169" outline="0" subtotalTop="0" showAll="0" includeNewItemsInFilter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4">
        <item x="1"/>
        <item x="0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0"/>
  </rowFields>
  <rowItems count="16">
    <i>
      <x/>
      <x v="3"/>
    </i>
    <i r="1">
      <x v="4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"/>
    </i>
    <i>
      <x v="2"/>
      <x v="3"/>
    </i>
    <i t="default"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7">
    <format dxfId="18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7">
      <pivotArea dataOnly="0" grandRow="1" outline="0" fieldPosition="0"/>
    </format>
    <format dxfId="16">
      <pivotArea type="origin" dataOnly="0" labelOnly="1" outline="0" offset="A1" fieldPosition="0"/>
    </format>
    <format dxfId="15">
      <pivotArea type="origin" dataOnly="0" labelOnly="1" outline="0" offset="A1" fieldPosition="0"/>
    </format>
    <format dxfId="14">
      <pivotArea dataOnly="0" labelOnly="1" outline="0" fieldPosition="0">
        <references count="1">
          <reference field="0" count="1">
            <x v="7"/>
          </reference>
        </references>
      </pivotArea>
    </format>
    <format dxfId="13">
      <pivotArea dataOnly="0" outline="0" fieldPosition="0">
        <references count="1">
          <reference field="0" count="1">
            <x v="7"/>
          </reference>
        </references>
      </pivotArea>
    </format>
    <format dxfId="12">
      <pivotArea dataOnly="0" outline="0" fieldPosition="0">
        <references count="1">
          <reference field="0" count="1">
            <x v="7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zoomScale="80" workbookViewId="0">
      <selection activeCell="A4" sqref="A4"/>
    </sheetView>
  </sheetViews>
  <sheetFormatPr defaultRowHeight="12.75" x14ac:dyDescent="0.2"/>
  <cols>
    <col min="1" max="1" width="48.85546875" bestFit="1" customWidth="1"/>
    <col min="2" max="2" width="8.7109375" customWidth="1"/>
    <col min="3" max="3" width="11.5703125" customWidth="1"/>
    <col min="4" max="4" width="10.5703125" customWidth="1"/>
    <col min="5" max="5" width="11.28515625" customWidth="1"/>
    <col min="6" max="8" width="3.28515625" customWidth="1"/>
    <col min="9" max="9" width="30" bestFit="1" customWidth="1"/>
    <col min="10" max="10" width="8.7109375" customWidth="1"/>
    <col min="11" max="11" width="12.85546875" bestFit="1" customWidth="1"/>
    <col min="12" max="12" width="7" bestFit="1" customWidth="1"/>
    <col min="13" max="13" width="11.28515625" bestFit="1" customWidth="1"/>
  </cols>
  <sheetData>
    <row r="1" spans="1:13" ht="18" x14ac:dyDescent="0.25">
      <c r="A1" s="74" t="s">
        <v>204</v>
      </c>
    </row>
    <row r="2" spans="1:13" ht="18" x14ac:dyDescent="0.25">
      <c r="A2" s="74" t="s">
        <v>278</v>
      </c>
    </row>
    <row r="4" spans="1:13" x14ac:dyDescent="0.2">
      <c r="A4" s="19" t="s">
        <v>279</v>
      </c>
      <c r="I4" s="19" t="s">
        <v>280</v>
      </c>
    </row>
    <row r="5" spans="1:13" ht="13.5" thickBot="1" x14ac:dyDescent="0.25"/>
    <row r="6" spans="1:13" ht="13.5" thickBot="1" x14ac:dyDescent="0.25">
      <c r="A6" s="46" t="s">
        <v>243</v>
      </c>
      <c r="B6" s="26"/>
      <c r="C6" s="21" t="s">
        <v>240</v>
      </c>
      <c r="D6" s="26"/>
      <c r="E6" s="34"/>
      <c r="I6" s="51" t="s">
        <v>244</v>
      </c>
      <c r="J6" s="26"/>
      <c r="K6" s="21" t="s">
        <v>241</v>
      </c>
      <c r="L6" s="26"/>
      <c r="M6" s="34"/>
    </row>
    <row r="7" spans="1:13" x14ac:dyDescent="0.2">
      <c r="A7" s="21" t="s">
        <v>33</v>
      </c>
      <c r="B7" s="21" t="s">
        <v>242</v>
      </c>
      <c r="C7" s="20" t="s">
        <v>63</v>
      </c>
      <c r="D7" s="33" t="s">
        <v>34</v>
      </c>
      <c r="E7" s="22" t="s">
        <v>238</v>
      </c>
      <c r="I7" s="21" t="s">
        <v>33</v>
      </c>
      <c r="J7" s="21" t="s">
        <v>242</v>
      </c>
      <c r="K7" s="20" t="s">
        <v>63</v>
      </c>
      <c r="L7" s="33" t="s">
        <v>34</v>
      </c>
      <c r="M7" s="22" t="s">
        <v>238</v>
      </c>
    </row>
    <row r="8" spans="1:13" x14ac:dyDescent="0.2">
      <c r="A8" s="20" t="s">
        <v>118</v>
      </c>
      <c r="B8" s="63">
        <v>36998</v>
      </c>
      <c r="C8" s="64"/>
      <c r="D8" s="65">
        <v>3</v>
      </c>
      <c r="E8" s="66">
        <v>3</v>
      </c>
      <c r="I8" s="20" t="s">
        <v>118</v>
      </c>
      <c r="J8" s="39">
        <v>36998</v>
      </c>
      <c r="K8" s="35">
        <v>1</v>
      </c>
      <c r="L8" s="36">
        <v>1</v>
      </c>
      <c r="M8" s="23">
        <v>2</v>
      </c>
    </row>
    <row r="9" spans="1:13" x14ac:dyDescent="0.2">
      <c r="A9" s="24"/>
      <c r="B9" s="55">
        <v>36999</v>
      </c>
      <c r="C9" s="67">
        <v>2</v>
      </c>
      <c r="D9" s="68">
        <v>2</v>
      </c>
      <c r="E9" s="69">
        <v>4</v>
      </c>
      <c r="I9" s="24"/>
      <c r="J9" s="40">
        <v>36999</v>
      </c>
      <c r="K9" s="37">
        <v>1</v>
      </c>
      <c r="L9" s="38"/>
      <c r="M9" s="25">
        <v>1</v>
      </c>
    </row>
    <row r="10" spans="1:13" x14ac:dyDescent="0.2">
      <c r="A10" s="24"/>
      <c r="B10" s="55">
        <v>37000</v>
      </c>
      <c r="C10" s="67">
        <v>4</v>
      </c>
      <c r="D10" s="68">
        <v>2</v>
      </c>
      <c r="E10" s="69">
        <v>6</v>
      </c>
      <c r="I10" s="24"/>
      <c r="J10" s="55">
        <v>37004</v>
      </c>
      <c r="K10" s="56">
        <v>1</v>
      </c>
      <c r="L10" s="57"/>
      <c r="M10" s="58">
        <v>1</v>
      </c>
    </row>
    <row r="11" spans="1:13" x14ac:dyDescent="0.2">
      <c r="A11" s="24"/>
      <c r="B11" s="55">
        <v>37001</v>
      </c>
      <c r="C11" s="67">
        <v>1</v>
      </c>
      <c r="D11" s="68"/>
      <c r="E11" s="69">
        <v>1</v>
      </c>
      <c r="I11" s="27" t="s">
        <v>235</v>
      </c>
      <c r="J11" s="28"/>
      <c r="K11" s="41">
        <v>3</v>
      </c>
      <c r="L11" s="42">
        <v>1</v>
      </c>
      <c r="M11" s="29">
        <v>4</v>
      </c>
    </row>
    <row r="12" spans="1:13" x14ac:dyDescent="0.2">
      <c r="A12" s="24"/>
      <c r="B12" s="55">
        <v>37004</v>
      </c>
      <c r="C12" s="67">
        <v>4</v>
      </c>
      <c r="D12" s="68">
        <v>3</v>
      </c>
      <c r="E12" s="69">
        <v>7</v>
      </c>
      <c r="I12" s="20" t="s">
        <v>32</v>
      </c>
      <c r="J12" s="39">
        <v>36978</v>
      </c>
      <c r="K12" s="35"/>
      <c r="L12" s="36">
        <v>3</v>
      </c>
      <c r="M12" s="23">
        <v>3</v>
      </c>
    </row>
    <row r="13" spans="1:13" x14ac:dyDescent="0.2">
      <c r="A13" s="70" t="s">
        <v>235</v>
      </c>
      <c r="B13" s="71"/>
      <c r="C13" s="72">
        <v>11</v>
      </c>
      <c r="D13" s="73">
        <v>10</v>
      </c>
      <c r="E13" s="53">
        <v>21</v>
      </c>
      <c r="I13" s="24"/>
      <c r="J13" s="40">
        <v>36985</v>
      </c>
      <c r="K13" s="37"/>
      <c r="L13" s="38">
        <v>1</v>
      </c>
      <c r="M13" s="25">
        <v>1</v>
      </c>
    </row>
    <row r="14" spans="1:13" x14ac:dyDescent="0.2">
      <c r="A14" s="20" t="s">
        <v>32</v>
      </c>
      <c r="B14" s="63">
        <v>36978</v>
      </c>
      <c r="C14" s="64"/>
      <c r="D14" s="65">
        <v>1</v>
      </c>
      <c r="E14" s="66">
        <v>1</v>
      </c>
      <c r="I14" s="24"/>
      <c r="J14" s="40">
        <v>36991</v>
      </c>
      <c r="K14" s="37"/>
      <c r="L14" s="38">
        <v>2</v>
      </c>
      <c r="M14" s="25">
        <v>2</v>
      </c>
    </row>
    <row r="15" spans="1:13" x14ac:dyDescent="0.2">
      <c r="A15" s="24"/>
      <c r="B15" s="55">
        <v>36980</v>
      </c>
      <c r="C15" s="67"/>
      <c r="D15" s="68">
        <v>1</v>
      </c>
      <c r="E15" s="69">
        <v>1</v>
      </c>
      <c r="I15" s="24"/>
      <c r="J15" s="40">
        <v>36998</v>
      </c>
      <c r="K15" s="37"/>
      <c r="L15" s="38">
        <v>1</v>
      </c>
      <c r="M15" s="25">
        <v>1</v>
      </c>
    </row>
    <row r="16" spans="1:13" x14ac:dyDescent="0.2">
      <c r="A16" s="24"/>
      <c r="B16" s="55">
        <v>36983</v>
      </c>
      <c r="C16" s="67"/>
      <c r="D16" s="68">
        <v>3</v>
      </c>
      <c r="E16" s="69">
        <v>3</v>
      </c>
      <c r="I16" s="24"/>
      <c r="J16" s="40">
        <v>36999</v>
      </c>
      <c r="K16" s="37"/>
      <c r="L16" s="38">
        <v>2</v>
      </c>
      <c r="M16" s="25">
        <v>2</v>
      </c>
    </row>
    <row r="17" spans="1:13" x14ac:dyDescent="0.2">
      <c r="A17" s="24"/>
      <c r="B17" s="55">
        <v>36984</v>
      </c>
      <c r="C17" s="67"/>
      <c r="D17" s="68">
        <v>1</v>
      </c>
      <c r="E17" s="69">
        <v>1</v>
      </c>
      <c r="I17" s="24"/>
      <c r="J17" s="40">
        <v>37000</v>
      </c>
      <c r="K17" s="37"/>
      <c r="L17" s="38">
        <v>1</v>
      </c>
      <c r="M17" s="25">
        <v>1</v>
      </c>
    </row>
    <row r="18" spans="1:13" x14ac:dyDescent="0.2">
      <c r="A18" s="24"/>
      <c r="B18" s="55">
        <v>36985</v>
      </c>
      <c r="C18" s="67"/>
      <c r="D18" s="68">
        <v>1</v>
      </c>
      <c r="E18" s="69">
        <v>1</v>
      </c>
      <c r="I18" s="24"/>
      <c r="J18" s="40">
        <v>37001</v>
      </c>
      <c r="K18" s="37"/>
      <c r="L18" s="38">
        <v>1</v>
      </c>
      <c r="M18" s="25">
        <v>1</v>
      </c>
    </row>
    <row r="19" spans="1:13" x14ac:dyDescent="0.2">
      <c r="A19" s="24"/>
      <c r="B19" s="55">
        <v>36986</v>
      </c>
      <c r="C19" s="67"/>
      <c r="D19" s="68">
        <v>2</v>
      </c>
      <c r="E19" s="69">
        <v>2</v>
      </c>
      <c r="I19" s="24"/>
      <c r="J19" s="55">
        <v>37004</v>
      </c>
      <c r="K19" s="56"/>
      <c r="L19" s="57">
        <v>1</v>
      </c>
      <c r="M19" s="58">
        <v>1</v>
      </c>
    </row>
    <row r="20" spans="1:13" x14ac:dyDescent="0.2">
      <c r="A20" s="24"/>
      <c r="B20" s="55">
        <v>36991</v>
      </c>
      <c r="C20" s="67">
        <v>1</v>
      </c>
      <c r="D20" s="68"/>
      <c r="E20" s="69">
        <v>1</v>
      </c>
      <c r="I20" s="27" t="s">
        <v>236</v>
      </c>
      <c r="J20" s="28"/>
      <c r="K20" s="41"/>
      <c r="L20" s="42">
        <v>12</v>
      </c>
      <c r="M20" s="29">
        <v>12</v>
      </c>
    </row>
    <row r="21" spans="1:13" x14ac:dyDescent="0.2">
      <c r="A21" s="24"/>
      <c r="B21" s="55">
        <v>36992</v>
      </c>
      <c r="C21" s="67">
        <v>1</v>
      </c>
      <c r="D21" s="68">
        <v>2</v>
      </c>
      <c r="E21" s="69">
        <v>3</v>
      </c>
      <c r="I21" s="20" t="s">
        <v>231</v>
      </c>
      <c r="J21" s="39">
        <v>36998</v>
      </c>
      <c r="K21" s="35">
        <v>1</v>
      </c>
      <c r="L21" s="36"/>
      <c r="M21" s="23">
        <v>1</v>
      </c>
    </row>
    <row r="22" spans="1:13" x14ac:dyDescent="0.2">
      <c r="A22" s="24"/>
      <c r="B22" s="55">
        <v>36993</v>
      </c>
      <c r="C22" s="67">
        <v>2</v>
      </c>
      <c r="D22" s="68">
        <v>5</v>
      </c>
      <c r="E22" s="69">
        <v>7</v>
      </c>
      <c r="I22" s="27" t="s">
        <v>237</v>
      </c>
      <c r="J22" s="28"/>
      <c r="K22" s="41">
        <v>1</v>
      </c>
      <c r="L22" s="42"/>
      <c r="M22" s="29">
        <v>1</v>
      </c>
    </row>
    <row r="23" spans="1:13" x14ac:dyDescent="0.2">
      <c r="A23" s="24"/>
      <c r="B23" s="55">
        <v>36997</v>
      </c>
      <c r="C23" s="67">
        <v>1</v>
      </c>
      <c r="D23" s="68">
        <v>1</v>
      </c>
      <c r="E23" s="69">
        <v>2</v>
      </c>
      <c r="I23" s="30" t="s">
        <v>238</v>
      </c>
      <c r="J23" s="31"/>
      <c r="K23" s="43">
        <v>4</v>
      </c>
      <c r="L23" s="44">
        <v>13</v>
      </c>
      <c r="M23" s="32">
        <v>17</v>
      </c>
    </row>
    <row r="24" spans="1:13" x14ac:dyDescent="0.2">
      <c r="A24" s="24"/>
      <c r="B24" s="55">
        <v>36998</v>
      </c>
      <c r="C24" s="67"/>
      <c r="D24" s="68">
        <v>8</v>
      </c>
      <c r="E24" s="69">
        <v>8</v>
      </c>
    </row>
    <row r="25" spans="1:13" x14ac:dyDescent="0.2">
      <c r="A25" s="24"/>
      <c r="B25" s="55">
        <v>36999</v>
      </c>
      <c r="C25" s="67">
        <v>3</v>
      </c>
      <c r="D25" s="68">
        <v>6</v>
      </c>
      <c r="E25" s="69">
        <v>9</v>
      </c>
    </row>
    <row r="26" spans="1:13" x14ac:dyDescent="0.2">
      <c r="A26" s="24"/>
      <c r="B26" s="55">
        <v>37000</v>
      </c>
      <c r="C26" s="67">
        <v>3</v>
      </c>
      <c r="D26" s="68">
        <v>11</v>
      </c>
      <c r="E26" s="69">
        <v>14</v>
      </c>
    </row>
    <row r="27" spans="1:13" x14ac:dyDescent="0.2">
      <c r="A27" s="24"/>
      <c r="B27" s="55">
        <v>37001</v>
      </c>
      <c r="C27" s="67"/>
      <c r="D27" s="68">
        <v>2</v>
      </c>
      <c r="E27" s="69">
        <v>2</v>
      </c>
    </row>
    <row r="28" spans="1:13" x14ac:dyDescent="0.2">
      <c r="A28" s="24"/>
      <c r="B28" s="55">
        <v>37004</v>
      </c>
      <c r="C28" s="67"/>
      <c r="D28" s="68">
        <v>6</v>
      </c>
      <c r="E28" s="69">
        <v>6</v>
      </c>
    </row>
    <row r="29" spans="1:13" x14ac:dyDescent="0.2">
      <c r="A29" s="70" t="s">
        <v>236</v>
      </c>
      <c r="B29" s="71"/>
      <c r="C29" s="72">
        <v>11</v>
      </c>
      <c r="D29" s="73">
        <v>50</v>
      </c>
      <c r="E29" s="53">
        <v>61</v>
      </c>
    </row>
    <row r="30" spans="1:13" x14ac:dyDescent="0.2">
      <c r="A30" s="20" t="s">
        <v>136</v>
      </c>
      <c r="B30" s="63">
        <v>36999</v>
      </c>
      <c r="C30" s="64">
        <v>1</v>
      </c>
      <c r="D30" s="65"/>
      <c r="E30" s="66">
        <v>1</v>
      </c>
    </row>
    <row r="31" spans="1:13" x14ac:dyDescent="0.2">
      <c r="A31" s="70" t="s">
        <v>239</v>
      </c>
      <c r="B31" s="71"/>
      <c r="C31" s="72">
        <v>1</v>
      </c>
      <c r="D31" s="73"/>
      <c r="E31" s="53">
        <v>1</v>
      </c>
    </row>
    <row r="32" spans="1:13" x14ac:dyDescent="0.2">
      <c r="A32" s="59" t="s">
        <v>238</v>
      </c>
      <c r="B32" s="60"/>
      <c r="C32" s="61">
        <v>23</v>
      </c>
      <c r="D32" s="62">
        <v>60</v>
      </c>
      <c r="E32" s="54">
        <v>83</v>
      </c>
    </row>
  </sheetData>
  <phoneticPr fontId="0" type="noConversion"/>
  <pageMargins left="0.75" right="0.75" top="1" bottom="1" header="0.5" footer="0.5"/>
  <pageSetup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100"/>
  <sheetViews>
    <sheetView workbookViewId="0"/>
  </sheetViews>
  <sheetFormatPr defaultRowHeight="12.75" x14ac:dyDescent="0.2"/>
  <cols>
    <col min="2" max="2" width="17.7109375" style="3" customWidth="1"/>
    <col min="3" max="3" width="22.7109375" style="5" customWidth="1"/>
    <col min="4" max="4" width="55.7109375" customWidth="1"/>
    <col min="5" max="5" width="46.7109375" customWidth="1"/>
    <col min="6" max="6" width="22.7109375" customWidth="1"/>
    <col min="7" max="7" width="19.7109375" customWidth="1"/>
    <col min="8" max="8" width="18.7109375" customWidth="1"/>
    <col min="9" max="9" width="30.7109375" customWidth="1"/>
    <col min="10" max="10" width="13.7109375" customWidth="1"/>
    <col min="11" max="11" width="67.7109375" customWidth="1"/>
    <col min="12" max="12" width="13.7109375" style="7" customWidth="1"/>
    <col min="13" max="13" width="14.7109375" style="7" customWidth="1"/>
    <col min="14" max="14" width="15.7109375" style="9" customWidth="1"/>
    <col min="15" max="15" width="8.7109375" customWidth="1"/>
    <col min="16" max="16" width="23.7109375" customWidth="1"/>
    <col min="17" max="17" width="10.7109375" style="11" customWidth="1"/>
    <col min="18" max="18" width="19.7109375" customWidth="1"/>
    <col min="19" max="19" width="12.7109375" customWidth="1"/>
    <col min="20" max="20" width="26.7109375" customWidth="1"/>
    <col min="21" max="21" width="13.7109375" customWidth="1"/>
    <col min="22" max="22" width="18.7109375" customWidth="1"/>
    <col min="23" max="23" width="30.7109375" customWidth="1"/>
    <col min="24" max="24" width="14.7109375" customWidth="1"/>
    <col min="25" max="25" width="11.7109375" customWidth="1"/>
    <col min="26" max="26" width="25.7109375" customWidth="1"/>
    <col min="27" max="27" width="21.7109375" style="5" customWidth="1"/>
    <col min="28" max="28" width="22.7109375" style="5" customWidth="1"/>
    <col min="29" max="29" width="15.7109375" customWidth="1"/>
    <col min="30" max="30" width="18.7109375" customWidth="1"/>
    <col min="31" max="31" width="15.7109375" customWidth="1"/>
    <col min="32" max="32" width="14.7109375" customWidth="1"/>
    <col min="252" max="252" width="18.85546875" bestFit="1" customWidth="1"/>
  </cols>
  <sheetData>
    <row r="1" spans="1:252" x14ac:dyDescent="0.2">
      <c r="B1" s="12" t="s">
        <v>204</v>
      </c>
    </row>
    <row r="2" spans="1:252" ht="18" x14ac:dyDescent="0.25">
      <c r="C2" s="13" t="s">
        <v>205</v>
      </c>
    </row>
    <row r="3" spans="1:252" ht="15.75" x14ac:dyDescent="0.25">
      <c r="C3" s="14"/>
    </row>
    <row r="5" spans="1:252" x14ac:dyDescent="0.2">
      <c r="A5" t="s">
        <v>242</v>
      </c>
      <c r="B5" s="2" t="s">
        <v>0</v>
      </c>
      <c r="C5" s="4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6" t="s">
        <v>10</v>
      </c>
      <c r="M5" s="6" t="s">
        <v>11</v>
      </c>
      <c r="N5" s="8" t="s">
        <v>12</v>
      </c>
      <c r="O5" s="1" t="s">
        <v>13</v>
      </c>
      <c r="P5" s="1" t="s">
        <v>14</v>
      </c>
      <c r="Q5" s="10" t="s">
        <v>15</v>
      </c>
      <c r="R5" s="1" t="s">
        <v>16</v>
      </c>
      <c r="S5" s="1" t="s">
        <v>17</v>
      </c>
      <c r="T5" s="1" t="s">
        <v>18</v>
      </c>
      <c r="U5" s="1" t="s">
        <v>19</v>
      </c>
      <c r="V5" s="1" t="s">
        <v>20</v>
      </c>
      <c r="W5" s="1" t="s">
        <v>21</v>
      </c>
      <c r="X5" s="1" t="s">
        <v>22</v>
      </c>
      <c r="Y5" s="1" t="s">
        <v>23</v>
      </c>
      <c r="Z5" s="1" t="s">
        <v>24</v>
      </c>
      <c r="AA5" s="4" t="s">
        <v>25</v>
      </c>
      <c r="AB5" s="4" t="s">
        <v>26</v>
      </c>
      <c r="AC5" s="1" t="s">
        <v>27</v>
      </c>
      <c r="AD5" s="1" t="s">
        <v>28</v>
      </c>
      <c r="AE5" s="1" t="s">
        <v>29</v>
      </c>
      <c r="AF5" s="1" t="s">
        <v>30</v>
      </c>
      <c r="IR5" s="2"/>
    </row>
    <row r="6" spans="1:252" x14ac:dyDescent="0.2">
      <c r="A6" s="45">
        <f t="shared" ref="A6:A70" si="0">DATEVALUE(TEXT(C6, "mm/dd/yy"))</f>
        <v>36978</v>
      </c>
      <c r="B6" s="3">
        <v>1056585</v>
      </c>
      <c r="C6" s="5">
        <v>36978.632060185184</v>
      </c>
      <c r="D6" t="s">
        <v>31</v>
      </c>
      <c r="E6" t="s">
        <v>32</v>
      </c>
      <c r="F6" t="s">
        <v>33</v>
      </c>
      <c r="H6" t="s">
        <v>34</v>
      </c>
      <c r="I6" t="s">
        <v>35</v>
      </c>
      <c r="J6">
        <v>31671</v>
      </c>
      <c r="K6" t="s">
        <v>36</v>
      </c>
      <c r="L6" s="7">
        <v>25</v>
      </c>
      <c r="O6" t="s">
        <v>37</v>
      </c>
      <c r="P6" t="s">
        <v>38</v>
      </c>
      <c r="Q6" s="11">
        <v>286</v>
      </c>
      <c r="R6" t="s">
        <v>39</v>
      </c>
      <c r="S6" t="s">
        <v>40</v>
      </c>
      <c r="T6" t="s">
        <v>41</v>
      </c>
      <c r="U6" t="s">
        <v>42</v>
      </c>
      <c r="V6" t="s">
        <v>43</v>
      </c>
      <c r="W6" t="s">
        <v>44</v>
      </c>
      <c r="X6">
        <v>96004354</v>
      </c>
      <c r="Y6">
        <v>563872.1</v>
      </c>
      <c r="Z6">
        <v>29605</v>
      </c>
      <c r="AA6" s="5">
        <v>37012.564583333333</v>
      </c>
      <c r="AB6" s="5">
        <v>37042.564583333333</v>
      </c>
      <c r="IR6" s="4"/>
    </row>
    <row r="7" spans="1:252" x14ac:dyDescent="0.2">
      <c r="A7" s="45">
        <f t="shared" si="0"/>
        <v>36980</v>
      </c>
      <c r="B7" s="3">
        <v>1067218</v>
      </c>
      <c r="C7" s="5">
        <v>36980.442835648151</v>
      </c>
      <c r="D7" t="s">
        <v>45</v>
      </c>
      <c r="E7" t="s">
        <v>32</v>
      </c>
      <c r="F7" t="s">
        <v>33</v>
      </c>
      <c r="H7" t="s">
        <v>34</v>
      </c>
      <c r="I7" t="s">
        <v>46</v>
      </c>
      <c r="J7">
        <v>29297</v>
      </c>
      <c r="K7" t="s">
        <v>47</v>
      </c>
      <c r="M7" s="7">
        <v>25</v>
      </c>
      <c r="O7" t="s">
        <v>37</v>
      </c>
      <c r="P7" t="s">
        <v>38</v>
      </c>
      <c r="Q7" s="11">
        <v>390</v>
      </c>
      <c r="R7" t="s">
        <v>39</v>
      </c>
      <c r="S7" t="s">
        <v>48</v>
      </c>
      <c r="T7" t="s">
        <v>49</v>
      </c>
      <c r="U7" t="s">
        <v>42</v>
      </c>
      <c r="V7" t="s">
        <v>43</v>
      </c>
      <c r="W7" t="s">
        <v>44</v>
      </c>
      <c r="X7">
        <v>96020035</v>
      </c>
      <c r="Y7">
        <v>565929.1</v>
      </c>
      <c r="Z7">
        <v>71108</v>
      </c>
      <c r="AA7" s="5">
        <v>37073</v>
      </c>
      <c r="AB7" s="5">
        <v>37164</v>
      </c>
      <c r="IR7" s="1"/>
    </row>
    <row r="8" spans="1:252" x14ac:dyDescent="0.2">
      <c r="A8" s="45">
        <f t="shared" si="0"/>
        <v>36983</v>
      </c>
      <c r="B8" s="3">
        <v>1072905</v>
      </c>
      <c r="C8" s="5">
        <v>36983.404374999998</v>
      </c>
      <c r="D8" t="s">
        <v>45</v>
      </c>
      <c r="E8" t="s">
        <v>32</v>
      </c>
      <c r="F8" t="s">
        <v>33</v>
      </c>
      <c r="H8" t="s">
        <v>34</v>
      </c>
      <c r="I8" t="s">
        <v>35</v>
      </c>
      <c r="J8">
        <v>33759</v>
      </c>
      <c r="K8" t="s">
        <v>50</v>
      </c>
      <c r="M8" s="7">
        <v>25</v>
      </c>
      <c r="O8" t="s">
        <v>37</v>
      </c>
      <c r="P8" t="s">
        <v>38</v>
      </c>
      <c r="Q8" s="11">
        <v>305</v>
      </c>
      <c r="R8" t="s">
        <v>39</v>
      </c>
      <c r="S8" t="s">
        <v>51</v>
      </c>
      <c r="T8" t="s">
        <v>52</v>
      </c>
      <c r="U8" t="s">
        <v>42</v>
      </c>
      <c r="V8" t="s">
        <v>43</v>
      </c>
      <c r="W8" t="s">
        <v>44</v>
      </c>
      <c r="X8">
        <v>96020035</v>
      </c>
      <c r="Y8">
        <v>567399.1</v>
      </c>
      <c r="Z8">
        <v>71108</v>
      </c>
      <c r="AA8" s="5">
        <v>37012.564583333333</v>
      </c>
      <c r="AB8" s="5">
        <v>37042.564583333333</v>
      </c>
      <c r="IR8" s="1"/>
    </row>
    <row r="9" spans="1:252" x14ac:dyDescent="0.2">
      <c r="A9" s="45">
        <f t="shared" si="0"/>
        <v>36983</v>
      </c>
      <c r="B9" s="3">
        <v>1073303</v>
      </c>
      <c r="C9" s="5">
        <v>36983.421539351853</v>
      </c>
      <c r="D9" t="s">
        <v>53</v>
      </c>
      <c r="E9" t="s">
        <v>32</v>
      </c>
      <c r="F9" t="s">
        <v>33</v>
      </c>
      <c r="H9" t="s">
        <v>34</v>
      </c>
      <c r="I9" t="s">
        <v>46</v>
      </c>
      <c r="J9">
        <v>36705</v>
      </c>
      <c r="K9" t="s">
        <v>54</v>
      </c>
      <c r="L9" s="7">
        <v>25</v>
      </c>
      <c r="O9" t="s">
        <v>37</v>
      </c>
      <c r="P9" t="s">
        <v>38</v>
      </c>
      <c r="Q9" s="11">
        <v>305</v>
      </c>
      <c r="R9" t="s">
        <v>39</v>
      </c>
      <c r="S9" t="s">
        <v>48</v>
      </c>
      <c r="T9" t="s">
        <v>55</v>
      </c>
      <c r="U9" t="s">
        <v>42</v>
      </c>
      <c r="V9" t="s">
        <v>43</v>
      </c>
      <c r="W9" t="s">
        <v>44</v>
      </c>
      <c r="X9">
        <v>96028954</v>
      </c>
      <c r="Y9">
        <v>567417.1</v>
      </c>
      <c r="Z9">
        <v>54979</v>
      </c>
      <c r="AA9" s="5">
        <v>37043.916631944441</v>
      </c>
      <c r="AB9" s="5">
        <v>37072.916631944441</v>
      </c>
      <c r="IR9" s="1"/>
    </row>
    <row r="10" spans="1:252" x14ac:dyDescent="0.2">
      <c r="A10" s="45">
        <f t="shared" si="0"/>
        <v>36983</v>
      </c>
      <c r="B10" s="3">
        <v>1073927</v>
      </c>
      <c r="C10" s="5">
        <v>36983.475960648146</v>
      </c>
      <c r="D10" t="s">
        <v>53</v>
      </c>
      <c r="E10" t="s">
        <v>32</v>
      </c>
      <c r="F10" t="s">
        <v>33</v>
      </c>
      <c r="H10" t="s">
        <v>34</v>
      </c>
      <c r="I10" t="s">
        <v>35</v>
      </c>
      <c r="J10">
        <v>38267</v>
      </c>
      <c r="K10" t="s">
        <v>56</v>
      </c>
      <c r="M10" s="7">
        <v>25</v>
      </c>
      <c r="O10" t="s">
        <v>37</v>
      </c>
      <c r="P10" t="s">
        <v>38</v>
      </c>
      <c r="Q10" s="11">
        <v>125</v>
      </c>
      <c r="R10" t="s">
        <v>39</v>
      </c>
      <c r="S10" t="s">
        <v>51</v>
      </c>
      <c r="T10" t="s">
        <v>52</v>
      </c>
      <c r="U10" t="s">
        <v>42</v>
      </c>
      <c r="V10" t="s">
        <v>43</v>
      </c>
      <c r="W10" t="s">
        <v>44</v>
      </c>
      <c r="X10">
        <v>96028954</v>
      </c>
      <c r="Y10">
        <v>567567.1</v>
      </c>
      <c r="Z10">
        <v>54979</v>
      </c>
      <c r="AA10" s="5">
        <v>37347.701388888891</v>
      </c>
      <c r="AB10" s="5">
        <v>37437.701388888891</v>
      </c>
      <c r="IR10" s="1"/>
    </row>
    <row r="11" spans="1:252" x14ac:dyDescent="0.2">
      <c r="A11" s="45">
        <f t="shared" si="0"/>
        <v>36984</v>
      </c>
      <c r="B11" s="3">
        <v>1080894</v>
      </c>
      <c r="C11" s="5">
        <v>36984.55809027778</v>
      </c>
      <c r="D11" t="s">
        <v>45</v>
      </c>
      <c r="E11" t="s">
        <v>32</v>
      </c>
      <c r="F11" t="s">
        <v>33</v>
      </c>
      <c r="H11" t="s">
        <v>34</v>
      </c>
      <c r="I11" t="s">
        <v>35</v>
      </c>
      <c r="J11">
        <v>33760</v>
      </c>
      <c r="K11" t="s">
        <v>57</v>
      </c>
      <c r="L11" s="7">
        <v>25</v>
      </c>
      <c r="O11" t="s">
        <v>37</v>
      </c>
      <c r="P11" t="s">
        <v>38</v>
      </c>
      <c r="Q11" s="11">
        <v>415</v>
      </c>
      <c r="R11" t="s">
        <v>58</v>
      </c>
      <c r="S11" t="s">
        <v>40</v>
      </c>
      <c r="T11" t="s">
        <v>52</v>
      </c>
      <c r="U11" t="s">
        <v>42</v>
      </c>
      <c r="V11" t="s">
        <v>43</v>
      </c>
      <c r="W11" t="s">
        <v>44</v>
      </c>
      <c r="X11">
        <v>96020035</v>
      </c>
      <c r="Y11">
        <v>569110.1</v>
      </c>
      <c r="Z11">
        <v>71108</v>
      </c>
      <c r="AA11" s="5">
        <v>37043.564583333333</v>
      </c>
      <c r="AB11" s="5">
        <v>37072.564583333333</v>
      </c>
      <c r="IR11" s="1"/>
    </row>
    <row r="12" spans="1:252" x14ac:dyDescent="0.2">
      <c r="A12" s="45">
        <f t="shared" si="0"/>
        <v>36985</v>
      </c>
      <c r="B12" s="3">
        <v>1085856</v>
      </c>
      <c r="C12" s="5">
        <v>36985.469861111109</v>
      </c>
      <c r="D12" t="s">
        <v>45</v>
      </c>
      <c r="E12" t="s">
        <v>32</v>
      </c>
      <c r="F12" t="s">
        <v>33</v>
      </c>
      <c r="H12" t="s">
        <v>34</v>
      </c>
      <c r="I12" t="s">
        <v>35</v>
      </c>
      <c r="J12">
        <v>31671</v>
      </c>
      <c r="K12" t="s">
        <v>36</v>
      </c>
      <c r="M12" s="7">
        <v>25</v>
      </c>
      <c r="O12" t="s">
        <v>37</v>
      </c>
      <c r="P12" t="s">
        <v>38</v>
      </c>
      <c r="Q12" s="11">
        <v>303.5</v>
      </c>
      <c r="R12" t="s">
        <v>58</v>
      </c>
      <c r="S12" t="s">
        <v>59</v>
      </c>
      <c r="T12" t="s">
        <v>41</v>
      </c>
      <c r="U12" t="s">
        <v>42</v>
      </c>
      <c r="V12" t="s">
        <v>43</v>
      </c>
      <c r="W12" t="s">
        <v>44</v>
      </c>
      <c r="X12">
        <v>96020035</v>
      </c>
      <c r="Y12">
        <v>570210.1</v>
      </c>
      <c r="Z12">
        <v>71108</v>
      </c>
      <c r="AA12" s="5">
        <v>37012.564583333333</v>
      </c>
      <c r="AB12" s="5">
        <v>37042.564583333333</v>
      </c>
      <c r="IR12" s="1"/>
    </row>
    <row r="13" spans="1:252" x14ac:dyDescent="0.2">
      <c r="A13" s="45">
        <f t="shared" si="0"/>
        <v>36986</v>
      </c>
      <c r="B13" s="3">
        <v>1088957</v>
      </c>
      <c r="C13" s="5">
        <v>36986.336863425924</v>
      </c>
      <c r="D13" t="s">
        <v>45</v>
      </c>
      <c r="E13" t="s">
        <v>32</v>
      </c>
      <c r="F13" t="s">
        <v>33</v>
      </c>
      <c r="H13" t="s">
        <v>34</v>
      </c>
      <c r="I13" t="s">
        <v>35</v>
      </c>
      <c r="J13">
        <v>10631</v>
      </c>
      <c r="K13" t="s">
        <v>60</v>
      </c>
      <c r="M13" s="7">
        <v>25</v>
      </c>
      <c r="O13" t="s">
        <v>37</v>
      </c>
      <c r="P13" t="s">
        <v>38</v>
      </c>
      <c r="Q13" s="11">
        <v>186</v>
      </c>
      <c r="R13" t="s">
        <v>58</v>
      </c>
      <c r="S13" t="s">
        <v>61</v>
      </c>
      <c r="T13" t="s">
        <v>41</v>
      </c>
      <c r="U13" t="s">
        <v>42</v>
      </c>
      <c r="V13" t="s">
        <v>43</v>
      </c>
      <c r="W13" t="s">
        <v>44</v>
      </c>
      <c r="X13">
        <v>96020035</v>
      </c>
      <c r="Y13">
        <v>571227.1</v>
      </c>
      <c r="Z13">
        <v>71108</v>
      </c>
      <c r="AA13" s="5">
        <v>36987.916678240741</v>
      </c>
      <c r="AB13" s="5">
        <v>36988.916678240741</v>
      </c>
      <c r="IR13" s="1"/>
    </row>
    <row r="14" spans="1:252" x14ac:dyDescent="0.2">
      <c r="A14" s="45">
        <f t="shared" si="0"/>
        <v>36986</v>
      </c>
      <c r="B14" s="3">
        <v>1090300</v>
      </c>
      <c r="C14" s="5">
        <v>36986.370995370373</v>
      </c>
      <c r="D14" t="s">
        <v>45</v>
      </c>
      <c r="E14" t="s">
        <v>32</v>
      </c>
      <c r="F14" t="s">
        <v>33</v>
      </c>
      <c r="H14" t="s">
        <v>34</v>
      </c>
      <c r="I14" t="s">
        <v>35</v>
      </c>
      <c r="J14">
        <v>33759</v>
      </c>
      <c r="K14" t="s">
        <v>50</v>
      </c>
      <c r="L14" s="7">
        <v>25</v>
      </c>
      <c r="O14" t="s">
        <v>37</v>
      </c>
      <c r="P14" t="s">
        <v>38</v>
      </c>
      <c r="Q14" s="11">
        <v>317</v>
      </c>
      <c r="R14" t="s">
        <v>58</v>
      </c>
      <c r="S14" t="s">
        <v>51</v>
      </c>
      <c r="T14" t="s">
        <v>52</v>
      </c>
      <c r="U14" t="s">
        <v>42</v>
      </c>
      <c r="V14" t="s">
        <v>43</v>
      </c>
      <c r="W14" t="s">
        <v>44</v>
      </c>
      <c r="X14">
        <v>96020035</v>
      </c>
      <c r="Y14">
        <v>571458.1</v>
      </c>
      <c r="Z14">
        <v>71108</v>
      </c>
      <c r="AA14" s="5">
        <v>37012.564583333333</v>
      </c>
      <c r="AB14" s="5">
        <v>37042.564583333333</v>
      </c>
      <c r="IR14" s="1"/>
    </row>
    <row r="15" spans="1:252" x14ac:dyDescent="0.2">
      <c r="A15" s="45">
        <f t="shared" si="0"/>
        <v>36991</v>
      </c>
      <c r="B15" s="3">
        <v>1110507</v>
      </c>
      <c r="C15" s="5">
        <v>36991.40556712963</v>
      </c>
      <c r="D15" t="s">
        <v>62</v>
      </c>
      <c r="E15" t="s">
        <v>32</v>
      </c>
      <c r="F15" t="s">
        <v>33</v>
      </c>
      <c r="H15" t="s">
        <v>63</v>
      </c>
      <c r="I15" t="s">
        <v>64</v>
      </c>
      <c r="J15">
        <v>36578</v>
      </c>
      <c r="K15" t="s">
        <v>65</v>
      </c>
      <c r="M15" s="7">
        <v>5000</v>
      </c>
      <c r="O15" t="s">
        <v>66</v>
      </c>
      <c r="P15" t="s">
        <v>38</v>
      </c>
      <c r="Q15" s="11">
        <v>-7.4999999999999997E-2</v>
      </c>
      <c r="R15" t="s">
        <v>67</v>
      </c>
      <c r="S15" t="s">
        <v>68</v>
      </c>
      <c r="T15" t="s">
        <v>69</v>
      </c>
      <c r="U15" t="s">
        <v>70</v>
      </c>
      <c r="V15" t="s">
        <v>43</v>
      </c>
      <c r="W15" t="s">
        <v>71</v>
      </c>
      <c r="X15">
        <v>96004898</v>
      </c>
      <c r="Y15" t="s">
        <v>72</v>
      </c>
      <c r="Z15">
        <v>70526</v>
      </c>
      <c r="AA15" s="5">
        <v>37012.875</v>
      </c>
      <c r="AB15" s="5">
        <v>37042.875</v>
      </c>
      <c r="IR15" s="6"/>
    </row>
    <row r="16" spans="1:252" x14ac:dyDescent="0.2">
      <c r="A16" s="45">
        <f t="shared" si="0"/>
        <v>36992</v>
      </c>
      <c r="B16" s="3">
        <v>1115603</v>
      </c>
      <c r="C16" s="5">
        <v>36992.385034722225</v>
      </c>
      <c r="D16" t="s">
        <v>73</v>
      </c>
      <c r="E16" t="s">
        <v>32</v>
      </c>
      <c r="F16" t="s">
        <v>33</v>
      </c>
      <c r="H16" t="s">
        <v>34</v>
      </c>
      <c r="I16" t="s">
        <v>74</v>
      </c>
      <c r="J16">
        <v>7472</v>
      </c>
      <c r="K16" t="s">
        <v>75</v>
      </c>
      <c r="M16" s="7">
        <v>50</v>
      </c>
      <c r="O16" t="s">
        <v>37</v>
      </c>
      <c r="P16" t="s">
        <v>38</v>
      </c>
      <c r="Q16" s="11">
        <v>59</v>
      </c>
      <c r="R16" t="s">
        <v>76</v>
      </c>
      <c r="S16" t="s">
        <v>77</v>
      </c>
      <c r="T16" t="s">
        <v>78</v>
      </c>
      <c r="U16" t="s">
        <v>42</v>
      </c>
      <c r="V16" t="s">
        <v>43</v>
      </c>
      <c r="W16" t="s">
        <v>44</v>
      </c>
      <c r="X16">
        <v>96020991</v>
      </c>
      <c r="Y16">
        <v>578461.1</v>
      </c>
      <c r="Z16">
        <v>66682</v>
      </c>
      <c r="AA16" s="5">
        <v>37012.71597222222</v>
      </c>
      <c r="AB16" s="5">
        <v>37042.71597222222</v>
      </c>
      <c r="IR16" s="6"/>
    </row>
    <row r="17" spans="1:252" x14ac:dyDescent="0.2">
      <c r="A17" s="45">
        <f t="shared" si="0"/>
        <v>36992</v>
      </c>
      <c r="B17" s="3">
        <v>1116094</v>
      </c>
      <c r="C17" s="5">
        <v>36992.398923611108</v>
      </c>
      <c r="D17" t="s">
        <v>79</v>
      </c>
      <c r="E17" t="s">
        <v>32</v>
      </c>
      <c r="F17" t="s">
        <v>33</v>
      </c>
      <c r="H17" t="s">
        <v>63</v>
      </c>
      <c r="I17" t="s">
        <v>80</v>
      </c>
      <c r="J17">
        <v>36237</v>
      </c>
      <c r="K17" t="s">
        <v>81</v>
      </c>
      <c r="L17" s="7">
        <v>5000</v>
      </c>
      <c r="O17" t="s">
        <v>66</v>
      </c>
      <c r="P17" t="s">
        <v>38</v>
      </c>
      <c r="Q17" s="11">
        <v>2.5000000000000001E-3</v>
      </c>
      <c r="R17" t="s">
        <v>82</v>
      </c>
      <c r="S17" t="s">
        <v>83</v>
      </c>
      <c r="T17" t="s">
        <v>84</v>
      </c>
      <c r="U17" t="s">
        <v>70</v>
      </c>
      <c r="V17" t="s">
        <v>43</v>
      </c>
      <c r="W17" t="s">
        <v>71</v>
      </c>
      <c r="X17">
        <v>96021110</v>
      </c>
      <c r="Y17" t="s">
        <v>85</v>
      </c>
      <c r="Z17">
        <v>57399</v>
      </c>
      <c r="AA17" s="5">
        <v>37012.875</v>
      </c>
      <c r="AB17" s="5">
        <v>37042.875</v>
      </c>
      <c r="IR17" s="8"/>
    </row>
    <row r="18" spans="1:252" x14ac:dyDescent="0.2">
      <c r="A18" s="45">
        <f t="shared" si="0"/>
        <v>36992</v>
      </c>
      <c r="B18" s="3">
        <v>1117095</v>
      </c>
      <c r="C18" s="5">
        <v>36992.476863425924</v>
      </c>
      <c r="D18" t="s">
        <v>86</v>
      </c>
      <c r="E18" t="s">
        <v>32</v>
      </c>
      <c r="F18" t="s">
        <v>33</v>
      </c>
      <c r="H18" t="s">
        <v>34</v>
      </c>
      <c r="I18" t="s">
        <v>35</v>
      </c>
      <c r="J18">
        <v>30895</v>
      </c>
      <c r="K18" t="s">
        <v>87</v>
      </c>
      <c r="M18" s="7">
        <v>25</v>
      </c>
      <c r="O18" t="s">
        <v>37</v>
      </c>
      <c r="P18" t="s">
        <v>38</v>
      </c>
      <c r="Q18" s="11">
        <v>486</v>
      </c>
      <c r="R18" t="s">
        <v>58</v>
      </c>
      <c r="S18" t="s">
        <v>51</v>
      </c>
      <c r="T18" t="s">
        <v>52</v>
      </c>
      <c r="U18" t="s">
        <v>42</v>
      </c>
      <c r="V18" t="s">
        <v>43</v>
      </c>
      <c r="W18" t="s">
        <v>44</v>
      </c>
      <c r="X18">
        <v>95005504</v>
      </c>
      <c r="Y18">
        <v>578692.1</v>
      </c>
      <c r="Z18">
        <v>754</v>
      </c>
      <c r="AA18" s="5">
        <v>37073.701388888891</v>
      </c>
      <c r="AB18" s="5">
        <v>37164.701388888891</v>
      </c>
      <c r="IR18" s="1"/>
    </row>
    <row r="19" spans="1:252" x14ac:dyDescent="0.2">
      <c r="A19" s="45">
        <f t="shared" si="0"/>
        <v>36993</v>
      </c>
      <c r="B19" s="3">
        <v>1119156</v>
      </c>
      <c r="C19" s="5">
        <v>36993.291550925926</v>
      </c>
      <c r="D19" t="s">
        <v>88</v>
      </c>
      <c r="E19" t="s">
        <v>32</v>
      </c>
      <c r="F19" t="s">
        <v>33</v>
      </c>
      <c r="H19" t="s">
        <v>34</v>
      </c>
      <c r="I19" t="s">
        <v>74</v>
      </c>
      <c r="J19">
        <v>29083</v>
      </c>
      <c r="K19" t="s">
        <v>89</v>
      </c>
      <c r="L19" s="7">
        <v>50</v>
      </c>
      <c r="O19" t="s">
        <v>37</v>
      </c>
      <c r="P19" t="s">
        <v>38</v>
      </c>
      <c r="Q19" s="11">
        <v>52.5</v>
      </c>
      <c r="R19" t="s">
        <v>76</v>
      </c>
      <c r="S19" t="s">
        <v>77</v>
      </c>
      <c r="T19" t="s">
        <v>90</v>
      </c>
      <c r="U19" t="s">
        <v>42</v>
      </c>
      <c r="V19" t="s">
        <v>43</v>
      </c>
      <c r="W19" t="s">
        <v>44</v>
      </c>
      <c r="X19">
        <v>96021791</v>
      </c>
      <c r="Y19">
        <v>579331.1</v>
      </c>
      <c r="Z19">
        <v>64168</v>
      </c>
      <c r="AA19" s="5">
        <v>36997.875</v>
      </c>
      <c r="AB19" s="5">
        <v>37001.875</v>
      </c>
      <c r="IR19" s="1"/>
    </row>
    <row r="20" spans="1:252" x14ac:dyDescent="0.2">
      <c r="A20" s="45">
        <f t="shared" si="0"/>
        <v>36993</v>
      </c>
      <c r="B20" s="3">
        <v>1119809</v>
      </c>
      <c r="C20" s="5">
        <v>36993.343321759261</v>
      </c>
      <c r="D20" t="s">
        <v>91</v>
      </c>
      <c r="E20" t="s">
        <v>32</v>
      </c>
      <c r="F20" t="s">
        <v>33</v>
      </c>
      <c r="H20" t="s">
        <v>34</v>
      </c>
      <c r="I20" t="s">
        <v>74</v>
      </c>
      <c r="J20">
        <v>29089</v>
      </c>
      <c r="K20" t="s">
        <v>92</v>
      </c>
      <c r="L20" s="7">
        <v>50</v>
      </c>
      <c r="O20" t="s">
        <v>37</v>
      </c>
      <c r="P20" t="s">
        <v>38</v>
      </c>
      <c r="Q20" s="11">
        <v>49.5</v>
      </c>
      <c r="R20" t="s">
        <v>93</v>
      </c>
      <c r="S20" t="s">
        <v>94</v>
      </c>
      <c r="T20" t="s">
        <v>95</v>
      </c>
      <c r="U20" t="s">
        <v>42</v>
      </c>
      <c r="V20" t="s">
        <v>43</v>
      </c>
      <c r="W20" t="s">
        <v>44</v>
      </c>
      <c r="X20">
        <v>96009016</v>
      </c>
      <c r="Y20">
        <v>579569.1</v>
      </c>
      <c r="Z20">
        <v>18</v>
      </c>
      <c r="AA20" s="5">
        <v>36997.875</v>
      </c>
      <c r="AB20" s="5">
        <v>37001.875</v>
      </c>
      <c r="IR20" s="10"/>
    </row>
    <row r="21" spans="1:252" x14ac:dyDescent="0.2">
      <c r="A21" s="45">
        <f t="shared" si="0"/>
        <v>36993</v>
      </c>
      <c r="B21" s="3">
        <v>1121524</v>
      </c>
      <c r="C21" s="5">
        <v>36993.385416666664</v>
      </c>
      <c r="D21" t="s">
        <v>96</v>
      </c>
      <c r="E21" t="s">
        <v>32</v>
      </c>
      <c r="F21" t="s">
        <v>33</v>
      </c>
      <c r="H21" t="s">
        <v>63</v>
      </c>
      <c r="I21" t="s">
        <v>64</v>
      </c>
      <c r="J21">
        <v>36698</v>
      </c>
      <c r="K21" t="s">
        <v>97</v>
      </c>
      <c r="M21" s="7">
        <v>5000</v>
      </c>
      <c r="O21" t="s">
        <v>66</v>
      </c>
      <c r="P21" t="s">
        <v>38</v>
      </c>
      <c r="Q21" s="11">
        <v>5.0999999999999996</v>
      </c>
      <c r="R21" t="s">
        <v>67</v>
      </c>
      <c r="S21" t="s">
        <v>98</v>
      </c>
      <c r="T21" t="s">
        <v>99</v>
      </c>
      <c r="U21" t="s">
        <v>70</v>
      </c>
      <c r="V21" t="s">
        <v>43</v>
      </c>
      <c r="W21" t="s">
        <v>71</v>
      </c>
      <c r="X21">
        <v>96018986</v>
      </c>
      <c r="Y21" t="s">
        <v>100</v>
      </c>
      <c r="Z21">
        <v>49747</v>
      </c>
      <c r="AA21" s="5">
        <v>37196</v>
      </c>
      <c r="AB21" s="5">
        <v>37346</v>
      </c>
      <c r="IR21" s="1"/>
    </row>
    <row r="22" spans="1:252" x14ac:dyDescent="0.2">
      <c r="A22" s="45">
        <f t="shared" si="0"/>
        <v>36993</v>
      </c>
      <c r="B22" s="3">
        <v>1122091</v>
      </c>
      <c r="C22" s="5">
        <v>36993.405405092592</v>
      </c>
      <c r="D22" t="s">
        <v>101</v>
      </c>
      <c r="E22" t="s">
        <v>32</v>
      </c>
      <c r="F22" t="s">
        <v>33</v>
      </c>
      <c r="H22" t="s">
        <v>63</v>
      </c>
      <c r="I22" t="s">
        <v>64</v>
      </c>
      <c r="J22">
        <v>36698</v>
      </c>
      <c r="K22" t="s">
        <v>97</v>
      </c>
      <c r="M22" s="7">
        <v>5000</v>
      </c>
      <c r="O22" t="s">
        <v>66</v>
      </c>
      <c r="P22" t="s">
        <v>38</v>
      </c>
      <c r="Q22" s="11">
        <v>5.0999999999999996</v>
      </c>
      <c r="R22" t="s">
        <v>67</v>
      </c>
      <c r="S22" t="s">
        <v>98</v>
      </c>
      <c r="T22" t="s">
        <v>99</v>
      </c>
      <c r="U22" t="s">
        <v>70</v>
      </c>
      <c r="V22" t="s">
        <v>43</v>
      </c>
      <c r="W22" t="s">
        <v>71</v>
      </c>
      <c r="X22">
        <v>95000281</v>
      </c>
      <c r="Y22" t="s">
        <v>102</v>
      </c>
      <c r="Z22">
        <v>56264</v>
      </c>
      <c r="AA22" s="5">
        <v>37196</v>
      </c>
      <c r="AB22" s="5">
        <v>37346</v>
      </c>
      <c r="IR22" s="1"/>
    </row>
    <row r="23" spans="1:252" x14ac:dyDescent="0.2">
      <c r="A23" s="45">
        <f t="shared" si="0"/>
        <v>36993</v>
      </c>
      <c r="B23" s="3">
        <v>1122598</v>
      </c>
      <c r="C23" s="5">
        <v>36993.443553240744</v>
      </c>
      <c r="D23" t="s">
        <v>103</v>
      </c>
      <c r="E23" t="s">
        <v>32</v>
      </c>
      <c r="F23" t="s">
        <v>33</v>
      </c>
      <c r="H23" t="s">
        <v>34</v>
      </c>
      <c r="I23" t="s">
        <v>46</v>
      </c>
      <c r="J23">
        <v>44877</v>
      </c>
      <c r="K23" t="s">
        <v>104</v>
      </c>
      <c r="M23" s="7">
        <v>25</v>
      </c>
      <c r="O23" t="s">
        <v>37</v>
      </c>
      <c r="P23" t="s">
        <v>38</v>
      </c>
      <c r="Q23" s="11">
        <v>170</v>
      </c>
      <c r="R23" t="s">
        <v>58</v>
      </c>
      <c r="S23" t="s">
        <v>48</v>
      </c>
      <c r="T23" t="s">
        <v>49</v>
      </c>
      <c r="U23" t="s">
        <v>42</v>
      </c>
      <c r="V23" t="s">
        <v>43</v>
      </c>
      <c r="W23" t="s">
        <v>44</v>
      </c>
      <c r="X23">
        <v>96057469</v>
      </c>
      <c r="Y23">
        <v>579971.1</v>
      </c>
      <c r="Z23">
        <v>53350</v>
      </c>
      <c r="AA23" s="5">
        <v>37257</v>
      </c>
      <c r="AB23" s="5">
        <v>37346</v>
      </c>
      <c r="IR23" s="1"/>
    </row>
    <row r="24" spans="1:252" x14ac:dyDescent="0.2">
      <c r="A24" s="45">
        <f t="shared" si="0"/>
        <v>36993</v>
      </c>
      <c r="B24" s="3">
        <v>1123267</v>
      </c>
      <c r="C24" s="5">
        <v>36993.561979166669</v>
      </c>
      <c r="D24" t="s">
        <v>45</v>
      </c>
      <c r="E24" t="s">
        <v>32</v>
      </c>
      <c r="F24" t="s">
        <v>33</v>
      </c>
      <c r="H24" t="s">
        <v>34</v>
      </c>
      <c r="I24" t="s">
        <v>35</v>
      </c>
      <c r="J24">
        <v>47542</v>
      </c>
      <c r="K24" t="s">
        <v>105</v>
      </c>
      <c r="M24" s="7">
        <v>25</v>
      </c>
      <c r="O24" t="s">
        <v>37</v>
      </c>
      <c r="P24" t="s">
        <v>38</v>
      </c>
      <c r="Q24" s="11">
        <v>314</v>
      </c>
      <c r="R24" t="s">
        <v>58</v>
      </c>
      <c r="S24" t="s">
        <v>51</v>
      </c>
      <c r="T24" t="s">
        <v>52</v>
      </c>
      <c r="U24" t="s">
        <v>42</v>
      </c>
      <c r="V24" t="s">
        <v>43</v>
      </c>
      <c r="W24" t="s">
        <v>44</v>
      </c>
      <c r="X24">
        <v>96020035</v>
      </c>
      <c r="Y24">
        <v>580204.1</v>
      </c>
      <c r="Z24">
        <v>71108</v>
      </c>
      <c r="AA24" s="5">
        <v>37257.916666666664</v>
      </c>
      <c r="AB24" s="5">
        <v>37287.916666666664</v>
      </c>
      <c r="IR24" s="1"/>
    </row>
    <row r="25" spans="1:252" x14ac:dyDescent="0.2">
      <c r="A25" s="45">
        <f t="shared" si="0"/>
        <v>36993</v>
      </c>
      <c r="B25" s="3">
        <v>1123655</v>
      </c>
      <c r="C25" s="5">
        <v>36993.643530092595</v>
      </c>
      <c r="D25" t="s">
        <v>106</v>
      </c>
      <c r="E25" t="s">
        <v>32</v>
      </c>
      <c r="F25" t="s">
        <v>33</v>
      </c>
      <c r="H25" t="s">
        <v>34</v>
      </c>
      <c r="I25" t="s">
        <v>35</v>
      </c>
      <c r="J25">
        <v>30895</v>
      </c>
      <c r="K25" t="s">
        <v>87</v>
      </c>
      <c r="M25" s="7">
        <v>25</v>
      </c>
      <c r="O25" t="s">
        <v>37</v>
      </c>
      <c r="P25" t="s">
        <v>38</v>
      </c>
      <c r="Q25" s="11">
        <v>500</v>
      </c>
      <c r="R25" t="s">
        <v>58</v>
      </c>
      <c r="S25" t="s">
        <v>51</v>
      </c>
      <c r="T25" t="s">
        <v>52</v>
      </c>
      <c r="U25" t="s">
        <v>42</v>
      </c>
      <c r="V25" t="s">
        <v>43</v>
      </c>
      <c r="W25" t="s">
        <v>44</v>
      </c>
      <c r="X25">
        <v>95001154</v>
      </c>
      <c r="Y25">
        <v>580378.1</v>
      </c>
      <c r="Z25">
        <v>64517</v>
      </c>
      <c r="AA25" s="5">
        <v>37073.701388888891</v>
      </c>
      <c r="AB25" s="5">
        <v>37164.701388888891</v>
      </c>
      <c r="IR25" s="1"/>
    </row>
    <row r="26" spans="1:252" x14ac:dyDescent="0.2">
      <c r="A26" s="45">
        <f t="shared" si="0"/>
        <v>36997</v>
      </c>
      <c r="B26" s="3">
        <v>1126073</v>
      </c>
      <c r="C26" s="5">
        <v>36997.373148148145</v>
      </c>
      <c r="D26" t="s">
        <v>101</v>
      </c>
      <c r="E26" t="s">
        <v>32</v>
      </c>
      <c r="F26" t="s">
        <v>33</v>
      </c>
      <c r="H26" t="s">
        <v>34</v>
      </c>
      <c r="I26" t="s">
        <v>74</v>
      </c>
      <c r="J26">
        <v>34503</v>
      </c>
      <c r="K26" t="s">
        <v>107</v>
      </c>
      <c r="M26" s="7">
        <v>50</v>
      </c>
      <c r="O26" t="s">
        <v>37</v>
      </c>
      <c r="P26" t="s">
        <v>38</v>
      </c>
      <c r="Q26" s="11">
        <v>31.5</v>
      </c>
      <c r="R26" t="s">
        <v>76</v>
      </c>
      <c r="S26" t="s">
        <v>77</v>
      </c>
      <c r="T26" t="s">
        <v>90</v>
      </c>
      <c r="U26" t="s">
        <v>42</v>
      </c>
      <c r="V26" t="s">
        <v>43</v>
      </c>
      <c r="W26" t="s">
        <v>44</v>
      </c>
      <c r="X26">
        <v>96006417</v>
      </c>
      <c r="Y26">
        <v>582206.1</v>
      </c>
      <c r="Z26">
        <v>56264</v>
      </c>
      <c r="AA26" s="5">
        <v>36998.875</v>
      </c>
      <c r="AB26" s="5">
        <v>36998.875</v>
      </c>
      <c r="IR26" s="1"/>
    </row>
    <row r="27" spans="1:252" x14ac:dyDescent="0.2">
      <c r="A27" s="45">
        <f t="shared" si="0"/>
        <v>36997</v>
      </c>
      <c r="B27" s="3">
        <v>1127110</v>
      </c>
      <c r="C27" s="5">
        <v>36997.406608796293</v>
      </c>
      <c r="D27" t="s">
        <v>79</v>
      </c>
      <c r="E27" t="s">
        <v>32</v>
      </c>
      <c r="F27" t="s">
        <v>33</v>
      </c>
      <c r="H27" t="s">
        <v>63</v>
      </c>
      <c r="I27" t="s">
        <v>80</v>
      </c>
      <c r="J27">
        <v>36237</v>
      </c>
      <c r="K27" t="s">
        <v>81</v>
      </c>
      <c r="L27" s="7">
        <v>5000</v>
      </c>
      <c r="O27" t="s">
        <v>66</v>
      </c>
      <c r="P27" t="s">
        <v>38</v>
      </c>
      <c r="Q27" s="11">
        <v>0</v>
      </c>
      <c r="R27" t="s">
        <v>82</v>
      </c>
      <c r="S27" t="s">
        <v>83</v>
      </c>
      <c r="T27" t="s">
        <v>84</v>
      </c>
      <c r="U27" t="s">
        <v>70</v>
      </c>
      <c r="V27" t="s">
        <v>43</v>
      </c>
      <c r="W27" t="s">
        <v>71</v>
      </c>
      <c r="X27">
        <v>96021110</v>
      </c>
      <c r="Y27" t="s">
        <v>108</v>
      </c>
      <c r="Z27">
        <v>57399</v>
      </c>
      <c r="AA27" s="5">
        <v>37012.875</v>
      </c>
      <c r="AB27" s="5">
        <v>37042.875</v>
      </c>
      <c r="IR27" s="1"/>
    </row>
    <row r="28" spans="1:252" x14ac:dyDescent="0.2">
      <c r="A28" s="45">
        <f t="shared" si="0"/>
        <v>36998</v>
      </c>
      <c r="B28" s="3">
        <v>1128919</v>
      </c>
      <c r="C28" s="5">
        <v>36998.283761574072</v>
      </c>
      <c r="D28" t="s">
        <v>109</v>
      </c>
      <c r="E28" t="s">
        <v>32</v>
      </c>
      <c r="F28" t="s">
        <v>33</v>
      </c>
      <c r="H28" t="s">
        <v>34</v>
      </c>
      <c r="I28" t="s">
        <v>74</v>
      </c>
      <c r="J28">
        <v>29085</v>
      </c>
      <c r="K28" t="s">
        <v>110</v>
      </c>
      <c r="L28" s="7">
        <v>50</v>
      </c>
      <c r="O28" t="s">
        <v>37</v>
      </c>
      <c r="P28" t="s">
        <v>38</v>
      </c>
      <c r="Q28" s="11">
        <v>51.75</v>
      </c>
      <c r="R28" t="s">
        <v>93</v>
      </c>
      <c r="S28" t="s">
        <v>94</v>
      </c>
      <c r="T28" t="s">
        <v>95</v>
      </c>
      <c r="U28" t="s">
        <v>42</v>
      </c>
      <c r="V28" t="s">
        <v>43</v>
      </c>
      <c r="W28" t="s">
        <v>44</v>
      </c>
      <c r="X28">
        <v>96005582</v>
      </c>
      <c r="Y28">
        <v>583130.1</v>
      </c>
      <c r="Z28">
        <v>53461</v>
      </c>
      <c r="AA28" s="5">
        <v>37000.875</v>
      </c>
      <c r="AB28" s="5">
        <v>37001.875</v>
      </c>
      <c r="IR28" s="1"/>
    </row>
    <row r="29" spans="1:252" x14ac:dyDescent="0.2">
      <c r="A29" s="45">
        <f t="shared" si="0"/>
        <v>36998</v>
      </c>
      <c r="B29" s="3">
        <v>1128923</v>
      </c>
      <c r="C29" s="5">
        <v>36998.284479166665</v>
      </c>
      <c r="D29" t="s">
        <v>111</v>
      </c>
      <c r="E29" t="s">
        <v>32</v>
      </c>
      <c r="F29" t="s">
        <v>33</v>
      </c>
      <c r="H29" t="s">
        <v>34</v>
      </c>
      <c r="I29" t="s">
        <v>74</v>
      </c>
      <c r="J29">
        <v>29085</v>
      </c>
      <c r="K29" t="s">
        <v>110</v>
      </c>
      <c r="L29" s="7">
        <v>50</v>
      </c>
      <c r="O29" t="s">
        <v>37</v>
      </c>
      <c r="P29" t="s">
        <v>38</v>
      </c>
      <c r="Q29" s="11">
        <v>51.5</v>
      </c>
      <c r="R29" t="s">
        <v>93</v>
      </c>
      <c r="S29" t="s">
        <v>94</v>
      </c>
      <c r="T29" t="s">
        <v>95</v>
      </c>
      <c r="U29" t="s">
        <v>42</v>
      </c>
      <c r="V29" t="s">
        <v>43</v>
      </c>
      <c r="W29" t="s">
        <v>44</v>
      </c>
      <c r="Y29">
        <v>583134.1</v>
      </c>
      <c r="Z29">
        <v>3246</v>
      </c>
      <c r="AA29" s="5">
        <v>37000.875</v>
      </c>
      <c r="AB29" s="5">
        <v>37001.875</v>
      </c>
      <c r="IR29" s="1"/>
    </row>
    <row r="30" spans="1:252" x14ac:dyDescent="0.2">
      <c r="A30" s="45">
        <f t="shared" si="0"/>
        <v>36998</v>
      </c>
      <c r="B30" s="3">
        <v>1128931</v>
      </c>
      <c r="C30" s="5">
        <v>36998.287511574075</v>
      </c>
      <c r="D30" t="s">
        <v>111</v>
      </c>
      <c r="E30" t="s">
        <v>32</v>
      </c>
      <c r="F30" t="s">
        <v>33</v>
      </c>
      <c r="H30" t="s">
        <v>34</v>
      </c>
      <c r="I30" t="s">
        <v>74</v>
      </c>
      <c r="J30">
        <v>29085</v>
      </c>
      <c r="K30" t="s">
        <v>110</v>
      </c>
      <c r="L30" s="7">
        <v>50</v>
      </c>
      <c r="O30" t="s">
        <v>37</v>
      </c>
      <c r="P30" t="s">
        <v>38</v>
      </c>
      <c r="Q30" s="11">
        <v>51.5</v>
      </c>
      <c r="R30" t="s">
        <v>93</v>
      </c>
      <c r="S30" t="s">
        <v>94</v>
      </c>
      <c r="T30" t="s">
        <v>95</v>
      </c>
      <c r="U30" t="s">
        <v>42</v>
      </c>
      <c r="V30" t="s">
        <v>43</v>
      </c>
      <c r="W30" t="s">
        <v>44</v>
      </c>
      <c r="Y30">
        <v>583142.1</v>
      </c>
      <c r="Z30">
        <v>3246</v>
      </c>
      <c r="AA30" s="5">
        <v>37000.875</v>
      </c>
      <c r="AB30" s="5">
        <v>37001.875</v>
      </c>
      <c r="IR30" s="4"/>
    </row>
    <row r="31" spans="1:252" x14ac:dyDescent="0.2">
      <c r="A31" s="45">
        <f t="shared" si="0"/>
        <v>36998</v>
      </c>
      <c r="B31" s="3">
        <v>1129173</v>
      </c>
      <c r="C31" s="5">
        <v>36998.310706018521</v>
      </c>
      <c r="D31" t="s">
        <v>112</v>
      </c>
      <c r="E31" t="s">
        <v>32</v>
      </c>
      <c r="F31" t="s">
        <v>33</v>
      </c>
      <c r="H31" t="s">
        <v>34</v>
      </c>
      <c r="I31" t="s">
        <v>74</v>
      </c>
      <c r="J31">
        <v>32554</v>
      </c>
      <c r="K31" t="s">
        <v>113</v>
      </c>
      <c r="M31" s="7">
        <v>50</v>
      </c>
      <c r="O31" t="s">
        <v>37</v>
      </c>
      <c r="P31" t="s">
        <v>38</v>
      </c>
      <c r="Q31" s="11">
        <v>76</v>
      </c>
      <c r="R31" t="s">
        <v>93</v>
      </c>
      <c r="S31" t="s">
        <v>114</v>
      </c>
      <c r="T31" t="s">
        <v>115</v>
      </c>
      <c r="U31" t="s">
        <v>42</v>
      </c>
      <c r="V31" t="s">
        <v>43</v>
      </c>
      <c r="W31" t="s">
        <v>44</v>
      </c>
      <c r="X31">
        <v>96053024</v>
      </c>
      <c r="Y31">
        <v>583267.1</v>
      </c>
      <c r="Z31">
        <v>65268</v>
      </c>
      <c r="AA31" s="5">
        <v>37043.591666666667</v>
      </c>
      <c r="AB31" s="5">
        <v>37072.591666666667</v>
      </c>
      <c r="IR31" s="4"/>
    </row>
    <row r="32" spans="1:252" x14ac:dyDescent="0.2">
      <c r="A32" s="45">
        <f t="shared" si="0"/>
        <v>36998</v>
      </c>
      <c r="B32" s="3">
        <v>1129523</v>
      </c>
      <c r="C32" s="5">
        <v>36998.336388888885</v>
      </c>
      <c r="D32" t="s">
        <v>116</v>
      </c>
      <c r="E32" t="s">
        <v>32</v>
      </c>
      <c r="F32" t="s">
        <v>33</v>
      </c>
      <c r="H32" t="s">
        <v>34</v>
      </c>
      <c r="I32" t="s">
        <v>74</v>
      </c>
      <c r="J32">
        <v>7472</v>
      </c>
      <c r="K32" t="s">
        <v>75</v>
      </c>
      <c r="M32" s="7">
        <v>50</v>
      </c>
      <c r="O32" t="s">
        <v>37</v>
      </c>
      <c r="P32" t="s">
        <v>38</v>
      </c>
      <c r="Q32" s="11">
        <v>59.75</v>
      </c>
      <c r="R32" t="s">
        <v>76</v>
      </c>
      <c r="S32" t="s">
        <v>77</v>
      </c>
      <c r="T32" t="s">
        <v>78</v>
      </c>
      <c r="U32" t="s">
        <v>42</v>
      </c>
      <c r="V32" t="s">
        <v>43</v>
      </c>
      <c r="W32" t="s">
        <v>44</v>
      </c>
      <c r="X32">
        <v>96019669</v>
      </c>
      <c r="Y32">
        <v>583342.1</v>
      </c>
      <c r="Z32">
        <v>9409</v>
      </c>
      <c r="AA32" s="5">
        <v>37012.71597222222</v>
      </c>
      <c r="AB32" s="5">
        <v>37042.71597222222</v>
      </c>
      <c r="IR32" s="1"/>
    </row>
    <row r="33" spans="1:252" x14ac:dyDescent="0.2">
      <c r="A33" s="45">
        <f t="shared" si="0"/>
        <v>36998</v>
      </c>
      <c r="B33" s="3">
        <v>1130477</v>
      </c>
      <c r="C33" s="5">
        <v>36998.36824074074</v>
      </c>
      <c r="D33" t="s">
        <v>112</v>
      </c>
      <c r="E33" t="s">
        <v>32</v>
      </c>
      <c r="F33" t="s">
        <v>33</v>
      </c>
      <c r="H33" t="s">
        <v>34</v>
      </c>
      <c r="I33" t="s">
        <v>74</v>
      </c>
      <c r="J33">
        <v>32554</v>
      </c>
      <c r="K33" t="s">
        <v>113</v>
      </c>
      <c r="L33" s="7">
        <v>50</v>
      </c>
      <c r="O33" t="s">
        <v>37</v>
      </c>
      <c r="P33" t="s">
        <v>38</v>
      </c>
      <c r="Q33" s="11">
        <v>76.25</v>
      </c>
      <c r="R33" t="s">
        <v>93</v>
      </c>
      <c r="S33" t="s">
        <v>114</v>
      </c>
      <c r="T33" t="s">
        <v>115</v>
      </c>
      <c r="U33" t="s">
        <v>42</v>
      </c>
      <c r="V33" t="s">
        <v>43</v>
      </c>
      <c r="W33" t="s">
        <v>44</v>
      </c>
      <c r="X33">
        <v>96053024</v>
      </c>
      <c r="Y33">
        <v>583468.1</v>
      </c>
      <c r="Z33">
        <v>65268</v>
      </c>
      <c r="AA33" s="5">
        <v>37043.591666666667</v>
      </c>
      <c r="AB33" s="5">
        <v>37072.591666666667</v>
      </c>
      <c r="IR33" s="1"/>
    </row>
    <row r="34" spans="1:252" x14ac:dyDescent="0.2">
      <c r="A34" s="45">
        <f t="shared" si="0"/>
        <v>36998</v>
      </c>
      <c r="B34" s="3">
        <v>1132348</v>
      </c>
      <c r="C34" s="5">
        <v>36998.431354166663</v>
      </c>
      <c r="D34" t="s">
        <v>117</v>
      </c>
      <c r="E34" t="s">
        <v>32</v>
      </c>
      <c r="F34" t="s">
        <v>33</v>
      </c>
      <c r="H34" t="s">
        <v>34</v>
      </c>
      <c r="I34" t="s">
        <v>35</v>
      </c>
      <c r="J34">
        <v>33759</v>
      </c>
      <c r="K34" t="s">
        <v>50</v>
      </c>
      <c r="M34" s="7">
        <v>25</v>
      </c>
      <c r="O34" t="s">
        <v>37</v>
      </c>
      <c r="P34" t="s">
        <v>38</v>
      </c>
      <c r="Q34" s="11">
        <v>305</v>
      </c>
      <c r="R34" t="s">
        <v>58</v>
      </c>
      <c r="S34" t="s">
        <v>51</v>
      </c>
      <c r="T34" t="s">
        <v>52</v>
      </c>
      <c r="U34" t="s">
        <v>42</v>
      </c>
      <c r="V34" t="s">
        <v>43</v>
      </c>
      <c r="W34" t="s">
        <v>44</v>
      </c>
      <c r="X34">
        <v>96013065</v>
      </c>
      <c r="Y34">
        <v>583630.1</v>
      </c>
      <c r="Z34">
        <v>55265</v>
      </c>
      <c r="AA34" s="5">
        <v>37012.564583333333</v>
      </c>
      <c r="AB34" s="5">
        <v>37042.564583333333</v>
      </c>
      <c r="IR34" s="1"/>
    </row>
    <row r="35" spans="1:252" x14ac:dyDescent="0.2">
      <c r="A35" s="45">
        <f t="shared" si="0"/>
        <v>36998</v>
      </c>
      <c r="B35" s="3">
        <v>1132846</v>
      </c>
      <c r="C35" s="5">
        <v>36998.469560185185</v>
      </c>
      <c r="D35" t="s">
        <v>53</v>
      </c>
      <c r="E35" t="s">
        <v>118</v>
      </c>
      <c r="F35" t="s">
        <v>33</v>
      </c>
      <c r="H35" t="s">
        <v>34</v>
      </c>
      <c r="I35" t="s">
        <v>35</v>
      </c>
      <c r="J35">
        <v>33759</v>
      </c>
      <c r="K35" t="s">
        <v>50</v>
      </c>
      <c r="M35" s="7">
        <v>25</v>
      </c>
      <c r="O35" t="s">
        <v>37</v>
      </c>
      <c r="P35" t="s">
        <v>38</v>
      </c>
      <c r="Q35" s="11">
        <v>319</v>
      </c>
      <c r="R35" t="s">
        <v>119</v>
      </c>
      <c r="S35" t="s">
        <v>51</v>
      </c>
      <c r="T35" t="s">
        <v>52</v>
      </c>
      <c r="U35" t="s">
        <v>42</v>
      </c>
      <c r="V35" t="s">
        <v>43</v>
      </c>
      <c r="W35" t="s">
        <v>44</v>
      </c>
      <c r="X35">
        <v>96028954</v>
      </c>
      <c r="Y35">
        <v>583979.1</v>
      </c>
      <c r="Z35">
        <v>54979</v>
      </c>
      <c r="AA35" s="5">
        <v>37012.564583333333</v>
      </c>
      <c r="AB35" s="5">
        <v>37042.564583333333</v>
      </c>
      <c r="IR35" s="1"/>
    </row>
    <row r="36" spans="1:252" x14ac:dyDescent="0.2">
      <c r="A36" s="45">
        <f t="shared" si="0"/>
        <v>36998</v>
      </c>
      <c r="B36" s="3">
        <v>1132974</v>
      </c>
      <c r="C36" s="5">
        <v>36998.495046296295</v>
      </c>
      <c r="D36" t="s">
        <v>120</v>
      </c>
      <c r="E36" t="s">
        <v>118</v>
      </c>
      <c r="F36" t="s">
        <v>33</v>
      </c>
      <c r="H36" t="s">
        <v>34</v>
      </c>
      <c r="I36" t="s">
        <v>74</v>
      </c>
      <c r="J36">
        <v>33277</v>
      </c>
      <c r="K36" t="s">
        <v>121</v>
      </c>
      <c r="M36" s="7">
        <v>50</v>
      </c>
      <c r="O36" t="s">
        <v>37</v>
      </c>
      <c r="P36" t="s">
        <v>38</v>
      </c>
      <c r="Q36" s="11">
        <v>43.05</v>
      </c>
      <c r="R36" t="s">
        <v>122</v>
      </c>
      <c r="S36" t="s">
        <v>123</v>
      </c>
      <c r="T36" t="s">
        <v>124</v>
      </c>
      <c r="U36" t="s">
        <v>42</v>
      </c>
      <c r="V36" t="s">
        <v>43</v>
      </c>
      <c r="W36" t="s">
        <v>44</v>
      </c>
      <c r="X36">
        <v>96004396</v>
      </c>
      <c r="Y36">
        <v>584040.1</v>
      </c>
      <c r="Z36">
        <v>64245</v>
      </c>
      <c r="AA36" s="5">
        <v>37135.710416666669</v>
      </c>
      <c r="AB36" s="5">
        <v>37164.710416666669</v>
      </c>
    </row>
    <row r="37" spans="1:252" x14ac:dyDescent="0.2">
      <c r="A37" s="45">
        <f t="shared" si="0"/>
        <v>36998</v>
      </c>
      <c r="B37" s="3">
        <v>1133087</v>
      </c>
      <c r="C37" s="5">
        <v>36998.512245370373</v>
      </c>
      <c r="D37" t="s">
        <v>125</v>
      </c>
      <c r="E37" t="s">
        <v>118</v>
      </c>
      <c r="F37" t="s">
        <v>33</v>
      </c>
      <c r="H37" t="s">
        <v>34</v>
      </c>
      <c r="I37" t="s">
        <v>74</v>
      </c>
      <c r="J37">
        <v>3749</v>
      </c>
      <c r="K37" t="s">
        <v>126</v>
      </c>
      <c r="M37" s="7">
        <v>50</v>
      </c>
      <c r="O37" t="s">
        <v>37</v>
      </c>
      <c r="P37" t="s">
        <v>38</v>
      </c>
      <c r="Q37" s="11">
        <v>77.25</v>
      </c>
      <c r="R37" t="s">
        <v>122</v>
      </c>
      <c r="S37" t="s">
        <v>123</v>
      </c>
      <c r="T37" t="s">
        <v>127</v>
      </c>
      <c r="U37" t="s">
        <v>42</v>
      </c>
      <c r="V37" t="s">
        <v>43</v>
      </c>
      <c r="W37" t="s">
        <v>44</v>
      </c>
      <c r="Y37">
        <v>584065.1</v>
      </c>
      <c r="Z37">
        <v>49694</v>
      </c>
      <c r="AA37" s="5">
        <v>37043.71597222222</v>
      </c>
      <c r="AB37" s="5">
        <v>37072.71597222222</v>
      </c>
    </row>
    <row r="38" spans="1:252" x14ac:dyDescent="0.2">
      <c r="A38" s="45">
        <f t="shared" si="0"/>
        <v>36998</v>
      </c>
      <c r="B38" s="3">
        <v>1133381</v>
      </c>
      <c r="C38" s="5">
        <v>36998.560219907406</v>
      </c>
      <c r="D38" t="s">
        <v>91</v>
      </c>
      <c r="E38" t="s">
        <v>32</v>
      </c>
      <c r="F38" t="s">
        <v>33</v>
      </c>
      <c r="H38" t="s">
        <v>34</v>
      </c>
      <c r="I38" t="s">
        <v>74</v>
      </c>
      <c r="J38">
        <v>47803</v>
      </c>
      <c r="K38" t="s">
        <v>128</v>
      </c>
      <c r="M38" s="7">
        <v>50</v>
      </c>
      <c r="O38" t="s">
        <v>37</v>
      </c>
      <c r="P38" t="s">
        <v>38</v>
      </c>
      <c r="Q38" s="11">
        <v>53.1</v>
      </c>
      <c r="R38" t="s">
        <v>93</v>
      </c>
      <c r="S38" t="s">
        <v>94</v>
      </c>
      <c r="T38" t="s">
        <v>95</v>
      </c>
      <c r="U38" t="s">
        <v>42</v>
      </c>
      <c r="V38" t="s">
        <v>43</v>
      </c>
      <c r="W38" t="s">
        <v>44</v>
      </c>
      <c r="X38">
        <v>96009016</v>
      </c>
      <c r="Y38">
        <v>584192.1</v>
      </c>
      <c r="Z38">
        <v>18</v>
      </c>
      <c r="AA38" s="5">
        <v>37004.875</v>
      </c>
      <c r="AB38" s="5">
        <v>37011.875</v>
      </c>
    </row>
    <row r="39" spans="1:252" x14ac:dyDescent="0.2">
      <c r="A39" s="45">
        <f t="shared" si="0"/>
        <v>36999</v>
      </c>
      <c r="B39" s="3">
        <v>1134462</v>
      </c>
      <c r="C39" s="5">
        <v>36999.288391203707</v>
      </c>
      <c r="D39" t="s">
        <v>88</v>
      </c>
      <c r="E39" t="s">
        <v>32</v>
      </c>
      <c r="F39" t="s">
        <v>33</v>
      </c>
      <c r="H39" t="s">
        <v>34</v>
      </c>
      <c r="I39" t="s">
        <v>74</v>
      </c>
      <c r="J39">
        <v>29082</v>
      </c>
      <c r="K39" t="s">
        <v>129</v>
      </c>
      <c r="L39" s="7">
        <v>50</v>
      </c>
      <c r="O39" t="s">
        <v>37</v>
      </c>
      <c r="P39" t="s">
        <v>38</v>
      </c>
      <c r="Q39" s="11">
        <v>52.75</v>
      </c>
      <c r="R39" t="s">
        <v>76</v>
      </c>
      <c r="S39" t="s">
        <v>77</v>
      </c>
      <c r="T39" t="s">
        <v>90</v>
      </c>
      <c r="U39" t="s">
        <v>42</v>
      </c>
      <c r="V39" t="s">
        <v>43</v>
      </c>
      <c r="W39" t="s">
        <v>44</v>
      </c>
      <c r="X39">
        <v>96021791</v>
      </c>
      <c r="Y39">
        <v>584515.1</v>
      </c>
      <c r="Z39">
        <v>64168</v>
      </c>
      <c r="AA39" s="5">
        <v>37000.875</v>
      </c>
      <c r="AB39" s="5">
        <v>37000.875</v>
      </c>
    </row>
    <row r="40" spans="1:252" x14ac:dyDescent="0.2">
      <c r="A40" s="45">
        <f t="shared" si="0"/>
        <v>36999</v>
      </c>
      <c r="B40" s="3">
        <v>1134806</v>
      </c>
      <c r="C40" s="5">
        <v>36999.322777777779</v>
      </c>
      <c r="D40" t="s">
        <v>130</v>
      </c>
      <c r="E40" t="s">
        <v>32</v>
      </c>
      <c r="F40" t="s">
        <v>33</v>
      </c>
      <c r="H40" t="s">
        <v>34</v>
      </c>
      <c r="I40" t="s">
        <v>74</v>
      </c>
      <c r="J40">
        <v>45311</v>
      </c>
      <c r="K40" t="s">
        <v>131</v>
      </c>
      <c r="M40" s="7">
        <v>50</v>
      </c>
      <c r="O40" t="s">
        <v>37</v>
      </c>
      <c r="P40" t="s">
        <v>38</v>
      </c>
      <c r="Q40" s="11">
        <v>62</v>
      </c>
      <c r="R40" t="s">
        <v>93</v>
      </c>
      <c r="S40" t="s">
        <v>114</v>
      </c>
      <c r="T40" t="s">
        <v>115</v>
      </c>
      <c r="U40" t="s">
        <v>42</v>
      </c>
      <c r="V40" t="s">
        <v>43</v>
      </c>
      <c r="W40" t="s">
        <v>44</v>
      </c>
      <c r="X40">
        <v>96050496</v>
      </c>
      <c r="Y40">
        <v>584640.1</v>
      </c>
      <c r="Z40">
        <v>91219</v>
      </c>
      <c r="AA40" s="5">
        <v>37408.591666666667</v>
      </c>
      <c r="AB40" s="5">
        <v>37437.591666666667</v>
      </c>
    </row>
    <row r="41" spans="1:252" x14ac:dyDescent="0.2">
      <c r="A41" s="45">
        <f t="shared" si="0"/>
        <v>36999</v>
      </c>
      <c r="B41" s="3">
        <v>1135679</v>
      </c>
      <c r="C41" s="5">
        <v>36999.359085648146</v>
      </c>
      <c r="D41" t="s">
        <v>132</v>
      </c>
      <c r="E41" t="s">
        <v>32</v>
      </c>
      <c r="F41" t="s">
        <v>33</v>
      </c>
      <c r="H41" t="s">
        <v>63</v>
      </c>
      <c r="I41" t="s">
        <v>64</v>
      </c>
      <c r="J41">
        <v>41225</v>
      </c>
      <c r="K41" t="s">
        <v>133</v>
      </c>
      <c r="M41" s="7">
        <v>5000</v>
      </c>
      <c r="O41" t="s">
        <v>66</v>
      </c>
      <c r="P41" t="s">
        <v>38</v>
      </c>
      <c r="Q41" s="11">
        <v>-0.6</v>
      </c>
      <c r="R41" t="s">
        <v>67</v>
      </c>
      <c r="S41" t="s">
        <v>98</v>
      </c>
      <c r="T41" t="s">
        <v>134</v>
      </c>
      <c r="U41" t="s">
        <v>70</v>
      </c>
      <c r="V41" t="s">
        <v>43</v>
      </c>
      <c r="W41" t="s">
        <v>71</v>
      </c>
      <c r="Y41" t="s">
        <v>135</v>
      </c>
      <c r="Z41">
        <v>54279</v>
      </c>
      <c r="AA41" s="5">
        <v>37347</v>
      </c>
      <c r="AB41" s="5">
        <v>37560</v>
      </c>
    </row>
    <row r="42" spans="1:252" x14ac:dyDescent="0.2">
      <c r="A42" s="45">
        <f t="shared" si="0"/>
        <v>36999</v>
      </c>
      <c r="B42" s="3">
        <v>1135810</v>
      </c>
      <c r="C42" s="5">
        <v>36999.362754629627</v>
      </c>
      <c r="D42" t="s">
        <v>120</v>
      </c>
      <c r="E42" t="s">
        <v>136</v>
      </c>
      <c r="F42" t="s">
        <v>33</v>
      </c>
      <c r="H42" t="s">
        <v>63</v>
      </c>
      <c r="I42" t="s">
        <v>80</v>
      </c>
      <c r="J42">
        <v>35353</v>
      </c>
      <c r="K42" t="s">
        <v>137</v>
      </c>
      <c r="M42" s="7">
        <v>5000</v>
      </c>
      <c r="O42" t="s">
        <v>66</v>
      </c>
      <c r="P42" t="s">
        <v>38</v>
      </c>
      <c r="Q42" s="11">
        <v>5.4850000000000003</v>
      </c>
      <c r="R42" t="s">
        <v>138</v>
      </c>
      <c r="S42" t="s">
        <v>139</v>
      </c>
      <c r="T42" t="s">
        <v>140</v>
      </c>
      <c r="U42" t="s">
        <v>70</v>
      </c>
      <c r="V42" t="s">
        <v>43</v>
      </c>
      <c r="W42" t="s">
        <v>71</v>
      </c>
      <c r="X42">
        <v>95000226</v>
      </c>
      <c r="Y42" t="s">
        <v>141</v>
      </c>
      <c r="Z42">
        <v>64245</v>
      </c>
      <c r="AA42" s="5">
        <v>37196</v>
      </c>
      <c r="AB42" s="5">
        <v>37346</v>
      </c>
    </row>
    <row r="43" spans="1:252" x14ac:dyDescent="0.2">
      <c r="A43" s="45">
        <f t="shared" si="0"/>
        <v>36999</v>
      </c>
      <c r="B43" s="3">
        <v>1135887</v>
      </c>
      <c r="C43" s="5">
        <v>36999.364745370367</v>
      </c>
      <c r="D43" t="s">
        <v>112</v>
      </c>
      <c r="E43" t="s">
        <v>32</v>
      </c>
      <c r="F43" t="s">
        <v>33</v>
      </c>
      <c r="H43" t="s">
        <v>34</v>
      </c>
      <c r="I43" t="s">
        <v>74</v>
      </c>
      <c r="J43">
        <v>48050</v>
      </c>
      <c r="K43" t="s">
        <v>142</v>
      </c>
      <c r="M43" s="7">
        <v>50</v>
      </c>
      <c r="O43" t="s">
        <v>37</v>
      </c>
      <c r="P43" t="s">
        <v>38</v>
      </c>
      <c r="Q43" s="11">
        <v>43</v>
      </c>
      <c r="R43" t="s">
        <v>93</v>
      </c>
      <c r="S43" t="s">
        <v>114</v>
      </c>
      <c r="T43" t="s">
        <v>115</v>
      </c>
      <c r="U43" t="s">
        <v>42</v>
      </c>
      <c r="V43" t="s">
        <v>43</v>
      </c>
      <c r="W43" t="s">
        <v>44</v>
      </c>
      <c r="X43">
        <v>96053024</v>
      </c>
      <c r="Y43">
        <v>584782.1</v>
      </c>
      <c r="Z43">
        <v>65268</v>
      </c>
      <c r="AA43" s="5">
        <v>37377.591666666667</v>
      </c>
      <c r="AB43" s="5">
        <v>37407.591666666667</v>
      </c>
    </row>
    <row r="44" spans="1:252" x14ac:dyDescent="0.2">
      <c r="A44" s="45">
        <f t="shared" si="0"/>
        <v>36999</v>
      </c>
      <c r="B44" s="3">
        <v>1136128</v>
      </c>
      <c r="C44" s="5">
        <v>36999.371481481481</v>
      </c>
      <c r="D44" t="s">
        <v>112</v>
      </c>
      <c r="E44" t="s">
        <v>32</v>
      </c>
      <c r="F44" t="s">
        <v>33</v>
      </c>
      <c r="H44" t="s">
        <v>34</v>
      </c>
      <c r="I44" t="s">
        <v>74</v>
      </c>
      <c r="J44">
        <v>32554</v>
      </c>
      <c r="K44" t="s">
        <v>113</v>
      </c>
      <c r="M44" s="7">
        <v>50</v>
      </c>
      <c r="O44" t="s">
        <v>37</v>
      </c>
      <c r="P44" t="s">
        <v>38</v>
      </c>
      <c r="Q44" s="11">
        <v>75</v>
      </c>
      <c r="R44" t="s">
        <v>93</v>
      </c>
      <c r="S44" t="s">
        <v>114</v>
      </c>
      <c r="T44" t="s">
        <v>115</v>
      </c>
      <c r="U44" t="s">
        <v>42</v>
      </c>
      <c r="V44" t="s">
        <v>43</v>
      </c>
      <c r="W44" t="s">
        <v>44</v>
      </c>
      <c r="X44">
        <v>96053024</v>
      </c>
      <c r="Y44">
        <v>584806.1</v>
      </c>
      <c r="Z44">
        <v>65268</v>
      </c>
      <c r="AA44" s="5">
        <v>37043.591666666667</v>
      </c>
      <c r="AB44" s="5">
        <v>37072.591666666667</v>
      </c>
    </row>
    <row r="45" spans="1:252" x14ac:dyDescent="0.2">
      <c r="A45" s="45">
        <f t="shared" si="0"/>
        <v>36999</v>
      </c>
      <c r="B45" s="3">
        <v>1136952</v>
      </c>
      <c r="C45" s="5">
        <v>36999.393645833334</v>
      </c>
      <c r="D45" t="s">
        <v>53</v>
      </c>
      <c r="E45" t="s">
        <v>32</v>
      </c>
      <c r="F45" t="s">
        <v>33</v>
      </c>
      <c r="H45" t="s">
        <v>34</v>
      </c>
      <c r="I45" t="s">
        <v>74</v>
      </c>
      <c r="J45">
        <v>7472</v>
      </c>
      <c r="K45" t="s">
        <v>75</v>
      </c>
      <c r="M45" s="7">
        <v>50</v>
      </c>
      <c r="O45" t="s">
        <v>37</v>
      </c>
      <c r="P45" t="s">
        <v>38</v>
      </c>
      <c r="Q45" s="11">
        <v>57.25</v>
      </c>
      <c r="R45" t="s">
        <v>76</v>
      </c>
      <c r="S45" t="s">
        <v>77</v>
      </c>
      <c r="T45" t="s">
        <v>78</v>
      </c>
      <c r="U45" t="s">
        <v>42</v>
      </c>
      <c r="V45" t="s">
        <v>43</v>
      </c>
      <c r="W45" t="s">
        <v>44</v>
      </c>
      <c r="X45">
        <v>96028954</v>
      </c>
      <c r="Y45">
        <v>584854.1</v>
      </c>
      <c r="Z45">
        <v>54979</v>
      </c>
      <c r="AA45" s="5">
        <v>37012.71597222222</v>
      </c>
      <c r="AB45" s="5">
        <v>37042.71597222222</v>
      </c>
    </row>
    <row r="46" spans="1:252" x14ac:dyDescent="0.2">
      <c r="A46" s="45">
        <f>DATEVALUE(TEXT(C46, "mm/dd/yy"))</f>
        <v>36999</v>
      </c>
      <c r="B46" s="3">
        <v>1137973</v>
      </c>
      <c r="C46" s="5">
        <v>36999.43482638889</v>
      </c>
      <c r="D46" t="s">
        <v>143</v>
      </c>
      <c r="E46" t="s">
        <v>118</v>
      </c>
      <c r="F46" t="s">
        <v>33</v>
      </c>
      <c r="H46" t="s">
        <v>63</v>
      </c>
      <c r="I46" t="s">
        <v>64</v>
      </c>
      <c r="J46">
        <v>38615</v>
      </c>
      <c r="K46" t="s">
        <v>144</v>
      </c>
      <c r="M46" s="7">
        <v>5000</v>
      </c>
      <c r="O46" t="s">
        <v>66</v>
      </c>
      <c r="P46" t="s">
        <v>38</v>
      </c>
      <c r="Q46" s="11">
        <v>-0.11749999999999999</v>
      </c>
      <c r="R46" t="s">
        <v>145</v>
      </c>
      <c r="S46" t="s">
        <v>146</v>
      </c>
      <c r="T46" t="s">
        <v>147</v>
      </c>
      <c r="U46" t="s">
        <v>70</v>
      </c>
      <c r="V46" t="s">
        <v>43</v>
      </c>
      <c r="W46" t="s">
        <v>71</v>
      </c>
      <c r="X46">
        <v>96043502</v>
      </c>
      <c r="Y46" t="s">
        <v>148</v>
      </c>
      <c r="Z46">
        <v>57543</v>
      </c>
      <c r="AA46" s="5">
        <v>37012.875</v>
      </c>
      <c r="AB46" s="5">
        <v>37042.875</v>
      </c>
    </row>
    <row r="47" spans="1:252" x14ac:dyDescent="0.2">
      <c r="A47" s="45">
        <f t="shared" si="0"/>
        <v>36999</v>
      </c>
      <c r="B47" s="3">
        <v>1138260</v>
      </c>
      <c r="C47" s="5">
        <v>36999.470567129632</v>
      </c>
      <c r="D47" t="s">
        <v>149</v>
      </c>
      <c r="E47" t="s">
        <v>118</v>
      </c>
      <c r="F47" t="s">
        <v>33</v>
      </c>
      <c r="H47" t="s">
        <v>34</v>
      </c>
      <c r="I47" t="s">
        <v>74</v>
      </c>
      <c r="J47">
        <v>47948</v>
      </c>
      <c r="K47" t="s">
        <v>150</v>
      </c>
      <c r="M47" s="7">
        <v>50</v>
      </c>
      <c r="O47" t="s">
        <v>37</v>
      </c>
      <c r="P47" t="s">
        <v>38</v>
      </c>
      <c r="Q47" s="11">
        <v>50</v>
      </c>
      <c r="R47" t="s">
        <v>151</v>
      </c>
      <c r="S47" t="s">
        <v>152</v>
      </c>
      <c r="T47" t="s">
        <v>127</v>
      </c>
      <c r="U47" t="s">
        <v>42</v>
      </c>
      <c r="V47" t="s">
        <v>43</v>
      </c>
      <c r="W47" t="s">
        <v>44</v>
      </c>
      <c r="X47">
        <v>96026964</v>
      </c>
      <c r="Y47">
        <v>585034.1</v>
      </c>
      <c r="Z47">
        <v>177</v>
      </c>
      <c r="AA47" s="5">
        <v>37004.875</v>
      </c>
      <c r="AB47" s="5">
        <v>37011.875</v>
      </c>
    </row>
    <row r="48" spans="1:252" x14ac:dyDescent="0.2">
      <c r="A48" s="45">
        <f t="shared" si="0"/>
        <v>36999</v>
      </c>
      <c r="B48" s="3">
        <v>1138383</v>
      </c>
      <c r="C48" s="5">
        <v>36999.495081018518</v>
      </c>
      <c r="D48" t="s">
        <v>153</v>
      </c>
      <c r="E48" t="s">
        <v>32</v>
      </c>
      <c r="F48" t="s">
        <v>33</v>
      </c>
      <c r="H48" t="s">
        <v>63</v>
      </c>
      <c r="I48" t="s">
        <v>154</v>
      </c>
      <c r="J48">
        <v>36511</v>
      </c>
      <c r="K48" t="s">
        <v>155</v>
      </c>
      <c r="M48" s="7">
        <v>5000</v>
      </c>
      <c r="O48" t="s">
        <v>66</v>
      </c>
      <c r="P48" t="s">
        <v>38</v>
      </c>
      <c r="Q48" s="11">
        <v>-0.27500000000000002</v>
      </c>
      <c r="R48" t="s">
        <v>67</v>
      </c>
      <c r="S48" t="s">
        <v>156</v>
      </c>
      <c r="T48" t="s">
        <v>157</v>
      </c>
      <c r="U48" t="s">
        <v>70</v>
      </c>
      <c r="V48" t="s">
        <v>43</v>
      </c>
      <c r="W48" t="s">
        <v>158</v>
      </c>
      <c r="X48">
        <v>96011840</v>
      </c>
      <c r="Y48" t="s">
        <v>159</v>
      </c>
      <c r="Z48">
        <v>57508</v>
      </c>
      <c r="AA48" s="5">
        <v>37043.875</v>
      </c>
      <c r="AB48" s="5">
        <v>37072.875</v>
      </c>
    </row>
    <row r="49" spans="1:28" x14ac:dyDescent="0.2">
      <c r="A49" s="45">
        <f t="shared" si="0"/>
        <v>36999</v>
      </c>
      <c r="B49" s="3">
        <v>1139381</v>
      </c>
      <c r="C49" s="5">
        <v>36999.570555555554</v>
      </c>
      <c r="D49" t="s">
        <v>79</v>
      </c>
      <c r="E49" t="s">
        <v>118</v>
      </c>
      <c r="F49" t="s">
        <v>33</v>
      </c>
      <c r="H49" t="s">
        <v>63</v>
      </c>
      <c r="I49" t="s">
        <v>64</v>
      </c>
      <c r="J49">
        <v>47634</v>
      </c>
      <c r="K49" t="s">
        <v>160</v>
      </c>
      <c r="M49" s="7">
        <v>10000</v>
      </c>
      <c r="O49" t="s">
        <v>66</v>
      </c>
      <c r="P49" t="s">
        <v>38</v>
      </c>
      <c r="Q49" s="11">
        <v>5.0000000000000001E-3</v>
      </c>
      <c r="R49" t="s">
        <v>145</v>
      </c>
      <c r="S49" t="s">
        <v>161</v>
      </c>
      <c r="T49" t="s">
        <v>162</v>
      </c>
      <c r="U49" t="s">
        <v>70</v>
      </c>
      <c r="V49" t="s">
        <v>43</v>
      </c>
      <c r="W49" t="s">
        <v>71</v>
      </c>
      <c r="X49">
        <v>96021110</v>
      </c>
      <c r="Y49" t="s">
        <v>163</v>
      </c>
      <c r="Z49">
        <v>57399</v>
      </c>
      <c r="AA49" s="5">
        <v>37165.334722222222</v>
      </c>
      <c r="AB49" s="5">
        <v>37195.334722222222</v>
      </c>
    </row>
    <row r="50" spans="1:28" x14ac:dyDescent="0.2">
      <c r="A50" s="45">
        <f t="shared" si="0"/>
        <v>36999</v>
      </c>
      <c r="B50" s="3">
        <v>1139398</v>
      </c>
      <c r="C50" s="5">
        <v>36999.57230324074</v>
      </c>
      <c r="D50" t="s">
        <v>79</v>
      </c>
      <c r="E50" t="s">
        <v>32</v>
      </c>
      <c r="F50" t="s">
        <v>33</v>
      </c>
      <c r="H50" t="s">
        <v>63</v>
      </c>
      <c r="I50" t="s">
        <v>64</v>
      </c>
      <c r="J50">
        <v>37246</v>
      </c>
      <c r="K50" t="s">
        <v>164</v>
      </c>
      <c r="M50" s="7">
        <v>10000</v>
      </c>
      <c r="O50" t="s">
        <v>66</v>
      </c>
      <c r="P50" t="s">
        <v>38</v>
      </c>
      <c r="Q50" s="11">
        <v>-0.02</v>
      </c>
      <c r="R50" t="s">
        <v>82</v>
      </c>
      <c r="S50" t="s">
        <v>161</v>
      </c>
      <c r="T50" t="s">
        <v>162</v>
      </c>
      <c r="U50" t="s">
        <v>70</v>
      </c>
      <c r="V50" t="s">
        <v>43</v>
      </c>
      <c r="W50" t="s">
        <v>71</v>
      </c>
      <c r="X50">
        <v>96021110</v>
      </c>
      <c r="Y50" t="s">
        <v>165</v>
      </c>
      <c r="Z50">
        <v>57399</v>
      </c>
      <c r="AA50" s="5">
        <v>37196</v>
      </c>
      <c r="AB50" s="5">
        <v>37346</v>
      </c>
    </row>
    <row r="51" spans="1:28" x14ac:dyDescent="0.2">
      <c r="A51" s="45">
        <f t="shared" si="0"/>
        <v>36999</v>
      </c>
      <c r="B51" s="3">
        <v>1139482</v>
      </c>
      <c r="C51" s="5">
        <v>36999.57608796296</v>
      </c>
      <c r="D51" t="s">
        <v>120</v>
      </c>
      <c r="E51" t="s">
        <v>118</v>
      </c>
      <c r="F51" t="s">
        <v>33</v>
      </c>
      <c r="H51" t="s">
        <v>34</v>
      </c>
      <c r="I51" t="s">
        <v>74</v>
      </c>
      <c r="J51">
        <v>7472</v>
      </c>
      <c r="K51" t="s">
        <v>75</v>
      </c>
      <c r="M51" s="7">
        <v>50</v>
      </c>
      <c r="O51" t="s">
        <v>37</v>
      </c>
      <c r="P51" t="s">
        <v>38</v>
      </c>
      <c r="Q51" s="11">
        <v>56.75</v>
      </c>
      <c r="R51" t="s">
        <v>166</v>
      </c>
      <c r="S51" t="s">
        <v>77</v>
      </c>
      <c r="T51" t="s">
        <v>78</v>
      </c>
      <c r="U51" t="s">
        <v>42</v>
      </c>
      <c r="V51" t="s">
        <v>43</v>
      </c>
      <c r="W51" t="s">
        <v>44</v>
      </c>
      <c r="X51">
        <v>96004396</v>
      </c>
      <c r="Y51">
        <v>585298.1</v>
      </c>
      <c r="Z51">
        <v>64245</v>
      </c>
      <c r="AA51" s="5">
        <v>37012.71597222222</v>
      </c>
      <c r="AB51" s="5">
        <v>37042.71597222222</v>
      </c>
    </row>
    <row r="52" spans="1:28" x14ac:dyDescent="0.2">
      <c r="A52" s="45">
        <f t="shared" si="0"/>
        <v>36999</v>
      </c>
      <c r="B52" s="3">
        <v>1140163</v>
      </c>
      <c r="C52" s="5">
        <v>36999.659398148149</v>
      </c>
      <c r="D52" t="s">
        <v>117</v>
      </c>
      <c r="E52" t="s">
        <v>32</v>
      </c>
      <c r="F52" t="s">
        <v>33</v>
      </c>
      <c r="H52" t="s">
        <v>34</v>
      </c>
      <c r="I52" t="s">
        <v>35</v>
      </c>
      <c r="J52">
        <v>31671</v>
      </c>
      <c r="K52" t="s">
        <v>36</v>
      </c>
      <c r="M52" s="7">
        <v>25</v>
      </c>
      <c r="O52" t="s">
        <v>37</v>
      </c>
      <c r="P52" t="s">
        <v>38</v>
      </c>
      <c r="Q52" s="11">
        <v>300</v>
      </c>
      <c r="R52" t="s">
        <v>58</v>
      </c>
      <c r="S52" t="s">
        <v>61</v>
      </c>
      <c r="T52" t="s">
        <v>41</v>
      </c>
      <c r="U52" t="s">
        <v>42</v>
      </c>
      <c r="V52" t="s">
        <v>43</v>
      </c>
      <c r="W52" t="s">
        <v>44</v>
      </c>
      <c r="X52">
        <v>96013065</v>
      </c>
      <c r="Y52">
        <v>585460.1</v>
      </c>
      <c r="Z52">
        <v>55265</v>
      </c>
      <c r="AA52" s="5">
        <v>37012.564583333333</v>
      </c>
      <c r="AB52" s="5">
        <v>37042.564583333333</v>
      </c>
    </row>
    <row r="53" spans="1:28" x14ac:dyDescent="0.2">
      <c r="A53" s="45">
        <f t="shared" si="0"/>
        <v>37000</v>
      </c>
      <c r="B53" s="3">
        <v>1140640</v>
      </c>
      <c r="C53" s="5">
        <v>37000.278148148151</v>
      </c>
      <c r="D53" t="s">
        <v>167</v>
      </c>
      <c r="E53" t="s">
        <v>32</v>
      </c>
      <c r="F53" t="s">
        <v>33</v>
      </c>
      <c r="H53" t="s">
        <v>34</v>
      </c>
      <c r="I53" t="s">
        <v>74</v>
      </c>
      <c r="J53">
        <v>29088</v>
      </c>
      <c r="K53" t="s">
        <v>168</v>
      </c>
      <c r="L53" s="7">
        <v>50</v>
      </c>
      <c r="O53" t="s">
        <v>37</v>
      </c>
      <c r="P53" t="s">
        <v>38</v>
      </c>
      <c r="Q53" s="11">
        <v>42</v>
      </c>
      <c r="R53" t="s">
        <v>93</v>
      </c>
      <c r="S53" t="s">
        <v>77</v>
      </c>
      <c r="T53" t="s">
        <v>95</v>
      </c>
      <c r="U53" t="s">
        <v>42</v>
      </c>
      <c r="V53" t="s">
        <v>43</v>
      </c>
      <c r="W53" t="s">
        <v>44</v>
      </c>
      <c r="Y53">
        <v>585569.1</v>
      </c>
      <c r="Z53">
        <v>5607</v>
      </c>
      <c r="AA53" s="5">
        <v>37001.875</v>
      </c>
      <c r="AB53" s="5">
        <v>37001.875</v>
      </c>
    </row>
    <row r="54" spans="1:28" x14ac:dyDescent="0.2">
      <c r="A54" s="45">
        <f t="shared" si="0"/>
        <v>37000</v>
      </c>
      <c r="B54" s="3">
        <v>1140656</v>
      </c>
      <c r="C54" s="5">
        <v>37000.28</v>
      </c>
      <c r="D54" t="s">
        <v>101</v>
      </c>
      <c r="E54" t="s">
        <v>32</v>
      </c>
      <c r="F54" t="s">
        <v>33</v>
      </c>
      <c r="H54" t="s">
        <v>34</v>
      </c>
      <c r="I54" t="s">
        <v>74</v>
      </c>
      <c r="J54">
        <v>29082</v>
      </c>
      <c r="K54" t="s">
        <v>169</v>
      </c>
      <c r="M54" s="7">
        <v>50</v>
      </c>
      <c r="O54" t="s">
        <v>37</v>
      </c>
      <c r="P54" t="s">
        <v>38</v>
      </c>
      <c r="Q54" s="11">
        <v>46.5</v>
      </c>
      <c r="R54" t="s">
        <v>76</v>
      </c>
      <c r="S54" t="s">
        <v>77</v>
      </c>
      <c r="T54" t="s">
        <v>90</v>
      </c>
      <c r="U54" t="s">
        <v>42</v>
      </c>
      <c r="V54" t="s">
        <v>43</v>
      </c>
      <c r="W54" t="s">
        <v>44</v>
      </c>
      <c r="X54">
        <v>96006417</v>
      </c>
      <c r="Y54">
        <v>585581.1</v>
      </c>
      <c r="Z54">
        <v>56264</v>
      </c>
      <c r="AA54" s="5">
        <v>37001.875</v>
      </c>
      <c r="AB54" s="5">
        <v>37001.875</v>
      </c>
    </row>
    <row r="55" spans="1:28" x14ac:dyDescent="0.2">
      <c r="A55" s="45">
        <f t="shared" si="0"/>
        <v>37000</v>
      </c>
      <c r="B55" s="3">
        <v>1140712</v>
      </c>
      <c r="C55" s="5">
        <v>37000.291412037041</v>
      </c>
      <c r="D55" t="s">
        <v>120</v>
      </c>
      <c r="E55" t="s">
        <v>32</v>
      </c>
      <c r="F55" t="s">
        <v>33</v>
      </c>
      <c r="H55" t="s">
        <v>34</v>
      </c>
      <c r="I55" t="s">
        <v>74</v>
      </c>
      <c r="J55">
        <v>33032</v>
      </c>
      <c r="K55" t="s">
        <v>170</v>
      </c>
      <c r="M55" s="7">
        <v>50</v>
      </c>
      <c r="O55" t="s">
        <v>37</v>
      </c>
      <c r="P55" t="s">
        <v>38</v>
      </c>
      <c r="Q55" s="11">
        <v>48</v>
      </c>
      <c r="R55" t="s">
        <v>93</v>
      </c>
      <c r="S55" t="s">
        <v>114</v>
      </c>
      <c r="T55" t="s">
        <v>115</v>
      </c>
      <c r="U55" t="s">
        <v>42</v>
      </c>
      <c r="V55" t="s">
        <v>43</v>
      </c>
      <c r="W55" t="s">
        <v>44</v>
      </c>
      <c r="X55">
        <v>96004396</v>
      </c>
      <c r="Y55">
        <v>585619.1</v>
      </c>
      <c r="Z55">
        <v>64245</v>
      </c>
      <c r="AA55" s="5">
        <v>37257.591666666667</v>
      </c>
      <c r="AB55" s="5">
        <v>37315.591666666667</v>
      </c>
    </row>
    <row r="56" spans="1:28" x14ac:dyDescent="0.2">
      <c r="A56" s="45">
        <f t="shared" si="0"/>
        <v>37000</v>
      </c>
      <c r="B56" s="3">
        <v>1140728</v>
      </c>
      <c r="C56" s="5">
        <v>37000.292384259257</v>
      </c>
      <c r="D56" t="s">
        <v>120</v>
      </c>
      <c r="E56" t="s">
        <v>32</v>
      </c>
      <c r="F56" t="s">
        <v>33</v>
      </c>
      <c r="H56" t="s">
        <v>34</v>
      </c>
      <c r="I56" t="s">
        <v>74</v>
      </c>
      <c r="J56">
        <v>33032</v>
      </c>
      <c r="K56" t="s">
        <v>170</v>
      </c>
      <c r="M56" s="7">
        <v>50</v>
      </c>
      <c r="O56" t="s">
        <v>37</v>
      </c>
      <c r="P56" t="s">
        <v>38</v>
      </c>
      <c r="Q56" s="11">
        <v>48</v>
      </c>
      <c r="R56" t="s">
        <v>93</v>
      </c>
      <c r="S56" t="s">
        <v>114</v>
      </c>
      <c r="T56" t="s">
        <v>115</v>
      </c>
      <c r="U56" t="s">
        <v>42</v>
      </c>
      <c r="V56" t="s">
        <v>43</v>
      </c>
      <c r="W56" t="s">
        <v>44</v>
      </c>
      <c r="X56">
        <v>96004396</v>
      </c>
      <c r="Y56">
        <v>585630.1</v>
      </c>
      <c r="Z56">
        <v>64245</v>
      </c>
      <c r="AA56" s="5">
        <v>37257.591666666667</v>
      </c>
      <c r="AB56" s="5">
        <v>37315.591666666667</v>
      </c>
    </row>
    <row r="57" spans="1:28" x14ac:dyDescent="0.2">
      <c r="A57" s="45">
        <f t="shared" si="0"/>
        <v>37000</v>
      </c>
      <c r="B57" s="3">
        <v>1140752</v>
      </c>
      <c r="C57" s="5">
        <v>37000.297395833331</v>
      </c>
      <c r="D57" t="s">
        <v>88</v>
      </c>
      <c r="E57" t="s">
        <v>32</v>
      </c>
      <c r="F57" t="s">
        <v>33</v>
      </c>
      <c r="H57" t="s">
        <v>34</v>
      </c>
      <c r="I57" t="s">
        <v>171</v>
      </c>
      <c r="J57">
        <v>32198</v>
      </c>
      <c r="K57" t="s">
        <v>172</v>
      </c>
      <c r="L57" s="7">
        <v>50</v>
      </c>
      <c r="O57" t="s">
        <v>37</v>
      </c>
      <c r="P57" t="s">
        <v>38</v>
      </c>
      <c r="Q57" s="11">
        <v>50.25</v>
      </c>
      <c r="R57" t="s">
        <v>173</v>
      </c>
      <c r="S57" t="s">
        <v>174</v>
      </c>
      <c r="T57" t="s">
        <v>90</v>
      </c>
      <c r="U57" t="s">
        <v>42</v>
      </c>
      <c r="V57" t="s">
        <v>43</v>
      </c>
      <c r="W57" t="s">
        <v>71</v>
      </c>
      <c r="Y57">
        <v>585646.1</v>
      </c>
      <c r="Z57">
        <v>64168</v>
      </c>
      <c r="AA57" s="5">
        <v>37001.875</v>
      </c>
      <c r="AB57" s="5">
        <v>37001.875</v>
      </c>
    </row>
    <row r="58" spans="1:28" x14ac:dyDescent="0.2">
      <c r="A58" s="45">
        <f t="shared" si="0"/>
        <v>37000</v>
      </c>
      <c r="B58" s="3">
        <v>1140799</v>
      </c>
      <c r="C58" s="5">
        <v>37000.304722222223</v>
      </c>
      <c r="D58" t="s">
        <v>175</v>
      </c>
      <c r="E58" t="s">
        <v>32</v>
      </c>
      <c r="F58" t="s">
        <v>33</v>
      </c>
      <c r="H58" t="s">
        <v>34</v>
      </c>
      <c r="I58" t="s">
        <v>74</v>
      </c>
      <c r="J58">
        <v>32554</v>
      </c>
      <c r="K58" t="s">
        <v>113</v>
      </c>
      <c r="M58" s="7">
        <v>50</v>
      </c>
      <c r="O58" t="s">
        <v>37</v>
      </c>
      <c r="P58" t="s">
        <v>38</v>
      </c>
      <c r="Q58" s="11">
        <v>74</v>
      </c>
      <c r="R58" t="s">
        <v>93</v>
      </c>
      <c r="S58" t="s">
        <v>114</v>
      </c>
      <c r="T58" t="s">
        <v>115</v>
      </c>
      <c r="U58" t="s">
        <v>42</v>
      </c>
      <c r="V58" t="s">
        <v>43</v>
      </c>
      <c r="W58" t="s">
        <v>44</v>
      </c>
      <c r="X58">
        <v>96049254</v>
      </c>
      <c r="Y58">
        <v>585669.1</v>
      </c>
      <c r="Z58">
        <v>84074</v>
      </c>
      <c r="AA58" s="5">
        <v>37043.591666666667</v>
      </c>
      <c r="AB58" s="5">
        <v>37072.591666666667</v>
      </c>
    </row>
    <row r="59" spans="1:28" x14ac:dyDescent="0.2">
      <c r="A59" s="45">
        <f t="shared" si="0"/>
        <v>37000</v>
      </c>
      <c r="B59" s="3">
        <v>1140814</v>
      </c>
      <c r="C59" s="5">
        <v>37000.308263888888</v>
      </c>
      <c r="D59" t="s">
        <v>112</v>
      </c>
      <c r="E59" t="s">
        <v>32</v>
      </c>
      <c r="F59" t="s">
        <v>33</v>
      </c>
      <c r="H59" t="s">
        <v>34</v>
      </c>
      <c r="I59" t="s">
        <v>74</v>
      </c>
      <c r="J59">
        <v>29088</v>
      </c>
      <c r="K59" t="s">
        <v>168</v>
      </c>
      <c r="L59" s="7">
        <v>50</v>
      </c>
      <c r="O59" t="s">
        <v>37</v>
      </c>
      <c r="P59" t="s">
        <v>38</v>
      </c>
      <c r="Q59" s="11">
        <v>42.5</v>
      </c>
      <c r="R59" t="s">
        <v>93</v>
      </c>
      <c r="S59" t="s">
        <v>94</v>
      </c>
      <c r="T59" t="s">
        <v>95</v>
      </c>
      <c r="U59" t="s">
        <v>42</v>
      </c>
      <c r="V59" t="s">
        <v>43</v>
      </c>
      <c r="W59" t="s">
        <v>44</v>
      </c>
      <c r="X59">
        <v>96053024</v>
      </c>
      <c r="Y59">
        <v>585676.1</v>
      </c>
      <c r="Z59">
        <v>65268</v>
      </c>
      <c r="AA59" s="5">
        <v>37001.875</v>
      </c>
      <c r="AB59" s="5">
        <v>37001.875</v>
      </c>
    </row>
    <row r="60" spans="1:28" x14ac:dyDescent="0.2">
      <c r="A60" s="45">
        <f t="shared" si="0"/>
        <v>37000</v>
      </c>
      <c r="B60" s="3">
        <v>1140816</v>
      </c>
      <c r="C60" s="5">
        <v>37000.308506944442</v>
      </c>
      <c r="D60" t="s">
        <v>112</v>
      </c>
      <c r="E60" t="s">
        <v>32</v>
      </c>
      <c r="F60" t="s">
        <v>33</v>
      </c>
      <c r="H60" t="s">
        <v>34</v>
      </c>
      <c r="I60" t="s">
        <v>74</v>
      </c>
      <c r="J60">
        <v>29088</v>
      </c>
      <c r="K60" t="s">
        <v>168</v>
      </c>
      <c r="L60" s="7">
        <v>50</v>
      </c>
      <c r="O60" t="s">
        <v>37</v>
      </c>
      <c r="P60" t="s">
        <v>38</v>
      </c>
      <c r="Q60" s="11">
        <v>42.5</v>
      </c>
      <c r="R60" t="s">
        <v>93</v>
      </c>
      <c r="S60" t="s">
        <v>94</v>
      </c>
      <c r="T60" t="s">
        <v>95</v>
      </c>
      <c r="U60" t="s">
        <v>42</v>
      </c>
      <c r="V60" t="s">
        <v>43</v>
      </c>
      <c r="W60" t="s">
        <v>44</v>
      </c>
      <c r="X60">
        <v>96053024</v>
      </c>
      <c r="Y60">
        <v>585678.1</v>
      </c>
      <c r="Z60">
        <v>65268</v>
      </c>
      <c r="AA60" s="5">
        <v>37001.875</v>
      </c>
      <c r="AB60" s="5">
        <v>37001.875</v>
      </c>
    </row>
    <row r="61" spans="1:28" x14ac:dyDescent="0.2">
      <c r="A61" s="45">
        <f t="shared" si="0"/>
        <v>37000</v>
      </c>
      <c r="B61" s="3">
        <v>1140839</v>
      </c>
      <c r="C61" s="5">
        <v>37000.311921296299</v>
      </c>
      <c r="D61" t="s">
        <v>53</v>
      </c>
      <c r="E61" t="s">
        <v>32</v>
      </c>
      <c r="F61" t="s">
        <v>33</v>
      </c>
      <c r="H61" t="s">
        <v>34</v>
      </c>
      <c r="I61" t="s">
        <v>74</v>
      </c>
      <c r="J61">
        <v>7472</v>
      </c>
      <c r="K61" t="s">
        <v>75</v>
      </c>
      <c r="L61" s="7">
        <v>50</v>
      </c>
      <c r="O61" t="s">
        <v>37</v>
      </c>
      <c r="P61" t="s">
        <v>38</v>
      </c>
      <c r="Q61" s="11">
        <v>56</v>
      </c>
      <c r="R61" t="s">
        <v>76</v>
      </c>
      <c r="S61" t="s">
        <v>77</v>
      </c>
      <c r="T61" t="s">
        <v>78</v>
      </c>
      <c r="U61" t="s">
        <v>42</v>
      </c>
      <c r="V61" t="s">
        <v>43</v>
      </c>
      <c r="W61" t="s">
        <v>44</v>
      </c>
      <c r="X61">
        <v>96028954</v>
      </c>
      <c r="Y61">
        <v>585690.1</v>
      </c>
      <c r="Z61">
        <v>54979</v>
      </c>
      <c r="AA61" s="5">
        <v>37012.71597222222</v>
      </c>
      <c r="AB61" s="5">
        <v>37042.71597222222</v>
      </c>
    </row>
    <row r="62" spans="1:28" x14ac:dyDescent="0.2">
      <c r="A62" s="45">
        <f t="shared" si="0"/>
        <v>37000</v>
      </c>
      <c r="B62" s="3">
        <v>1141197</v>
      </c>
      <c r="C62" s="5">
        <v>37000.337094907409</v>
      </c>
      <c r="D62" t="s">
        <v>79</v>
      </c>
      <c r="E62" t="s">
        <v>32</v>
      </c>
      <c r="F62" t="s">
        <v>33</v>
      </c>
      <c r="H62" t="s">
        <v>63</v>
      </c>
      <c r="I62" t="s">
        <v>80</v>
      </c>
      <c r="J62">
        <v>36233</v>
      </c>
      <c r="K62" t="s">
        <v>176</v>
      </c>
      <c r="M62" s="7">
        <v>10000</v>
      </c>
      <c r="O62" t="s">
        <v>66</v>
      </c>
      <c r="P62" t="s">
        <v>38</v>
      </c>
      <c r="Q62" s="11">
        <v>-2.5000000000000001E-3</v>
      </c>
      <c r="R62" t="s">
        <v>82</v>
      </c>
      <c r="S62" t="s">
        <v>161</v>
      </c>
      <c r="T62" t="s">
        <v>162</v>
      </c>
      <c r="U62" t="s">
        <v>70</v>
      </c>
      <c r="V62" t="s">
        <v>43</v>
      </c>
      <c r="W62" t="s">
        <v>71</v>
      </c>
      <c r="X62">
        <v>96021110</v>
      </c>
      <c r="Y62" t="s">
        <v>177</v>
      </c>
      <c r="Z62">
        <v>57399</v>
      </c>
      <c r="AA62" s="5">
        <v>37012.875</v>
      </c>
      <c r="AB62" s="5">
        <v>37042.875</v>
      </c>
    </row>
    <row r="63" spans="1:28" x14ac:dyDescent="0.2">
      <c r="A63" s="45">
        <f t="shared" si="0"/>
        <v>37000</v>
      </c>
      <c r="B63" s="3">
        <v>1141394</v>
      </c>
      <c r="C63" s="5">
        <v>37000.343391203707</v>
      </c>
      <c r="D63" t="s">
        <v>178</v>
      </c>
      <c r="E63" t="s">
        <v>32</v>
      </c>
      <c r="F63" t="s">
        <v>33</v>
      </c>
      <c r="H63" t="s">
        <v>34</v>
      </c>
      <c r="I63" t="s">
        <v>35</v>
      </c>
      <c r="J63">
        <v>10631</v>
      </c>
      <c r="K63" t="s">
        <v>179</v>
      </c>
      <c r="M63" s="7">
        <v>25</v>
      </c>
      <c r="O63" t="s">
        <v>37</v>
      </c>
      <c r="P63" t="s">
        <v>38</v>
      </c>
      <c r="Q63" s="11">
        <v>149</v>
      </c>
      <c r="R63" t="s">
        <v>58</v>
      </c>
      <c r="S63" t="s">
        <v>61</v>
      </c>
      <c r="T63" t="s">
        <v>41</v>
      </c>
      <c r="U63" t="s">
        <v>42</v>
      </c>
      <c r="V63" t="s">
        <v>43</v>
      </c>
      <c r="W63" t="s">
        <v>44</v>
      </c>
      <c r="X63">
        <v>95001154</v>
      </c>
      <c r="Y63">
        <v>585879.1</v>
      </c>
      <c r="Z63">
        <v>26304</v>
      </c>
      <c r="AA63" s="5">
        <v>37001.875</v>
      </c>
      <c r="AB63" s="5">
        <v>37002.875</v>
      </c>
    </row>
    <row r="64" spans="1:28" x14ac:dyDescent="0.2">
      <c r="A64" s="45">
        <f t="shared" si="0"/>
        <v>37000</v>
      </c>
      <c r="B64" s="3">
        <v>1141663</v>
      </c>
      <c r="C64" s="5">
        <v>37000.353495370371</v>
      </c>
      <c r="D64" t="s">
        <v>178</v>
      </c>
      <c r="E64" t="s">
        <v>32</v>
      </c>
      <c r="F64" t="s">
        <v>33</v>
      </c>
      <c r="H64" t="s">
        <v>34</v>
      </c>
      <c r="I64" t="s">
        <v>35</v>
      </c>
      <c r="J64">
        <v>10631</v>
      </c>
      <c r="K64" t="s">
        <v>179</v>
      </c>
      <c r="M64" s="7">
        <v>25</v>
      </c>
      <c r="O64" t="s">
        <v>37</v>
      </c>
      <c r="P64" t="s">
        <v>38</v>
      </c>
      <c r="Q64" s="11">
        <v>165</v>
      </c>
      <c r="R64" t="s">
        <v>58</v>
      </c>
      <c r="S64" t="s">
        <v>61</v>
      </c>
      <c r="T64" t="s">
        <v>41</v>
      </c>
      <c r="U64" t="s">
        <v>42</v>
      </c>
      <c r="V64" t="s">
        <v>43</v>
      </c>
      <c r="W64" t="s">
        <v>44</v>
      </c>
      <c r="X64">
        <v>95001154</v>
      </c>
      <c r="Y64">
        <v>585966.1</v>
      </c>
      <c r="Z64">
        <v>26304</v>
      </c>
      <c r="AA64" s="5">
        <v>37001.875</v>
      </c>
      <c r="AB64" s="5">
        <v>37002.875</v>
      </c>
    </row>
    <row r="65" spans="1:28" x14ac:dyDescent="0.2">
      <c r="A65" s="45">
        <f t="shared" si="0"/>
        <v>37000</v>
      </c>
      <c r="B65" s="3">
        <v>1143171</v>
      </c>
      <c r="C65" s="5">
        <v>37000.386956018519</v>
      </c>
      <c r="D65" t="s">
        <v>180</v>
      </c>
      <c r="E65" t="s">
        <v>32</v>
      </c>
      <c r="F65" t="s">
        <v>33</v>
      </c>
      <c r="H65" t="s">
        <v>63</v>
      </c>
      <c r="I65" t="s">
        <v>80</v>
      </c>
      <c r="J65">
        <v>36249</v>
      </c>
      <c r="K65" t="s">
        <v>181</v>
      </c>
      <c r="L65" s="7">
        <v>10000</v>
      </c>
      <c r="O65" t="s">
        <v>66</v>
      </c>
      <c r="P65" t="s">
        <v>38</v>
      </c>
      <c r="Q65" s="11">
        <v>2.5000000000000001E-3</v>
      </c>
      <c r="R65" t="s">
        <v>82</v>
      </c>
      <c r="S65" t="s">
        <v>182</v>
      </c>
      <c r="T65" t="s">
        <v>183</v>
      </c>
      <c r="U65" t="s">
        <v>70</v>
      </c>
      <c r="V65" t="s">
        <v>43</v>
      </c>
      <c r="W65" t="s">
        <v>71</v>
      </c>
      <c r="X65">
        <v>96053796</v>
      </c>
      <c r="Y65" t="s">
        <v>184</v>
      </c>
      <c r="Z65">
        <v>61839</v>
      </c>
      <c r="AA65" s="5">
        <v>37012.875</v>
      </c>
      <c r="AB65" s="5">
        <v>37042.875</v>
      </c>
    </row>
    <row r="66" spans="1:28" x14ac:dyDescent="0.2">
      <c r="A66" s="45">
        <f t="shared" si="0"/>
        <v>37000</v>
      </c>
      <c r="B66" s="3">
        <v>1143261</v>
      </c>
      <c r="C66" s="5">
        <v>37000.388854166667</v>
      </c>
      <c r="D66" t="s">
        <v>53</v>
      </c>
      <c r="E66" t="s">
        <v>32</v>
      </c>
      <c r="F66" t="s">
        <v>33</v>
      </c>
      <c r="H66" t="s">
        <v>63</v>
      </c>
      <c r="I66" t="s">
        <v>64</v>
      </c>
      <c r="J66">
        <v>37116</v>
      </c>
      <c r="K66" t="s">
        <v>185</v>
      </c>
      <c r="L66" s="7">
        <v>10000</v>
      </c>
      <c r="O66" t="s">
        <v>66</v>
      </c>
      <c r="P66" t="s">
        <v>38</v>
      </c>
      <c r="Q66" s="11">
        <v>-0.02</v>
      </c>
      <c r="R66" t="s">
        <v>82</v>
      </c>
      <c r="S66" t="s">
        <v>161</v>
      </c>
      <c r="T66" t="s">
        <v>162</v>
      </c>
      <c r="U66" t="s">
        <v>70</v>
      </c>
      <c r="V66" t="s">
        <v>43</v>
      </c>
      <c r="W66" t="s">
        <v>71</v>
      </c>
      <c r="X66">
        <v>96013559</v>
      </c>
      <c r="Y66" t="s">
        <v>186</v>
      </c>
      <c r="Z66">
        <v>54979</v>
      </c>
      <c r="AA66" s="5">
        <v>37043.875</v>
      </c>
      <c r="AB66" s="5">
        <v>37072.875</v>
      </c>
    </row>
    <row r="67" spans="1:28" x14ac:dyDescent="0.2">
      <c r="A67" s="45">
        <f t="shared" si="0"/>
        <v>37000</v>
      </c>
      <c r="B67" s="3">
        <v>1143323</v>
      </c>
      <c r="C67" s="5">
        <v>37000.390740740739</v>
      </c>
      <c r="D67" t="s">
        <v>187</v>
      </c>
      <c r="E67" t="s">
        <v>118</v>
      </c>
      <c r="F67" t="s">
        <v>33</v>
      </c>
      <c r="H67" t="s">
        <v>63</v>
      </c>
      <c r="I67" t="s">
        <v>64</v>
      </c>
      <c r="J67">
        <v>33998</v>
      </c>
      <c r="K67" t="s">
        <v>188</v>
      </c>
      <c r="L67" s="7">
        <v>10000</v>
      </c>
      <c r="O67" t="s">
        <v>66</v>
      </c>
      <c r="P67" t="s">
        <v>38</v>
      </c>
      <c r="Q67" s="11">
        <v>0.01</v>
      </c>
      <c r="R67" t="s">
        <v>145</v>
      </c>
      <c r="S67" t="s">
        <v>161</v>
      </c>
      <c r="T67" t="s">
        <v>162</v>
      </c>
      <c r="U67" t="s">
        <v>70</v>
      </c>
      <c r="V67" t="s">
        <v>43</v>
      </c>
      <c r="W67" t="s">
        <v>71</v>
      </c>
      <c r="X67">
        <v>95001227</v>
      </c>
      <c r="Y67" t="s">
        <v>189</v>
      </c>
      <c r="Z67">
        <v>208</v>
      </c>
      <c r="AA67" s="5">
        <v>37012</v>
      </c>
      <c r="AB67" s="5">
        <v>37042</v>
      </c>
    </row>
    <row r="68" spans="1:28" x14ac:dyDescent="0.2">
      <c r="A68" s="45">
        <f t="shared" si="0"/>
        <v>37000</v>
      </c>
      <c r="B68" s="3">
        <v>1143888</v>
      </c>
      <c r="C68" s="5">
        <v>37000.417997685188</v>
      </c>
      <c r="D68" t="s">
        <v>130</v>
      </c>
      <c r="E68" t="s">
        <v>118</v>
      </c>
      <c r="F68" t="s">
        <v>33</v>
      </c>
      <c r="H68" t="s">
        <v>63</v>
      </c>
      <c r="I68" t="s">
        <v>64</v>
      </c>
      <c r="J68">
        <v>36100</v>
      </c>
      <c r="K68" t="s">
        <v>190</v>
      </c>
      <c r="M68" s="7">
        <v>10000</v>
      </c>
      <c r="O68" t="s">
        <v>66</v>
      </c>
      <c r="P68" t="s">
        <v>38</v>
      </c>
      <c r="Q68" s="11">
        <v>0.125</v>
      </c>
      <c r="R68" t="s">
        <v>145</v>
      </c>
      <c r="S68" t="s">
        <v>191</v>
      </c>
      <c r="T68" t="s">
        <v>192</v>
      </c>
      <c r="U68" t="s">
        <v>70</v>
      </c>
      <c r="V68" t="s">
        <v>43</v>
      </c>
      <c r="W68" t="s">
        <v>71</v>
      </c>
      <c r="X68">
        <v>96057022</v>
      </c>
      <c r="Y68" t="s">
        <v>193</v>
      </c>
      <c r="Z68">
        <v>91219</v>
      </c>
      <c r="AA68" s="5">
        <v>37012.875</v>
      </c>
      <c r="AB68" s="5">
        <v>37042.875</v>
      </c>
    </row>
    <row r="69" spans="1:28" x14ac:dyDescent="0.2">
      <c r="A69" s="45">
        <f t="shared" si="0"/>
        <v>37000</v>
      </c>
      <c r="B69" s="3">
        <v>1144999</v>
      </c>
      <c r="C69" s="5">
        <v>37000.535613425927</v>
      </c>
      <c r="D69" t="s">
        <v>194</v>
      </c>
      <c r="E69" t="s">
        <v>118</v>
      </c>
      <c r="F69" t="s">
        <v>33</v>
      </c>
      <c r="H69" t="s">
        <v>34</v>
      </c>
      <c r="I69" t="s">
        <v>35</v>
      </c>
      <c r="J69">
        <v>10632</v>
      </c>
      <c r="K69" t="s">
        <v>195</v>
      </c>
      <c r="L69" s="7">
        <v>25</v>
      </c>
      <c r="O69" t="s">
        <v>37</v>
      </c>
      <c r="P69" t="s">
        <v>38</v>
      </c>
      <c r="Q69" s="11">
        <v>212</v>
      </c>
      <c r="R69" t="s">
        <v>119</v>
      </c>
      <c r="S69" t="s">
        <v>59</v>
      </c>
      <c r="T69" t="s">
        <v>41</v>
      </c>
      <c r="U69" t="s">
        <v>42</v>
      </c>
      <c r="V69" t="s">
        <v>43</v>
      </c>
      <c r="W69" t="s">
        <v>44</v>
      </c>
      <c r="X69">
        <v>96037738</v>
      </c>
      <c r="Y69">
        <v>586452.1</v>
      </c>
      <c r="Z69">
        <v>72209</v>
      </c>
      <c r="AA69" s="5">
        <v>37004.875</v>
      </c>
      <c r="AB69" s="5">
        <v>37011.875</v>
      </c>
    </row>
    <row r="70" spans="1:28" x14ac:dyDescent="0.2">
      <c r="A70" s="45">
        <f t="shared" si="0"/>
        <v>37000</v>
      </c>
      <c r="B70" s="3">
        <v>1145056</v>
      </c>
      <c r="C70" s="5">
        <v>37000.541886574072</v>
      </c>
      <c r="D70" t="s">
        <v>196</v>
      </c>
      <c r="E70" t="s">
        <v>118</v>
      </c>
      <c r="F70" t="s">
        <v>33</v>
      </c>
      <c r="H70" t="s">
        <v>63</v>
      </c>
      <c r="I70" t="s">
        <v>64</v>
      </c>
      <c r="J70">
        <v>45324</v>
      </c>
      <c r="K70" t="s">
        <v>197</v>
      </c>
      <c r="M70" s="7">
        <v>10000</v>
      </c>
      <c r="O70" t="s">
        <v>66</v>
      </c>
      <c r="P70" t="s">
        <v>38</v>
      </c>
      <c r="Q70" s="11">
        <v>0.15</v>
      </c>
      <c r="R70" t="s">
        <v>145</v>
      </c>
      <c r="S70" t="s">
        <v>161</v>
      </c>
      <c r="T70" t="s">
        <v>162</v>
      </c>
      <c r="U70" t="s">
        <v>70</v>
      </c>
      <c r="V70" t="s">
        <v>43</v>
      </c>
      <c r="W70" t="s">
        <v>71</v>
      </c>
      <c r="X70">
        <v>96041878</v>
      </c>
      <c r="Y70" t="s">
        <v>198</v>
      </c>
      <c r="Z70">
        <v>11135</v>
      </c>
      <c r="AA70" s="5">
        <v>37073.875</v>
      </c>
      <c r="AB70" s="5">
        <v>37164.875</v>
      </c>
    </row>
    <row r="71" spans="1:28" x14ac:dyDescent="0.2">
      <c r="A71" s="45">
        <f t="shared" ref="A71:A100" si="1">DATEVALUE(TEXT(C71, "mm/dd/yy"))</f>
        <v>37000</v>
      </c>
      <c r="B71" s="3">
        <v>1145454</v>
      </c>
      <c r="C71" s="5">
        <v>37000.606365740743</v>
      </c>
      <c r="D71" t="s">
        <v>199</v>
      </c>
      <c r="E71" t="s">
        <v>118</v>
      </c>
      <c r="F71" t="s">
        <v>33</v>
      </c>
      <c r="H71" t="s">
        <v>34</v>
      </c>
      <c r="I71" t="s">
        <v>74</v>
      </c>
      <c r="J71">
        <v>29080</v>
      </c>
      <c r="K71" t="s">
        <v>200</v>
      </c>
      <c r="M71" s="7">
        <v>50</v>
      </c>
      <c r="O71" t="s">
        <v>37</v>
      </c>
      <c r="P71" t="s">
        <v>38</v>
      </c>
      <c r="Q71" s="11">
        <v>50.75</v>
      </c>
      <c r="R71" t="s">
        <v>166</v>
      </c>
      <c r="S71" t="s">
        <v>77</v>
      </c>
      <c r="T71" t="s">
        <v>90</v>
      </c>
      <c r="U71" t="s">
        <v>42</v>
      </c>
      <c r="V71" t="s">
        <v>43</v>
      </c>
      <c r="W71" t="s">
        <v>44</v>
      </c>
      <c r="X71">
        <v>96057479</v>
      </c>
      <c r="Y71">
        <v>586648.1</v>
      </c>
      <c r="Z71">
        <v>55134</v>
      </c>
      <c r="AA71" s="5">
        <v>37004.875</v>
      </c>
      <c r="AB71" s="5">
        <v>37004.875</v>
      </c>
    </row>
    <row r="72" spans="1:28" x14ac:dyDescent="0.2">
      <c r="A72" s="45">
        <f t="shared" si="1"/>
        <v>37000</v>
      </c>
      <c r="B72" s="3">
        <v>1145492</v>
      </c>
      <c r="C72" s="5">
        <v>37000.619641203702</v>
      </c>
      <c r="D72" t="s">
        <v>201</v>
      </c>
      <c r="E72" t="s">
        <v>118</v>
      </c>
      <c r="F72" t="s">
        <v>33</v>
      </c>
      <c r="H72" t="s">
        <v>63</v>
      </c>
      <c r="I72" t="s">
        <v>64</v>
      </c>
      <c r="J72">
        <v>46604</v>
      </c>
      <c r="K72" t="s">
        <v>202</v>
      </c>
      <c r="M72" s="7">
        <v>10000</v>
      </c>
      <c r="O72" t="s">
        <v>66</v>
      </c>
      <c r="P72" t="s">
        <v>38</v>
      </c>
      <c r="Q72" s="11">
        <v>-7.2499999999999995E-2</v>
      </c>
      <c r="R72" t="s">
        <v>145</v>
      </c>
      <c r="S72" t="s">
        <v>68</v>
      </c>
      <c r="T72" t="s">
        <v>69</v>
      </c>
      <c r="U72" t="s">
        <v>70</v>
      </c>
      <c r="V72" t="s">
        <v>43</v>
      </c>
      <c r="W72" t="s">
        <v>71</v>
      </c>
      <c r="Y72" t="s">
        <v>203</v>
      </c>
      <c r="Z72">
        <v>68856</v>
      </c>
      <c r="AA72" s="5">
        <v>37012</v>
      </c>
      <c r="AB72" s="5">
        <v>37195</v>
      </c>
    </row>
    <row r="73" spans="1:28" x14ac:dyDescent="0.2">
      <c r="A73" s="45">
        <f t="shared" si="1"/>
        <v>37001</v>
      </c>
      <c r="B73" s="3">
        <v>1146290</v>
      </c>
      <c r="C73" s="5">
        <v>37001.285393518498</v>
      </c>
      <c r="D73" t="s">
        <v>120</v>
      </c>
      <c r="E73" t="s">
        <v>32</v>
      </c>
      <c r="F73" t="s">
        <v>33</v>
      </c>
      <c r="H73" t="s">
        <v>34</v>
      </c>
      <c r="I73" t="s">
        <v>74</v>
      </c>
      <c r="J73">
        <v>32890</v>
      </c>
      <c r="K73" t="s">
        <v>245</v>
      </c>
      <c r="M73" s="7">
        <v>50</v>
      </c>
      <c r="O73" t="s">
        <v>37</v>
      </c>
      <c r="P73" t="s">
        <v>38</v>
      </c>
      <c r="Q73" s="11">
        <v>43</v>
      </c>
      <c r="R73" t="s">
        <v>93</v>
      </c>
      <c r="S73" t="s">
        <v>114</v>
      </c>
      <c r="T73" t="s">
        <v>115</v>
      </c>
      <c r="U73" t="s">
        <v>42</v>
      </c>
      <c r="V73" t="s">
        <v>43</v>
      </c>
      <c r="W73" t="s">
        <v>44</v>
      </c>
      <c r="X73">
        <v>96004396</v>
      </c>
      <c r="Y73">
        <v>586917.1</v>
      </c>
      <c r="Z73">
        <v>64245</v>
      </c>
      <c r="AA73" s="5">
        <v>37165.591666666704</v>
      </c>
      <c r="AB73" s="5">
        <v>37256.591666666704</v>
      </c>
    </row>
    <row r="74" spans="1:28" x14ac:dyDescent="0.2">
      <c r="A74" s="45">
        <f t="shared" si="1"/>
        <v>37001</v>
      </c>
      <c r="B74" s="3">
        <v>1146733</v>
      </c>
      <c r="C74" s="5">
        <v>37001.3348148148</v>
      </c>
      <c r="D74" t="s">
        <v>103</v>
      </c>
      <c r="E74" t="s">
        <v>118</v>
      </c>
      <c r="F74" t="s">
        <v>33</v>
      </c>
      <c r="H74" t="s">
        <v>63</v>
      </c>
      <c r="I74" t="s">
        <v>64</v>
      </c>
      <c r="J74">
        <v>35599</v>
      </c>
      <c r="K74" t="s">
        <v>246</v>
      </c>
      <c r="M74" s="7">
        <v>10000</v>
      </c>
      <c r="O74" t="s">
        <v>66</v>
      </c>
      <c r="P74" t="s">
        <v>38</v>
      </c>
      <c r="Q74" s="11">
        <v>-7.7499999999999999E-2</v>
      </c>
      <c r="R74" t="s">
        <v>145</v>
      </c>
      <c r="S74" t="s">
        <v>247</v>
      </c>
      <c r="T74" t="s">
        <v>69</v>
      </c>
      <c r="U74" t="s">
        <v>70</v>
      </c>
      <c r="V74" t="s">
        <v>43</v>
      </c>
      <c r="W74" t="s">
        <v>71</v>
      </c>
      <c r="X74">
        <v>96045266</v>
      </c>
      <c r="Y74" t="s">
        <v>248</v>
      </c>
      <c r="Z74">
        <v>53350</v>
      </c>
      <c r="AA74" s="5">
        <v>37196</v>
      </c>
      <c r="AB74" s="5">
        <v>37346</v>
      </c>
    </row>
    <row r="75" spans="1:28" x14ac:dyDescent="0.2">
      <c r="A75" s="45">
        <f t="shared" si="1"/>
        <v>37001</v>
      </c>
      <c r="B75" s="3">
        <v>1147129</v>
      </c>
      <c r="C75" s="5">
        <v>37001.347916666702</v>
      </c>
      <c r="D75" t="s">
        <v>111</v>
      </c>
      <c r="E75" t="s">
        <v>32</v>
      </c>
      <c r="F75" t="s">
        <v>33</v>
      </c>
      <c r="H75" t="s">
        <v>34</v>
      </c>
      <c r="I75" t="s">
        <v>74</v>
      </c>
      <c r="J75">
        <v>33301</v>
      </c>
      <c r="K75" t="s">
        <v>249</v>
      </c>
      <c r="M75" s="7">
        <v>50</v>
      </c>
      <c r="O75" t="s">
        <v>37</v>
      </c>
      <c r="P75" t="s">
        <v>38</v>
      </c>
      <c r="Q75" s="11">
        <v>56</v>
      </c>
      <c r="R75" t="s">
        <v>76</v>
      </c>
      <c r="S75" t="s">
        <v>250</v>
      </c>
      <c r="T75" t="s">
        <v>78</v>
      </c>
      <c r="U75" t="s">
        <v>42</v>
      </c>
      <c r="V75" t="s">
        <v>43</v>
      </c>
      <c r="W75" t="s">
        <v>44</v>
      </c>
      <c r="Y75">
        <v>587196.1</v>
      </c>
      <c r="Z75">
        <v>3246</v>
      </c>
      <c r="AA75" s="5">
        <v>37135.715972222199</v>
      </c>
      <c r="AB75" s="5">
        <v>37164.715972222199</v>
      </c>
    </row>
    <row r="76" spans="1:28" x14ac:dyDescent="0.2">
      <c r="A76" s="45">
        <f t="shared" si="1"/>
        <v>37004</v>
      </c>
      <c r="B76" s="3">
        <v>1151347</v>
      </c>
      <c r="C76" s="5">
        <v>37004.302731481497</v>
      </c>
      <c r="D76" t="s">
        <v>103</v>
      </c>
      <c r="E76" t="s">
        <v>118</v>
      </c>
      <c r="F76" t="s">
        <v>33</v>
      </c>
      <c r="H76" t="s">
        <v>34</v>
      </c>
      <c r="I76" t="s">
        <v>171</v>
      </c>
      <c r="J76">
        <v>30594</v>
      </c>
      <c r="K76" t="s">
        <v>251</v>
      </c>
      <c r="M76" s="7">
        <v>50</v>
      </c>
      <c r="O76" t="s">
        <v>37</v>
      </c>
      <c r="P76" t="s">
        <v>38</v>
      </c>
      <c r="Q76" s="11">
        <v>43.75</v>
      </c>
      <c r="R76" t="s">
        <v>166</v>
      </c>
      <c r="S76" t="s">
        <v>174</v>
      </c>
      <c r="T76" t="s">
        <v>90</v>
      </c>
      <c r="U76" t="s">
        <v>42</v>
      </c>
      <c r="V76" t="s">
        <v>43</v>
      </c>
      <c r="W76" t="s">
        <v>71</v>
      </c>
      <c r="X76">
        <v>96045266</v>
      </c>
      <c r="Y76">
        <v>588370.1</v>
      </c>
      <c r="Z76">
        <v>53350</v>
      </c>
      <c r="AA76" s="5">
        <v>37005.875</v>
      </c>
      <c r="AB76" s="5">
        <v>37005.875</v>
      </c>
    </row>
    <row r="77" spans="1:28" x14ac:dyDescent="0.2">
      <c r="A77" s="45">
        <f t="shared" si="1"/>
        <v>37004</v>
      </c>
      <c r="B77" s="3">
        <v>1151471</v>
      </c>
      <c r="C77" s="5">
        <v>37004.315763888902</v>
      </c>
      <c r="D77" t="s">
        <v>112</v>
      </c>
      <c r="E77" t="s">
        <v>32</v>
      </c>
      <c r="F77" t="s">
        <v>33</v>
      </c>
      <c r="H77" t="s">
        <v>34</v>
      </c>
      <c r="I77" t="s">
        <v>74</v>
      </c>
      <c r="J77">
        <v>32554</v>
      </c>
      <c r="K77" t="s">
        <v>113</v>
      </c>
      <c r="L77" s="7">
        <v>50</v>
      </c>
      <c r="O77" t="s">
        <v>37</v>
      </c>
      <c r="P77" t="s">
        <v>38</v>
      </c>
      <c r="Q77" s="11">
        <v>75</v>
      </c>
      <c r="R77" t="s">
        <v>93</v>
      </c>
      <c r="S77" t="s">
        <v>114</v>
      </c>
      <c r="T77" t="s">
        <v>115</v>
      </c>
      <c r="U77" t="s">
        <v>42</v>
      </c>
      <c r="V77" t="s">
        <v>43</v>
      </c>
      <c r="W77" t="s">
        <v>44</v>
      </c>
      <c r="X77">
        <v>96053024</v>
      </c>
      <c r="Y77">
        <v>588425.1</v>
      </c>
      <c r="Z77">
        <v>65268</v>
      </c>
      <c r="AA77" s="5">
        <v>37043.591666666704</v>
      </c>
      <c r="AB77" s="5">
        <v>37072.591666666704</v>
      </c>
    </row>
    <row r="78" spans="1:28" x14ac:dyDescent="0.2">
      <c r="A78" s="45">
        <f t="shared" si="1"/>
        <v>37004</v>
      </c>
      <c r="B78" s="3">
        <v>1154567</v>
      </c>
      <c r="C78" s="5">
        <v>37004.417141203703</v>
      </c>
      <c r="D78" t="s">
        <v>120</v>
      </c>
      <c r="E78" t="s">
        <v>118</v>
      </c>
      <c r="F78" t="s">
        <v>33</v>
      </c>
      <c r="H78" t="s">
        <v>34</v>
      </c>
      <c r="I78" t="s">
        <v>74</v>
      </c>
      <c r="J78">
        <v>33275</v>
      </c>
      <c r="K78" t="s">
        <v>252</v>
      </c>
      <c r="M78" s="7">
        <v>50</v>
      </c>
      <c r="O78" t="s">
        <v>37</v>
      </c>
      <c r="P78" t="s">
        <v>38</v>
      </c>
      <c r="Q78" s="11">
        <v>72.25</v>
      </c>
      <c r="R78" t="s">
        <v>151</v>
      </c>
      <c r="S78" t="s">
        <v>123</v>
      </c>
      <c r="T78" t="s">
        <v>124</v>
      </c>
      <c r="U78" t="s">
        <v>42</v>
      </c>
      <c r="V78" t="s">
        <v>43</v>
      </c>
      <c r="W78" t="s">
        <v>44</v>
      </c>
      <c r="X78">
        <v>96004396</v>
      </c>
      <c r="Y78">
        <v>589046.1</v>
      </c>
      <c r="Z78">
        <v>64245</v>
      </c>
      <c r="AA78" s="5">
        <v>37043.710416666698</v>
      </c>
      <c r="AB78" s="5">
        <v>37072.710416666698</v>
      </c>
    </row>
    <row r="79" spans="1:28" x14ac:dyDescent="0.2">
      <c r="A79" s="45">
        <f t="shared" si="1"/>
        <v>37004</v>
      </c>
      <c r="B79" s="3">
        <v>1154822</v>
      </c>
      <c r="C79" s="5">
        <v>37004.431319444397</v>
      </c>
      <c r="D79" t="s">
        <v>112</v>
      </c>
      <c r="E79" t="s">
        <v>32</v>
      </c>
      <c r="F79" t="s">
        <v>33</v>
      </c>
      <c r="H79" t="s">
        <v>34</v>
      </c>
      <c r="I79" t="s">
        <v>74</v>
      </c>
      <c r="J79">
        <v>32554</v>
      </c>
      <c r="K79" t="s">
        <v>113</v>
      </c>
      <c r="M79" s="7">
        <v>50</v>
      </c>
      <c r="O79" t="s">
        <v>37</v>
      </c>
      <c r="P79" t="s">
        <v>38</v>
      </c>
      <c r="Q79" s="11">
        <v>75</v>
      </c>
      <c r="R79" t="s">
        <v>93</v>
      </c>
      <c r="S79" t="s">
        <v>114</v>
      </c>
      <c r="T79" t="s">
        <v>115</v>
      </c>
      <c r="U79" t="s">
        <v>42</v>
      </c>
      <c r="V79" t="s">
        <v>43</v>
      </c>
      <c r="W79" t="s">
        <v>44</v>
      </c>
      <c r="X79">
        <v>96053024</v>
      </c>
      <c r="Y79">
        <v>589076.1</v>
      </c>
      <c r="Z79">
        <v>65268</v>
      </c>
      <c r="AA79" s="5">
        <v>37043.591666666704</v>
      </c>
      <c r="AB79" s="5">
        <v>37072.591666666704</v>
      </c>
    </row>
    <row r="80" spans="1:28" x14ac:dyDescent="0.2">
      <c r="A80" s="45">
        <f t="shared" si="1"/>
        <v>37004</v>
      </c>
      <c r="B80" s="3">
        <v>1154936</v>
      </c>
      <c r="C80" s="5">
        <v>37004.440740740698</v>
      </c>
      <c r="D80" t="s">
        <v>103</v>
      </c>
      <c r="E80" t="s">
        <v>118</v>
      </c>
      <c r="F80" t="s">
        <v>33</v>
      </c>
      <c r="H80" t="s">
        <v>63</v>
      </c>
      <c r="I80" t="s">
        <v>64</v>
      </c>
      <c r="J80">
        <v>36207</v>
      </c>
      <c r="K80" t="s">
        <v>223</v>
      </c>
      <c r="L80" s="7">
        <v>10000</v>
      </c>
      <c r="O80" t="s">
        <v>66</v>
      </c>
      <c r="P80" t="s">
        <v>38</v>
      </c>
      <c r="Q80" s="11">
        <v>0.25</v>
      </c>
      <c r="R80" t="s">
        <v>145</v>
      </c>
      <c r="S80" t="s">
        <v>191</v>
      </c>
      <c r="T80" t="s">
        <v>253</v>
      </c>
      <c r="U80" t="s">
        <v>70</v>
      </c>
      <c r="V80" t="s">
        <v>43</v>
      </c>
      <c r="W80" t="s">
        <v>71</v>
      </c>
      <c r="X80">
        <v>96045266</v>
      </c>
      <c r="Y80" t="s">
        <v>254</v>
      </c>
      <c r="Z80">
        <v>53350</v>
      </c>
      <c r="AA80" s="5">
        <v>37012.875</v>
      </c>
      <c r="AB80" s="5">
        <v>37042.875</v>
      </c>
    </row>
    <row r="81" spans="1:28" x14ac:dyDescent="0.2">
      <c r="A81" s="45">
        <f t="shared" si="1"/>
        <v>37004</v>
      </c>
      <c r="B81" s="3">
        <v>1155282</v>
      </c>
      <c r="C81" s="5">
        <v>37004.496064814797</v>
      </c>
      <c r="D81" t="s">
        <v>91</v>
      </c>
      <c r="E81" t="s">
        <v>118</v>
      </c>
      <c r="F81" t="s">
        <v>33</v>
      </c>
      <c r="H81" t="s">
        <v>63</v>
      </c>
      <c r="I81" t="s">
        <v>255</v>
      </c>
      <c r="J81">
        <v>48412</v>
      </c>
      <c r="K81" t="s">
        <v>256</v>
      </c>
      <c r="M81" s="7">
        <v>10000</v>
      </c>
      <c r="O81" t="s">
        <v>66</v>
      </c>
      <c r="P81" t="s">
        <v>38</v>
      </c>
      <c r="Q81" s="11">
        <v>-2.5000000000000001E-3</v>
      </c>
      <c r="R81" t="s">
        <v>145</v>
      </c>
      <c r="S81" t="s">
        <v>257</v>
      </c>
      <c r="T81" t="s">
        <v>258</v>
      </c>
      <c r="U81" t="s">
        <v>259</v>
      </c>
      <c r="V81" t="s">
        <v>43</v>
      </c>
      <c r="W81" t="s">
        <v>71</v>
      </c>
      <c r="X81">
        <v>96000574</v>
      </c>
      <c r="Y81" t="s">
        <v>260</v>
      </c>
      <c r="Z81">
        <v>18</v>
      </c>
      <c r="AA81" s="5">
        <v>37012.875</v>
      </c>
      <c r="AB81" s="5">
        <v>37042.875</v>
      </c>
    </row>
    <row r="82" spans="1:28" x14ac:dyDescent="0.2">
      <c r="A82" s="45">
        <f t="shared" si="1"/>
        <v>37004</v>
      </c>
      <c r="B82" s="3">
        <v>1155285</v>
      </c>
      <c r="C82" s="5">
        <v>37004.496840277803</v>
      </c>
      <c r="D82" t="s">
        <v>111</v>
      </c>
      <c r="E82" t="s">
        <v>32</v>
      </c>
      <c r="F82" t="s">
        <v>33</v>
      </c>
      <c r="H82" t="s">
        <v>34</v>
      </c>
      <c r="I82" t="s">
        <v>74</v>
      </c>
      <c r="J82">
        <v>33009</v>
      </c>
      <c r="K82" t="s">
        <v>261</v>
      </c>
      <c r="L82" s="7">
        <v>50</v>
      </c>
      <c r="O82" t="s">
        <v>37</v>
      </c>
      <c r="P82" t="s">
        <v>38</v>
      </c>
      <c r="Q82" s="11">
        <v>57.5</v>
      </c>
      <c r="R82" t="s">
        <v>76</v>
      </c>
      <c r="S82" t="s">
        <v>250</v>
      </c>
      <c r="T82" t="s">
        <v>78</v>
      </c>
      <c r="U82" t="s">
        <v>42</v>
      </c>
      <c r="V82" t="s">
        <v>43</v>
      </c>
      <c r="W82" t="s">
        <v>44</v>
      </c>
      <c r="Y82">
        <v>589230.1</v>
      </c>
      <c r="Z82">
        <v>3246</v>
      </c>
      <c r="AA82" s="5">
        <v>37165.715972222199</v>
      </c>
      <c r="AB82" s="5">
        <v>37256.715972222199</v>
      </c>
    </row>
    <row r="83" spans="1:28" x14ac:dyDescent="0.2">
      <c r="A83" s="45">
        <f t="shared" si="1"/>
        <v>37004</v>
      </c>
      <c r="B83" s="3">
        <v>1155290</v>
      </c>
      <c r="C83" s="5">
        <v>37004.498541666697</v>
      </c>
      <c r="D83" t="s">
        <v>111</v>
      </c>
      <c r="E83" t="s">
        <v>32</v>
      </c>
      <c r="F83" t="s">
        <v>33</v>
      </c>
      <c r="H83" t="s">
        <v>34</v>
      </c>
      <c r="I83" t="s">
        <v>74</v>
      </c>
      <c r="J83">
        <v>33009</v>
      </c>
      <c r="K83" t="s">
        <v>261</v>
      </c>
      <c r="L83" s="7">
        <v>50</v>
      </c>
      <c r="O83" t="s">
        <v>37</v>
      </c>
      <c r="P83" t="s">
        <v>38</v>
      </c>
      <c r="Q83" s="11">
        <v>57.5</v>
      </c>
      <c r="R83" t="s">
        <v>76</v>
      </c>
      <c r="S83" t="s">
        <v>250</v>
      </c>
      <c r="T83" t="s">
        <v>78</v>
      </c>
      <c r="U83" t="s">
        <v>42</v>
      </c>
      <c r="V83" t="s">
        <v>43</v>
      </c>
      <c r="W83" t="s">
        <v>44</v>
      </c>
      <c r="Y83">
        <v>589234.1</v>
      </c>
      <c r="Z83">
        <v>3246</v>
      </c>
      <c r="AA83" s="5">
        <v>37165.715972222199</v>
      </c>
      <c r="AB83" s="5">
        <v>37256.715972222199</v>
      </c>
    </row>
    <row r="84" spans="1:28" x14ac:dyDescent="0.2">
      <c r="A84" s="45">
        <f t="shared" si="1"/>
        <v>37004</v>
      </c>
      <c r="B84" s="3">
        <v>1155400</v>
      </c>
      <c r="C84" s="5">
        <v>37004.517083333303</v>
      </c>
      <c r="D84" t="s">
        <v>199</v>
      </c>
      <c r="E84" t="s">
        <v>32</v>
      </c>
      <c r="F84" t="s">
        <v>33</v>
      </c>
      <c r="H84" t="s">
        <v>34</v>
      </c>
      <c r="I84" t="s">
        <v>74</v>
      </c>
      <c r="J84">
        <v>32889</v>
      </c>
      <c r="K84" t="s">
        <v>262</v>
      </c>
      <c r="L84" s="7">
        <v>50</v>
      </c>
      <c r="O84" t="s">
        <v>37</v>
      </c>
      <c r="P84" t="s">
        <v>38</v>
      </c>
      <c r="Q84" s="11">
        <v>52.8</v>
      </c>
      <c r="R84" t="s">
        <v>93</v>
      </c>
      <c r="S84" t="s">
        <v>94</v>
      </c>
      <c r="T84" t="s">
        <v>115</v>
      </c>
      <c r="U84" t="s">
        <v>42</v>
      </c>
      <c r="V84" t="s">
        <v>43</v>
      </c>
      <c r="W84" t="s">
        <v>44</v>
      </c>
      <c r="X84">
        <v>96057479</v>
      </c>
      <c r="Y84">
        <v>589304.1</v>
      </c>
      <c r="Z84">
        <v>55134</v>
      </c>
      <c r="AA84" s="5">
        <v>37012.591666666704</v>
      </c>
      <c r="AB84" s="5">
        <v>37042.591666666704</v>
      </c>
    </row>
    <row r="85" spans="1:28" x14ac:dyDescent="0.2">
      <c r="A85" s="45">
        <f t="shared" si="1"/>
        <v>37004</v>
      </c>
      <c r="B85" s="3">
        <v>1155453</v>
      </c>
      <c r="C85" s="5">
        <v>37004.521840277797</v>
      </c>
      <c r="D85" t="s">
        <v>130</v>
      </c>
      <c r="E85" t="s">
        <v>118</v>
      </c>
      <c r="F85" t="s">
        <v>33</v>
      </c>
      <c r="H85" t="s">
        <v>63</v>
      </c>
      <c r="I85" t="s">
        <v>255</v>
      </c>
      <c r="J85">
        <v>37186</v>
      </c>
      <c r="K85" t="s">
        <v>263</v>
      </c>
      <c r="M85" s="7">
        <v>10000</v>
      </c>
      <c r="O85" t="s">
        <v>66</v>
      </c>
      <c r="P85" t="s">
        <v>38</v>
      </c>
      <c r="Q85" s="11">
        <v>2.5000000000000001E-3</v>
      </c>
      <c r="R85" t="s">
        <v>145</v>
      </c>
      <c r="S85" t="s">
        <v>264</v>
      </c>
      <c r="T85" t="s">
        <v>192</v>
      </c>
      <c r="U85" t="s">
        <v>259</v>
      </c>
      <c r="V85" t="s">
        <v>43</v>
      </c>
      <c r="W85" t="s">
        <v>71</v>
      </c>
      <c r="X85">
        <v>96038539</v>
      </c>
      <c r="Y85" t="s">
        <v>265</v>
      </c>
      <c r="Z85">
        <v>91219</v>
      </c>
      <c r="AA85" s="5">
        <v>37012.875</v>
      </c>
      <c r="AB85" s="5">
        <v>37042.875</v>
      </c>
    </row>
    <row r="86" spans="1:28" x14ac:dyDescent="0.2">
      <c r="A86" s="45">
        <f t="shared" si="1"/>
        <v>37004</v>
      </c>
      <c r="B86" s="3">
        <v>1155477</v>
      </c>
      <c r="C86" s="5">
        <v>37004.528032407397</v>
      </c>
      <c r="D86" t="s">
        <v>266</v>
      </c>
      <c r="E86" t="s">
        <v>118</v>
      </c>
      <c r="F86" t="s">
        <v>33</v>
      </c>
      <c r="H86" t="s">
        <v>63</v>
      </c>
      <c r="I86" t="s">
        <v>154</v>
      </c>
      <c r="J86">
        <v>36400</v>
      </c>
      <c r="K86" t="s">
        <v>267</v>
      </c>
      <c r="M86" s="7">
        <v>5000</v>
      </c>
      <c r="O86" t="s">
        <v>66</v>
      </c>
      <c r="P86" t="s">
        <v>38</v>
      </c>
      <c r="Q86" s="11">
        <v>0.13</v>
      </c>
      <c r="R86" t="s">
        <v>145</v>
      </c>
      <c r="S86" t="s">
        <v>268</v>
      </c>
      <c r="T86" t="s">
        <v>269</v>
      </c>
      <c r="U86" t="s">
        <v>70</v>
      </c>
      <c r="V86" t="s">
        <v>43</v>
      </c>
      <c r="W86" t="s">
        <v>158</v>
      </c>
      <c r="X86">
        <v>96038383</v>
      </c>
      <c r="Y86" t="s">
        <v>270</v>
      </c>
      <c r="Z86">
        <v>65291</v>
      </c>
      <c r="AA86" s="5">
        <v>37012.875</v>
      </c>
      <c r="AB86" s="5">
        <v>37042.875</v>
      </c>
    </row>
    <row r="87" spans="1:28" x14ac:dyDescent="0.2">
      <c r="A87" s="45">
        <f t="shared" si="1"/>
        <v>37004</v>
      </c>
      <c r="B87" s="3">
        <v>1155948</v>
      </c>
      <c r="C87" s="5">
        <v>37004.5844097222</v>
      </c>
      <c r="D87" t="s">
        <v>120</v>
      </c>
      <c r="E87" t="s">
        <v>32</v>
      </c>
      <c r="F87" t="s">
        <v>33</v>
      </c>
      <c r="H87" t="s">
        <v>34</v>
      </c>
      <c r="I87" t="s">
        <v>74</v>
      </c>
      <c r="J87">
        <v>33301</v>
      </c>
      <c r="K87" t="s">
        <v>249</v>
      </c>
      <c r="M87" s="7">
        <v>50</v>
      </c>
      <c r="O87" t="s">
        <v>37</v>
      </c>
      <c r="P87" t="s">
        <v>38</v>
      </c>
      <c r="Q87" s="11">
        <v>57.75</v>
      </c>
      <c r="R87" t="s">
        <v>76</v>
      </c>
      <c r="S87" t="s">
        <v>250</v>
      </c>
      <c r="T87" t="s">
        <v>78</v>
      </c>
      <c r="U87" t="s">
        <v>42</v>
      </c>
      <c r="V87" t="s">
        <v>43</v>
      </c>
      <c r="W87" t="s">
        <v>44</v>
      </c>
      <c r="X87">
        <v>96004396</v>
      </c>
      <c r="Y87">
        <v>589532.1</v>
      </c>
      <c r="Z87">
        <v>64245</v>
      </c>
      <c r="AA87" s="5">
        <v>37135.715972222199</v>
      </c>
      <c r="AB87" s="5">
        <v>37164.715972222199</v>
      </c>
    </row>
    <row r="88" spans="1:28" x14ac:dyDescent="0.2">
      <c r="A88" s="45">
        <f t="shared" si="1"/>
        <v>37004</v>
      </c>
      <c r="B88" s="3">
        <v>1156141</v>
      </c>
      <c r="C88" s="5">
        <v>37004.627152777801</v>
      </c>
      <c r="D88" t="s">
        <v>271</v>
      </c>
      <c r="E88" t="s">
        <v>118</v>
      </c>
      <c r="F88" t="s">
        <v>33</v>
      </c>
      <c r="H88" t="s">
        <v>34</v>
      </c>
      <c r="I88" t="s">
        <v>171</v>
      </c>
      <c r="J88">
        <v>30600</v>
      </c>
      <c r="K88" t="s">
        <v>272</v>
      </c>
      <c r="L88" s="7">
        <v>50</v>
      </c>
      <c r="O88" t="s">
        <v>37</v>
      </c>
      <c r="P88" t="s">
        <v>38</v>
      </c>
      <c r="Q88" s="11">
        <v>48.5</v>
      </c>
      <c r="R88" t="s">
        <v>166</v>
      </c>
      <c r="S88" t="s">
        <v>174</v>
      </c>
      <c r="T88" t="s">
        <v>90</v>
      </c>
      <c r="U88" t="s">
        <v>42</v>
      </c>
      <c r="V88" t="s">
        <v>43</v>
      </c>
      <c r="W88" t="s">
        <v>71</v>
      </c>
      <c r="Y88">
        <v>589614.1</v>
      </c>
      <c r="Z88">
        <v>69121</v>
      </c>
      <c r="AA88" s="5">
        <v>37011.875</v>
      </c>
      <c r="AB88" s="5">
        <v>37015.875</v>
      </c>
    </row>
    <row r="89" spans="1:28" x14ac:dyDescent="0.2">
      <c r="A89" s="45" t="e">
        <f t="shared" si="1"/>
        <v>#VALUE!</v>
      </c>
    </row>
    <row r="90" spans="1:28" x14ac:dyDescent="0.2">
      <c r="A90" s="45" t="e">
        <f t="shared" si="1"/>
        <v>#VALUE!</v>
      </c>
    </row>
    <row r="91" spans="1:28" x14ac:dyDescent="0.2">
      <c r="A91" s="45" t="e">
        <f t="shared" si="1"/>
        <v>#VALUE!</v>
      </c>
    </row>
    <row r="92" spans="1:28" x14ac:dyDescent="0.2">
      <c r="A92" s="45" t="e">
        <f t="shared" si="1"/>
        <v>#VALUE!</v>
      </c>
    </row>
    <row r="93" spans="1:28" x14ac:dyDescent="0.2">
      <c r="A93" s="45" t="e">
        <f t="shared" si="1"/>
        <v>#VALUE!</v>
      </c>
    </row>
    <row r="94" spans="1:28" x14ac:dyDescent="0.2">
      <c r="A94" s="45" t="e">
        <f t="shared" si="1"/>
        <v>#VALUE!</v>
      </c>
    </row>
    <row r="95" spans="1:28" x14ac:dyDescent="0.2">
      <c r="A95" s="45" t="e">
        <f t="shared" si="1"/>
        <v>#VALUE!</v>
      </c>
    </row>
    <row r="96" spans="1:28" x14ac:dyDescent="0.2">
      <c r="A96" s="45" t="e">
        <f t="shared" si="1"/>
        <v>#VALUE!</v>
      </c>
    </row>
    <row r="97" spans="1:1" x14ac:dyDescent="0.2">
      <c r="A97" s="45" t="e">
        <f t="shared" si="1"/>
        <v>#VALUE!</v>
      </c>
    </row>
    <row r="98" spans="1:1" x14ac:dyDescent="0.2">
      <c r="A98" s="45" t="e">
        <f t="shared" si="1"/>
        <v>#VALUE!</v>
      </c>
    </row>
    <row r="99" spans="1:1" x14ac:dyDescent="0.2">
      <c r="A99" s="45" t="e">
        <f t="shared" si="1"/>
        <v>#VALUE!</v>
      </c>
    </row>
    <row r="100" spans="1:1" x14ac:dyDescent="0.2">
      <c r="A100" s="45" t="e">
        <f t="shared" si="1"/>
        <v>#VALUE!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topLeftCell="A4" workbookViewId="0">
      <selection activeCell="B21" sqref="B21"/>
    </sheetView>
  </sheetViews>
  <sheetFormatPr defaultRowHeight="12.75" x14ac:dyDescent="0.2"/>
  <cols>
    <col min="2" max="2" width="18.42578125" style="47" bestFit="1" customWidth="1"/>
    <col min="3" max="3" width="40.42578125" bestFit="1" customWidth="1"/>
    <col min="4" max="4" width="21.42578125" bestFit="1" customWidth="1"/>
    <col min="17" max="17" width="17.28515625" style="50" bestFit="1" customWidth="1"/>
  </cols>
  <sheetData>
    <row r="1" spans="1:19" x14ac:dyDescent="0.2">
      <c r="B1" s="47" t="s">
        <v>204</v>
      </c>
    </row>
    <row r="2" spans="1:19" x14ac:dyDescent="0.2">
      <c r="C2" t="s">
        <v>215</v>
      </c>
    </row>
    <row r="4" spans="1:19" x14ac:dyDescent="0.2">
      <c r="B4" s="47">
        <v>1</v>
      </c>
      <c r="C4">
        <v>1</v>
      </c>
    </row>
    <row r="5" spans="1:19" x14ac:dyDescent="0.2">
      <c r="A5" t="s">
        <v>242</v>
      </c>
      <c r="B5" s="47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216</v>
      </c>
      <c r="L5" t="s">
        <v>217</v>
      </c>
      <c r="M5" t="s">
        <v>13</v>
      </c>
      <c r="N5" t="s">
        <v>14</v>
      </c>
      <c r="O5" t="s">
        <v>15</v>
      </c>
      <c r="P5" t="s">
        <v>218</v>
      </c>
      <c r="Q5" s="50" t="s">
        <v>219</v>
      </c>
      <c r="R5" t="s">
        <v>25</v>
      </c>
      <c r="S5" t="s">
        <v>26</v>
      </c>
    </row>
    <row r="6" spans="1:19" x14ac:dyDescent="0.2">
      <c r="A6" s="45">
        <f t="shared" ref="A6:A67" si="0">DATEVALUE(TEXT(B6, "mm/dd/yy"))</f>
        <v>36978</v>
      </c>
      <c r="B6" s="47">
        <v>36978.626064814802</v>
      </c>
      <c r="D6" t="s">
        <v>32</v>
      </c>
      <c r="E6" t="s">
        <v>33</v>
      </c>
      <c r="G6" t="s">
        <v>34</v>
      </c>
      <c r="H6" t="s">
        <v>35</v>
      </c>
      <c r="I6">
        <v>31671</v>
      </c>
      <c r="J6" t="s">
        <v>36</v>
      </c>
      <c r="L6">
        <v>25</v>
      </c>
      <c r="M6" t="s">
        <v>37</v>
      </c>
      <c r="N6" t="s">
        <v>38</v>
      </c>
      <c r="O6">
        <v>286</v>
      </c>
      <c r="P6" t="s">
        <v>225</v>
      </c>
      <c r="Q6" s="50">
        <v>9108.25</v>
      </c>
      <c r="R6">
        <v>37012.564583333296</v>
      </c>
      <c r="S6">
        <v>37042.564583333296</v>
      </c>
    </row>
    <row r="7" spans="1:19" x14ac:dyDescent="0.2">
      <c r="A7" s="45">
        <f t="shared" si="0"/>
        <v>36978</v>
      </c>
      <c r="B7" s="47">
        <v>36978.628182870401</v>
      </c>
      <c r="D7" t="s">
        <v>32</v>
      </c>
      <c r="E7" t="s">
        <v>33</v>
      </c>
      <c r="G7" t="s">
        <v>34</v>
      </c>
      <c r="H7" t="s">
        <v>35</v>
      </c>
      <c r="I7">
        <v>31671</v>
      </c>
      <c r="J7" t="s">
        <v>36</v>
      </c>
      <c r="L7">
        <v>25</v>
      </c>
      <c r="M7" t="s">
        <v>37</v>
      </c>
      <c r="N7" t="s">
        <v>38</v>
      </c>
      <c r="O7">
        <v>286</v>
      </c>
      <c r="P7" t="s">
        <v>225</v>
      </c>
      <c r="Q7" s="50">
        <v>9108.25</v>
      </c>
      <c r="R7">
        <v>37012.564583333296</v>
      </c>
      <c r="S7">
        <v>37042.564583333296</v>
      </c>
    </row>
    <row r="8" spans="1:19" x14ac:dyDescent="0.2">
      <c r="A8" s="45">
        <f t="shared" si="0"/>
        <v>36978</v>
      </c>
      <c r="B8" s="47">
        <v>36978.629930555602</v>
      </c>
      <c r="D8" t="s">
        <v>32</v>
      </c>
      <c r="E8" t="s">
        <v>33</v>
      </c>
      <c r="G8" t="s">
        <v>34</v>
      </c>
      <c r="H8" t="s">
        <v>35</v>
      </c>
      <c r="I8">
        <v>31671</v>
      </c>
      <c r="J8" t="s">
        <v>36</v>
      </c>
      <c r="L8">
        <v>25</v>
      </c>
      <c r="M8" t="s">
        <v>37</v>
      </c>
      <c r="N8" t="s">
        <v>38</v>
      </c>
      <c r="O8">
        <v>286</v>
      </c>
      <c r="P8" t="s">
        <v>225</v>
      </c>
      <c r="Q8" s="50">
        <v>9108.25</v>
      </c>
      <c r="R8">
        <v>37012.564583333296</v>
      </c>
      <c r="S8">
        <v>37042.564583333296</v>
      </c>
    </row>
    <row r="9" spans="1:19" x14ac:dyDescent="0.2">
      <c r="A9" s="45">
        <f t="shared" si="0"/>
        <v>36985</v>
      </c>
      <c r="B9" s="47">
        <v>36985.469490740703</v>
      </c>
      <c r="D9" t="s">
        <v>32</v>
      </c>
      <c r="E9" t="s">
        <v>33</v>
      </c>
      <c r="G9" t="s">
        <v>34</v>
      </c>
      <c r="H9" t="s">
        <v>35</v>
      </c>
      <c r="I9">
        <v>31671</v>
      </c>
      <c r="J9" t="s">
        <v>36</v>
      </c>
      <c r="K9">
        <v>25</v>
      </c>
      <c r="M9" t="s">
        <v>37</v>
      </c>
      <c r="N9" t="s">
        <v>38</v>
      </c>
      <c r="O9">
        <v>303.5</v>
      </c>
      <c r="P9" t="s">
        <v>224</v>
      </c>
      <c r="Q9" s="50">
        <v>9108.25</v>
      </c>
      <c r="R9">
        <v>37012.564583333296</v>
      </c>
      <c r="S9">
        <v>37042.564583333296</v>
      </c>
    </row>
    <row r="10" spans="1:19" x14ac:dyDescent="0.2">
      <c r="A10" s="45">
        <f t="shared" si="0"/>
        <v>36991</v>
      </c>
      <c r="B10" s="47">
        <v>36991.3574421296</v>
      </c>
      <c r="D10" t="s">
        <v>32</v>
      </c>
      <c r="E10" t="s">
        <v>33</v>
      </c>
      <c r="G10" t="s">
        <v>34</v>
      </c>
      <c r="H10" t="s">
        <v>35</v>
      </c>
      <c r="I10">
        <v>33759</v>
      </c>
      <c r="J10" t="s">
        <v>50</v>
      </c>
      <c r="L10">
        <v>25</v>
      </c>
      <c r="M10" t="s">
        <v>37</v>
      </c>
      <c r="N10" t="s">
        <v>38</v>
      </c>
      <c r="O10">
        <v>335</v>
      </c>
      <c r="P10" t="s">
        <v>222</v>
      </c>
      <c r="Q10" s="50">
        <v>9108.25</v>
      </c>
      <c r="R10">
        <v>37012.564583333296</v>
      </c>
      <c r="S10">
        <v>37042.564583333296</v>
      </c>
    </row>
    <row r="11" spans="1:19" x14ac:dyDescent="0.2">
      <c r="A11" s="45">
        <f t="shared" si="0"/>
        <v>36991</v>
      </c>
      <c r="B11" s="47">
        <v>36991.568009259303</v>
      </c>
      <c r="D11" t="s">
        <v>32</v>
      </c>
      <c r="E11" t="s">
        <v>33</v>
      </c>
      <c r="G11" t="s">
        <v>34</v>
      </c>
      <c r="H11" t="s">
        <v>74</v>
      </c>
      <c r="I11">
        <v>7474</v>
      </c>
      <c r="J11" t="s">
        <v>226</v>
      </c>
      <c r="K11">
        <v>50</v>
      </c>
      <c r="M11" t="s">
        <v>37</v>
      </c>
      <c r="N11" t="s">
        <v>38</v>
      </c>
      <c r="O11">
        <v>100.5</v>
      </c>
      <c r="P11" t="s">
        <v>227</v>
      </c>
      <c r="Q11" s="50">
        <v>25296.5</v>
      </c>
      <c r="R11">
        <v>37073.715972222199</v>
      </c>
      <c r="S11">
        <v>37134.715972222199</v>
      </c>
    </row>
    <row r="12" spans="1:19" x14ac:dyDescent="0.2">
      <c r="A12" s="45">
        <f t="shared" si="0"/>
        <v>36998</v>
      </c>
      <c r="B12" s="47">
        <v>36998.323634259301</v>
      </c>
      <c r="D12" t="s">
        <v>32</v>
      </c>
      <c r="E12" t="s">
        <v>33</v>
      </c>
      <c r="G12" t="s">
        <v>34</v>
      </c>
      <c r="H12" t="s">
        <v>74</v>
      </c>
      <c r="I12">
        <v>7473</v>
      </c>
      <c r="J12" t="s">
        <v>228</v>
      </c>
      <c r="K12">
        <v>50</v>
      </c>
      <c r="M12" t="s">
        <v>37</v>
      </c>
      <c r="N12" t="s">
        <v>38</v>
      </c>
      <c r="O12">
        <v>76.75</v>
      </c>
      <c r="P12" t="s">
        <v>224</v>
      </c>
      <c r="Q12" s="50">
        <v>12240</v>
      </c>
      <c r="R12">
        <v>37043.715972222199</v>
      </c>
      <c r="S12">
        <v>37072.715972222199</v>
      </c>
    </row>
    <row r="13" spans="1:19" x14ac:dyDescent="0.2">
      <c r="A13" s="45">
        <f>DATEVALUE(TEXT(B13, "mm/dd/yy"))</f>
        <v>36998</v>
      </c>
      <c r="B13" s="47">
        <v>36998.442002314798</v>
      </c>
      <c r="D13" t="s">
        <v>118</v>
      </c>
      <c r="E13" t="s">
        <v>33</v>
      </c>
      <c r="G13" t="s">
        <v>34</v>
      </c>
      <c r="H13" t="s">
        <v>35</v>
      </c>
      <c r="I13">
        <v>33759</v>
      </c>
      <c r="J13" t="s">
        <v>50</v>
      </c>
      <c r="K13">
        <v>25</v>
      </c>
      <c r="M13" t="s">
        <v>37</v>
      </c>
      <c r="N13" t="s">
        <v>38</v>
      </c>
      <c r="O13">
        <v>311</v>
      </c>
      <c r="P13" t="s">
        <v>220</v>
      </c>
      <c r="Q13" s="50">
        <v>9108.25</v>
      </c>
      <c r="R13">
        <v>37012.564583333296</v>
      </c>
      <c r="S13">
        <v>37042.564583333296</v>
      </c>
    </row>
    <row r="14" spans="1:19" x14ac:dyDescent="0.2">
      <c r="A14" s="45">
        <f t="shared" si="0"/>
        <v>36998</v>
      </c>
      <c r="B14" s="47">
        <v>36998.467789351896</v>
      </c>
      <c r="D14" t="s">
        <v>118</v>
      </c>
      <c r="E14" t="s">
        <v>33</v>
      </c>
      <c r="G14" t="s">
        <v>63</v>
      </c>
      <c r="H14" t="s">
        <v>64</v>
      </c>
      <c r="I14">
        <v>36159</v>
      </c>
      <c r="J14" t="s">
        <v>221</v>
      </c>
      <c r="L14">
        <v>5000</v>
      </c>
      <c r="M14" t="s">
        <v>66</v>
      </c>
      <c r="N14" t="s">
        <v>38</v>
      </c>
      <c r="O14">
        <v>-0.62</v>
      </c>
      <c r="P14" t="s">
        <v>222</v>
      </c>
      <c r="Q14" s="50">
        <v>150000</v>
      </c>
      <c r="R14">
        <v>37012.875</v>
      </c>
      <c r="S14">
        <v>37042.875</v>
      </c>
    </row>
    <row r="15" spans="1:19" x14ac:dyDescent="0.2">
      <c r="A15" s="45">
        <f t="shared" si="0"/>
        <v>36998</v>
      </c>
      <c r="B15" s="47">
        <v>36998.616365740701</v>
      </c>
      <c r="D15" t="s">
        <v>231</v>
      </c>
      <c r="E15" t="s">
        <v>33</v>
      </c>
      <c r="G15" t="s">
        <v>63</v>
      </c>
      <c r="H15" t="s">
        <v>80</v>
      </c>
      <c r="I15">
        <v>43378</v>
      </c>
      <c r="J15" t="s">
        <v>232</v>
      </c>
      <c r="L15">
        <v>2500</v>
      </c>
      <c r="M15" t="s">
        <v>66</v>
      </c>
      <c r="N15" t="s">
        <v>38</v>
      </c>
      <c r="O15">
        <v>5.35</v>
      </c>
      <c r="P15" t="s">
        <v>220</v>
      </c>
      <c r="Q15" s="50">
        <v>75000</v>
      </c>
      <c r="R15">
        <v>37043.875</v>
      </c>
      <c r="S15">
        <v>37072.875</v>
      </c>
    </row>
    <row r="16" spans="1:19" x14ac:dyDescent="0.2">
      <c r="A16" s="45">
        <f t="shared" si="0"/>
        <v>36999</v>
      </c>
      <c r="B16" s="47">
        <v>36999.368738425903</v>
      </c>
      <c r="D16" t="s">
        <v>118</v>
      </c>
      <c r="E16" t="s">
        <v>33</v>
      </c>
      <c r="G16" t="s">
        <v>63</v>
      </c>
      <c r="H16" t="s">
        <v>64</v>
      </c>
      <c r="I16">
        <v>36207</v>
      </c>
      <c r="J16" t="s">
        <v>223</v>
      </c>
      <c r="L16">
        <v>10000</v>
      </c>
      <c r="M16" t="s">
        <v>66</v>
      </c>
      <c r="N16" t="s">
        <v>38</v>
      </c>
      <c r="O16">
        <v>0.24249999999999999</v>
      </c>
      <c r="P16" t="s">
        <v>224</v>
      </c>
      <c r="Q16" s="50">
        <v>300000</v>
      </c>
      <c r="R16">
        <v>37012.875</v>
      </c>
      <c r="S16">
        <v>37042.875</v>
      </c>
    </row>
    <row r="17" spans="1:19" x14ac:dyDescent="0.2">
      <c r="A17" s="45">
        <f t="shared" si="0"/>
        <v>36999</v>
      </c>
      <c r="B17" s="47">
        <v>36999.466307870403</v>
      </c>
      <c r="D17" t="s">
        <v>32</v>
      </c>
      <c r="E17" t="s">
        <v>33</v>
      </c>
      <c r="G17" t="s">
        <v>34</v>
      </c>
      <c r="H17" t="s">
        <v>46</v>
      </c>
      <c r="I17">
        <v>38567</v>
      </c>
      <c r="J17" t="s">
        <v>229</v>
      </c>
      <c r="K17">
        <v>25</v>
      </c>
      <c r="M17" t="s">
        <v>37</v>
      </c>
      <c r="N17" t="s">
        <v>38</v>
      </c>
      <c r="O17">
        <v>225</v>
      </c>
      <c r="P17" t="s">
        <v>230</v>
      </c>
      <c r="Q17" s="50">
        <v>7714.75</v>
      </c>
      <c r="R17">
        <v>37012.875</v>
      </c>
      <c r="S17">
        <v>37042.875</v>
      </c>
    </row>
    <row r="18" spans="1:19" x14ac:dyDescent="0.2">
      <c r="A18" s="45">
        <f t="shared" si="0"/>
        <v>36999</v>
      </c>
      <c r="B18" s="47">
        <v>36999.466655092598</v>
      </c>
      <c r="D18" t="s">
        <v>32</v>
      </c>
      <c r="E18" t="s">
        <v>33</v>
      </c>
      <c r="G18" t="s">
        <v>34</v>
      </c>
      <c r="H18" t="s">
        <v>46</v>
      </c>
      <c r="I18">
        <v>38567</v>
      </c>
      <c r="J18" t="s">
        <v>229</v>
      </c>
      <c r="K18">
        <v>25</v>
      </c>
      <c r="M18" t="s">
        <v>37</v>
      </c>
      <c r="N18" t="s">
        <v>38</v>
      </c>
      <c r="O18">
        <v>225</v>
      </c>
      <c r="P18" t="s">
        <v>230</v>
      </c>
      <c r="Q18" s="50">
        <v>7714.75</v>
      </c>
      <c r="R18">
        <v>37012.875</v>
      </c>
      <c r="S18">
        <v>37042.875</v>
      </c>
    </row>
    <row r="19" spans="1:19" x14ac:dyDescent="0.2">
      <c r="A19" s="45">
        <f t="shared" si="0"/>
        <v>37000</v>
      </c>
      <c r="B19" s="47">
        <v>37000.357523148101</v>
      </c>
      <c r="D19" t="s">
        <v>32</v>
      </c>
      <c r="E19" t="s">
        <v>33</v>
      </c>
      <c r="G19" t="s">
        <v>34</v>
      </c>
      <c r="H19" t="s">
        <v>46</v>
      </c>
      <c r="I19">
        <v>36705</v>
      </c>
      <c r="J19" t="s">
        <v>54</v>
      </c>
      <c r="K19">
        <v>25</v>
      </c>
      <c r="M19" t="s">
        <v>37</v>
      </c>
      <c r="N19" t="s">
        <v>38</v>
      </c>
      <c r="O19">
        <v>321</v>
      </c>
      <c r="P19" t="s">
        <v>224</v>
      </c>
      <c r="Q19" s="50">
        <v>8814.5</v>
      </c>
      <c r="R19">
        <v>37043.875</v>
      </c>
      <c r="S19">
        <v>37072.875</v>
      </c>
    </row>
    <row r="20" spans="1:19" x14ac:dyDescent="0.2">
      <c r="A20" s="45">
        <f t="shared" si="0"/>
        <v>37001</v>
      </c>
      <c r="B20" s="52">
        <v>37001.426388888889</v>
      </c>
      <c r="C20" t="s">
        <v>79</v>
      </c>
      <c r="D20" t="s">
        <v>32</v>
      </c>
      <c r="E20" t="s">
        <v>33</v>
      </c>
      <c r="G20" t="s">
        <v>34</v>
      </c>
      <c r="H20" t="s">
        <v>74</v>
      </c>
      <c r="I20">
        <v>7473</v>
      </c>
      <c r="J20" t="s">
        <v>228</v>
      </c>
      <c r="K20">
        <v>50</v>
      </c>
      <c r="M20" t="s">
        <v>37</v>
      </c>
      <c r="N20" t="s">
        <v>38</v>
      </c>
      <c r="O20">
        <v>73.75</v>
      </c>
      <c r="P20" t="s">
        <v>230</v>
      </c>
      <c r="Q20" s="50">
        <v>12240</v>
      </c>
      <c r="R20" s="48">
        <v>37043</v>
      </c>
      <c r="S20" s="48">
        <v>37072</v>
      </c>
    </row>
    <row r="21" spans="1:19" x14ac:dyDescent="0.2">
      <c r="A21" s="45">
        <f t="shared" si="0"/>
        <v>37004</v>
      </c>
      <c r="B21" s="52">
        <v>37004.29583333333</v>
      </c>
      <c r="C21" t="s">
        <v>275</v>
      </c>
      <c r="D21" t="s">
        <v>32</v>
      </c>
      <c r="E21" t="s">
        <v>33</v>
      </c>
      <c r="G21" t="s">
        <v>34</v>
      </c>
      <c r="H21" t="s">
        <v>74</v>
      </c>
      <c r="I21">
        <v>29082</v>
      </c>
      <c r="J21" t="s">
        <v>274</v>
      </c>
      <c r="L21">
        <v>50</v>
      </c>
      <c r="M21" t="s">
        <v>37</v>
      </c>
      <c r="N21" t="s">
        <v>38</v>
      </c>
      <c r="O21">
        <v>50.75</v>
      </c>
      <c r="P21" t="s">
        <v>225</v>
      </c>
      <c r="Q21" s="50">
        <v>408</v>
      </c>
      <c r="R21" s="48">
        <v>37005</v>
      </c>
      <c r="S21" s="48">
        <v>37005</v>
      </c>
    </row>
    <row r="22" spans="1:19" x14ac:dyDescent="0.2">
      <c r="A22" s="45">
        <f t="shared" si="0"/>
        <v>37004</v>
      </c>
      <c r="B22" s="52">
        <v>37004.55972222222</v>
      </c>
      <c r="C22" t="s">
        <v>273</v>
      </c>
      <c r="D22" t="s">
        <v>118</v>
      </c>
      <c r="E22" t="s">
        <v>33</v>
      </c>
      <c r="G22" t="s">
        <v>63</v>
      </c>
      <c r="H22" t="s">
        <v>64</v>
      </c>
      <c r="I22">
        <v>37083</v>
      </c>
      <c r="J22" t="s">
        <v>276</v>
      </c>
      <c r="L22" s="49">
        <v>20000</v>
      </c>
      <c r="M22" t="s">
        <v>66</v>
      </c>
      <c r="N22" t="s">
        <v>38</v>
      </c>
      <c r="O22">
        <v>-2.5000000000000001E-3</v>
      </c>
      <c r="P22" t="s">
        <v>225</v>
      </c>
      <c r="Q22" s="50">
        <v>600000</v>
      </c>
      <c r="R22" s="48">
        <v>37012</v>
      </c>
      <c r="S22" s="48">
        <v>37042</v>
      </c>
    </row>
    <row r="23" spans="1:19" x14ac:dyDescent="0.2">
      <c r="A23" s="45" t="e">
        <f t="shared" si="0"/>
        <v>#VALUE!</v>
      </c>
    </row>
    <row r="24" spans="1:19" x14ac:dyDescent="0.2">
      <c r="A24" s="45" t="e">
        <f t="shared" si="0"/>
        <v>#VALUE!</v>
      </c>
    </row>
    <row r="25" spans="1:19" x14ac:dyDescent="0.2">
      <c r="A25" s="45" t="e">
        <f t="shared" si="0"/>
        <v>#VALUE!</v>
      </c>
    </row>
    <row r="26" spans="1:19" x14ac:dyDescent="0.2">
      <c r="A26" s="45" t="e">
        <f t="shared" si="0"/>
        <v>#VALUE!</v>
      </c>
    </row>
    <row r="27" spans="1:19" x14ac:dyDescent="0.2">
      <c r="A27" s="45" t="e">
        <f t="shared" si="0"/>
        <v>#VALUE!</v>
      </c>
    </row>
    <row r="28" spans="1:19" x14ac:dyDescent="0.2">
      <c r="A28" s="45" t="e">
        <f t="shared" si="0"/>
        <v>#VALUE!</v>
      </c>
    </row>
    <row r="29" spans="1:19" x14ac:dyDescent="0.2">
      <c r="A29" s="45" t="e">
        <f t="shared" si="0"/>
        <v>#VALUE!</v>
      </c>
    </row>
    <row r="30" spans="1:19" x14ac:dyDescent="0.2">
      <c r="A30" s="45" t="e">
        <f t="shared" si="0"/>
        <v>#VALUE!</v>
      </c>
    </row>
    <row r="31" spans="1:19" x14ac:dyDescent="0.2">
      <c r="A31" s="45" t="e">
        <f t="shared" si="0"/>
        <v>#VALUE!</v>
      </c>
    </row>
    <row r="32" spans="1:19" x14ac:dyDescent="0.2">
      <c r="A32" s="45" t="e">
        <f t="shared" si="0"/>
        <v>#VALUE!</v>
      </c>
    </row>
    <row r="33" spans="1:1" x14ac:dyDescent="0.2">
      <c r="A33" s="45" t="e">
        <f t="shared" si="0"/>
        <v>#VALUE!</v>
      </c>
    </row>
    <row r="34" spans="1:1" x14ac:dyDescent="0.2">
      <c r="A34" s="45" t="e">
        <f t="shared" si="0"/>
        <v>#VALUE!</v>
      </c>
    </row>
    <row r="35" spans="1:1" x14ac:dyDescent="0.2">
      <c r="A35" s="45" t="e">
        <f t="shared" si="0"/>
        <v>#VALUE!</v>
      </c>
    </row>
    <row r="36" spans="1:1" x14ac:dyDescent="0.2">
      <c r="A36" s="45" t="e">
        <f t="shared" si="0"/>
        <v>#VALUE!</v>
      </c>
    </row>
    <row r="37" spans="1:1" x14ac:dyDescent="0.2">
      <c r="A37" s="45" t="e">
        <f t="shared" si="0"/>
        <v>#VALUE!</v>
      </c>
    </row>
    <row r="38" spans="1:1" x14ac:dyDescent="0.2">
      <c r="A38" s="45" t="e">
        <f t="shared" si="0"/>
        <v>#VALUE!</v>
      </c>
    </row>
    <row r="39" spans="1:1" x14ac:dyDescent="0.2">
      <c r="A39" s="45" t="e">
        <f t="shared" si="0"/>
        <v>#VALUE!</v>
      </c>
    </row>
    <row r="40" spans="1:1" x14ac:dyDescent="0.2">
      <c r="A40" s="45" t="e">
        <f t="shared" si="0"/>
        <v>#VALUE!</v>
      </c>
    </row>
    <row r="41" spans="1:1" x14ac:dyDescent="0.2">
      <c r="A41" s="45" t="e">
        <f t="shared" si="0"/>
        <v>#VALUE!</v>
      </c>
    </row>
    <row r="42" spans="1:1" x14ac:dyDescent="0.2">
      <c r="A42" s="45" t="e">
        <f t="shared" si="0"/>
        <v>#VALUE!</v>
      </c>
    </row>
    <row r="43" spans="1:1" x14ac:dyDescent="0.2">
      <c r="A43" s="45" t="e">
        <f t="shared" si="0"/>
        <v>#VALUE!</v>
      </c>
    </row>
    <row r="44" spans="1:1" x14ac:dyDescent="0.2">
      <c r="A44" s="45" t="e">
        <f t="shared" si="0"/>
        <v>#VALUE!</v>
      </c>
    </row>
    <row r="45" spans="1:1" x14ac:dyDescent="0.2">
      <c r="A45" s="45" t="e">
        <f t="shared" si="0"/>
        <v>#VALUE!</v>
      </c>
    </row>
    <row r="46" spans="1:1" x14ac:dyDescent="0.2">
      <c r="A46" s="45" t="e">
        <f t="shared" si="0"/>
        <v>#VALUE!</v>
      </c>
    </row>
    <row r="47" spans="1:1" x14ac:dyDescent="0.2">
      <c r="A47" s="45" t="e">
        <f t="shared" si="0"/>
        <v>#VALUE!</v>
      </c>
    </row>
    <row r="48" spans="1:1" x14ac:dyDescent="0.2">
      <c r="A48" s="45" t="e">
        <f t="shared" si="0"/>
        <v>#VALUE!</v>
      </c>
    </row>
    <row r="49" spans="1:1" x14ac:dyDescent="0.2">
      <c r="A49" s="45" t="e">
        <f t="shared" si="0"/>
        <v>#VALUE!</v>
      </c>
    </row>
    <row r="50" spans="1:1" x14ac:dyDescent="0.2">
      <c r="A50" s="45" t="e">
        <f t="shared" si="0"/>
        <v>#VALUE!</v>
      </c>
    </row>
    <row r="51" spans="1:1" x14ac:dyDescent="0.2">
      <c r="A51" s="45" t="e">
        <f t="shared" si="0"/>
        <v>#VALUE!</v>
      </c>
    </row>
    <row r="52" spans="1:1" x14ac:dyDescent="0.2">
      <c r="A52" s="45" t="e">
        <f t="shared" si="0"/>
        <v>#VALUE!</v>
      </c>
    </row>
    <row r="53" spans="1:1" x14ac:dyDescent="0.2">
      <c r="A53" s="45" t="e">
        <f t="shared" si="0"/>
        <v>#VALUE!</v>
      </c>
    </row>
    <row r="54" spans="1:1" x14ac:dyDescent="0.2">
      <c r="A54" s="45" t="e">
        <f t="shared" si="0"/>
        <v>#VALUE!</v>
      </c>
    </row>
    <row r="55" spans="1:1" x14ac:dyDescent="0.2">
      <c r="A55" s="45" t="e">
        <f t="shared" si="0"/>
        <v>#VALUE!</v>
      </c>
    </row>
    <row r="56" spans="1:1" x14ac:dyDescent="0.2">
      <c r="A56" s="45" t="e">
        <f t="shared" si="0"/>
        <v>#VALUE!</v>
      </c>
    </row>
    <row r="57" spans="1:1" x14ac:dyDescent="0.2">
      <c r="A57" s="45" t="e">
        <f t="shared" si="0"/>
        <v>#VALUE!</v>
      </c>
    </row>
    <row r="58" spans="1:1" x14ac:dyDescent="0.2">
      <c r="A58" s="45" t="e">
        <f t="shared" si="0"/>
        <v>#VALUE!</v>
      </c>
    </row>
    <row r="59" spans="1:1" x14ac:dyDescent="0.2">
      <c r="A59" s="45" t="e">
        <f t="shared" si="0"/>
        <v>#VALUE!</v>
      </c>
    </row>
    <row r="60" spans="1:1" x14ac:dyDescent="0.2">
      <c r="A60" s="45" t="e">
        <f t="shared" si="0"/>
        <v>#VALUE!</v>
      </c>
    </row>
    <row r="61" spans="1:1" x14ac:dyDescent="0.2">
      <c r="A61" s="45" t="e">
        <f t="shared" si="0"/>
        <v>#VALUE!</v>
      </c>
    </row>
    <row r="62" spans="1:1" x14ac:dyDescent="0.2">
      <c r="A62" s="45" t="e">
        <f t="shared" si="0"/>
        <v>#VALUE!</v>
      </c>
    </row>
    <row r="63" spans="1:1" x14ac:dyDescent="0.2">
      <c r="A63" s="45" t="e">
        <f t="shared" si="0"/>
        <v>#VALUE!</v>
      </c>
    </row>
    <row r="64" spans="1:1" x14ac:dyDescent="0.2">
      <c r="A64" s="45" t="e">
        <f t="shared" si="0"/>
        <v>#VALUE!</v>
      </c>
    </row>
    <row r="65" spans="1:1" x14ac:dyDescent="0.2">
      <c r="A65" s="45" t="e">
        <f t="shared" si="0"/>
        <v>#VALUE!</v>
      </c>
    </row>
    <row r="66" spans="1:1" x14ac:dyDescent="0.2">
      <c r="A66" s="45" t="e">
        <f t="shared" si="0"/>
        <v>#VALUE!</v>
      </c>
    </row>
    <row r="67" spans="1:1" x14ac:dyDescent="0.2">
      <c r="A67" s="45" t="e">
        <f t="shared" si="0"/>
        <v>#VALUE!</v>
      </c>
    </row>
    <row r="68" spans="1:1" x14ac:dyDescent="0.2">
      <c r="A68" s="45" t="e">
        <f t="shared" ref="A68:A97" si="1">DATEVALUE(TEXT(B68, "mm/dd/yy"))</f>
        <v>#VALUE!</v>
      </c>
    </row>
    <row r="69" spans="1:1" x14ac:dyDescent="0.2">
      <c r="A69" s="45" t="e">
        <f t="shared" si="1"/>
        <v>#VALUE!</v>
      </c>
    </row>
    <row r="70" spans="1:1" x14ac:dyDescent="0.2">
      <c r="A70" s="45" t="e">
        <f t="shared" si="1"/>
        <v>#VALUE!</v>
      </c>
    </row>
    <row r="71" spans="1:1" x14ac:dyDescent="0.2">
      <c r="A71" s="45" t="e">
        <f t="shared" si="1"/>
        <v>#VALUE!</v>
      </c>
    </row>
    <row r="72" spans="1:1" x14ac:dyDescent="0.2">
      <c r="A72" s="45" t="e">
        <f t="shared" si="1"/>
        <v>#VALUE!</v>
      </c>
    </row>
    <row r="73" spans="1:1" x14ac:dyDescent="0.2">
      <c r="A73" s="45" t="e">
        <f t="shared" si="1"/>
        <v>#VALUE!</v>
      </c>
    </row>
    <row r="74" spans="1:1" x14ac:dyDescent="0.2">
      <c r="A74" s="45" t="e">
        <f t="shared" si="1"/>
        <v>#VALUE!</v>
      </c>
    </row>
    <row r="75" spans="1:1" x14ac:dyDescent="0.2">
      <c r="A75" s="45" t="e">
        <f t="shared" si="1"/>
        <v>#VALUE!</v>
      </c>
    </row>
    <row r="76" spans="1:1" x14ac:dyDescent="0.2">
      <c r="A76" s="45" t="e">
        <f t="shared" si="1"/>
        <v>#VALUE!</v>
      </c>
    </row>
    <row r="77" spans="1:1" x14ac:dyDescent="0.2">
      <c r="A77" s="45" t="e">
        <f t="shared" si="1"/>
        <v>#VALUE!</v>
      </c>
    </row>
    <row r="78" spans="1:1" x14ac:dyDescent="0.2">
      <c r="A78" s="45" t="e">
        <f t="shared" si="1"/>
        <v>#VALUE!</v>
      </c>
    </row>
    <row r="79" spans="1:1" x14ac:dyDescent="0.2">
      <c r="A79" s="45" t="e">
        <f t="shared" si="1"/>
        <v>#VALUE!</v>
      </c>
    </row>
    <row r="80" spans="1:1" x14ac:dyDescent="0.2">
      <c r="A80" s="45" t="e">
        <f t="shared" si="1"/>
        <v>#VALUE!</v>
      </c>
    </row>
    <row r="81" spans="1:1" x14ac:dyDescent="0.2">
      <c r="A81" s="45" t="e">
        <f t="shared" si="1"/>
        <v>#VALUE!</v>
      </c>
    </row>
    <row r="82" spans="1:1" x14ac:dyDescent="0.2">
      <c r="A82" s="45" t="e">
        <f t="shared" si="1"/>
        <v>#VALUE!</v>
      </c>
    </row>
    <row r="83" spans="1:1" x14ac:dyDescent="0.2">
      <c r="A83" s="45" t="e">
        <f t="shared" si="1"/>
        <v>#VALUE!</v>
      </c>
    </row>
    <row r="84" spans="1:1" x14ac:dyDescent="0.2">
      <c r="A84" s="45" t="e">
        <f t="shared" si="1"/>
        <v>#VALUE!</v>
      </c>
    </row>
    <row r="85" spans="1:1" x14ac:dyDescent="0.2">
      <c r="A85" s="45" t="e">
        <f t="shared" si="1"/>
        <v>#VALUE!</v>
      </c>
    </row>
    <row r="86" spans="1:1" x14ac:dyDescent="0.2">
      <c r="A86" s="45" t="e">
        <f t="shared" si="1"/>
        <v>#VALUE!</v>
      </c>
    </row>
    <row r="87" spans="1:1" x14ac:dyDescent="0.2">
      <c r="A87" s="45" t="e">
        <f t="shared" si="1"/>
        <v>#VALUE!</v>
      </c>
    </row>
    <row r="88" spans="1:1" x14ac:dyDescent="0.2">
      <c r="A88" s="45" t="e">
        <f t="shared" si="1"/>
        <v>#VALUE!</v>
      </c>
    </row>
    <row r="89" spans="1:1" x14ac:dyDescent="0.2">
      <c r="A89" s="45" t="e">
        <f t="shared" si="1"/>
        <v>#VALUE!</v>
      </c>
    </row>
    <row r="90" spans="1:1" x14ac:dyDescent="0.2">
      <c r="A90" s="45" t="e">
        <f t="shared" si="1"/>
        <v>#VALUE!</v>
      </c>
    </row>
    <row r="91" spans="1:1" x14ac:dyDescent="0.2">
      <c r="A91" s="45" t="e">
        <f t="shared" si="1"/>
        <v>#VALUE!</v>
      </c>
    </row>
    <row r="92" spans="1:1" x14ac:dyDescent="0.2">
      <c r="A92" s="45" t="e">
        <f t="shared" si="1"/>
        <v>#VALUE!</v>
      </c>
    </row>
    <row r="93" spans="1:1" x14ac:dyDescent="0.2">
      <c r="A93" s="45" t="e">
        <f t="shared" si="1"/>
        <v>#VALUE!</v>
      </c>
    </row>
    <row r="94" spans="1:1" x14ac:dyDescent="0.2">
      <c r="A94" s="45" t="e">
        <f t="shared" si="1"/>
        <v>#VALUE!</v>
      </c>
    </row>
    <row r="95" spans="1:1" x14ac:dyDescent="0.2">
      <c r="A95" s="45" t="e">
        <f t="shared" si="1"/>
        <v>#VALUE!</v>
      </c>
    </row>
    <row r="96" spans="1:1" x14ac:dyDescent="0.2">
      <c r="A96" s="45" t="e">
        <f t="shared" si="1"/>
        <v>#VALUE!</v>
      </c>
    </row>
    <row r="97" spans="1:1" x14ac:dyDescent="0.2">
      <c r="A97" s="45" t="e">
        <f t="shared" si="1"/>
        <v>#VALUE!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2" sqref="A2"/>
    </sheetView>
  </sheetViews>
  <sheetFormatPr defaultRowHeight="12.75" x14ac:dyDescent="0.2"/>
  <cols>
    <col min="1" max="1" width="23.85546875" customWidth="1"/>
    <col min="2" max="2" width="19.42578125" customWidth="1"/>
    <col min="3" max="3" width="11.140625" customWidth="1"/>
    <col min="4" max="4" width="11.28515625" customWidth="1"/>
    <col min="5" max="5" width="13.42578125" customWidth="1"/>
    <col min="6" max="6" width="12.5703125" customWidth="1"/>
  </cols>
  <sheetData>
    <row r="1" spans="1:7" s="15" customFormat="1" ht="18" x14ac:dyDescent="0.25">
      <c r="A1" s="15" t="s">
        <v>277</v>
      </c>
    </row>
    <row r="3" spans="1:7" s="16" customFormat="1" ht="38.25" x14ac:dyDescent="0.2">
      <c r="A3" s="16" t="s">
        <v>206</v>
      </c>
      <c r="B3" s="16" t="s">
        <v>207</v>
      </c>
      <c r="C3" s="17" t="s">
        <v>208</v>
      </c>
      <c r="D3" s="17" t="s">
        <v>209</v>
      </c>
      <c r="E3" s="17" t="s">
        <v>214</v>
      </c>
      <c r="F3" s="17" t="s">
        <v>213</v>
      </c>
    </row>
    <row r="4" spans="1:7" x14ac:dyDescent="0.2">
      <c r="A4" t="s">
        <v>118</v>
      </c>
      <c r="B4" t="s">
        <v>212</v>
      </c>
      <c r="C4">
        <v>4</v>
      </c>
      <c r="D4">
        <v>6</v>
      </c>
      <c r="E4">
        <v>0</v>
      </c>
      <c r="F4">
        <v>2</v>
      </c>
    </row>
    <row r="5" spans="1:7" x14ac:dyDescent="0.2">
      <c r="B5" t="s">
        <v>211</v>
      </c>
      <c r="C5">
        <v>2</v>
      </c>
      <c r="D5">
        <v>7</v>
      </c>
      <c r="E5">
        <v>0</v>
      </c>
      <c r="F5">
        <v>1</v>
      </c>
    </row>
    <row r="6" spans="1:7" x14ac:dyDescent="0.2">
      <c r="B6" s="18" t="s">
        <v>233</v>
      </c>
      <c r="C6" s="18">
        <f>SUM(C4:C5)</f>
        <v>6</v>
      </c>
      <c r="D6" s="18">
        <f>SUM(D4:D5)</f>
        <v>13</v>
      </c>
      <c r="E6" s="18">
        <f>SUM(E4:E5)</f>
        <v>0</v>
      </c>
      <c r="F6" s="18">
        <f>SUM(F4:F5)</f>
        <v>3</v>
      </c>
    </row>
    <row r="8" spans="1:7" x14ac:dyDescent="0.2">
      <c r="A8" t="s">
        <v>32</v>
      </c>
      <c r="B8" t="s">
        <v>212</v>
      </c>
      <c r="C8">
        <v>3</v>
      </c>
      <c r="D8">
        <v>11</v>
      </c>
      <c r="E8">
        <v>0</v>
      </c>
      <c r="F8">
        <v>0</v>
      </c>
    </row>
    <row r="9" spans="1:7" x14ac:dyDescent="0.2">
      <c r="B9" t="s">
        <v>211</v>
      </c>
      <c r="C9">
        <v>11</v>
      </c>
      <c r="D9">
        <v>42</v>
      </c>
      <c r="E9">
        <v>1</v>
      </c>
      <c r="F9">
        <v>10</v>
      </c>
    </row>
    <row r="10" spans="1:7" x14ac:dyDescent="0.2">
      <c r="B10" s="18" t="s">
        <v>233</v>
      </c>
      <c r="C10" s="18">
        <f>SUM(C8:C9)</f>
        <v>14</v>
      </c>
      <c r="D10" s="18">
        <f>SUM(D8:D9)</f>
        <v>53</v>
      </c>
      <c r="E10" s="18">
        <f>SUM(E8:E9)</f>
        <v>1</v>
      </c>
      <c r="F10" s="18">
        <f>SUM(F8:F9)</f>
        <v>10</v>
      </c>
      <c r="G10" s="18"/>
    </row>
    <row r="12" spans="1:7" x14ac:dyDescent="0.2">
      <c r="A12" t="s">
        <v>210</v>
      </c>
      <c r="B12" t="s">
        <v>212</v>
      </c>
      <c r="C12">
        <v>0</v>
      </c>
      <c r="D12">
        <v>1</v>
      </c>
      <c r="E12">
        <v>0</v>
      </c>
      <c r="F12">
        <v>1</v>
      </c>
    </row>
    <row r="13" spans="1:7" x14ac:dyDescent="0.2">
      <c r="B13" t="s">
        <v>211</v>
      </c>
      <c r="C13">
        <v>0</v>
      </c>
      <c r="D13">
        <v>0</v>
      </c>
      <c r="E13">
        <v>0</v>
      </c>
      <c r="F13">
        <v>0</v>
      </c>
    </row>
    <row r="14" spans="1:7" x14ac:dyDescent="0.2">
      <c r="B14" s="18" t="s">
        <v>233</v>
      </c>
      <c r="C14" s="18">
        <f>SUM(C12:C13)</f>
        <v>0</v>
      </c>
      <c r="D14" s="18">
        <f>SUM(D12:D13)</f>
        <v>1</v>
      </c>
      <c r="E14" s="18">
        <f>SUM(E12:E13)</f>
        <v>0</v>
      </c>
      <c r="F14" s="18">
        <f>SUM(F12:F13)</f>
        <v>1</v>
      </c>
    </row>
    <row r="16" spans="1:7" x14ac:dyDescent="0.2">
      <c r="B16" s="19" t="s">
        <v>234</v>
      </c>
      <c r="C16" s="19">
        <f>C6+C10+C14</f>
        <v>20</v>
      </c>
      <c r="D16" s="19">
        <f>D6+D10+D14</f>
        <v>67</v>
      </c>
      <c r="E16" s="19">
        <f>E6+E10+E14</f>
        <v>1</v>
      </c>
      <c r="F16" s="19">
        <f>F6+F10+F14</f>
        <v>14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Broker Summary</vt:lpstr>
      <vt:lpstr>Deal Detail</vt:lpstr>
      <vt:lpstr>Failed Transaction Detail</vt:lpstr>
      <vt:lpstr>Broker Data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dcterms:created xsi:type="dcterms:W3CDTF">2001-04-19T21:02:22Z</dcterms:created>
  <dcterms:modified xsi:type="dcterms:W3CDTF">2014-09-03T10:40:09Z</dcterms:modified>
</cp:coreProperties>
</file>