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 tabRatio="915"/>
  </bookViews>
  <sheets>
    <sheet name="Distribution Table" sheetId="11" r:id="rId1"/>
    <sheet name="Sheet2" sheetId="6" r:id="rId2"/>
  </sheets>
  <definedNames>
    <definedName name="Count">#REF!</definedName>
    <definedName name="CurveCode">#REF!</definedName>
    <definedName name="CurvePrices">#REF!</definedName>
    <definedName name="CurveTable">#REF!</definedName>
    <definedName name="CurveType">#REF!</definedName>
    <definedName name="Dump">#REF!</definedName>
    <definedName name="EffectiveDate">#REF!</definedName>
    <definedName name="Month">#REF!</definedName>
    <definedName name="RiskType">#REF!</definedName>
  </definedNames>
  <calcPr calcId="152511"/>
</workbook>
</file>

<file path=xl/calcChain.xml><?xml version="1.0" encoding="utf-8"?>
<calcChain xmlns="http://schemas.openxmlformats.org/spreadsheetml/2006/main">
  <c r="B29" i="11" l="1"/>
  <c r="C29" i="11" s="1"/>
  <c r="B30" i="11"/>
  <c r="C30" i="11" s="1"/>
  <c r="B31" i="11"/>
  <c r="C31" i="11"/>
  <c r="B32" i="11"/>
  <c r="C32" i="11"/>
  <c r="B33" i="11"/>
  <c r="C33" i="11" s="1"/>
  <c r="B34" i="11"/>
  <c r="C34" i="11"/>
  <c r="B35" i="11"/>
  <c r="C35" i="11"/>
  <c r="B36" i="11"/>
  <c r="C36" i="11"/>
  <c r="B37" i="11"/>
  <c r="C37" i="11" s="1"/>
  <c r="B38" i="11"/>
  <c r="C38" i="11"/>
  <c r="B39" i="11"/>
  <c r="C39" i="11"/>
  <c r="B40" i="11"/>
  <c r="C40" i="11"/>
  <c r="B41" i="11"/>
  <c r="C41" i="11" s="1"/>
  <c r="B42" i="11"/>
  <c r="C42" i="11"/>
  <c r="B43" i="11"/>
  <c r="C43" i="11"/>
  <c r="B44" i="11"/>
  <c r="C44" i="11"/>
  <c r="B45" i="11"/>
  <c r="C45" i="11" s="1"/>
  <c r="E30" i="6"/>
</calcChain>
</file>

<file path=xl/sharedStrings.xml><?xml version="1.0" encoding="utf-8"?>
<sst xmlns="http://schemas.openxmlformats.org/spreadsheetml/2006/main" count="52" uniqueCount="35">
  <si>
    <t>Start Date</t>
  </si>
  <si>
    <t>End Date</t>
  </si>
  <si>
    <t>AECO</t>
  </si>
  <si>
    <t>WACOG</t>
  </si>
  <si>
    <t>Pricing Point</t>
  </si>
  <si>
    <t>Fixed Price</t>
  </si>
  <si>
    <t>Costless Collar</t>
  </si>
  <si>
    <t>Calls</t>
  </si>
  <si>
    <t>Market Price</t>
  </si>
  <si>
    <t>Risk Management Profile:</t>
  </si>
  <si>
    <t>Term:</t>
  </si>
  <si>
    <t>Delta</t>
  </si>
  <si>
    <t>Daily Index</t>
  </si>
  <si>
    <t>X</t>
  </si>
  <si>
    <t>Daily Index Price</t>
  </si>
  <si>
    <t>INPUTS</t>
  </si>
  <si>
    <t>CURRENT MARKET PRICES</t>
  </si>
  <si>
    <t>DISTRIBUTION TABLE</t>
  </si>
  <si>
    <t>Volume--Peak Day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</si>
  <si>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</si>
  <si>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</si>
  <si>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</si>
  <si>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</si>
  <si>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</si>
  <si>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</si>
  <si>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</si>
  <si>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</si>
  <si>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</si>
  <si>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</si>
  <si>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</si>
  <si>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</si>
  <si>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Volume--Average per day</t>
  </si>
  <si>
    <t>$2.70-$2.19</t>
  </si>
  <si>
    <t>$2.70 strike $.21</t>
  </si>
  <si>
    <t>Sierra Pacific Power--Power Generation Load/Price Profile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</si>
</sst>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44" fontId="0" fillId="0" borderId="0" xfId="0" applyNumberFormat="1"/>
    <xf numFmtId="43" fontId="0" fillId="0" borderId="0" xfId="1" applyFont="1" applyAlignment="1">
      <alignment horizontal="center"/>
    </xf>
    <xf numFmtId="17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68" fontId="0" fillId="2" borderId="3" xfId="1" applyNumberFormat="1" applyFont="1" applyFill="1" applyBorder="1" applyAlignment="1">
      <alignment horizontal="center"/>
    </xf>
    <xf numFmtId="168" fontId="0" fillId="2" borderId="2" xfId="1" applyNumberFormat="1" applyFont="1" applyFill="1" applyBorder="1" applyAlignment="1">
      <alignment horizontal="center"/>
    </xf>
    <xf numFmtId="17" fontId="0" fillId="2" borderId="2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8" fontId="0" fillId="2" borderId="6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right"/>
    </xf>
    <xf numFmtId="17" fontId="0" fillId="2" borderId="5" xfId="0" applyNumberFormat="1" applyFill="1" applyBorder="1" applyAlignment="1">
      <alignment horizontal="right"/>
    </xf>
    <xf numFmtId="8" fontId="0" fillId="2" borderId="3" xfId="0" applyNumberFormat="1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4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8" fontId="0" fillId="2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8" fontId="0" fillId="2" borderId="0" xfId="0" applyNumberForma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8" fontId="0" fillId="2" borderId="5" xfId="0" applyNumberFormat="1" applyFill="1" applyBorder="1" applyAlignment="1">
      <alignment horizontal="center"/>
    </xf>
    <xf numFmtId="8" fontId="0" fillId="2" borderId="11" xfId="0" applyNumberForma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7" fontId="3" fillId="3" borderId="8" xfId="0" applyNumberFormat="1" applyFont="1" applyFill="1" applyBorder="1" applyAlignment="1">
      <alignment horizontal="center"/>
    </xf>
    <xf numFmtId="17" fontId="4" fillId="3" borderId="10" xfId="0" applyNumberFormat="1" applyFont="1" applyFill="1" applyBorder="1" applyAlignment="1">
      <alignment horizontal="center"/>
    </xf>
    <xf numFmtId="17" fontId="4" fillId="3" borderId="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Risk Management Target</a:t>
            </a:r>
          </a:p>
        </c:rich>
      </c:tx>
      <c:layout>
        <c:manualLayout>
          <c:xMode val="edge"/>
          <c:yMode val="edge"/>
          <c:x val="0.30805687203791471"/>
          <c:y val="2.0746930001397986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76777251184834"/>
          <c:y val="0.19502114201314108"/>
          <c:w val="0.40521327014218012"/>
          <c:h val="0.6058103560408212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'Distribution Table'!$A$13:$A$16</c:f>
              <c:strCache>
                <c:ptCount val="4"/>
                <c:pt idx="0">
                  <c:v>Fixed Price</c:v>
                </c:pt>
                <c:pt idx="1">
                  <c:v>Costless Collar</c:v>
                </c:pt>
                <c:pt idx="2">
                  <c:v>Calls</c:v>
                </c:pt>
                <c:pt idx="3">
                  <c:v>Daily Index Price</c:v>
                </c:pt>
              </c:strCache>
            </c:strRef>
          </c:cat>
          <c:val>
            <c:numRef>
              <c:f>'Distribution Table'!$B$13:$B$16</c:f>
              <c:numCache>
                <c:formatCode>0%</c:formatCode>
                <c:ptCount val="4"/>
                <c:pt idx="0">
                  <c:v>0.4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905213270142175"/>
          <c:y val="0.43153614402907814"/>
          <c:w val="0.29146919431279622"/>
          <c:h val="0.24896316001677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WACOG vs. Price Deck</a:t>
            </a:r>
          </a:p>
        </c:rich>
      </c:tx>
      <c:layout>
        <c:manualLayout>
          <c:xMode val="edge"/>
          <c:yMode val="edge"/>
          <c:x val="0.40279567557506474"/>
          <c:y val="2.1645067397751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86714957112497E-2"/>
          <c:y val="0.11471885720808224"/>
          <c:w val="0.86912379209256874"/>
          <c:h val="0.73376778478377125"/>
        </c:manualLayout>
      </c:layout>
      <c:lineChart>
        <c:grouping val="standard"/>
        <c:varyColors val="0"/>
        <c:ser>
          <c:idx val="0"/>
          <c:order val="0"/>
          <c:tx>
            <c:v>Market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Sheet2!$H$3:$H$36</c:f>
              <c:numCache>
                <c:formatCode>"$"#,##0.00_);[Red]\("$"#,##0.00\)</c:formatCode>
                <c:ptCount val="34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cat>
          <c:val>
            <c:numRef>
              <c:f>Sheet2!$H$3:$H$37</c:f>
              <c:numCache>
                <c:formatCode>"$"#,##0.00_);[Red]\("$"#,##0.00\)</c:formatCode>
                <c:ptCount val="3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WACOG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Sheet2!$H$3:$H$36</c:f>
              <c:numCache>
                <c:formatCode>"$"#,##0.00_);[Red]\("$"#,##0.00\)</c:formatCode>
                <c:ptCount val="34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cat>
          <c:val>
            <c:numRef>
              <c:f>Sheet2!$I$3:$I$37</c:f>
              <c:numCache>
                <c:formatCode>"$"#,##0.00_);[Red]\("$"#,##0.00\)</c:formatCode>
                <c:ptCount val="35"/>
                <c:pt idx="0">
                  <c:v>2.2079999999999997</c:v>
                </c:pt>
                <c:pt idx="1">
                  <c:v>2.3294999999999999</c:v>
                </c:pt>
                <c:pt idx="2">
                  <c:v>2.4794999999999998</c:v>
                </c:pt>
                <c:pt idx="3">
                  <c:v>2.6145000000000005</c:v>
                </c:pt>
                <c:pt idx="4">
                  <c:v>2.6895000000000002</c:v>
                </c:pt>
                <c:pt idx="5">
                  <c:v>2.7645000000000004</c:v>
                </c:pt>
                <c:pt idx="6">
                  <c:v>2.8395000000000001</c:v>
                </c:pt>
                <c:pt idx="7">
                  <c:v>2.9145000000000003</c:v>
                </c:pt>
                <c:pt idx="8">
                  <c:v>2.9895000000000005</c:v>
                </c:pt>
                <c:pt idx="9">
                  <c:v>3.0645000000000002</c:v>
                </c:pt>
                <c:pt idx="10">
                  <c:v>3.1395</c:v>
                </c:pt>
                <c:pt idx="11">
                  <c:v>3.2145000000000001</c:v>
                </c:pt>
                <c:pt idx="12">
                  <c:v>3.2895000000000003</c:v>
                </c:pt>
                <c:pt idx="13">
                  <c:v>3.3645000000000005</c:v>
                </c:pt>
                <c:pt idx="14">
                  <c:v>3.4395000000000002</c:v>
                </c:pt>
                <c:pt idx="15">
                  <c:v>3.5145</c:v>
                </c:pt>
                <c:pt idx="16">
                  <c:v>3.5895000000000001</c:v>
                </c:pt>
                <c:pt idx="17">
                  <c:v>3.59</c:v>
                </c:pt>
                <c:pt idx="18">
                  <c:v>3.5145</c:v>
                </c:pt>
                <c:pt idx="19">
                  <c:v>3.4395000000000002</c:v>
                </c:pt>
                <c:pt idx="20">
                  <c:v>3.3645000000000005</c:v>
                </c:pt>
                <c:pt idx="21">
                  <c:v>3.2895000000000003</c:v>
                </c:pt>
                <c:pt idx="22">
                  <c:v>3.2145000000000001</c:v>
                </c:pt>
                <c:pt idx="23">
                  <c:v>3.1395</c:v>
                </c:pt>
                <c:pt idx="24">
                  <c:v>3.0645000000000002</c:v>
                </c:pt>
                <c:pt idx="25">
                  <c:v>2.9895000000000005</c:v>
                </c:pt>
                <c:pt idx="26">
                  <c:v>2.9145000000000003</c:v>
                </c:pt>
                <c:pt idx="27">
                  <c:v>2.8395000000000001</c:v>
                </c:pt>
                <c:pt idx="28">
                  <c:v>2.7645000000000004</c:v>
                </c:pt>
                <c:pt idx="29">
                  <c:v>2.6895000000000002</c:v>
                </c:pt>
                <c:pt idx="30">
                  <c:v>2.6145000000000005</c:v>
                </c:pt>
                <c:pt idx="31">
                  <c:v>2.4794999999999998</c:v>
                </c:pt>
                <c:pt idx="32">
                  <c:v>2.3294999999999999</c:v>
                </c:pt>
                <c:pt idx="33">
                  <c:v>2.2079999999999997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87376"/>
        <c:axId val="155187936"/>
      </c:lineChart>
      <c:catAx>
        <c:axId val="155187376"/>
        <c:scaling>
          <c:orientation val="minMax"/>
        </c:scaling>
        <c:delete val="0"/>
        <c:axPos val="b"/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879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5187936"/>
        <c:scaling>
          <c:orientation val="minMax"/>
        </c:scaling>
        <c:delete val="0"/>
        <c:axPos val="l"/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873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86199996897834"/>
          <c:y val="0.68181962302916799"/>
          <c:w val="0.15628980471840051"/>
          <c:h val="0.11688336394785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</a:t>
            </a:r>
          </a:p>
        </c:rich>
      </c:tx>
      <c:layout>
        <c:manualLayout>
          <c:xMode val="edge"/>
          <c:yMode val="edge"/>
          <c:x val="0.39035171316413353"/>
          <c:y val="2.0746930001397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880621403469"/>
          <c:y val="0.15767666801062469"/>
          <c:w val="0.79824732354912697"/>
          <c:h val="0.655602988044176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Sheet2!$B$30:$B$52</c:f>
              <c:numCache>
                <c:formatCode>General</c:formatCode>
                <c:ptCount val="23"/>
                <c:pt idx="0">
                  <c:v>100000</c:v>
                </c:pt>
                <c:pt idx="1">
                  <c:v>80000</c:v>
                </c:pt>
                <c:pt idx="2">
                  <c:v>70000</c:v>
                </c:pt>
                <c:pt idx="3">
                  <c:v>90000</c:v>
                </c:pt>
                <c:pt idx="4">
                  <c:v>100000</c:v>
                </c:pt>
                <c:pt idx="5">
                  <c:v>70000</c:v>
                </c:pt>
                <c:pt idx="6">
                  <c:v>120000</c:v>
                </c:pt>
                <c:pt idx="7">
                  <c:v>90000</c:v>
                </c:pt>
                <c:pt idx="8">
                  <c:v>150000</c:v>
                </c:pt>
                <c:pt idx="9">
                  <c:v>100000</c:v>
                </c:pt>
                <c:pt idx="10">
                  <c:v>110000</c:v>
                </c:pt>
                <c:pt idx="11">
                  <c:v>80000</c:v>
                </c:pt>
                <c:pt idx="12">
                  <c:v>140000</c:v>
                </c:pt>
                <c:pt idx="13">
                  <c:v>70000</c:v>
                </c:pt>
                <c:pt idx="14">
                  <c:v>90000</c:v>
                </c:pt>
                <c:pt idx="15">
                  <c:v>130000</c:v>
                </c:pt>
                <c:pt idx="16">
                  <c:v>100000</c:v>
                </c:pt>
                <c:pt idx="17">
                  <c:v>80000</c:v>
                </c:pt>
                <c:pt idx="18">
                  <c:v>130000</c:v>
                </c:pt>
                <c:pt idx="19">
                  <c:v>100000</c:v>
                </c:pt>
                <c:pt idx="20">
                  <c:v>80000</c:v>
                </c:pt>
                <c:pt idx="21">
                  <c:v>130000</c:v>
                </c:pt>
                <c:pt idx="22">
                  <c:v>90000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Sheet2!$C$30:$C$52</c:f>
              <c:numCache>
                <c:formatCode>General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90736"/>
        <c:axId val="155191296"/>
      </c:lineChart>
      <c:catAx>
        <c:axId val="15519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91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5191296"/>
        <c:scaling>
          <c:orientation val="minMax"/>
          <c:max val="20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90736"/>
        <c:crosses val="autoZero"/>
        <c:crossBetween val="midCat"/>
        <c:majorUnit val="2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</a:t>
            </a:r>
          </a:p>
        </c:rich>
      </c:tx>
      <c:layout>
        <c:manualLayout>
          <c:xMode val="edge"/>
          <c:yMode val="edge"/>
          <c:x val="0.39400428265524623"/>
          <c:y val="1.587306508266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1691648822268"/>
          <c:y val="0.12063529462826955"/>
          <c:w val="0.83511777301927193"/>
          <c:h val="0.692065637604283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Sheet2!$B$30:$B$52</c:f>
              <c:numCache>
                <c:formatCode>General</c:formatCode>
                <c:ptCount val="23"/>
                <c:pt idx="0">
                  <c:v>100000</c:v>
                </c:pt>
                <c:pt idx="1">
                  <c:v>80000</c:v>
                </c:pt>
                <c:pt idx="2">
                  <c:v>70000</c:v>
                </c:pt>
                <c:pt idx="3">
                  <c:v>90000</c:v>
                </c:pt>
                <c:pt idx="4">
                  <c:v>100000</c:v>
                </c:pt>
                <c:pt idx="5">
                  <c:v>70000</c:v>
                </c:pt>
                <c:pt idx="6">
                  <c:v>120000</c:v>
                </c:pt>
                <c:pt idx="7">
                  <c:v>90000</c:v>
                </c:pt>
                <c:pt idx="8">
                  <c:v>150000</c:v>
                </c:pt>
                <c:pt idx="9">
                  <c:v>100000</c:v>
                </c:pt>
                <c:pt idx="10">
                  <c:v>110000</c:v>
                </c:pt>
                <c:pt idx="11">
                  <c:v>80000</c:v>
                </c:pt>
                <c:pt idx="12">
                  <c:v>140000</c:v>
                </c:pt>
                <c:pt idx="13">
                  <c:v>70000</c:v>
                </c:pt>
                <c:pt idx="14">
                  <c:v>90000</c:v>
                </c:pt>
                <c:pt idx="15">
                  <c:v>130000</c:v>
                </c:pt>
                <c:pt idx="16">
                  <c:v>100000</c:v>
                </c:pt>
                <c:pt idx="17">
                  <c:v>80000</c:v>
                </c:pt>
                <c:pt idx="18">
                  <c:v>130000</c:v>
                </c:pt>
                <c:pt idx="19">
                  <c:v>100000</c:v>
                </c:pt>
                <c:pt idx="20">
                  <c:v>80000</c:v>
                </c:pt>
                <c:pt idx="21">
                  <c:v>130000</c:v>
                </c:pt>
                <c:pt idx="22">
                  <c:v>90000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Sheet2!$C$30:$C$52</c:f>
              <c:numCache>
                <c:formatCode>General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92416"/>
        <c:axId val="155192976"/>
      </c:lineChart>
      <c:catAx>
        <c:axId val="1551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929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5192976"/>
        <c:scaling>
          <c:orientation val="minMax"/>
          <c:max val="20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92416"/>
        <c:crosses val="autoZero"/>
        <c:crossBetween val="midCat"/>
        <c:majorUnit val="2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3</xdr:row>
      <xdr:rowOff>0</xdr:rowOff>
    </xdr:from>
    <xdr:to>
      <xdr:col>7</xdr:col>
      <xdr:colOff>285750</xdr:colOff>
      <xdr:row>17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19050</xdr:rowOff>
    </xdr:from>
    <xdr:to>
      <xdr:col>14</xdr:col>
      <xdr:colOff>514350</xdr:colOff>
      <xdr:row>44</xdr:row>
      <xdr:rowOff>161925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2</xdr:row>
      <xdr:rowOff>152400</xdr:rowOff>
    </xdr:from>
    <xdr:to>
      <xdr:col>14</xdr:col>
      <xdr:colOff>523875</xdr:colOff>
      <xdr:row>16</xdr:row>
      <xdr:rowOff>152400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12</xdr:row>
      <xdr:rowOff>85725</xdr:rowOff>
    </xdr:from>
    <xdr:to>
      <xdr:col>11</xdr:col>
      <xdr:colOff>381000</xdr:colOff>
      <xdr:row>13</xdr:row>
      <xdr:rowOff>95250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8039100" y="2114550"/>
          <a:ext cx="14097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990000" mc:Ignorable="a14" a14:legacySpreadsheetColorIndex="10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AVERAGE=100,000/D</a:t>
          </a:r>
        </a:p>
      </xdr:txBody>
    </xdr:sp>
    <xdr:clientData/>
  </xdr:twoCellAnchor>
  <xdr:twoCellAnchor>
    <xdr:from>
      <xdr:col>9</xdr:col>
      <xdr:colOff>142875</xdr:colOff>
      <xdr:row>9</xdr:row>
      <xdr:rowOff>142875</xdr:rowOff>
    </xdr:from>
    <xdr:to>
      <xdr:col>9</xdr:col>
      <xdr:colOff>371475</xdr:colOff>
      <xdr:row>12</xdr:row>
      <xdr:rowOff>19050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 flipH="1" flipV="1">
          <a:off x="7991475" y="1685925"/>
          <a:ext cx="2286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180975</xdr:colOff>
      <xdr:row>5</xdr:row>
      <xdr:rowOff>19050</xdr:rowOff>
    </xdr:from>
    <xdr:to>
      <xdr:col>13</xdr:col>
      <xdr:colOff>371475</xdr:colOff>
      <xdr:row>6</xdr:row>
      <xdr:rowOff>28575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9248775" y="914400"/>
          <a:ext cx="14097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4D004D" mc:Ignorable="a14" a14:legacySpreadsheetColorIndex="20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PEAK DAY=150,000</a:t>
          </a:r>
        </a:p>
      </xdr:txBody>
    </xdr:sp>
    <xdr:clientData/>
  </xdr:twoCellAnchor>
  <xdr:twoCellAnchor>
    <xdr:from>
      <xdr:col>10</xdr:col>
      <xdr:colOff>581025</xdr:colOff>
      <xdr:row>6</xdr:row>
      <xdr:rowOff>57150</xdr:rowOff>
    </xdr:from>
    <xdr:to>
      <xdr:col>11</xdr:col>
      <xdr:colOff>428625</xdr:colOff>
      <xdr:row>7</xdr:row>
      <xdr:rowOff>57150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H="1">
          <a:off x="9039225" y="1114425"/>
          <a:ext cx="45720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228600</xdr:colOff>
      <xdr:row>10</xdr:row>
      <xdr:rowOff>0</xdr:rowOff>
    </xdr:from>
    <xdr:to>
      <xdr:col>11</xdr:col>
      <xdr:colOff>590550</xdr:colOff>
      <xdr:row>12</xdr:row>
      <xdr:rowOff>38100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 flipV="1">
          <a:off x="9296400" y="1704975"/>
          <a:ext cx="3619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34</xdr:row>
      <xdr:rowOff>85725</xdr:rowOff>
    </xdr:from>
    <xdr:to>
      <xdr:col>8</xdr:col>
      <xdr:colOff>257175</xdr:colOff>
      <xdr:row>37</xdr:row>
      <xdr:rowOff>152400</xdr:rowOff>
    </xdr:to>
    <xdr:sp macro="" textlink="">
      <xdr:nvSpPr>
        <xdr:cNvPr id="2060" name="Rectangle 12"/>
        <xdr:cNvSpPr>
          <a:spLocks noChangeArrowheads="1"/>
        </xdr:cNvSpPr>
      </xdr:nvSpPr>
      <xdr:spPr bwMode="auto">
        <a:xfrm>
          <a:off x="5400675" y="5734050"/>
          <a:ext cx="209550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In a rising price environment, this plan provides for a high level of price coverage with flexibility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133350</xdr:rowOff>
    </xdr:from>
    <xdr:to>
      <xdr:col>7</xdr:col>
      <xdr:colOff>171450</xdr:colOff>
      <xdr:row>93</xdr:row>
      <xdr:rowOff>57150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tabSelected="1" workbookViewId="0">
      <selection activeCell="A3" sqref="A3"/>
    </sheetView>
  </sheetViews>
  <sheetFormatPr defaultRowHeight="12.75" x14ac:dyDescent="0.2"/>
  <cols>
    <col min="1" max="1" width="24.7109375" bestFit="1" customWidth="1"/>
    <col min="2" max="2" width="16.140625" bestFit="1" customWidth="1"/>
    <col min="3" max="3" width="13.7109375" bestFit="1" customWidth="1"/>
    <col min="4" max="4" width="15" bestFit="1" customWidth="1"/>
    <col min="5" max="5" width="11.5703125" bestFit="1" customWidth="1"/>
  </cols>
  <sheetData>
    <row r="1" spans="1:15" ht="18" x14ac:dyDescent="0.25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2">
      <c r="A3" s="6"/>
    </row>
    <row r="4" spans="1:15" ht="13.5" thickBot="1" x14ac:dyDescent="0.25"/>
    <row r="5" spans="1:15" ht="13.5" thickBot="1" x14ac:dyDescent="0.25">
      <c r="A5" s="35" t="s">
        <v>15</v>
      </c>
      <c r="B5" s="36"/>
    </row>
    <row r="6" spans="1:15" x14ac:dyDescent="0.2">
      <c r="A6" s="20" t="s">
        <v>31</v>
      </c>
      <c r="B6" s="13">
        <v>100000</v>
      </c>
    </row>
    <row r="7" spans="1:15" x14ac:dyDescent="0.2">
      <c r="A7" s="20" t="s">
        <v>18</v>
      </c>
      <c r="B7" s="14">
        <v>150000</v>
      </c>
    </row>
    <row r="8" spans="1:15" x14ac:dyDescent="0.2">
      <c r="A8" s="20" t="s">
        <v>10</v>
      </c>
      <c r="B8" s="12"/>
    </row>
    <row r="9" spans="1:15" x14ac:dyDescent="0.2">
      <c r="A9" s="18" t="s">
        <v>0</v>
      </c>
      <c r="B9" s="15">
        <v>37196</v>
      </c>
    </row>
    <row r="10" spans="1:15" x14ac:dyDescent="0.2">
      <c r="A10" s="18" t="s">
        <v>1</v>
      </c>
      <c r="B10" s="15">
        <v>37346</v>
      </c>
    </row>
    <row r="11" spans="1:15" x14ac:dyDescent="0.2">
      <c r="A11" s="21" t="s">
        <v>4</v>
      </c>
      <c r="B11" s="12" t="s">
        <v>2</v>
      </c>
    </row>
    <row r="12" spans="1:15" x14ac:dyDescent="0.2">
      <c r="A12" s="21" t="s">
        <v>9</v>
      </c>
      <c r="B12" s="12"/>
    </row>
    <row r="13" spans="1:15" x14ac:dyDescent="0.2">
      <c r="A13" s="18" t="s">
        <v>5</v>
      </c>
      <c r="B13" s="16">
        <v>0.4</v>
      </c>
    </row>
    <row r="14" spans="1:15" x14ac:dyDescent="0.2">
      <c r="A14" s="18" t="s">
        <v>6</v>
      </c>
      <c r="B14" s="16">
        <v>0.15</v>
      </c>
    </row>
    <row r="15" spans="1:15" x14ac:dyDescent="0.2">
      <c r="A15" s="18" t="s">
        <v>7</v>
      </c>
      <c r="B15" s="16">
        <v>0.15</v>
      </c>
    </row>
    <row r="16" spans="1:15" ht="13.5" thickBot="1" x14ac:dyDescent="0.25">
      <c r="A16" s="19" t="s">
        <v>14</v>
      </c>
      <c r="B16" s="17">
        <v>0.3</v>
      </c>
    </row>
    <row r="19" spans="1:5" ht="13.5" thickBot="1" x14ac:dyDescent="0.25"/>
    <row r="20" spans="1:5" ht="13.5" thickBot="1" x14ac:dyDescent="0.25">
      <c r="A20" s="35" t="s">
        <v>16</v>
      </c>
      <c r="B20" s="36"/>
    </row>
    <row r="21" spans="1:5" x14ac:dyDescent="0.2">
      <c r="A21" s="11" t="s">
        <v>5</v>
      </c>
      <c r="B21" s="25">
        <v>2.37</v>
      </c>
      <c r="C21" s="7"/>
      <c r="D21" s="2"/>
      <c r="E21" s="2"/>
    </row>
    <row r="22" spans="1:5" x14ac:dyDescent="0.2">
      <c r="A22" s="23" t="s">
        <v>6</v>
      </c>
      <c r="B22" s="26" t="s">
        <v>32</v>
      </c>
      <c r="C22" s="2"/>
      <c r="E22" s="8"/>
    </row>
    <row r="23" spans="1:5" x14ac:dyDescent="0.2">
      <c r="A23" s="23" t="s">
        <v>7</v>
      </c>
      <c r="B23" s="26" t="s">
        <v>33</v>
      </c>
      <c r="C23" s="2"/>
      <c r="E23" s="8"/>
    </row>
    <row r="24" spans="1:5" ht="13.5" thickBot="1" x14ac:dyDescent="0.25">
      <c r="A24" s="24" t="s">
        <v>12</v>
      </c>
      <c r="B24" s="27" t="s">
        <v>13</v>
      </c>
      <c r="C24" s="2"/>
      <c r="E24" s="8"/>
    </row>
    <row r="25" spans="1:5" x14ac:dyDescent="0.2">
      <c r="A25" s="10"/>
      <c r="B25" s="8"/>
      <c r="C25" s="2"/>
      <c r="E25" s="8"/>
    </row>
    <row r="26" spans="1:5" ht="13.5" thickBot="1" x14ac:dyDescent="0.25">
      <c r="A26" s="3"/>
      <c r="B26" s="8"/>
      <c r="C26" s="2"/>
      <c r="E26" s="8"/>
    </row>
    <row r="27" spans="1:5" ht="13.5" thickBot="1" x14ac:dyDescent="0.25">
      <c r="A27" s="37" t="s">
        <v>17</v>
      </c>
      <c r="B27" s="38"/>
      <c r="C27" s="39"/>
    </row>
    <row r="28" spans="1:5" x14ac:dyDescent="0.2">
      <c r="A28" s="18" t="s">
        <v>8</v>
      </c>
      <c r="B28" s="30" t="s">
        <v>3</v>
      </c>
      <c r="C28" s="28" t="s">
        <v>11</v>
      </c>
    </row>
    <row r="29" spans="1:5" x14ac:dyDescent="0.2">
      <c r="A29" s="32">
        <v>2</v>
      </c>
      <c r="B29" s="31">
        <f>($B$13*$B$21)+($B$14*2.19)+($B$15*2.21)+($B$16*$A29)</f>
        <v>2.2079999999999997</v>
      </c>
      <c r="C29" s="22">
        <f>A29-B29</f>
        <v>-0.20799999999999974</v>
      </c>
    </row>
    <row r="30" spans="1:5" x14ac:dyDescent="0.2">
      <c r="A30" s="32">
        <v>2.25</v>
      </c>
      <c r="B30" s="31">
        <f>($B$13*$B$21)+($B$14*2.25)+($B$15*2.46)+($B$16*$A30)</f>
        <v>2.3294999999999999</v>
      </c>
      <c r="C30" s="22">
        <f t="shared" ref="C30:C45" si="0">A30-B30</f>
        <v>-7.9499999999999904E-2</v>
      </c>
      <c r="D30" s="2"/>
    </row>
    <row r="31" spans="1:5" x14ac:dyDescent="0.2">
      <c r="A31" s="32">
        <v>2.5</v>
      </c>
      <c r="B31" s="31">
        <f>($B$13*$B$21)+($B$14*2.5)+($B$15*2.71)+($B$16*$A31)</f>
        <v>2.4794999999999998</v>
      </c>
      <c r="C31" s="22">
        <f t="shared" si="0"/>
        <v>2.0500000000000185E-2</v>
      </c>
      <c r="D31" s="9"/>
    </row>
    <row r="32" spans="1:5" x14ac:dyDescent="0.2">
      <c r="A32" s="32">
        <v>2.75</v>
      </c>
      <c r="B32" s="31">
        <f t="shared" ref="B32:B45" si="1">($B$13*$B$21)+($B$14*2.7)+($B$15*2.91)+($B$16*$A32)</f>
        <v>2.6145000000000005</v>
      </c>
      <c r="C32" s="22">
        <f t="shared" si="0"/>
        <v>0.13549999999999951</v>
      </c>
      <c r="D32" s="9"/>
    </row>
    <row r="33" spans="1:4" x14ac:dyDescent="0.2">
      <c r="A33" s="32">
        <v>3</v>
      </c>
      <c r="B33" s="31">
        <f t="shared" si="1"/>
        <v>2.6895000000000002</v>
      </c>
      <c r="C33" s="22">
        <f t="shared" si="0"/>
        <v>0.31049999999999978</v>
      </c>
      <c r="D33" s="9"/>
    </row>
    <row r="34" spans="1:4" x14ac:dyDescent="0.2">
      <c r="A34" s="32">
        <v>3.25</v>
      </c>
      <c r="B34" s="31">
        <f t="shared" si="1"/>
        <v>2.7645000000000004</v>
      </c>
      <c r="C34" s="22">
        <f t="shared" si="0"/>
        <v>0.4854999999999996</v>
      </c>
      <c r="D34" s="9"/>
    </row>
    <row r="35" spans="1:4" x14ac:dyDescent="0.2">
      <c r="A35" s="32">
        <v>3.5</v>
      </c>
      <c r="B35" s="31">
        <f t="shared" si="1"/>
        <v>2.8395000000000001</v>
      </c>
      <c r="C35" s="22">
        <f t="shared" si="0"/>
        <v>0.66049999999999986</v>
      </c>
      <c r="D35" s="9"/>
    </row>
    <row r="36" spans="1:4" x14ac:dyDescent="0.2">
      <c r="A36" s="32">
        <v>3.75</v>
      </c>
      <c r="B36" s="31">
        <f t="shared" si="1"/>
        <v>2.9145000000000003</v>
      </c>
      <c r="C36" s="22">
        <f t="shared" si="0"/>
        <v>0.83549999999999969</v>
      </c>
    </row>
    <row r="37" spans="1:4" x14ac:dyDescent="0.2">
      <c r="A37" s="32">
        <v>4</v>
      </c>
      <c r="B37" s="31">
        <f t="shared" si="1"/>
        <v>2.9895000000000005</v>
      </c>
      <c r="C37" s="22">
        <f t="shared" si="0"/>
        <v>1.0104999999999995</v>
      </c>
    </row>
    <row r="38" spans="1:4" x14ac:dyDescent="0.2">
      <c r="A38" s="32">
        <v>4.25</v>
      </c>
      <c r="B38" s="31">
        <f t="shared" si="1"/>
        <v>3.0645000000000002</v>
      </c>
      <c r="C38" s="22">
        <f t="shared" si="0"/>
        <v>1.1854999999999998</v>
      </c>
    </row>
    <row r="39" spans="1:4" x14ac:dyDescent="0.2">
      <c r="A39" s="32">
        <v>4.5</v>
      </c>
      <c r="B39" s="31">
        <f t="shared" si="1"/>
        <v>3.1395</v>
      </c>
      <c r="C39" s="22">
        <f t="shared" si="0"/>
        <v>1.3605</v>
      </c>
    </row>
    <row r="40" spans="1:4" x14ac:dyDescent="0.2">
      <c r="A40" s="32">
        <v>4.75</v>
      </c>
      <c r="B40" s="31">
        <f t="shared" si="1"/>
        <v>3.2145000000000001</v>
      </c>
      <c r="C40" s="22">
        <f t="shared" si="0"/>
        <v>1.5354999999999999</v>
      </c>
    </row>
    <row r="41" spans="1:4" x14ac:dyDescent="0.2">
      <c r="A41" s="32">
        <v>5</v>
      </c>
      <c r="B41" s="31">
        <f t="shared" si="1"/>
        <v>3.2895000000000003</v>
      </c>
      <c r="C41" s="22">
        <f t="shared" si="0"/>
        <v>1.7104999999999997</v>
      </c>
    </row>
    <row r="42" spans="1:4" x14ac:dyDescent="0.2">
      <c r="A42" s="32">
        <v>5.25</v>
      </c>
      <c r="B42" s="31">
        <f t="shared" si="1"/>
        <v>3.3645000000000005</v>
      </c>
      <c r="C42" s="22">
        <f t="shared" si="0"/>
        <v>1.8854999999999995</v>
      </c>
    </row>
    <row r="43" spans="1:4" x14ac:dyDescent="0.2">
      <c r="A43" s="32">
        <v>5.5</v>
      </c>
      <c r="B43" s="31">
        <f t="shared" si="1"/>
        <v>3.4395000000000002</v>
      </c>
      <c r="C43" s="22">
        <f t="shared" si="0"/>
        <v>2.0604999999999998</v>
      </c>
    </row>
    <row r="44" spans="1:4" x14ac:dyDescent="0.2">
      <c r="A44" s="32">
        <v>5.75</v>
      </c>
      <c r="B44" s="31">
        <f t="shared" si="1"/>
        <v>3.5145</v>
      </c>
      <c r="C44" s="22">
        <f t="shared" si="0"/>
        <v>2.2355</v>
      </c>
    </row>
    <row r="45" spans="1:4" ht="13.5" thickBot="1" x14ac:dyDescent="0.25">
      <c r="A45" s="33">
        <v>6</v>
      </c>
      <c r="B45" s="34">
        <f t="shared" si="1"/>
        <v>3.5895000000000001</v>
      </c>
      <c r="C45" s="29">
        <f t="shared" si="0"/>
        <v>2.4104999999999999</v>
      </c>
    </row>
  </sheetData>
  <mergeCells count="4">
    <mergeCell ref="A5:B5"/>
    <mergeCell ref="A20:B20"/>
    <mergeCell ref="A27:C27"/>
    <mergeCell ref="A1:O1"/>
  </mergeCells>
  <phoneticPr fontId="0" type="noConversion"/>
  <printOptions horizontalCentered="1" verticalCentered="1"/>
  <pageMargins left="0.75" right="0.75" top="1" bottom="1" header="0.5" footer="0.5"/>
  <pageSetup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27" sqref="J27"/>
    </sheetView>
  </sheetViews>
  <sheetFormatPr defaultRowHeight="12.75" x14ac:dyDescent="0.2"/>
  <cols>
    <col min="2" max="2" width="10.140625" bestFit="1" customWidth="1"/>
    <col min="3" max="3" width="8.28515625" bestFit="1" customWidth="1"/>
    <col min="8" max="8" width="11.5703125" bestFit="1" customWidth="1"/>
    <col min="9" max="9" width="8.28515625" bestFit="1" customWidth="1"/>
    <col min="10" max="10" width="6.7109375" bestFit="1" customWidth="1"/>
  </cols>
  <sheetData>
    <row r="1" spans="1:10" x14ac:dyDescent="0.2">
      <c r="A1" s="41"/>
      <c r="B1" s="41"/>
      <c r="C1" s="41"/>
      <c r="D1" s="41"/>
      <c r="E1" s="41"/>
      <c r="F1" s="41"/>
    </row>
    <row r="2" spans="1:10" s="5" customFormat="1" x14ac:dyDescent="0.2">
      <c r="H2" s="30" t="s">
        <v>8</v>
      </c>
      <c r="I2" s="30" t="s">
        <v>3</v>
      </c>
      <c r="J2" s="30" t="s">
        <v>11</v>
      </c>
    </row>
    <row r="3" spans="1:10" x14ac:dyDescent="0.2">
      <c r="A3" s="1"/>
      <c r="B3" s="4"/>
      <c r="C3" s="8"/>
      <c r="D3" s="8"/>
      <c r="E3" s="8"/>
      <c r="F3" s="4"/>
      <c r="H3" s="31">
        <v>2</v>
      </c>
      <c r="I3" s="31">
        <v>2.2079999999999997</v>
      </c>
      <c r="J3" s="31">
        <v>-0.20799999999999974</v>
      </c>
    </row>
    <row r="4" spans="1:10" x14ac:dyDescent="0.2">
      <c r="A4" s="1"/>
      <c r="B4" s="4"/>
      <c r="C4" s="8"/>
      <c r="D4" s="8"/>
      <c r="E4" s="8"/>
      <c r="F4" s="4"/>
      <c r="H4" s="31">
        <v>2.25</v>
      </c>
      <c r="I4" s="31">
        <v>2.3294999999999999</v>
      </c>
      <c r="J4" s="31">
        <v>-7.9499999999999904E-2</v>
      </c>
    </row>
    <row r="5" spans="1:10" x14ac:dyDescent="0.2">
      <c r="A5" s="1"/>
      <c r="B5" s="4"/>
      <c r="C5" s="8"/>
      <c r="D5" s="8"/>
      <c r="E5" s="8"/>
      <c r="F5" s="4"/>
      <c r="H5" s="31">
        <v>2.5</v>
      </c>
      <c r="I5" s="31">
        <v>2.4794999999999998</v>
      </c>
      <c r="J5" s="31">
        <v>2.0500000000000185E-2</v>
      </c>
    </row>
    <row r="6" spans="1:10" x14ac:dyDescent="0.2">
      <c r="A6" s="1"/>
      <c r="B6" s="4"/>
      <c r="C6" s="8"/>
      <c r="D6" s="8"/>
      <c r="E6" s="8"/>
      <c r="F6" s="4"/>
      <c r="H6" s="31">
        <v>2.75</v>
      </c>
      <c r="I6" s="31">
        <v>2.6145000000000005</v>
      </c>
      <c r="J6" s="31">
        <v>0.13549999999999951</v>
      </c>
    </row>
    <row r="7" spans="1:10" x14ac:dyDescent="0.2">
      <c r="A7" s="1"/>
      <c r="B7" s="4"/>
      <c r="C7" s="8"/>
      <c r="D7" s="8"/>
      <c r="E7" s="8"/>
      <c r="F7" s="4"/>
      <c r="H7" s="31">
        <v>3</v>
      </c>
      <c r="I7" s="31">
        <v>2.6895000000000002</v>
      </c>
      <c r="J7" s="31">
        <v>0.31049999999999978</v>
      </c>
    </row>
    <row r="8" spans="1:10" x14ac:dyDescent="0.2">
      <c r="A8" s="1"/>
      <c r="B8" s="4"/>
      <c r="C8" s="8"/>
      <c r="D8" s="8"/>
      <c r="E8" s="8"/>
      <c r="F8" s="4"/>
      <c r="H8" s="31">
        <v>3.25</v>
      </c>
      <c r="I8" s="31">
        <v>2.7645000000000004</v>
      </c>
      <c r="J8" s="31">
        <v>0.4854999999999996</v>
      </c>
    </row>
    <row r="9" spans="1:10" x14ac:dyDescent="0.2">
      <c r="A9" s="1"/>
      <c r="B9" s="4"/>
      <c r="C9" s="8"/>
      <c r="D9" s="8"/>
      <c r="E9" s="8"/>
      <c r="F9" s="4"/>
      <c r="H9" s="31">
        <v>3.5</v>
      </c>
      <c r="I9" s="31">
        <v>2.8395000000000001</v>
      </c>
      <c r="J9" s="31">
        <v>0.66049999999999986</v>
      </c>
    </row>
    <row r="10" spans="1:10" x14ac:dyDescent="0.2">
      <c r="A10" s="1"/>
      <c r="B10" s="4"/>
      <c r="C10" s="8"/>
      <c r="D10" s="8"/>
      <c r="E10" s="8"/>
      <c r="F10" s="4"/>
      <c r="H10" s="31">
        <v>3.75</v>
      </c>
      <c r="I10" s="31">
        <v>2.9145000000000003</v>
      </c>
      <c r="J10" s="31">
        <v>0.83549999999999969</v>
      </c>
    </row>
    <row r="11" spans="1:10" x14ac:dyDescent="0.2">
      <c r="A11" s="1"/>
      <c r="B11" s="4"/>
      <c r="C11" s="8"/>
      <c r="D11" s="8"/>
      <c r="E11" s="8"/>
      <c r="F11" s="4"/>
      <c r="H11" s="31">
        <v>4</v>
      </c>
      <c r="I11" s="31">
        <v>2.9895000000000005</v>
      </c>
      <c r="J11" s="31">
        <v>1.0104999999999995</v>
      </c>
    </row>
    <row r="12" spans="1:10" x14ac:dyDescent="0.2">
      <c r="A12" s="1"/>
      <c r="B12" s="4"/>
      <c r="C12" s="8"/>
      <c r="D12" s="8"/>
      <c r="E12" s="8"/>
      <c r="F12" s="4"/>
      <c r="H12" s="31">
        <v>4.25</v>
      </c>
      <c r="I12" s="31">
        <v>3.0645000000000002</v>
      </c>
      <c r="J12" s="31">
        <v>1.1854999999999998</v>
      </c>
    </row>
    <row r="13" spans="1:10" x14ac:dyDescent="0.2">
      <c r="A13" s="1"/>
      <c r="B13" s="4"/>
      <c r="C13" s="8"/>
      <c r="D13" s="8"/>
      <c r="E13" s="8"/>
      <c r="F13" s="4"/>
      <c r="H13" s="31">
        <v>4.5</v>
      </c>
      <c r="I13" s="31">
        <v>3.1395</v>
      </c>
      <c r="J13" s="31">
        <v>1.3605</v>
      </c>
    </row>
    <row r="14" spans="1:10" x14ac:dyDescent="0.2">
      <c r="A14" s="1"/>
      <c r="B14" s="4"/>
      <c r="C14" s="8"/>
      <c r="D14" s="8"/>
      <c r="E14" s="8"/>
      <c r="F14" s="4"/>
      <c r="H14" s="31">
        <v>4.75</v>
      </c>
      <c r="I14" s="31">
        <v>3.2145000000000001</v>
      </c>
      <c r="J14" s="31">
        <v>1.5354999999999999</v>
      </c>
    </row>
    <row r="15" spans="1:10" x14ac:dyDescent="0.2">
      <c r="A15" s="1"/>
      <c r="B15" s="4"/>
      <c r="C15" s="8"/>
      <c r="D15" s="8"/>
      <c r="E15" s="8"/>
      <c r="F15" s="4"/>
      <c r="H15" s="31">
        <v>5</v>
      </c>
      <c r="I15" s="31">
        <v>3.2895000000000003</v>
      </c>
      <c r="J15" s="31">
        <v>1.7104999999999997</v>
      </c>
    </row>
    <row r="16" spans="1:10" x14ac:dyDescent="0.2">
      <c r="A16" s="1"/>
      <c r="B16" s="4"/>
      <c r="C16" s="8"/>
      <c r="D16" s="8"/>
      <c r="E16" s="8"/>
      <c r="F16" s="4"/>
      <c r="H16" s="31">
        <v>5.25</v>
      </c>
      <c r="I16" s="31">
        <v>3.3645000000000005</v>
      </c>
      <c r="J16" s="31">
        <v>1.8854999999999995</v>
      </c>
    </row>
    <row r="17" spans="1:10" x14ac:dyDescent="0.2">
      <c r="A17" s="1"/>
      <c r="B17" s="4"/>
      <c r="C17" s="8"/>
      <c r="D17" s="8"/>
      <c r="E17" s="8"/>
      <c r="F17" s="4"/>
      <c r="H17" s="31">
        <v>5.5</v>
      </c>
      <c r="I17" s="31">
        <v>3.4395000000000002</v>
      </c>
      <c r="J17" s="31">
        <v>2.0604999999999998</v>
      </c>
    </row>
    <row r="18" spans="1:10" x14ac:dyDescent="0.2">
      <c r="A18" s="1"/>
      <c r="B18" s="4"/>
      <c r="C18" s="8"/>
      <c r="D18" s="8"/>
      <c r="E18" s="8"/>
      <c r="F18" s="4"/>
      <c r="H18" s="31">
        <v>5.75</v>
      </c>
      <c r="I18" s="31">
        <v>3.5145</v>
      </c>
      <c r="J18" s="31">
        <v>2.2355</v>
      </c>
    </row>
    <row r="19" spans="1:10" x14ac:dyDescent="0.2">
      <c r="A19" s="1"/>
      <c r="B19" s="4"/>
      <c r="C19" s="8"/>
      <c r="D19" s="8"/>
      <c r="E19" s="8"/>
      <c r="F19" s="4"/>
      <c r="H19" s="31">
        <v>6</v>
      </c>
      <c r="I19" s="31">
        <v>3.5895000000000001</v>
      </c>
      <c r="J19" s="31">
        <v>2.4104999999999999</v>
      </c>
    </row>
    <row r="20" spans="1:10" x14ac:dyDescent="0.2">
      <c r="A20" s="1"/>
      <c r="B20" s="4"/>
      <c r="C20" s="8"/>
      <c r="D20" s="8"/>
      <c r="E20" s="8"/>
      <c r="F20" s="4"/>
      <c r="H20" s="31">
        <v>6</v>
      </c>
      <c r="I20" s="31">
        <v>3.59</v>
      </c>
    </row>
    <row r="21" spans="1:10" x14ac:dyDescent="0.2">
      <c r="A21" s="1"/>
      <c r="B21" s="4"/>
      <c r="C21" s="8"/>
      <c r="D21" s="8"/>
      <c r="E21" s="8"/>
      <c r="F21" s="4"/>
      <c r="H21" s="31">
        <v>5.75</v>
      </c>
      <c r="I21" s="31">
        <v>3.5145</v>
      </c>
    </row>
    <row r="22" spans="1:10" x14ac:dyDescent="0.2">
      <c r="A22" s="1"/>
      <c r="B22" s="4"/>
      <c r="C22" s="8"/>
      <c r="D22" s="8"/>
      <c r="E22" s="8"/>
      <c r="F22" s="4"/>
      <c r="H22" s="31">
        <v>5.5</v>
      </c>
      <c r="I22" s="31">
        <v>3.4395000000000002</v>
      </c>
    </row>
    <row r="23" spans="1:10" x14ac:dyDescent="0.2">
      <c r="A23" s="1"/>
      <c r="B23" s="4"/>
      <c r="C23" s="8"/>
      <c r="D23" s="8"/>
      <c r="E23" s="8"/>
      <c r="F23" s="4"/>
      <c r="H23" s="31">
        <v>5.25</v>
      </c>
      <c r="I23" s="31">
        <v>3.3645000000000005</v>
      </c>
    </row>
    <row r="24" spans="1:10" x14ac:dyDescent="0.2">
      <c r="A24" s="1"/>
      <c r="B24" s="4"/>
      <c r="C24" s="8"/>
      <c r="D24" s="8"/>
      <c r="E24" s="8"/>
      <c r="F24" s="4"/>
      <c r="H24" s="31">
        <v>5</v>
      </c>
      <c r="I24" s="31">
        <v>3.2895000000000003</v>
      </c>
    </row>
    <row r="25" spans="1:10" x14ac:dyDescent="0.2">
      <c r="A25" s="1"/>
      <c r="B25" s="4"/>
      <c r="C25" s="8"/>
      <c r="D25" s="8"/>
      <c r="E25" s="8"/>
      <c r="F25" s="4"/>
      <c r="H25" s="31">
        <v>4.75</v>
      </c>
      <c r="I25" s="31">
        <v>3.2145000000000001</v>
      </c>
    </row>
    <row r="26" spans="1:10" x14ac:dyDescent="0.2">
      <c r="A26" s="1"/>
      <c r="B26" s="4"/>
      <c r="C26" s="8"/>
      <c r="D26" s="8"/>
      <c r="E26" s="8"/>
      <c r="F26" s="4"/>
      <c r="H26" s="31">
        <v>4.5</v>
      </c>
      <c r="I26" s="31">
        <v>3.1395</v>
      </c>
    </row>
    <row r="27" spans="1:10" x14ac:dyDescent="0.2">
      <c r="H27" s="31">
        <v>4.25</v>
      </c>
      <c r="I27" s="31">
        <v>3.0645000000000002</v>
      </c>
    </row>
    <row r="28" spans="1:10" x14ac:dyDescent="0.2">
      <c r="H28" s="31">
        <v>4</v>
      </c>
      <c r="I28" s="31">
        <v>2.9895000000000005</v>
      </c>
    </row>
    <row r="29" spans="1:10" x14ac:dyDescent="0.2">
      <c r="H29" s="31">
        <v>3.75</v>
      </c>
      <c r="I29" s="31">
        <v>2.9145000000000003</v>
      </c>
    </row>
    <row r="30" spans="1:10" x14ac:dyDescent="0.2">
      <c r="A30" t="s">
        <v>19</v>
      </c>
      <c r="B30">
        <v>100000</v>
      </c>
      <c r="C30">
        <v>100000</v>
      </c>
      <c r="E30">
        <f>AVERAGE(B30:B52)</f>
        <v>100000</v>
      </c>
      <c r="H30" s="31">
        <v>3.5</v>
      </c>
      <c r="I30" s="31">
        <v>2.8395000000000001</v>
      </c>
    </row>
    <row r="31" spans="1:10" x14ac:dyDescent="0.2">
      <c r="A31" t="s">
        <v>20</v>
      </c>
      <c r="B31">
        <v>80000</v>
      </c>
      <c r="C31">
        <v>100000</v>
      </c>
      <c r="H31" s="31">
        <v>3.25</v>
      </c>
      <c r="I31" s="31">
        <v>2.7645000000000004</v>
      </c>
    </row>
    <row r="32" spans="1:10" x14ac:dyDescent="0.2">
      <c r="A32" t="s">
        <v>21</v>
      </c>
      <c r="B32">
        <v>70000</v>
      </c>
      <c r="C32">
        <v>100000</v>
      </c>
      <c r="H32" s="31">
        <v>3</v>
      </c>
      <c r="I32" s="31">
        <v>2.6895000000000002</v>
      </c>
    </row>
    <row r="33" spans="1:9" x14ac:dyDescent="0.2">
      <c r="A33" t="s">
        <v>22</v>
      </c>
      <c r="B33">
        <v>90000</v>
      </c>
      <c r="C33">
        <v>100000</v>
      </c>
      <c r="H33" s="31">
        <v>2.75</v>
      </c>
      <c r="I33" s="31">
        <v>2.6145000000000005</v>
      </c>
    </row>
    <row r="34" spans="1:9" x14ac:dyDescent="0.2">
      <c r="A34" t="s">
        <v>23</v>
      </c>
      <c r="B34">
        <v>100000</v>
      </c>
      <c r="C34">
        <v>100000</v>
      </c>
      <c r="H34" s="31">
        <v>2.5</v>
      </c>
      <c r="I34" s="31">
        <v>2.4794999999999998</v>
      </c>
    </row>
    <row r="35" spans="1:9" x14ac:dyDescent="0.2">
      <c r="A35" t="s">
        <v>24</v>
      </c>
      <c r="B35">
        <v>70000</v>
      </c>
      <c r="C35">
        <v>100000</v>
      </c>
      <c r="H35" s="31">
        <v>2.25</v>
      </c>
      <c r="I35" s="31">
        <v>2.3294999999999999</v>
      </c>
    </row>
    <row r="36" spans="1:9" x14ac:dyDescent="0.2">
      <c r="A36" t="s">
        <v>25</v>
      </c>
      <c r="B36">
        <v>120000</v>
      </c>
      <c r="C36">
        <v>100000</v>
      </c>
      <c r="H36" s="31">
        <v>2</v>
      </c>
      <c r="I36" s="31">
        <v>2.2079999999999997</v>
      </c>
    </row>
    <row r="37" spans="1:9" x14ac:dyDescent="0.2">
      <c r="A37" t="s">
        <v>26</v>
      </c>
      <c r="B37">
        <v>90000</v>
      </c>
      <c r="C37">
        <v>100000</v>
      </c>
    </row>
    <row r="38" spans="1:9" x14ac:dyDescent="0.2">
      <c r="A38" t="s">
        <v>27</v>
      </c>
      <c r="B38">
        <v>150000</v>
      </c>
      <c r="C38">
        <v>100000</v>
      </c>
    </row>
    <row r="39" spans="1:9" x14ac:dyDescent="0.2">
      <c r="A39" t="s">
        <v>28</v>
      </c>
      <c r="B39">
        <v>100000</v>
      </c>
      <c r="C39">
        <v>100000</v>
      </c>
    </row>
    <row r="40" spans="1:9" x14ac:dyDescent="0.2">
      <c r="A40" t="s">
        <v>29</v>
      </c>
      <c r="B40">
        <v>110000</v>
      </c>
      <c r="C40">
        <v>100000</v>
      </c>
    </row>
    <row r="41" spans="1:9" x14ac:dyDescent="0.2">
      <c r="A41" t="s">
        <v>30</v>
      </c>
      <c r="B41">
        <v>80000</v>
      </c>
      <c r="C41">
        <v>100000</v>
      </c>
    </row>
    <row r="42" spans="1:9" x14ac:dyDescent="0.2">
      <c r="A42" t="s">
        <v>19</v>
      </c>
      <c r="B42">
        <v>140000</v>
      </c>
      <c r="C42">
        <v>100000</v>
      </c>
    </row>
    <row r="43" spans="1:9" x14ac:dyDescent="0.2">
      <c r="A43" t="s">
        <v>20</v>
      </c>
      <c r="B43">
        <v>70000</v>
      </c>
      <c r="C43">
        <v>100000</v>
      </c>
    </row>
    <row r="44" spans="1:9" x14ac:dyDescent="0.2">
      <c r="A44" t="s">
        <v>21</v>
      </c>
      <c r="B44">
        <v>90000</v>
      </c>
      <c r="C44">
        <v>100000</v>
      </c>
    </row>
    <row r="45" spans="1:9" x14ac:dyDescent="0.2">
      <c r="A45" t="s">
        <v>22</v>
      </c>
      <c r="B45">
        <v>130000</v>
      </c>
      <c r="C45">
        <v>100000</v>
      </c>
    </row>
    <row r="46" spans="1:9" x14ac:dyDescent="0.2">
      <c r="A46" t="s">
        <v>23</v>
      </c>
      <c r="B46">
        <v>100000</v>
      </c>
      <c r="C46">
        <v>100000</v>
      </c>
    </row>
    <row r="47" spans="1:9" x14ac:dyDescent="0.2">
      <c r="A47" t="s">
        <v>24</v>
      </c>
      <c r="B47">
        <v>80000</v>
      </c>
      <c r="C47">
        <v>100000</v>
      </c>
    </row>
    <row r="48" spans="1:9" x14ac:dyDescent="0.2">
      <c r="A48" t="s">
        <v>25</v>
      </c>
      <c r="B48">
        <v>130000</v>
      </c>
      <c r="C48">
        <v>100000</v>
      </c>
    </row>
    <row r="49" spans="1:3" x14ac:dyDescent="0.2">
      <c r="A49" t="s">
        <v>26</v>
      </c>
      <c r="B49">
        <v>100000</v>
      </c>
      <c r="C49">
        <v>100000</v>
      </c>
    </row>
    <row r="50" spans="1:3" x14ac:dyDescent="0.2">
      <c r="A50" t="s">
        <v>27</v>
      </c>
      <c r="B50">
        <v>80000</v>
      </c>
      <c r="C50">
        <v>100000</v>
      </c>
    </row>
    <row r="51" spans="1:3" x14ac:dyDescent="0.2">
      <c r="A51" t="s">
        <v>28</v>
      </c>
      <c r="B51">
        <v>130000</v>
      </c>
      <c r="C51">
        <v>100000</v>
      </c>
    </row>
    <row r="52" spans="1:3" x14ac:dyDescent="0.2">
      <c r="A52" t="s">
        <v>29</v>
      </c>
      <c r="B52">
        <v>90000</v>
      </c>
      <c r="C52">
        <v>100000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Table</vt:lpstr>
      <vt:lpstr>Sheet2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2001-10-19T14:20:07Z</cp:lastPrinted>
  <dcterms:created xsi:type="dcterms:W3CDTF">2000-04-03T16:12:31Z</dcterms:created>
  <dcterms:modified xsi:type="dcterms:W3CDTF">2014-09-03T10:56:34Z</dcterms:modified>
</cp:coreProperties>
</file>