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H8" i="1"/>
  <c r="I8" i="1"/>
  <c r="L8" i="1"/>
  <c r="M8" i="1"/>
  <c r="N8" i="1"/>
  <c r="E9" i="1"/>
  <c r="H9" i="1"/>
  <c r="I9" i="1" s="1"/>
  <c r="I19" i="1" s="1"/>
  <c r="K9" i="1"/>
  <c r="L9" i="1"/>
  <c r="M9" i="1"/>
  <c r="N9" i="1" s="1"/>
  <c r="E10" i="1"/>
  <c r="L10" i="1" s="1"/>
  <c r="M10" i="1" s="1"/>
  <c r="N10" i="1" s="1"/>
  <c r="F10" i="1"/>
  <c r="H10" i="1"/>
  <c r="I10" i="1" s="1"/>
  <c r="K10" i="1"/>
  <c r="E11" i="1"/>
  <c r="L11" i="1" s="1"/>
  <c r="M11" i="1" s="1"/>
  <c r="N11" i="1" s="1"/>
  <c r="F11" i="1"/>
  <c r="H11" i="1"/>
  <c r="I11" i="1" s="1"/>
  <c r="K11" i="1"/>
  <c r="E12" i="1"/>
  <c r="L12" i="1" s="1"/>
  <c r="M12" i="1" s="1"/>
  <c r="N12" i="1" s="1"/>
  <c r="F12" i="1"/>
  <c r="H12" i="1"/>
  <c r="I12" i="1" s="1"/>
  <c r="K12" i="1"/>
  <c r="E13" i="1"/>
  <c r="L13" i="1" s="1"/>
  <c r="M13" i="1" s="1"/>
  <c r="N13" i="1" s="1"/>
  <c r="F13" i="1"/>
  <c r="H13" i="1"/>
  <c r="I13" i="1" s="1"/>
  <c r="K13" i="1"/>
  <c r="E14" i="1"/>
  <c r="L14" i="1" s="1"/>
  <c r="M14" i="1" s="1"/>
  <c r="N14" i="1" s="1"/>
  <c r="F14" i="1"/>
  <c r="H14" i="1"/>
  <c r="I14" i="1" s="1"/>
  <c r="K14" i="1"/>
  <c r="E15" i="1"/>
  <c r="L15" i="1" s="1"/>
  <c r="M15" i="1" s="1"/>
  <c r="N15" i="1" s="1"/>
  <c r="F15" i="1"/>
  <c r="H15" i="1"/>
  <c r="I15" i="1" s="1"/>
  <c r="K15" i="1"/>
  <c r="E16" i="1"/>
  <c r="L16" i="1" s="1"/>
  <c r="M16" i="1" s="1"/>
  <c r="N16" i="1" s="1"/>
  <c r="F16" i="1"/>
  <c r="H16" i="1"/>
  <c r="I16" i="1" s="1"/>
  <c r="K16" i="1"/>
  <c r="E17" i="1"/>
  <c r="L17" i="1" s="1"/>
  <c r="M17" i="1" s="1"/>
  <c r="N17" i="1" s="1"/>
  <c r="F17" i="1"/>
  <c r="H17" i="1"/>
  <c r="I17" i="1" s="1"/>
  <c r="K17" i="1"/>
  <c r="E18" i="1"/>
  <c r="L18" i="1" s="1"/>
  <c r="M18" i="1" s="1"/>
  <c r="N18" i="1" s="1"/>
  <c r="F18" i="1"/>
  <c r="H18" i="1"/>
  <c r="I18" i="1" s="1"/>
  <c r="K18" i="1"/>
  <c r="M19" i="1" l="1"/>
</calcChain>
</file>

<file path=xl/sharedStrings.xml><?xml version="1.0" encoding="utf-8"?>
<sst xmlns="http://schemas.openxmlformats.org/spreadsheetml/2006/main" count="29" uniqueCount="21">
  <si>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</si>
  <si>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</si>
  <si>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</si>
  <si>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</si>
  <si>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</si>
  <si>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</si>
  <si>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</si>
  <si>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</si>
  <si>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</si>
  <si>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</si>
  <si>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</si>
  <si>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Cost</t>
  </si>
  <si>
    <t>Genco</t>
  </si>
  <si>
    <t>LM</t>
  </si>
  <si>
    <t>Total</t>
  </si>
  <si>
    <t>MW</t>
  </si>
  <si>
    <t>PV Neutral</t>
  </si>
  <si>
    <t>esc @ 2%</t>
  </si>
  <si>
    <t xml:space="preserve">Base Price </t>
  </si>
  <si>
    <t>Disc Fact</t>
  </si>
  <si>
    <t>Without 100 MW in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</si>
</sst>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43" fontId="0" fillId="0" borderId="0" xfId="1" applyFont="1"/>
    <xf numFmtId="10" fontId="0" fillId="0" borderId="0" xfId="0" applyNumberFormat="1"/>
    <xf numFmtId="8" fontId="0" fillId="0" borderId="0" xfId="0" applyNumberFormat="1"/>
    <xf numFmtId="44" fontId="0" fillId="0" borderId="0" xfId="2" applyFont="1"/>
    <xf numFmtId="43" fontId="0" fillId="2" borderId="0" xfId="1" applyFont="1" applyFill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27"/>
  <sheetViews>
    <sheetView tabSelected="1" topLeftCell="A2" workbookViewId="0">
      <selection activeCell="D24" sqref="D24"/>
    </sheetView>
  </sheetViews>
  <sheetFormatPr defaultRowHeight="12.75" x14ac:dyDescent="0.2"/>
  <cols>
    <col min="2" max="2" width="4.7109375" customWidth="1"/>
    <col min="8" max="8" width="10.28515625" bestFit="1" customWidth="1"/>
    <col min="9" max="9" width="11.28515625" bestFit="1" customWidth="1"/>
    <col min="10" max="10" width="2.42578125" customWidth="1"/>
    <col min="12" max="12" width="10.28515625" bestFit="1" customWidth="1"/>
    <col min="13" max="13" width="11.28515625" bestFit="1" customWidth="1"/>
    <col min="15" max="15" width="10.28515625" bestFit="1" customWidth="1"/>
  </cols>
  <sheetData>
    <row r="3" spans="1:15" x14ac:dyDescent="0.2">
      <c r="F3" t="s">
        <v>17</v>
      </c>
      <c r="K3" t="s">
        <v>17</v>
      </c>
    </row>
    <row r="6" spans="1:15" x14ac:dyDescent="0.2">
      <c r="C6" t="s">
        <v>12</v>
      </c>
      <c r="D6" t="s">
        <v>13</v>
      </c>
      <c r="E6" t="s">
        <v>14</v>
      </c>
      <c r="F6" t="s">
        <v>12</v>
      </c>
      <c r="G6" t="s">
        <v>13</v>
      </c>
      <c r="H6" t="s">
        <v>14</v>
      </c>
      <c r="I6" s="3">
        <v>7.4999999999999997E-2</v>
      </c>
      <c r="K6" t="s">
        <v>16</v>
      </c>
      <c r="M6" s="3">
        <v>7.4999999999999997E-2</v>
      </c>
    </row>
    <row r="7" spans="1:15" x14ac:dyDescent="0.2">
      <c r="C7" t="s">
        <v>15</v>
      </c>
      <c r="D7" t="s">
        <v>15</v>
      </c>
      <c r="E7" t="s">
        <v>15</v>
      </c>
      <c r="F7" t="s">
        <v>11</v>
      </c>
      <c r="G7" t="s">
        <v>11</v>
      </c>
      <c r="H7" t="s">
        <v>11</v>
      </c>
      <c r="O7" s="4"/>
    </row>
    <row r="8" spans="1:15" x14ac:dyDescent="0.2">
      <c r="A8" s="1" t="s">
        <v>0</v>
      </c>
      <c r="B8" s="1">
        <v>1</v>
      </c>
      <c r="C8">
        <v>100</v>
      </c>
      <c r="E8">
        <f t="shared" ref="E8:E18" si="0">C8+D8</f>
        <v>100</v>
      </c>
      <c r="F8">
        <v>9</v>
      </c>
      <c r="H8" s="5">
        <f>C8*F8</f>
        <v>900</v>
      </c>
      <c r="I8" s="5">
        <f>-PV($I$6,B8,0,H8)</f>
        <v>837.20930232558146</v>
      </c>
      <c r="J8" s="2"/>
      <c r="K8" s="6">
        <v>5.8545447652587175</v>
      </c>
      <c r="L8" s="5">
        <f>K8*E8</f>
        <v>585.45447652587177</v>
      </c>
      <c r="M8" s="5">
        <f>-PV($M$6,B8,0,L8)</f>
        <v>544.60881537290402</v>
      </c>
      <c r="N8">
        <f>M8/L8</f>
        <v>0.93023255813953498</v>
      </c>
      <c r="O8">
        <v>0.96299999999999997</v>
      </c>
    </row>
    <row r="9" spans="1:15" x14ac:dyDescent="0.2">
      <c r="A9" s="1" t="s">
        <v>1</v>
      </c>
      <c r="B9" s="1">
        <v>2</v>
      </c>
      <c r="C9">
        <v>0</v>
      </c>
      <c r="D9">
        <v>300</v>
      </c>
      <c r="E9">
        <f t="shared" si="0"/>
        <v>300</v>
      </c>
      <c r="F9" s="2">
        <v>5.61</v>
      </c>
      <c r="G9" s="2">
        <v>7</v>
      </c>
      <c r="H9" s="5">
        <f t="shared" ref="H9:H18" si="1">C9*F9+D9*G9</f>
        <v>2100</v>
      </c>
      <c r="I9" s="5">
        <f t="shared" ref="I9:I18" si="2">-PV($I$6,B9,0,H9)</f>
        <v>1817.1984856679287</v>
      </c>
      <c r="J9" s="2"/>
      <c r="K9" s="2">
        <f>K8*1.02</f>
        <v>5.9716356605638916</v>
      </c>
      <c r="L9" s="5">
        <f t="shared" ref="L9:L18" si="3">K9*E9</f>
        <v>1791.4906981691674</v>
      </c>
      <c r="M9" s="5">
        <f t="shared" ref="M9:M18" si="4">-PV($M$6,B9,0,L9)</f>
        <v>1550.235325619615</v>
      </c>
      <c r="N9">
        <f t="shared" ref="N9:N18" si="5">M9/L9</f>
        <v>0.86533261222282321</v>
      </c>
      <c r="O9">
        <v>0.90090000000000003</v>
      </c>
    </row>
    <row r="10" spans="1:15" x14ac:dyDescent="0.2">
      <c r="A10" s="1" t="s">
        <v>2</v>
      </c>
      <c r="B10" s="1">
        <v>3</v>
      </c>
      <c r="C10">
        <v>0</v>
      </c>
      <c r="D10">
        <v>300</v>
      </c>
      <c r="E10">
        <f t="shared" si="0"/>
        <v>300</v>
      </c>
      <c r="F10" s="2">
        <f>F9*1.02</f>
        <v>5.7222000000000008</v>
      </c>
      <c r="G10" s="2">
        <v>7</v>
      </c>
      <c r="H10" s="5">
        <f t="shared" si="1"/>
        <v>2100</v>
      </c>
      <c r="I10" s="5">
        <f t="shared" si="2"/>
        <v>1690.4171959701664</v>
      </c>
      <c r="J10" s="2"/>
      <c r="K10" s="2">
        <f t="shared" ref="K10:K18" si="6">K9*1.02</f>
        <v>6.0910683737751699</v>
      </c>
      <c r="L10" s="5">
        <f t="shared" si="3"/>
        <v>1827.3205121325509</v>
      </c>
      <c r="M10" s="5">
        <f t="shared" si="4"/>
        <v>1470.9209601227976</v>
      </c>
      <c r="N10">
        <f t="shared" si="5"/>
        <v>0.80496056950960304</v>
      </c>
      <c r="O10">
        <v>0.8377</v>
      </c>
    </row>
    <row r="11" spans="1:15" x14ac:dyDescent="0.2">
      <c r="A11" s="1" t="s">
        <v>3</v>
      </c>
      <c r="B11" s="1">
        <v>4</v>
      </c>
      <c r="C11">
        <v>700</v>
      </c>
      <c r="D11">
        <v>300</v>
      </c>
      <c r="E11">
        <f t="shared" si="0"/>
        <v>1000</v>
      </c>
      <c r="F11" s="2">
        <f t="shared" ref="F11:F18" si="7">F10*1.02</f>
        <v>5.8366440000000006</v>
      </c>
      <c r="G11" s="2">
        <v>7</v>
      </c>
      <c r="H11" s="5">
        <f t="shared" si="1"/>
        <v>6185.6508000000003</v>
      </c>
      <c r="I11" s="5">
        <f t="shared" si="2"/>
        <v>4631.8185960516576</v>
      </c>
      <c r="J11" s="2"/>
      <c r="K11" s="2">
        <f t="shared" si="6"/>
        <v>6.2128897412506729</v>
      </c>
      <c r="L11" s="5">
        <f t="shared" si="3"/>
        <v>6212.8897412506731</v>
      </c>
      <c r="M11" s="5">
        <f t="shared" si="4"/>
        <v>4652.2151296907086</v>
      </c>
      <c r="N11">
        <f t="shared" si="5"/>
        <v>0.7488005297763749</v>
      </c>
      <c r="O11">
        <v>0.77869999999999995</v>
      </c>
    </row>
    <row r="12" spans="1:15" x14ac:dyDescent="0.2">
      <c r="A12" s="1" t="s">
        <v>4</v>
      </c>
      <c r="B12" s="1">
        <v>5</v>
      </c>
      <c r="C12">
        <v>700</v>
      </c>
      <c r="D12">
        <v>300</v>
      </c>
      <c r="E12">
        <f t="shared" si="0"/>
        <v>1000</v>
      </c>
      <c r="F12" s="2">
        <f t="shared" si="7"/>
        <v>5.9533768800000004</v>
      </c>
      <c r="G12" s="2">
        <v>7</v>
      </c>
      <c r="H12" s="5">
        <f t="shared" si="1"/>
        <v>6267.363816</v>
      </c>
      <c r="I12" s="5">
        <f t="shared" si="2"/>
        <v>4365.5863681135652</v>
      </c>
      <c r="J12" s="2"/>
      <c r="K12" s="2">
        <f t="shared" si="6"/>
        <v>6.3371475360756868</v>
      </c>
      <c r="L12" s="5">
        <f t="shared" si="3"/>
        <v>6337.1475360756867</v>
      </c>
      <c r="M12" s="5">
        <f t="shared" si="4"/>
        <v>4414.1948207297892</v>
      </c>
      <c r="N12">
        <f t="shared" si="5"/>
        <v>0.69655863235011628</v>
      </c>
      <c r="O12" s="7">
        <v>0.72340000000000004</v>
      </c>
    </row>
    <row r="13" spans="1:15" x14ac:dyDescent="0.2">
      <c r="A13" s="1" t="s">
        <v>5</v>
      </c>
      <c r="B13" s="1">
        <v>6</v>
      </c>
      <c r="C13">
        <v>700</v>
      </c>
      <c r="D13">
        <v>300</v>
      </c>
      <c r="E13">
        <f t="shared" si="0"/>
        <v>1000</v>
      </c>
      <c r="F13" s="2">
        <f t="shared" si="7"/>
        <v>6.0724444176000008</v>
      </c>
      <c r="G13" s="2">
        <v>7</v>
      </c>
      <c r="H13" s="5">
        <f t="shared" si="1"/>
        <v>6350.7110923200007</v>
      </c>
      <c r="I13" s="5">
        <f t="shared" si="2"/>
        <v>4115.0164027136116</v>
      </c>
      <c r="J13" s="2"/>
      <c r="K13" s="2">
        <f t="shared" si="6"/>
        <v>6.4638904867972009</v>
      </c>
      <c r="L13" s="5">
        <f t="shared" si="3"/>
        <v>6463.8904867972005</v>
      </c>
      <c r="M13" s="5">
        <f t="shared" si="4"/>
        <v>4188.3522950180331</v>
      </c>
      <c r="N13">
        <f t="shared" si="5"/>
        <v>0.64796151846522454</v>
      </c>
      <c r="O13">
        <v>0.67159999999999997</v>
      </c>
    </row>
    <row r="14" spans="1:15" x14ac:dyDescent="0.2">
      <c r="A14" s="1" t="s">
        <v>6</v>
      </c>
      <c r="B14" s="1">
        <v>7</v>
      </c>
      <c r="C14">
        <v>700</v>
      </c>
      <c r="D14">
        <v>300</v>
      </c>
      <c r="E14">
        <f t="shared" si="0"/>
        <v>1000</v>
      </c>
      <c r="F14" s="2">
        <f t="shared" si="7"/>
        <v>6.1938933059520007</v>
      </c>
      <c r="G14" s="2">
        <v>7</v>
      </c>
      <c r="H14" s="5">
        <f t="shared" si="1"/>
        <v>6435.7253141664005</v>
      </c>
      <c r="I14" s="5">
        <f t="shared" si="2"/>
        <v>3879.1649739463664</v>
      </c>
      <c r="J14" s="2"/>
      <c r="K14" s="2">
        <f t="shared" si="6"/>
        <v>6.5931682965331451</v>
      </c>
      <c r="L14" s="5">
        <f t="shared" si="3"/>
        <v>6593.1682965331447</v>
      </c>
      <c r="M14" s="5">
        <f t="shared" si="4"/>
        <v>3974.0645031799008</v>
      </c>
      <c r="N14">
        <f t="shared" si="5"/>
        <v>0.60275490089788319</v>
      </c>
      <c r="O14">
        <v>0.62329999999999997</v>
      </c>
    </row>
    <row r="15" spans="1:15" x14ac:dyDescent="0.2">
      <c r="A15" s="1" t="s">
        <v>7</v>
      </c>
      <c r="B15" s="1">
        <v>8</v>
      </c>
      <c r="C15">
        <v>700</v>
      </c>
      <c r="D15">
        <v>300</v>
      </c>
      <c r="E15">
        <f t="shared" si="0"/>
        <v>1000</v>
      </c>
      <c r="F15" s="2">
        <f t="shared" si="7"/>
        <v>6.3177711720710406</v>
      </c>
      <c r="G15" s="2">
        <v>7</v>
      </c>
      <c r="H15" s="5">
        <f t="shared" si="1"/>
        <v>6522.4398204497284</v>
      </c>
      <c r="I15" s="5">
        <f t="shared" si="2"/>
        <v>3657.1465745000773</v>
      </c>
      <c r="J15" s="2"/>
      <c r="K15" s="2">
        <f t="shared" si="6"/>
        <v>6.7250316624638078</v>
      </c>
      <c r="L15" s="5">
        <f t="shared" si="3"/>
        <v>6725.0316624638081</v>
      </c>
      <c r="M15" s="5">
        <f t="shared" si="4"/>
        <v>3770.7402727846502</v>
      </c>
      <c r="N15">
        <f t="shared" si="5"/>
        <v>0.56070223339337966</v>
      </c>
      <c r="O15">
        <v>0.57799999999999996</v>
      </c>
    </row>
    <row r="16" spans="1:15" x14ac:dyDescent="0.2">
      <c r="A16" s="1" t="s">
        <v>8</v>
      </c>
      <c r="B16" s="1">
        <v>9</v>
      </c>
      <c r="C16">
        <v>700</v>
      </c>
      <c r="D16">
        <v>300</v>
      </c>
      <c r="E16">
        <f t="shared" si="0"/>
        <v>1000</v>
      </c>
      <c r="F16" s="2">
        <f t="shared" si="7"/>
        <v>6.4441265955124614</v>
      </c>
      <c r="G16" s="2">
        <v>7</v>
      </c>
      <c r="H16" s="5">
        <f t="shared" si="1"/>
        <v>6610.8886168587233</v>
      </c>
      <c r="I16" s="5">
        <f t="shared" si="2"/>
        <v>3448.1302438954017</v>
      </c>
      <c r="J16" s="2"/>
      <c r="K16" s="2">
        <f t="shared" si="6"/>
        <v>6.859532295713084</v>
      </c>
      <c r="L16" s="5">
        <f t="shared" si="3"/>
        <v>6859.5322957130838</v>
      </c>
      <c r="M16" s="5">
        <f t="shared" si="4"/>
        <v>3577.8186774328774</v>
      </c>
      <c r="N16">
        <f t="shared" si="5"/>
        <v>0.52158347292407414</v>
      </c>
      <c r="O16">
        <v>0.53559999999999997</v>
      </c>
    </row>
    <row r="17" spans="1:15" x14ac:dyDescent="0.2">
      <c r="A17" s="1" t="s">
        <v>9</v>
      </c>
      <c r="B17" s="1">
        <v>10</v>
      </c>
      <c r="C17">
        <v>700</v>
      </c>
      <c r="D17">
        <v>300</v>
      </c>
      <c r="E17">
        <f t="shared" si="0"/>
        <v>1000</v>
      </c>
      <c r="F17" s="2">
        <f t="shared" si="7"/>
        <v>6.5730091274227105</v>
      </c>
      <c r="G17" s="2">
        <v>7</v>
      </c>
      <c r="H17" s="5">
        <f t="shared" si="1"/>
        <v>6701.1063891958975</v>
      </c>
      <c r="I17" s="5">
        <f t="shared" si="2"/>
        <v>3251.3361329399995</v>
      </c>
      <c r="J17" s="2"/>
      <c r="K17" s="2">
        <f t="shared" si="6"/>
        <v>6.996722941627346</v>
      </c>
      <c r="L17" s="5">
        <f t="shared" si="3"/>
        <v>6996.7229416273458</v>
      </c>
      <c r="M17" s="5">
        <f t="shared" si="4"/>
        <v>3394.7674892851496</v>
      </c>
      <c r="N17">
        <f t="shared" si="5"/>
        <v>0.48519392830146441</v>
      </c>
      <c r="O17">
        <v>0.49590000000000001</v>
      </c>
    </row>
    <row r="18" spans="1:15" x14ac:dyDescent="0.2">
      <c r="A18" s="1" t="s">
        <v>10</v>
      </c>
      <c r="B18" s="1">
        <v>11</v>
      </c>
      <c r="C18">
        <v>700</v>
      </c>
      <c r="D18">
        <v>300</v>
      </c>
      <c r="E18">
        <f t="shared" si="0"/>
        <v>1000</v>
      </c>
      <c r="F18" s="2">
        <f t="shared" si="7"/>
        <v>6.7044693099711647</v>
      </c>
      <c r="G18" s="2">
        <v>7</v>
      </c>
      <c r="H18" s="5">
        <f t="shared" si="1"/>
        <v>6793.1285169798157</v>
      </c>
      <c r="I18" s="5">
        <f t="shared" si="2"/>
        <v>3066.032288939663</v>
      </c>
      <c r="J18" s="2"/>
      <c r="K18" s="2">
        <f t="shared" si="6"/>
        <v>7.1366574004598933</v>
      </c>
      <c r="L18" s="5">
        <f t="shared" si="3"/>
        <v>7136.6574004598933</v>
      </c>
      <c r="M18" s="5">
        <f t="shared" si="4"/>
        <v>3221.0817107635835</v>
      </c>
      <c r="N18">
        <f t="shared" si="5"/>
        <v>0.45134318911764121</v>
      </c>
      <c r="O18">
        <v>0.45939999999999998</v>
      </c>
    </row>
    <row r="19" spans="1:15" x14ac:dyDescent="0.2">
      <c r="H19" s="5"/>
      <c r="I19" s="5">
        <f>SUM(I8:I18)</f>
        <v>34759.05656506402</v>
      </c>
      <c r="L19" s="5"/>
      <c r="M19" s="5">
        <f>SUM(M8:M18)</f>
        <v>34759.000000000007</v>
      </c>
    </row>
    <row r="22" spans="1:15" x14ac:dyDescent="0.2">
      <c r="C22" t="s">
        <v>19</v>
      </c>
      <c r="D22" t="s">
        <v>18</v>
      </c>
      <c r="G22">
        <v>6.37</v>
      </c>
      <c r="K22" s="3">
        <v>7.1800000000000003E-2</v>
      </c>
    </row>
    <row r="23" spans="1:15" x14ac:dyDescent="0.2">
      <c r="C23" s="3">
        <v>7.4999999999999997E-2</v>
      </c>
      <c r="D23">
        <v>5.85</v>
      </c>
    </row>
    <row r="24" spans="1:15" x14ac:dyDescent="0.2">
      <c r="C24" s="3">
        <v>7.7499999999999999E-2</v>
      </c>
    </row>
    <row r="26" spans="1:15" x14ac:dyDescent="0.2">
      <c r="C26" t="s">
        <v>20</v>
      </c>
    </row>
    <row r="27" spans="1:15" x14ac:dyDescent="0.2">
      <c r="C27" s="3">
        <v>7.4999999999999997E-2</v>
      </c>
      <c r="D27">
        <v>5.62</v>
      </c>
    </row>
  </sheetData>
  <pageMargins left="0.75" right="0.75" top="1" bottom="1" header="0.5" footer="0.5"/>
  <pageSetup scale="9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rmalcol</dc:creator>
  <cp:lastModifiedBy>Felienne</cp:lastModifiedBy>
  <cp:lastPrinted>2000-01-12T18:56:17Z</cp:lastPrinted>
  <dcterms:created xsi:type="dcterms:W3CDTF">2000-01-12T17:53:52Z</dcterms:created>
  <dcterms:modified xsi:type="dcterms:W3CDTF">2014-09-03T11:19:39Z</dcterms:modified>
</cp:coreProperties>
</file>