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2" i="1" l="1"/>
  <c r="P12" i="1" s="1"/>
  <c r="N12" i="1"/>
  <c r="H13" i="1"/>
  <c r="P13" i="1" s="1"/>
  <c r="J13" i="1"/>
  <c r="J24" i="1" s="1"/>
  <c r="N13" i="1"/>
  <c r="H14" i="1"/>
  <c r="P14" i="1" s="1"/>
  <c r="J14" i="1"/>
  <c r="N14" i="1" s="1"/>
  <c r="H15" i="1"/>
  <c r="P15" i="1" s="1"/>
  <c r="J15" i="1"/>
  <c r="N15" i="1"/>
  <c r="H16" i="1"/>
  <c r="P16" i="1" s="1"/>
  <c r="J16" i="1"/>
  <c r="N16" i="1" s="1"/>
  <c r="H17" i="1"/>
  <c r="P17" i="1" s="1"/>
  <c r="J17" i="1"/>
  <c r="N17" i="1"/>
  <c r="H18" i="1"/>
  <c r="P18" i="1" s="1"/>
  <c r="J18" i="1"/>
  <c r="N18" i="1" s="1"/>
  <c r="H19" i="1"/>
  <c r="P19" i="1" s="1"/>
  <c r="J19" i="1"/>
  <c r="N19" i="1"/>
  <c r="H20" i="1"/>
  <c r="P20" i="1" s="1"/>
  <c r="J20" i="1"/>
  <c r="N20" i="1" s="1"/>
  <c r="H21" i="1"/>
  <c r="P21" i="1" s="1"/>
  <c r="J21" i="1"/>
  <c r="N21" i="1"/>
  <c r="F22" i="1"/>
  <c r="N22" i="1" s="1"/>
  <c r="H22" i="1"/>
  <c r="P22" i="1" s="1"/>
  <c r="J22" i="1"/>
  <c r="F24" i="1"/>
  <c r="H24" i="1"/>
  <c r="L24" i="1"/>
  <c r="P24" i="1" l="1"/>
  <c r="N24" i="1"/>
</calcChain>
</file>

<file path=xl/sharedStrings.xml><?xml version="1.0" encoding="utf-8"?>
<sst xmlns="http://schemas.openxmlformats.org/spreadsheetml/2006/main" count="50" uniqueCount="19">
  <si>
    <t>Market</t>
  </si>
  <si>
    <t>Area</t>
  </si>
  <si>
    <t>TCO -OP</t>
  </si>
  <si>
    <t>Zone</t>
  </si>
  <si>
    <t>Dth/Day</t>
  </si>
  <si>
    <t>Dth/Month</t>
  </si>
  <si>
    <t>Projected</t>
  </si>
  <si>
    <t>Bank</t>
  </si>
  <si>
    <t>Withdrawal</t>
  </si>
  <si>
    <t>Requirements</t>
  </si>
  <si>
    <t>Gas Requierments for sale toMME</t>
  </si>
  <si>
    <t xml:space="preserve"> </t>
  </si>
  <si>
    <t xml:space="preserve">TERM: 6/1/00 - 6/30/00 </t>
  </si>
  <si>
    <t>Point of Delivery- COH</t>
  </si>
  <si>
    <t>Burn</t>
  </si>
  <si>
    <t>Daily</t>
  </si>
  <si>
    <t>Monthly</t>
  </si>
  <si>
    <t>Delivery</t>
  </si>
  <si>
    <t>Includes 1430/day delivered to Titanium Metals at zone 8-35.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</si>
</sst>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Times New Roman"/>
    </font>
    <font>
      <sz val="12"/>
      <name val="Times New Roman"/>
      <family val="1"/>
    </font>
    <font>
      <b/>
      <i/>
      <sz val="12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1" xfId="0" applyBorder="1"/>
    <xf numFmtId="1" fontId="0" fillId="0" borderId="0" xfId="0" applyNumberFormat="1"/>
    <xf numFmtId="17" fontId="2" fillId="0" borderId="0" xfId="0" applyNumberFormat="1" applyFont="1"/>
    <xf numFmtId="1" fontId="0" fillId="0" borderId="1" xfId="0" applyNumberForma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workbookViewId="0">
      <selection activeCell="F22" sqref="F22"/>
    </sheetView>
  </sheetViews>
  <sheetFormatPr defaultRowHeight="12.75" x14ac:dyDescent="0.2"/>
  <cols>
    <col min="1" max="1" width="2" customWidth="1"/>
    <col min="2" max="2" width="8.83203125" customWidth="1"/>
    <col min="3" max="3" width="3" customWidth="1"/>
    <col min="4" max="4" width="10.33203125" customWidth="1"/>
    <col min="5" max="5" width="3.6640625" customWidth="1"/>
    <col min="6" max="6" width="10.6640625" bestFit="1" customWidth="1"/>
    <col min="7" max="7" width="3.6640625" customWidth="1"/>
    <col min="8" max="8" width="12" bestFit="1" customWidth="1"/>
    <col min="9" max="9" width="4" customWidth="1"/>
    <col min="10" max="10" width="12.83203125" bestFit="1" customWidth="1"/>
    <col min="11" max="11" width="4" customWidth="1"/>
    <col min="12" max="12" width="16" customWidth="1"/>
    <col min="13" max="13" width="3.1640625" customWidth="1"/>
    <col min="14" max="14" width="15.6640625" customWidth="1"/>
    <col min="15" max="15" width="3" customWidth="1"/>
    <col min="16" max="16" width="15.6640625" customWidth="1"/>
  </cols>
  <sheetData>
    <row r="2" spans="2:16" ht="15.75" x14ac:dyDescent="0.25">
      <c r="B2" s="9" t="s">
        <v>12</v>
      </c>
      <c r="C2" s="1"/>
      <c r="D2" s="1"/>
      <c r="E2" s="1"/>
    </row>
    <row r="3" spans="2:16" ht="15.75" x14ac:dyDescent="0.25">
      <c r="B3" s="3" t="s">
        <v>10</v>
      </c>
    </row>
    <row r="4" spans="2:16" ht="15.75" x14ac:dyDescent="0.25">
      <c r="B4" s="3" t="s">
        <v>13</v>
      </c>
    </row>
    <row r="7" spans="2:16" ht="15.75" x14ac:dyDescent="0.25">
      <c r="B7" s="15"/>
      <c r="C7" s="15"/>
      <c r="D7" s="15"/>
      <c r="E7" s="15"/>
      <c r="F7" s="15"/>
      <c r="G7" s="15"/>
      <c r="H7" s="15"/>
      <c r="I7" s="15"/>
      <c r="J7" s="12" t="s">
        <v>6</v>
      </c>
      <c r="K7" s="15"/>
      <c r="L7" s="12" t="s">
        <v>6</v>
      </c>
      <c r="M7" s="12" t="s">
        <v>11</v>
      </c>
      <c r="N7" s="12" t="s">
        <v>6</v>
      </c>
      <c r="O7" s="2"/>
      <c r="P7" s="12" t="s">
        <v>6</v>
      </c>
    </row>
    <row r="8" spans="2:16" ht="13.5" x14ac:dyDescent="0.25">
      <c r="B8" s="15"/>
      <c r="C8" s="15"/>
      <c r="D8" s="15"/>
      <c r="E8" s="15"/>
      <c r="F8" s="12" t="s">
        <v>6</v>
      </c>
      <c r="G8" s="15"/>
      <c r="H8" s="12" t="s">
        <v>6</v>
      </c>
      <c r="I8" s="15"/>
      <c r="J8" s="12" t="s">
        <v>15</v>
      </c>
      <c r="K8" s="15"/>
      <c r="L8" s="12" t="s">
        <v>16</v>
      </c>
      <c r="M8" s="12" t="s">
        <v>11</v>
      </c>
      <c r="N8" s="12" t="s">
        <v>15</v>
      </c>
      <c r="P8" s="12" t="s">
        <v>16</v>
      </c>
    </row>
    <row r="9" spans="2:16" ht="13.5" x14ac:dyDescent="0.25">
      <c r="B9" s="12" t="s">
        <v>2</v>
      </c>
      <c r="C9" s="15"/>
      <c r="D9" s="12" t="s">
        <v>0</v>
      </c>
      <c r="E9" s="12"/>
      <c r="F9" s="12" t="s">
        <v>14</v>
      </c>
      <c r="G9" s="12"/>
      <c r="H9" s="12" t="s">
        <v>14</v>
      </c>
      <c r="I9" s="15"/>
      <c r="J9" s="12" t="s">
        <v>7</v>
      </c>
      <c r="K9" s="15"/>
      <c r="L9" s="12" t="s">
        <v>7</v>
      </c>
      <c r="M9" s="12" t="s">
        <v>11</v>
      </c>
      <c r="N9" s="12" t="s">
        <v>17</v>
      </c>
      <c r="P9" s="12" t="s">
        <v>17</v>
      </c>
    </row>
    <row r="10" spans="2:16" ht="15.75" x14ac:dyDescent="0.25">
      <c r="B10" s="14" t="s">
        <v>3</v>
      </c>
      <c r="C10" s="15"/>
      <c r="D10" s="14" t="s">
        <v>1</v>
      </c>
      <c r="E10" s="15"/>
      <c r="F10" s="16" t="s">
        <v>4</v>
      </c>
      <c r="G10" s="15"/>
      <c r="H10" s="16" t="s">
        <v>5</v>
      </c>
      <c r="I10" s="15"/>
      <c r="J10" s="16" t="s">
        <v>8</v>
      </c>
      <c r="K10" s="15"/>
      <c r="L10" s="16" t="s">
        <v>8</v>
      </c>
      <c r="M10" s="12" t="s">
        <v>11</v>
      </c>
      <c r="N10" s="16" t="s">
        <v>9</v>
      </c>
      <c r="O10" s="3" t="s">
        <v>11</v>
      </c>
      <c r="P10" s="16" t="s">
        <v>9</v>
      </c>
    </row>
    <row r="11" spans="2:16" ht="13.5" x14ac:dyDescent="0.25">
      <c r="B11" s="14"/>
      <c r="C11" s="13"/>
      <c r="D11" s="14"/>
      <c r="E11" s="13"/>
      <c r="F11" s="11"/>
      <c r="G11" s="13"/>
      <c r="H11" s="11"/>
      <c r="I11" s="13"/>
      <c r="J11" s="11"/>
      <c r="K11" s="13"/>
      <c r="L11" s="13"/>
      <c r="M11" s="13"/>
      <c r="N11" s="13"/>
    </row>
    <row r="12" spans="2:16" x14ac:dyDescent="0.2">
      <c r="B12">
        <v>3</v>
      </c>
      <c r="D12">
        <v>15</v>
      </c>
      <c r="F12">
        <v>8</v>
      </c>
      <c r="H12">
        <f>F12*30</f>
        <v>240</v>
      </c>
      <c r="J12">
        <v>0</v>
      </c>
      <c r="L12">
        <v>0</v>
      </c>
      <c r="M12" t="s">
        <v>11</v>
      </c>
      <c r="N12">
        <f>F12-J12</f>
        <v>8</v>
      </c>
      <c r="P12">
        <f>H12-L12</f>
        <v>240</v>
      </c>
    </row>
    <row r="13" spans="2:16" x14ac:dyDescent="0.2">
      <c r="B13">
        <v>5</v>
      </c>
      <c r="D13">
        <v>2</v>
      </c>
      <c r="F13">
        <v>1577</v>
      </c>
      <c r="H13">
        <f t="shared" ref="H13:H22" si="0">F13*30</f>
        <v>47310</v>
      </c>
      <c r="J13">
        <f>ROUND(L13/30,0)</f>
        <v>552</v>
      </c>
      <c r="L13" s="8">
        <v>16560</v>
      </c>
      <c r="N13">
        <f t="shared" ref="N13:N22" si="1">F13-J13</f>
        <v>1025</v>
      </c>
      <c r="P13">
        <f t="shared" ref="P13:P22" si="2">H13-L13</f>
        <v>30750</v>
      </c>
    </row>
    <row r="14" spans="2:16" x14ac:dyDescent="0.2">
      <c r="B14">
        <v>5</v>
      </c>
      <c r="D14">
        <v>7</v>
      </c>
      <c r="F14">
        <v>3</v>
      </c>
      <c r="H14">
        <f t="shared" si="0"/>
        <v>90</v>
      </c>
      <c r="J14">
        <f t="shared" ref="J14:J22" si="3">ROUND(L14/30,0)</f>
        <v>0</v>
      </c>
      <c r="L14">
        <v>0</v>
      </c>
      <c r="N14">
        <f t="shared" si="1"/>
        <v>3</v>
      </c>
      <c r="P14">
        <f t="shared" si="2"/>
        <v>90</v>
      </c>
    </row>
    <row r="15" spans="2:16" x14ac:dyDescent="0.2">
      <c r="B15">
        <v>7</v>
      </c>
      <c r="D15">
        <v>1</v>
      </c>
      <c r="F15">
        <v>627</v>
      </c>
      <c r="H15">
        <f t="shared" si="0"/>
        <v>18810</v>
      </c>
      <c r="J15">
        <f t="shared" si="3"/>
        <v>333</v>
      </c>
      <c r="L15" s="8">
        <v>9990</v>
      </c>
      <c r="N15">
        <f t="shared" si="1"/>
        <v>294</v>
      </c>
      <c r="P15">
        <f t="shared" si="2"/>
        <v>8820</v>
      </c>
    </row>
    <row r="16" spans="2:16" x14ac:dyDescent="0.2">
      <c r="B16">
        <v>7</v>
      </c>
      <c r="D16">
        <v>3</v>
      </c>
      <c r="F16">
        <v>88</v>
      </c>
      <c r="H16">
        <f t="shared" si="0"/>
        <v>2640</v>
      </c>
      <c r="J16">
        <f t="shared" si="3"/>
        <v>0</v>
      </c>
      <c r="L16" s="8">
        <v>0</v>
      </c>
      <c r="N16">
        <f t="shared" si="1"/>
        <v>88</v>
      </c>
      <c r="P16">
        <f t="shared" si="2"/>
        <v>2640</v>
      </c>
    </row>
    <row r="17" spans="2:16" x14ac:dyDescent="0.2">
      <c r="B17">
        <v>7</v>
      </c>
      <c r="D17">
        <v>4</v>
      </c>
      <c r="F17">
        <v>1280</v>
      </c>
      <c r="H17">
        <f t="shared" si="0"/>
        <v>38400</v>
      </c>
      <c r="J17">
        <f t="shared" si="3"/>
        <v>127</v>
      </c>
      <c r="L17" s="8">
        <v>3810</v>
      </c>
      <c r="N17">
        <f t="shared" si="1"/>
        <v>1153</v>
      </c>
      <c r="P17">
        <f t="shared" si="2"/>
        <v>34590</v>
      </c>
    </row>
    <row r="18" spans="2:16" x14ac:dyDescent="0.2">
      <c r="B18">
        <v>7</v>
      </c>
      <c r="D18">
        <v>5</v>
      </c>
      <c r="F18">
        <v>1689</v>
      </c>
      <c r="H18">
        <f t="shared" si="0"/>
        <v>50670</v>
      </c>
      <c r="J18">
        <f t="shared" si="3"/>
        <v>667</v>
      </c>
      <c r="L18" s="8">
        <v>20010</v>
      </c>
      <c r="N18">
        <f t="shared" si="1"/>
        <v>1022</v>
      </c>
      <c r="P18">
        <f t="shared" si="2"/>
        <v>30660</v>
      </c>
    </row>
    <row r="19" spans="2:16" x14ac:dyDescent="0.2">
      <c r="B19">
        <v>7</v>
      </c>
      <c r="D19">
        <v>6</v>
      </c>
      <c r="F19">
        <v>101</v>
      </c>
      <c r="H19">
        <f t="shared" si="0"/>
        <v>3030</v>
      </c>
      <c r="J19">
        <f t="shared" si="3"/>
        <v>101</v>
      </c>
      <c r="L19" s="8">
        <v>3030</v>
      </c>
      <c r="N19">
        <f t="shared" si="1"/>
        <v>0</v>
      </c>
      <c r="P19">
        <f t="shared" si="2"/>
        <v>0</v>
      </c>
    </row>
    <row r="20" spans="2:16" x14ac:dyDescent="0.2">
      <c r="B20">
        <v>7</v>
      </c>
      <c r="D20">
        <v>8</v>
      </c>
      <c r="F20">
        <v>772</v>
      </c>
      <c r="H20">
        <f t="shared" si="0"/>
        <v>23160</v>
      </c>
      <c r="J20">
        <f t="shared" si="3"/>
        <v>301</v>
      </c>
      <c r="L20" s="8">
        <v>9030</v>
      </c>
      <c r="N20">
        <f t="shared" si="1"/>
        <v>471</v>
      </c>
      <c r="P20">
        <f t="shared" si="2"/>
        <v>14130</v>
      </c>
    </row>
    <row r="21" spans="2:16" x14ac:dyDescent="0.2">
      <c r="B21">
        <v>7</v>
      </c>
      <c r="D21">
        <v>9</v>
      </c>
      <c r="F21">
        <v>3605</v>
      </c>
      <c r="H21">
        <f t="shared" si="0"/>
        <v>108150</v>
      </c>
      <c r="J21">
        <f t="shared" si="3"/>
        <v>1253</v>
      </c>
      <c r="L21" s="8">
        <v>37590</v>
      </c>
      <c r="N21">
        <f t="shared" si="1"/>
        <v>2352</v>
      </c>
      <c r="P21">
        <f t="shared" si="2"/>
        <v>70560</v>
      </c>
    </row>
    <row r="22" spans="2:16" x14ac:dyDescent="0.2">
      <c r="B22">
        <v>8</v>
      </c>
      <c r="D22">
        <v>35</v>
      </c>
      <c r="F22" s="5">
        <f>1500+870</f>
        <v>2370</v>
      </c>
      <c r="H22" s="7">
        <f t="shared" si="0"/>
        <v>71100</v>
      </c>
      <c r="J22" s="7">
        <f t="shared" si="3"/>
        <v>0</v>
      </c>
      <c r="L22" s="10">
        <v>0</v>
      </c>
      <c r="N22" s="7">
        <f t="shared" si="1"/>
        <v>2370</v>
      </c>
      <c r="P22" s="5">
        <f t="shared" si="2"/>
        <v>71100</v>
      </c>
    </row>
    <row r="23" spans="2:16" x14ac:dyDescent="0.2">
      <c r="J23" t="s">
        <v>11</v>
      </c>
      <c r="P23" s="4"/>
    </row>
    <row r="24" spans="2:16" ht="13.5" thickBot="1" x14ac:dyDescent="0.25">
      <c r="F24" s="6">
        <f>SUM(F12:F23)</f>
        <v>12120</v>
      </c>
      <c r="H24" s="6">
        <f>SUM(H12:H23)</f>
        <v>363600</v>
      </c>
      <c r="J24" s="6">
        <f>SUM(J12:J23)</f>
        <v>3334</v>
      </c>
      <c r="L24" s="6">
        <f>SUM(L12:L23)</f>
        <v>100020</v>
      </c>
      <c r="N24" s="6">
        <f>SUM(N12:N23)</f>
        <v>8786</v>
      </c>
      <c r="P24" s="6">
        <f>SUM(P12:P23)</f>
        <v>263580</v>
      </c>
    </row>
    <row r="25" spans="2:16" ht="13.5" thickTop="1" x14ac:dyDescent="0.2"/>
    <row r="26" spans="2:16" x14ac:dyDescent="0.2">
      <c r="J26" t="s">
        <v>11</v>
      </c>
    </row>
    <row r="27" spans="2:16" x14ac:dyDescent="0.2">
      <c r="D27" t="s">
        <v>18</v>
      </c>
    </row>
    <row r="28" spans="2:16" x14ac:dyDescent="0.2">
      <c r="J28" t="s">
        <v>11</v>
      </c>
    </row>
    <row r="29" spans="2:16" x14ac:dyDescent="0.2">
      <c r="J29" t="s">
        <v>11</v>
      </c>
    </row>
    <row r="30" spans="2:16" x14ac:dyDescent="0.2">
      <c r="J30" t="s">
        <v>11</v>
      </c>
    </row>
    <row r="31" spans="2:16" x14ac:dyDescent="0.2">
      <c r="J31" t="s">
        <v>11</v>
      </c>
    </row>
    <row r="32" spans="2:16" x14ac:dyDescent="0.2">
      <c r="J32" t="s">
        <v>11</v>
      </c>
    </row>
    <row r="33" spans="10:10" x14ac:dyDescent="0.2">
      <c r="J33" t="s">
        <v>11</v>
      </c>
    </row>
    <row r="34" spans="10:10" x14ac:dyDescent="0.2">
      <c r="J34" t="s">
        <v>11</v>
      </c>
    </row>
    <row r="35" spans="10:10" x14ac:dyDescent="0.2">
      <c r="J35" t="s">
        <v>11</v>
      </c>
    </row>
    <row r="36" spans="10:10" x14ac:dyDescent="0.2">
      <c r="J36" t="s">
        <v>11</v>
      </c>
    </row>
    <row r="37" spans="10:10" x14ac:dyDescent="0.2">
      <c r="J37" t="s">
        <v>11</v>
      </c>
    </row>
    <row r="38" spans="10:10" x14ac:dyDescent="0.2">
      <c r="J38" t="s">
        <v>11</v>
      </c>
    </row>
    <row r="39" spans="10:10" x14ac:dyDescent="0.2">
      <c r="J39" t="s">
        <v>11</v>
      </c>
    </row>
  </sheetData>
  <pageMargins left="0" right="0" top="1" bottom="1" header="0.2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</dc:creator>
  <cp:lastModifiedBy>Felienne</cp:lastModifiedBy>
  <cp:lastPrinted>2000-05-25T19:22:03Z</cp:lastPrinted>
  <dcterms:created xsi:type="dcterms:W3CDTF">2000-05-25T18:02:00Z</dcterms:created>
  <dcterms:modified xsi:type="dcterms:W3CDTF">2014-09-03T12:05:37Z</dcterms:modified>
</cp:coreProperties>
</file>