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5210" windowHeight="960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152511"/>
</workbook>
</file>

<file path=xl/calcChain.xml><?xml version="1.0" encoding="utf-8"?>
<calcChain xmlns="http://schemas.openxmlformats.org/spreadsheetml/2006/main">
  <c r="S1" i="5" l="1"/>
  <c r="N7" i="5"/>
  <c r="N8" i="5" s="1"/>
  <c r="A8" i="5"/>
  <c r="D8" i="5"/>
  <c r="H8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M8" i="5"/>
  <c r="Q8" i="5"/>
  <c r="A9" i="5"/>
  <c r="D9" i="5"/>
  <c r="H9" i="5"/>
  <c r="M9" i="5"/>
  <c r="Q9" i="5"/>
  <c r="A10" i="5"/>
  <c r="D10" i="5"/>
  <c r="H10" i="5"/>
  <c r="M10" i="5"/>
  <c r="Q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D11" i="5"/>
  <c r="H11" i="5"/>
  <c r="M11" i="5" s="1"/>
  <c r="K11" i="5"/>
  <c r="N11" i="5"/>
  <c r="O11" i="5"/>
  <c r="Q11" i="5"/>
  <c r="D12" i="5"/>
  <c r="H12" i="5"/>
  <c r="K12" i="5"/>
  <c r="U12" i="5" s="1"/>
  <c r="M12" i="5"/>
  <c r="N12" i="5"/>
  <c r="O12" i="5"/>
  <c r="Q12" i="5"/>
  <c r="T12" i="5"/>
  <c r="D13" i="5"/>
  <c r="H13" i="5"/>
  <c r="M13" i="5" s="1"/>
  <c r="U13" i="5" s="1"/>
  <c r="N13" i="5"/>
  <c r="Q13" i="5"/>
  <c r="D14" i="5"/>
  <c r="H14" i="5"/>
  <c r="M14" i="5" s="1"/>
  <c r="U14" i="5" s="1"/>
  <c r="N14" i="5"/>
  <c r="Q14" i="5"/>
  <c r="D15" i="5"/>
  <c r="H15" i="5"/>
  <c r="M15" i="5" s="1"/>
  <c r="U15" i="5" s="1"/>
  <c r="N15" i="5"/>
  <c r="Q15" i="5"/>
  <c r="D16" i="5"/>
  <c r="H16" i="5"/>
  <c r="M16" i="5" s="1"/>
  <c r="U16" i="5" s="1"/>
  <c r="N16" i="5"/>
  <c r="Q16" i="5"/>
  <c r="D17" i="5"/>
  <c r="H17" i="5"/>
  <c r="M17" i="5" s="1"/>
  <c r="U17" i="5" s="1"/>
  <c r="N17" i="5"/>
  <c r="Q17" i="5"/>
  <c r="D18" i="5"/>
  <c r="H18" i="5"/>
  <c r="M18" i="5" s="1"/>
  <c r="U18" i="5" s="1"/>
  <c r="N18" i="5"/>
  <c r="Q18" i="5"/>
  <c r="D19" i="5"/>
  <c r="H19" i="5"/>
  <c r="M19" i="5" s="1"/>
  <c r="U19" i="5" s="1"/>
  <c r="N19" i="5"/>
  <c r="Q19" i="5"/>
  <c r="D20" i="5"/>
  <c r="H20" i="5"/>
  <c r="M20" i="5" s="1"/>
  <c r="U20" i="5" s="1"/>
  <c r="N20" i="5"/>
  <c r="Q20" i="5"/>
  <c r="D21" i="5"/>
  <c r="H21" i="5"/>
  <c r="M21" i="5" s="1"/>
  <c r="U21" i="5" s="1"/>
  <c r="N21" i="5"/>
  <c r="Q21" i="5"/>
  <c r="D22" i="5"/>
  <c r="H22" i="5"/>
  <c r="M22" i="5" s="1"/>
  <c r="U22" i="5" s="1"/>
  <c r="N22" i="5"/>
  <c r="Q22" i="5"/>
  <c r="D23" i="5"/>
  <c r="H23" i="5"/>
  <c r="M23" i="5" s="1"/>
  <c r="U23" i="5" s="1"/>
  <c r="N23" i="5"/>
  <c r="Q23" i="5"/>
  <c r="D24" i="5"/>
  <c r="H24" i="5"/>
  <c r="M24" i="5" s="1"/>
  <c r="U24" i="5" s="1"/>
  <c r="K24" i="5"/>
  <c r="T24" i="5" s="1"/>
  <c r="N24" i="5"/>
  <c r="O24" i="5"/>
  <c r="Q24" i="5"/>
  <c r="D25" i="5"/>
  <c r="H25" i="5"/>
  <c r="I25" i="5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K25" i="5"/>
  <c r="M25" i="5"/>
  <c r="N25" i="5"/>
  <c r="O25" i="5"/>
  <c r="P25" i="5"/>
  <c r="Q25" i="5"/>
  <c r="T25" i="5"/>
  <c r="U25" i="5"/>
  <c r="D26" i="5"/>
  <c r="H26" i="5"/>
  <c r="O26" i="5"/>
  <c r="U26" i="5"/>
  <c r="D27" i="5"/>
  <c r="H27" i="5"/>
  <c r="M27" i="5"/>
  <c r="N27" i="5"/>
  <c r="U27" i="5" s="1"/>
  <c r="Q27" i="5"/>
  <c r="D28" i="5"/>
  <c r="H28" i="5"/>
  <c r="M28" i="5"/>
  <c r="N28" i="5"/>
  <c r="U28" i="5" s="1"/>
  <c r="Q28" i="5"/>
  <c r="D29" i="5"/>
  <c r="H29" i="5"/>
  <c r="M29" i="5"/>
  <c r="N29" i="5"/>
  <c r="U29" i="5" s="1"/>
  <c r="Q29" i="5"/>
  <c r="D30" i="5"/>
  <c r="H30" i="5"/>
  <c r="M30" i="5"/>
  <c r="N30" i="5"/>
  <c r="U30" i="5" s="1"/>
  <c r="Q30" i="5"/>
  <c r="D31" i="5"/>
  <c r="H31" i="5"/>
  <c r="M31" i="5"/>
  <c r="N31" i="5"/>
  <c r="U31" i="5" s="1"/>
  <c r="Q31" i="5"/>
  <c r="D32" i="5"/>
  <c r="H32" i="5"/>
  <c r="M32" i="5"/>
  <c r="N32" i="5"/>
  <c r="U32" i="5" s="1"/>
  <c r="Q32" i="5"/>
  <c r="D33" i="5"/>
  <c r="H33" i="5"/>
  <c r="M33" i="5"/>
  <c r="N33" i="5"/>
  <c r="U33" i="5" s="1"/>
  <c r="Q33" i="5"/>
  <c r="D34" i="5"/>
  <c r="H34" i="5"/>
  <c r="M34" i="5"/>
  <c r="N34" i="5"/>
  <c r="U34" i="5" s="1"/>
  <c r="Q34" i="5"/>
  <c r="D35" i="5"/>
  <c r="H35" i="5"/>
  <c r="M35" i="5"/>
  <c r="N35" i="5"/>
  <c r="U35" i="5" s="1"/>
  <c r="Q35" i="5"/>
  <c r="D36" i="5"/>
  <c r="H36" i="5"/>
  <c r="M36" i="5"/>
  <c r="N36" i="5"/>
  <c r="U36" i="5" s="1"/>
  <c r="Q36" i="5"/>
  <c r="D37" i="5"/>
  <c r="H37" i="5"/>
  <c r="M37" i="5"/>
  <c r="N37" i="5"/>
  <c r="Q37" i="5"/>
  <c r="U37" i="5"/>
  <c r="B39" i="5"/>
  <c r="C39" i="5"/>
  <c r="E39" i="5"/>
  <c r="F39" i="5"/>
  <c r="G39" i="5"/>
  <c r="O39" i="5"/>
  <c r="U46" i="5" s="1"/>
  <c r="P39" i="5"/>
  <c r="U43" i="5"/>
  <c r="C44" i="5"/>
  <c r="U47" i="5"/>
  <c r="P1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A8" i="3"/>
  <c r="D8" i="3"/>
  <c r="H8" i="3"/>
  <c r="M8" i="3"/>
  <c r="A9" i="3"/>
  <c r="D9" i="3"/>
  <c r="H9" i="3"/>
  <c r="L9" i="3" s="1"/>
  <c r="M9" i="3"/>
  <c r="A10" i="3"/>
  <c r="D10" i="3"/>
  <c r="H10" i="3"/>
  <c r="L10" i="3" s="1"/>
  <c r="M10" i="3"/>
  <c r="A11" i="3"/>
  <c r="D11" i="3"/>
  <c r="H11" i="3"/>
  <c r="L11" i="3" s="1"/>
  <c r="M11" i="3"/>
  <c r="A12" i="3"/>
  <c r="D12" i="3"/>
  <c r="H12" i="3"/>
  <c r="L12" i="3" s="1"/>
  <c r="M12" i="3"/>
  <c r="A13" i="3"/>
  <c r="D13" i="3"/>
  <c r="H13" i="3"/>
  <c r="L13" i="3" s="1"/>
  <c r="M13" i="3"/>
  <c r="A14" i="3"/>
  <c r="D14" i="3"/>
  <c r="H14" i="3"/>
  <c r="L14" i="3" s="1"/>
  <c r="M14" i="3"/>
  <c r="A15" i="3"/>
  <c r="D15" i="3"/>
  <c r="H15" i="3"/>
  <c r="L15" i="3" s="1"/>
  <c r="M15" i="3"/>
  <c r="A16" i="3"/>
  <c r="D16" i="3"/>
  <c r="H16" i="3"/>
  <c r="L16" i="3" s="1"/>
  <c r="M16" i="3"/>
  <c r="A17" i="3"/>
  <c r="D17" i="3"/>
  <c r="H17" i="3"/>
  <c r="L17" i="3" s="1"/>
  <c r="M17" i="3"/>
  <c r="A18" i="3"/>
  <c r="D18" i="3"/>
  <c r="H18" i="3"/>
  <c r="L18" i="3" s="1"/>
  <c r="M18" i="3"/>
  <c r="A19" i="3"/>
  <c r="D19" i="3"/>
  <c r="H19" i="3"/>
  <c r="L19" i="3" s="1"/>
  <c r="M19" i="3"/>
  <c r="A20" i="3"/>
  <c r="D20" i="3"/>
  <c r="H20" i="3"/>
  <c r="L20" i="3" s="1"/>
  <c r="M20" i="3"/>
  <c r="A21" i="3"/>
  <c r="D21" i="3"/>
  <c r="H21" i="3"/>
  <c r="L21" i="3" s="1"/>
  <c r="M21" i="3"/>
  <c r="A22" i="3"/>
  <c r="D22" i="3"/>
  <c r="H22" i="3"/>
  <c r="L22" i="3" s="1"/>
  <c r="M22" i="3"/>
  <c r="A23" i="3"/>
  <c r="D23" i="3"/>
  <c r="H23" i="3"/>
  <c r="L23" i="3" s="1"/>
  <c r="M23" i="3"/>
  <c r="A24" i="3"/>
  <c r="D24" i="3"/>
  <c r="H24" i="3"/>
  <c r="L24" i="3" s="1"/>
  <c r="M24" i="3"/>
  <c r="A25" i="3"/>
  <c r="D25" i="3"/>
  <c r="H25" i="3"/>
  <c r="L25" i="3" s="1"/>
  <c r="M25" i="3"/>
  <c r="A26" i="3"/>
  <c r="D26" i="3"/>
  <c r="H26" i="3"/>
  <c r="L26" i="3" s="1"/>
  <c r="M26" i="3"/>
  <c r="A27" i="3"/>
  <c r="D27" i="3"/>
  <c r="H27" i="3"/>
  <c r="L27" i="3" s="1"/>
  <c r="M27" i="3"/>
  <c r="A28" i="3"/>
  <c r="D28" i="3"/>
  <c r="H28" i="3"/>
  <c r="L28" i="3" s="1"/>
  <c r="M28" i="3"/>
  <c r="A29" i="3"/>
  <c r="D29" i="3"/>
  <c r="H29" i="3"/>
  <c r="L29" i="3" s="1"/>
  <c r="M29" i="3"/>
  <c r="A30" i="3"/>
  <c r="D30" i="3"/>
  <c r="H30" i="3"/>
  <c r="L30" i="3" s="1"/>
  <c r="M30" i="3"/>
  <c r="A31" i="3"/>
  <c r="D31" i="3"/>
  <c r="H31" i="3"/>
  <c r="L31" i="3" s="1"/>
  <c r="M31" i="3"/>
  <c r="A32" i="3"/>
  <c r="D32" i="3"/>
  <c r="H32" i="3"/>
  <c r="L32" i="3" s="1"/>
  <c r="M32" i="3"/>
  <c r="A33" i="3"/>
  <c r="D33" i="3"/>
  <c r="H33" i="3"/>
  <c r="L33" i="3" s="1"/>
  <c r="M33" i="3"/>
  <c r="A34" i="3"/>
  <c r="D34" i="3"/>
  <c r="H34" i="3"/>
  <c r="L34" i="3" s="1"/>
  <c r="M34" i="3"/>
  <c r="A35" i="3"/>
  <c r="D35" i="3"/>
  <c r="H35" i="3"/>
  <c r="L35" i="3" s="1"/>
  <c r="M35" i="3"/>
  <c r="M38" i="3" s="1"/>
  <c r="A36" i="3"/>
  <c r="D36" i="3"/>
  <c r="H36" i="3"/>
  <c r="L36" i="3" s="1"/>
  <c r="M36" i="3"/>
  <c r="B38" i="3"/>
  <c r="C38" i="3"/>
  <c r="E38" i="3"/>
  <c r="F38" i="3"/>
  <c r="G38" i="3"/>
  <c r="R42" i="3" s="1"/>
  <c r="N38" i="3"/>
  <c r="C43" i="3"/>
  <c r="R51" i="3"/>
  <c r="R52" i="3"/>
  <c r="P1" i="2"/>
  <c r="N7" i="2"/>
  <c r="A8" i="2"/>
  <c r="D8" i="2"/>
  <c r="H8" i="2"/>
  <c r="I8" i="2"/>
  <c r="L8" i="2"/>
  <c r="M8" i="2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A9" i="2"/>
  <c r="D9" i="2"/>
  <c r="H9" i="2"/>
  <c r="I9" i="2"/>
  <c r="L9" i="2"/>
  <c r="M9" i="2"/>
  <c r="A10" i="2"/>
  <c r="D10" i="2"/>
  <c r="H10" i="2"/>
  <c r="I10" i="2"/>
  <c r="L10" i="2"/>
  <c r="M10" i="2"/>
  <c r="A11" i="2"/>
  <c r="D11" i="2"/>
  <c r="H11" i="2"/>
  <c r="I11" i="2"/>
  <c r="L11" i="2"/>
  <c r="M11" i="2"/>
  <c r="A12" i="2"/>
  <c r="D12" i="2"/>
  <c r="H12" i="2"/>
  <c r="I12" i="2"/>
  <c r="L12" i="2"/>
  <c r="M12" i="2"/>
  <c r="A13" i="2"/>
  <c r="D13" i="2"/>
  <c r="H13" i="2"/>
  <c r="I13" i="2"/>
  <c r="L13" i="2"/>
  <c r="M13" i="2"/>
  <c r="A14" i="2"/>
  <c r="D14" i="2"/>
  <c r="H14" i="2"/>
  <c r="I14" i="2"/>
  <c r="L14" i="2"/>
  <c r="M14" i="2"/>
  <c r="A15" i="2"/>
  <c r="D15" i="2"/>
  <c r="H15" i="2"/>
  <c r="I15" i="2"/>
  <c r="L15" i="2"/>
  <c r="M15" i="2"/>
  <c r="A16" i="2"/>
  <c r="D16" i="2"/>
  <c r="H16" i="2"/>
  <c r="I16" i="2"/>
  <c r="L16" i="2"/>
  <c r="M16" i="2"/>
  <c r="A17" i="2"/>
  <c r="D17" i="2"/>
  <c r="H17" i="2"/>
  <c r="I17" i="2"/>
  <c r="L17" i="2"/>
  <c r="M17" i="2"/>
  <c r="A18" i="2"/>
  <c r="D18" i="2"/>
  <c r="H18" i="2"/>
  <c r="I18" i="2"/>
  <c r="I19" i="2" s="1"/>
  <c r="L18" i="2"/>
  <c r="M18" i="2"/>
  <c r="A19" i="2"/>
  <c r="D19" i="2"/>
  <c r="H19" i="2"/>
  <c r="L19" i="2"/>
  <c r="M19" i="2"/>
  <c r="A20" i="2"/>
  <c r="D20" i="2"/>
  <c r="H20" i="2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L20" i="2"/>
  <c r="M20" i="2"/>
  <c r="A21" i="2"/>
  <c r="D21" i="2"/>
  <c r="H21" i="2"/>
  <c r="L21" i="2"/>
  <c r="M21" i="2"/>
  <c r="A22" i="2"/>
  <c r="D22" i="2"/>
  <c r="H22" i="2"/>
  <c r="L22" i="2"/>
  <c r="M22" i="2"/>
  <c r="A23" i="2"/>
  <c r="D23" i="2"/>
  <c r="H23" i="2"/>
  <c r="L23" i="2"/>
  <c r="M23" i="2"/>
  <c r="A24" i="2"/>
  <c r="D24" i="2"/>
  <c r="H24" i="2"/>
  <c r="L24" i="2"/>
  <c r="M24" i="2"/>
  <c r="A25" i="2"/>
  <c r="D25" i="2"/>
  <c r="H25" i="2"/>
  <c r="L25" i="2"/>
  <c r="M25" i="2"/>
  <c r="A26" i="2"/>
  <c r="D26" i="2"/>
  <c r="H26" i="2"/>
  <c r="L26" i="2"/>
  <c r="M26" i="2"/>
  <c r="A27" i="2"/>
  <c r="D27" i="2"/>
  <c r="H27" i="2"/>
  <c r="L27" i="2"/>
  <c r="M27" i="2"/>
  <c r="A28" i="2"/>
  <c r="D28" i="2"/>
  <c r="H28" i="2"/>
  <c r="L28" i="2"/>
  <c r="M28" i="2"/>
  <c r="A29" i="2"/>
  <c r="D29" i="2"/>
  <c r="H29" i="2"/>
  <c r="L29" i="2"/>
  <c r="M29" i="2"/>
  <c r="A30" i="2"/>
  <c r="D30" i="2"/>
  <c r="H30" i="2"/>
  <c r="L30" i="2"/>
  <c r="M30" i="2"/>
  <c r="A31" i="2"/>
  <c r="D31" i="2"/>
  <c r="H31" i="2"/>
  <c r="L31" i="2"/>
  <c r="M31" i="2"/>
  <c r="A32" i="2"/>
  <c r="D32" i="2"/>
  <c r="H32" i="2"/>
  <c r="L32" i="2"/>
  <c r="M32" i="2"/>
  <c r="A33" i="2"/>
  <c r="D33" i="2"/>
  <c r="H33" i="2"/>
  <c r="L33" i="2"/>
  <c r="M33" i="2"/>
  <c r="A34" i="2"/>
  <c r="D34" i="2"/>
  <c r="H34" i="2"/>
  <c r="L34" i="2"/>
  <c r="M34" i="2"/>
  <c r="A35" i="2"/>
  <c r="D35" i="2"/>
  <c r="H35" i="2"/>
  <c r="L35" i="2"/>
  <c r="M35" i="2"/>
  <c r="A36" i="2"/>
  <c r="D36" i="2"/>
  <c r="H36" i="2"/>
  <c r="L36" i="2"/>
  <c r="M36" i="2"/>
  <c r="A37" i="2"/>
  <c r="D37" i="2"/>
  <c r="H37" i="2"/>
  <c r="L37" i="2"/>
  <c r="M37" i="2"/>
  <c r="A38" i="2"/>
  <c r="D38" i="2"/>
  <c r="H38" i="2"/>
  <c r="L38" i="2"/>
  <c r="M38" i="2"/>
  <c r="B40" i="2"/>
  <c r="C40" i="2"/>
  <c r="E40" i="2"/>
  <c r="F40" i="2"/>
  <c r="G40" i="2"/>
  <c r="R54" i="2" s="1"/>
  <c r="M40" i="2"/>
  <c r="N40" i="2"/>
  <c r="G42" i="2"/>
  <c r="G40" i="3" s="1"/>
  <c r="G42" i="4" s="1"/>
  <c r="G41" i="5" s="1"/>
  <c r="G42" i="7" s="1"/>
  <c r="R44" i="2"/>
  <c r="C45" i="2"/>
  <c r="R53" i="2"/>
  <c r="P1" i="4"/>
  <c r="N7" i="4"/>
  <c r="A8" i="4"/>
  <c r="D8" i="4"/>
  <c r="H8" i="4"/>
  <c r="I8" i="4" s="1"/>
  <c r="I9" i="4" s="1"/>
  <c r="I10" i="4" s="1"/>
  <c r="I11" i="4" s="1"/>
  <c r="I12" i="4" s="1"/>
  <c r="I13" i="4" s="1"/>
  <c r="I14" i="4" s="1"/>
  <c r="M8" i="4"/>
  <c r="N8" i="4"/>
  <c r="N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9" i="4"/>
  <c r="H9" i="4"/>
  <c r="L9" i="4"/>
  <c r="M9" i="4"/>
  <c r="R9" i="4" s="1"/>
  <c r="D10" i="4"/>
  <c r="H10" i="4"/>
  <c r="L10" i="4"/>
  <c r="M10" i="4"/>
  <c r="N10" i="4"/>
  <c r="N11" i="4" s="1"/>
  <c r="D11" i="4"/>
  <c r="H11" i="4"/>
  <c r="L11" i="4" s="1"/>
  <c r="M11" i="4"/>
  <c r="D12" i="4"/>
  <c r="H12" i="4"/>
  <c r="L12" i="4"/>
  <c r="M12" i="4"/>
  <c r="D13" i="4"/>
  <c r="H13" i="4"/>
  <c r="L13" i="4" s="1"/>
  <c r="M13" i="4"/>
  <c r="D14" i="4"/>
  <c r="H14" i="4"/>
  <c r="L14" i="4" s="1"/>
  <c r="M14" i="4"/>
  <c r="D15" i="4"/>
  <c r="H15" i="4"/>
  <c r="L15" i="4" s="1"/>
  <c r="M15" i="4"/>
  <c r="D16" i="4"/>
  <c r="H16" i="4"/>
  <c r="L16" i="4" s="1"/>
  <c r="M16" i="4"/>
  <c r="D17" i="4"/>
  <c r="H17" i="4"/>
  <c r="L17" i="4" s="1"/>
  <c r="M17" i="4"/>
  <c r="D18" i="4"/>
  <c r="H18" i="4"/>
  <c r="L18" i="4" s="1"/>
  <c r="M18" i="4"/>
  <c r="D19" i="4"/>
  <c r="H19" i="4"/>
  <c r="L19" i="4" s="1"/>
  <c r="M19" i="4"/>
  <c r="D20" i="4"/>
  <c r="H20" i="4"/>
  <c r="L20" i="4" s="1"/>
  <c r="M20" i="4"/>
  <c r="D21" i="4"/>
  <c r="H21" i="4"/>
  <c r="L21" i="4" s="1"/>
  <c r="M21" i="4"/>
  <c r="D22" i="4"/>
  <c r="H22" i="4"/>
  <c r="L22" i="4" s="1"/>
  <c r="M22" i="4"/>
  <c r="D23" i="4"/>
  <c r="H23" i="4"/>
  <c r="L23" i="4" s="1"/>
  <c r="M23" i="4"/>
  <c r="D24" i="4"/>
  <c r="H24" i="4"/>
  <c r="L24" i="4" s="1"/>
  <c r="M24" i="4"/>
  <c r="D25" i="4"/>
  <c r="H25" i="4"/>
  <c r="L25" i="4" s="1"/>
  <c r="M25" i="4"/>
  <c r="D26" i="4"/>
  <c r="H26" i="4"/>
  <c r="L26" i="4" s="1"/>
  <c r="M26" i="4"/>
  <c r="D27" i="4"/>
  <c r="H27" i="4"/>
  <c r="L27" i="4" s="1"/>
  <c r="M27" i="4"/>
  <c r="D28" i="4"/>
  <c r="H28" i="4"/>
  <c r="L28" i="4" s="1"/>
  <c r="J28" i="4"/>
  <c r="M28" i="4"/>
  <c r="D29" i="4"/>
  <c r="H29" i="4"/>
  <c r="L29" i="4" s="1"/>
  <c r="M29" i="4"/>
  <c r="D30" i="4"/>
  <c r="H30" i="4"/>
  <c r="L30" i="4" s="1"/>
  <c r="M30" i="4"/>
  <c r="D31" i="4"/>
  <c r="H31" i="4"/>
  <c r="L31" i="4" s="1"/>
  <c r="M31" i="4"/>
  <c r="D32" i="4"/>
  <c r="H32" i="4"/>
  <c r="L32" i="4" s="1"/>
  <c r="M32" i="4"/>
  <c r="D33" i="4"/>
  <c r="H33" i="4"/>
  <c r="L33" i="4" s="1"/>
  <c r="M33" i="4"/>
  <c r="D34" i="4"/>
  <c r="H34" i="4"/>
  <c r="L34" i="4" s="1"/>
  <c r="M34" i="4"/>
  <c r="D35" i="4"/>
  <c r="H35" i="4"/>
  <c r="L35" i="4" s="1"/>
  <c r="M35" i="4"/>
  <c r="D36" i="4"/>
  <c r="H36" i="4"/>
  <c r="L36" i="4" s="1"/>
  <c r="M36" i="4"/>
  <c r="D37" i="4"/>
  <c r="H37" i="4"/>
  <c r="L37" i="4" s="1"/>
  <c r="M37" i="4"/>
  <c r="D38" i="4"/>
  <c r="H38" i="4"/>
  <c r="L38" i="4" s="1"/>
  <c r="M38" i="4"/>
  <c r="B40" i="4"/>
  <c r="C40" i="4"/>
  <c r="E40" i="4"/>
  <c r="F40" i="4"/>
  <c r="G40" i="4"/>
  <c r="R54" i="4" s="1"/>
  <c r="M40" i="4"/>
  <c r="N40" i="4"/>
  <c r="R53" i="4" s="1"/>
  <c r="R44" i="4"/>
  <c r="C45" i="4"/>
  <c r="W1" i="7"/>
  <c r="R7" i="7"/>
  <c r="R20" i="7" s="1"/>
  <c r="U7" i="7"/>
  <c r="A8" i="7"/>
  <c r="D8" i="7"/>
  <c r="H8" i="7"/>
  <c r="M8" i="7"/>
  <c r="N8" i="7" s="1"/>
  <c r="S8" i="7"/>
  <c r="U8" i="7"/>
  <c r="X8" i="7"/>
  <c r="A9" i="7"/>
  <c r="D9" i="7"/>
  <c r="H9" i="7"/>
  <c r="M9" i="7"/>
  <c r="N9" i="7" s="1"/>
  <c r="N40" i="7" s="1"/>
  <c r="N42" i="7" s="1"/>
  <c r="P9" i="7"/>
  <c r="R9" i="7"/>
  <c r="S9" i="7"/>
  <c r="U9" i="7"/>
  <c r="X9" i="7"/>
  <c r="A10" i="7"/>
  <c r="A11" i="7" s="1"/>
  <c r="A12" i="7" s="1"/>
  <c r="A13" i="7" s="1"/>
  <c r="D10" i="7"/>
  <c r="H10" i="7"/>
  <c r="P10" i="7" s="1"/>
  <c r="M10" i="7"/>
  <c r="N10" i="7" s="1"/>
  <c r="R10" i="7"/>
  <c r="S10" i="7"/>
  <c r="U10" i="7"/>
  <c r="X10" i="7"/>
  <c r="D11" i="7"/>
  <c r="H11" i="7"/>
  <c r="P11" i="7" s="1"/>
  <c r="K11" i="7"/>
  <c r="M11" i="7"/>
  <c r="N11" i="7" s="1"/>
  <c r="S11" i="7"/>
  <c r="U11" i="7"/>
  <c r="D12" i="7"/>
  <c r="H12" i="7"/>
  <c r="K12" i="7"/>
  <c r="M12" i="7"/>
  <c r="N12" i="7" s="1"/>
  <c r="P12" i="7"/>
  <c r="R12" i="7"/>
  <c r="S12" i="7"/>
  <c r="U12" i="7"/>
  <c r="D13" i="7"/>
  <c r="H13" i="7"/>
  <c r="P13" i="7" s="1"/>
  <c r="K13" i="7"/>
  <c r="M13" i="7"/>
  <c r="N13" i="7"/>
  <c r="R13" i="7"/>
  <c r="S13" i="7"/>
  <c r="U13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D14" i="7"/>
  <c r="H14" i="7"/>
  <c r="K14" i="7"/>
  <c r="M14" i="7"/>
  <c r="N14" i="7" s="1"/>
  <c r="P14" i="7"/>
  <c r="R14" i="7"/>
  <c r="S14" i="7"/>
  <c r="U14" i="7"/>
  <c r="D15" i="7"/>
  <c r="H15" i="7"/>
  <c r="P15" i="7" s="1"/>
  <c r="K15" i="7"/>
  <c r="M15" i="7"/>
  <c r="N15" i="7" s="1"/>
  <c r="S15" i="7"/>
  <c r="U15" i="7"/>
  <c r="D16" i="7"/>
  <c r="H16" i="7"/>
  <c r="K16" i="7"/>
  <c r="M16" i="7"/>
  <c r="N16" i="7" s="1"/>
  <c r="P16" i="7"/>
  <c r="R16" i="7"/>
  <c r="S16" i="7"/>
  <c r="U16" i="7"/>
  <c r="D17" i="7"/>
  <c r="D40" i="7" s="1"/>
  <c r="H17" i="7"/>
  <c r="P17" i="7" s="1"/>
  <c r="K17" i="7"/>
  <c r="M17" i="7"/>
  <c r="N17" i="7"/>
  <c r="R17" i="7"/>
  <c r="S17" i="7"/>
  <c r="U17" i="7"/>
  <c r="D18" i="7"/>
  <c r="H18" i="7"/>
  <c r="K18" i="7"/>
  <c r="M18" i="7"/>
  <c r="N18" i="7" s="1"/>
  <c r="P18" i="7"/>
  <c r="R18" i="7"/>
  <c r="S18" i="7"/>
  <c r="U18" i="7"/>
  <c r="D19" i="7"/>
  <c r="H19" i="7"/>
  <c r="P19" i="7" s="1"/>
  <c r="K19" i="7"/>
  <c r="M19" i="7"/>
  <c r="N19" i="7" s="1"/>
  <c r="Q19" i="7"/>
  <c r="R19" i="7"/>
  <c r="S19" i="7"/>
  <c r="U19" i="7"/>
  <c r="D20" i="7"/>
  <c r="H20" i="7"/>
  <c r="K20" i="7"/>
  <c r="M20" i="7"/>
  <c r="N20" i="7"/>
  <c r="P20" i="7"/>
  <c r="S20" i="7"/>
  <c r="U20" i="7"/>
  <c r="D21" i="7"/>
  <c r="H21" i="7"/>
  <c r="P21" i="7" s="1"/>
  <c r="M21" i="7"/>
  <c r="N21" i="7"/>
  <c r="R21" i="7"/>
  <c r="S21" i="7"/>
  <c r="U21" i="7"/>
  <c r="X21" i="7"/>
  <c r="D22" i="7"/>
  <c r="H22" i="7"/>
  <c r="M22" i="7"/>
  <c r="N22" i="7"/>
  <c r="P22" i="7"/>
  <c r="R22" i="7"/>
  <c r="S22" i="7"/>
  <c r="U22" i="7"/>
  <c r="X22" i="7"/>
  <c r="D23" i="7"/>
  <c r="H23" i="7"/>
  <c r="M23" i="7"/>
  <c r="N23" i="7" s="1"/>
  <c r="P23" i="7"/>
  <c r="R23" i="7"/>
  <c r="S23" i="7"/>
  <c r="U23" i="7"/>
  <c r="X23" i="7"/>
  <c r="D24" i="7"/>
  <c r="H24" i="7"/>
  <c r="M24" i="7"/>
  <c r="N24" i="7"/>
  <c r="P24" i="7"/>
  <c r="S24" i="7"/>
  <c r="S40" i="7" s="1"/>
  <c r="Y49" i="7" s="1"/>
  <c r="U24" i="7"/>
  <c r="X24" i="7"/>
  <c r="D25" i="7"/>
  <c r="H25" i="7"/>
  <c r="P25" i="7" s="1"/>
  <c r="K25" i="7"/>
  <c r="M25" i="7"/>
  <c r="N25" i="7" s="1"/>
  <c r="R25" i="7"/>
  <c r="S25" i="7"/>
  <c r="U25" i="7"/>
  <c r="D26" i="7"/>
  <c r="H26" i="7"/>
  <c r="M26" i="7"/>
  <c r="N26" i="7" s="1"/>
  <c r="R26" i="7"/>
  <c r="S26" i="7"/>
  <c r="U26" i="7"/>
  <c r="X26" i="7"/>
  <c r="D27" i="7"/>
  <c r="H27" i="7"/>
  <c r="P27" i="7" s="1"/>
  <c r="M27" i="7"/>
  <c r="N27" i="7" s="1"/>
  <c r="R27" i="7"/>
  <c r="S27" i="7"/>
  <c r="U27" i="7"/>
  <c r="X27" i="7"/>
  <c r="D28" i="7"/>
  <c r="H28" i="7"/>
  <c r="M28" i="7"/>
  <c r="N28" i="7"/>
  <c r="P28" i="7"/>
  <c r="S28" i="7"/>
  <c r="U28" i="7"/>
  <c r="X28" i="7"/>
  <c r="D29" i="7"/>
  <c r="H29" i="7"/>
  <c r="P29" i="7" s="1"/>
  <c r="M29" i="7"/>
  <c r="N29" i="7"/>
  <c r="R29" i="7"/>
  <c r="S29" i="7"/>
  <c r="U29" i="7"/>
  <c r="X29" i="7"/>
  <c r="D30" i="7"/>
  <c r="H30" i="7"/>
  <c r="M30" i="7"/>
  <c r="N30" i="7" s="1"/>
  <c r="P30" i="7"/>
  <c r="R30" i="7"/>
  <c r="S30" i="7"/>
  <c r="U30" i="7"/>
  <c r="X30" i="7"/>
  <c r="D31" i="7"/>
  <c r="H31" i="7"/>
  <c r="K31" i="7"/>
  <c r="M31" i="7"/>
  <c r="N31" i="7"/>
  <c r="P31" i="7"/>
  <c r="R31" i="7"/>
  <c r="S31" i="7"/>
  <c r="U31" i="7"/>
  <c r="D32" i="7"/>
  <c r="H32" i="7"/>
  <c r="P32" i="7" s="1"/>
  <c r="M32" i="7"/>
  <c r="N32" i="7"/>
  <c r="R32" i="7"/>
  <c r="S32" i="7"/>
  <c r="U32" i="7"/>
  <c r="X32" i="7"/>
  <c r="D33" i="7"/>
  <c r="H33" i="7"/>
  <c r="M33" i="7"/>
  <c r="N33" i="7" s="1"/>
  <c r="P33" i="7"/>
  <c r="R33" i="7"/>
  <c r="S33" i="7"/>
  <c r="U33" i="7"/>
  <c r="X33" i="7"/>
  <c r="D34" i="7"/>
  <c r="H34" i="7"/>
  <c r="M34" i="7"/>
  <c r="N34" i="7" s="1"/>
  <c r="P34" i="7"/>
  <c r="R34" i="7"/>
  <c r="S34" i="7"/>
  <c r="U34" i="7"/>
  <c r="X34" i="7"/>
  <c r="D35" i="7"/>
  <c r="H35" i="7"/>
  <c r="P35" i="7" s="1"/>
  <c r="M35" i="7"/>
  <c r="N35" i="7"/>
  <c r="R35" i="7"/>
  <c r="S35" i="7"/>
  <c r="U35" i="7"/>
  <c r="X35" i="7"/>
  <c r="D36" i="7"/>
  <c r="H36" i="7"/>
  <c r="P36" i="7" s="1"/>
  <c r="M36" i="7"/>
  <c r="N36" i="7"/>
  <c r="R36" i="7"/>
  <c r="S36" i="7"/>
  <c r="U36" i="7"/>
  <c r="X36" i="7"/>
  <c r="D37" i="7"/>
  <c r="H37" i="7"/>
  <c r="M37" i="7"/>
  <c r="N37" i="7"/>
  <c r="P37" i="7"/>
  <c r="R37" i="7"/>
  <c r="S37" i="7"/>
  <c r="U37" i="7"/>
  <c r="X37" i="7"/>
  <c r="D38" i="7"/>
  <c r="H38" i="7"/>
  <c r="M38" i="7"/>
  <c r="N38" i="7" s="1"/>
  <c r="P38" i="7"/>
  <c r="R38" i="7"/>
  <c r="S38" i="7"/>
  <c r="U38" i="7"/>
  <c r="X38" i="7"/>
  <c r="B40" i="7"/>
  <c r="C40" i="7"/>
  <c r="E40" i="7"/>
  <c r="F40" i="7"/>
  <c r="G40" i="7"/>
  <c r="Q40" i="7"/>
  <c r="T40" i="7"/>
  <c r="Y50" i="7" s="1"/>
  <c r="U40" i="7"/>
  <c r="Y53" i="7" s="1"/>
  <c r="Y44" i="7"/>
  <c r="C45" i="7"/>
  <c r="P1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A8" i="1"/>
  <c r="D8" i="1"/>
  <c r="H8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L8" i="1"/>
  <c r="R8" i="1" s="1"/>
  <c r="M8" i="1"/>
  <c r="A9" i="1"/>
  <c r="D9" i="1"/>
  <c r="H9" i="1"/>
  <c r="L9" i="1"/>
  <c r="R9" i="1" s="1"/>
  <c r="M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10" i="1"/>
  <c r="H10" i="1"/>
  <c r="L10" i="1"/>
  <c r="M10" i="1"/>
  <c r="R10" i="1"/>
  <c r="D11" i="1"/>
  <c r="H11" i="1"/>
  <c r="L11" i="1"/>
  <c r="R11" i="1" s="1"/>
  <c r="M11" i="1"/>
  <c r="D12" i="1"/>
  <c r="H12" i="1"/>
  <c r="L12" i="1"/>
  <c r="M12" i="1"/>
  <c r="R12" i="1" s="1"/>
  <c r="D13" i="1"/>
  <c r="H13" i="1"/>
  <c r="L13" i="1"/>
  <c r="M13" i="1"/>
  <c r="R13" i="1"/>
  <c r="D14" i="1"/>
  <c r="H14" i="1"/>
  <c r="L14" i="1"/>
  <c r="R14" i="1" s="1"/>
  <c r="M14" i="1"/>
  <c r="D15" i="1"/>
  <c r="H15" i="1"/>
  <c r="L15" i="1"/>
  <c r="M15" i="1"/>
  <c r="R15" i="1" s="1"/>
  <c r="D16" i="1"/>
  <c r="H16" i="1"/>
  <c r="L16" i="1"/>
  <c r="R16" i="1" s="1"/>
  <c r="M16" i="1"/>
  <c r="D17" i="1"/>
  <c r="H17" i="1"/>
  <c r="L17" i="1"/>
  <c r="R17" i="1" s="1"/>
  <c r="M17" i="1"/>
  <c r="D18" i="1"/>
  <c r="H18" i="1"/>
  <c r="L18" i="1"/>
  <c r="M18" i="1"/>
  <c r="R18" i="1"/>
  <c r="D19" i="1"/>
  <c r="H19" i="1"/>
  <c r="L19" i="1"/>
  <c r="R19" i="1" s="1"/>
  <c r="M19" i="1"/>
  <c r="D20" i="1"/>
  <c r="H20" i="1"/>
  <c r="L20" i="1"/>
  <c r="M20" i="1"/>
  <c r="R20" i="1" s="1"/>
  <c r="D21" i="1"/>
  <c r="H21" i="1"/>
  <c r="L21" i="1"/>
  <c r="M21" i="1"/>
  <c r="R21" i="1"/>
  <c r="D22" i="1"/>
  <c r="H22" i="1"/>
  <c r="L22" i="1"/>
  <c r="R22" i="1" s="1"/>
  <c r="M22" i="1"/>
  <c r="D23" i="1"/>
  <c r="H23" i="1"/>
  <c r="L23" i="1"/>
  <c r="M23" i="1"/>
  <c r="R23" i="1" s="1"/>
  <c r="D24" i="1"/>
  <c r="H24" i="1"/>
  <c r="L24" i="1"/>
  <c r="R24" i="1" s="1"/>
  <c r="M24" i="1"/>
  <c r="D25" i="1"/>
  <c r="H25" i="1"/>
  <c r="L25" i="1"/>
  <c r="R25" i="1" s="1"/>
  <c r="M25" i="1"/>
  <c r="D26" i="1"/>
  <c r="H26" i="1"/>
  <c r="L26" i="1"/>
  <c r="M26" i="1"/>
  <c r="R26" i="1"/>
  <c r="D27" i="1"/>
  <c r="H27" i="1"/>
  <c r="L27" i="1"/>
  <c r="R27" i="1" s="1"/>
  <c r="M27" i="1"/>
  <c r="D28" i="1"/>
  <c r="H28" i="1"/>
  <c r="L28" i="1"/>
  <c r="M28" i="1"/>
  <c r="R28" i="1" s="1"/>
  <c r="D29" i="1"/>
  <c r="H29" i="1"/>
  <c r="L29" i="1"/>
  <c r="M29" i="1"/>
  <c r="R29" i="1"/>
  <c r="D30" i="1"/>
  <c r="H30" i="1"/>
  <c r="L30" i="1"/>
  <c r="R30" i="1" s="1"/>
  <c r="M30" i="1"/>
  <c r="D31" i="1"/>
  <c r="H31" i="1"/>
  <c r="L31" i="1"/>
  <c r="M31" i="1"/>
  <c r="R31" i="1" s="1"/>
  <c r="D32" i="1"/>
  <c r="H32" i="1"/>
  <c r="L32" i="1"/>
  <c r="R32" i="1" s="1"/>
  <c r="M32" i="1"/>
  <c r="D33" i="1"/>
  <c r="H33" i="1"/>
  <c r="L33" i="1"/>
  <c r="R33" i="1" s="1"/>
  <c r="M33" i="1"/>
  <c r="D34" i="1"/>
  <c r="H34" i="1"/>
  <c r="L34" i="1"/>
  <c r="M34" i="1"/>
  <c r="R34" i="1"/>
  <c r="D35" i="1"/>
  <c r="H35" i="1"/>
  <c r="L35" i="1"/>
  <c r="R35" i="1" s="1"/>
  <c r="M35" i="1"/>
  <c r="D36" i="1"/>
  <c r="H36" i="1"/>
  <c r="L36" i="1"/>
  <c r="M36" i="1"/>
  <c r="R36" i="1" s="1"/>
  <c r="D37" i="1"/>
  <c r="H37" i="1"/>
  <c r="L37" i="1"/>
  <c r="M37" i="1"/>
  <c r="R37" i="1"/>
  <c r="D38" i="1"/>
  <c r="H38" i="1"/>
  <c r="L38" i="1" s="1"/>
  <c r="R38" i="1" s="1"/>
  <c r="M38" i="1"/>
  <c r="B40" i="1"/>
  <c r="C40" i="1"/>
  <c r="E40" i="1"/>
  <c r="F40" i="1"/>
  <c r="G40" i="1"/>
  <c r="N40" i="1"/>
  <c r="R44" i="1"/>
  <c r="C45" i="1"/>
  <c r="R53" i="1"/>
  <c r="R54" i="1"/>
  <c r="R40" i="1" l="1"/>
  <c r="N12" i="4"/>
  <c r="R11" i="4"/>
  <c r="X14" i="7"/>
  <c r="X18" i="7"/>
  <c r="O20" i="7"/>
  <c r="O8" i="7"/>
  <c r="O11" i="7"/>
  <c r="O15" i="7"/>
  <c r="O19" i="7"/>
  <c r="Y19" i="7" s="1"/>
  <c r="X13" i="7"/>
  <c r="X17" i="7"/>
  <c r="O22" i="7"/>
  <c r="Y22" i="7" s="1"/>
  <c r="O25" i="7"/>
  <c r="Y25" i="7" s="1"/>
  <c r="O30" i="7"/>
  <c r="Y30" i="7" s="1"/>
  <c r="O33" i="7"/>
  <c r="Y33" i="7" s="1"/>
  <c r="O10" i="7"/>
  <c r="Y10" i="7" s="1"/>
  <c r="O14" i="7"/>
  <c r="Y14" i="7" s="1"/>
  <c r="O18" i="7"/>
  <c r="Y18" i="7" s="1"/>
  <c r="O27" i="7"/>
  <c r="Y27" i="7" s="1"/>
  <c r="O38" i="7"/>
  <c r="Y38" i="7" s="1"/>
  <c r="O9" i="7"/>
  <c r="Y9" i="7" s="1"/>
  <c r="X11" i="7"/>
  <c r="X15" i="7"/>
  <c r="O37" i="7"/>
  <c r="Y37" i="7" s="1"/>
  <c r="X16" i="7"/>
  <c r="O13" i="7"/>
  <c r="Y13" i="7" s="1"/>
  <c r="O32" i="7"/>
  <c r="Y32" i="7" s="1"/>
  <c r="O12" i="7"/>
  <c r="Y12" i="7" s="1"/>
  <c r="O24" i="7"/>
  <c r="O36" i="7"/>
  <c r="Y36" i="7" s="1"/>
  <c r="X12" i="7"/>
  <c r="O23" i="7"/>
  <c r="Y23" i="7" s="1"/>
  <c r="O16" i="7"/>
  <c r="Y16" i="7" s="1"/>
  <c r="X31" i="7"/>
  <c r="O35" i="7"/>
  <c r="Y35" i="7" s="1"/>
  <c r="O28" i="7"/>
  <c r="X19" i="7"/>
  <c r="O21" i="7"/>
  <c r="Y21" i="7" s="1"/>
  <c r="O29" i="7"/>
  <c r="Y29" i="7" s="1"/>
  <c r="O31" i="7"/>
  <c r="Y31" i="7" s="1"/>
  <c r="O17" i="7"/>
  <c r="Y17" i="7" s="1"/>
  <c r="O26" i="7"/>
  <c r="Y26" i="7" s="1"/>
  <c r="O34" i="7"/>
  <c r="Y34" i="7" s="1"/>
  <c r="X25" i="7"/>
  <c r="L40" i="1"/>
  <c r="R47" i="1" s="1"/>
  <c r="P8" i="7"/>
  <c r="P40" i="7" s="1"/>
  <c r="Y46" i="7" s="1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15" i="4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R29" i="2"/>
  <c r="R22" i="2"/>
  <c r="R13" i="2"/>
  <c r="Q39" i="5"/>
  <c r="U48" i="5" s="1"/>
  <c r="M40" i="1"/>
  <c r="R14" i="2"/>
  <c r="R37" i="2"/>
  <c r="R19" i="2"/>
  <c r="T11" i="5"/>
  <c r="U11" i="5"/>
  <c r="R30" i="2"/>
  <c r="U8" i="5"/>
  <c r="M39" i="5"/>
  <c r="U45" i="5" s="1"/>
  <c r="R10" i="4"/>
  <c r="R38" i="2"/>
  <c r="R27" i="2"/>
  <c r="R11" i="2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Y20" i="7"/>
  <c r="L40" i="2"/>
  <c r="R47" i="2" s="1"/>
  <c r="R35" i="2"/>
  <c r="R21" i="2"/>
  <c r="X20" i="7"/>
  <c r="L8" i="4"/>
  <c r="R24" i="7"/>
  <c r="R36" i="2"/>
  <c r="R28" i="2"/>
  <c r="R20" i="2"/>
  <c r="R12" i="2"/>
  <c r="R15" i="7"/>
  <c r="R11" i="7"/>
  <c r="R8" i="7"/>
  <c r="R31" i="2"/>
  <c r="R23" i="2"/>
  <c r="R15" i="2"/>
  <c r="R28" i="7"/>
  <c r="R32" i="2"/>
  <c r="R24" i="2"/>
  <c r="R16" i="2"/>
  <c r="R8" i="2"/>
  <c r="R33" i="2"/>
  <c r="R25" i="2"/>
  <c r="R17" i="2"/>
  <c r="R9" i="2"/>
  <c r="R34" i="2"/>
  <c r="R26" i="2"/>
  <c r="R18" i="2"/>
  <c r="R10" i="2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L8" i="3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N10" i="5"/>
  <c r="U10" i="5" s="1"/>
  <c r="N9" i="5"/>
  <c r="U9" i="5" s="1"/>
  <c r="N39" i="5" l="1"/>
  <c r="U39" i="5"/>
  <c r="U42" i="5" s="1"/>
  <c r="U52" i="5" s="1"/>
  <c r="U57" i="5" s="1"/>
  <c r="Y15" i="7"/>
  <c r="Y11" i="7"/>
  <c r="N13" i="4"/>
  <c r="R12" i="4"/>
  <c r="L38" i="3"/>
  <c r="R45" i="3" s="1"/>
  <c r="R8" i="3"/>
  <c r="R38" i="3" s="1"/>
  <c r="R41" i="3" s="1"/>
  <c r="R49" i="3" s="1"/>
  <c r="R54" i="3" s="1"/>
  <c r="O40" i="7"/>
  <c r="Y47" i="7" s="1"/>
  <c r="Y8" i="7"/>
  <c r="Y40" i="7" s="1"/>
  <c r="Y43" i="7" s="1"/>
  <c r="Y51" i="7" s="1"/>
  <c r="Y58" i="7" s="1"/>
  <c r="R40" i="2"/>
  <c r="R43" i="2" s="1"/>
  <c r="R51" i="2" s="1"/>
  <c r="R56" i="2" s="1"/>
  <c r="R40" i="7"/>
  <c r="Y48" i="7" s="1"/>
  <c r="R8" i="4"/>
  <c r="L40" i="4"/>
  <c r="R47" i="4" s="1"/>
  <c r="I37" i="7"/>
  <c r="I38" i="7"/>
  <c r="Y24" i="7"/>
  <c r="Y28" i="7"/>
  <c r="R43" i="1"/>
  <c r="R51" i="1" s="1"/>
  <c r="R56" i="1" s="1"/>
  <c r="N14" i="4" l="1"/>
  <c r="R13" i="4"/>
  <c r="N15" i="4" l="1"/>
  <c r="R14" i="4"/>
  <c r="N16" i="4" l="1"/>
  <c r="R15" i="4"/>
  <c r="N17" i="4" l="1"/>
  <c r="R16" i="4"/>
  <c r="N18" i="4" l="1"/>
  <c r="R17" i="4"/>
  <c r="N19" i="4" l="1"/>
  <c r="R18" i="4"/>
  <c r="N20" i="4" l="1"/>
  <c r="R19" i="4"/>
  <c r="N21" i="4" l="1"/>
  <c r="R20" i="4"/>
  <c r="N22" i="4" l="1"/>
  <c r="R21" i="4"/>
  <c r="N23" i="4" l="1"/>
  <c r="R22" i="4"/>
  <c r="N24" i="4" l="1"/>
  <c r="R23" i="4"/>
  <c r="N25" i="4" l="1"/>
  <c r="R24" i="4"/>
  <c r="N26" i="4" l="1"/>
  <c r="R25" i="4"/>
  <c r="N27" i="4" l="1"/>
  <c r="R26" i="4"/>
  <c r="N28" i="4" l="1"/>
  <c r="R27" i="4"/>
  <c r="R28" i="4" l="1"/>
  <c r="N29" i="4"/>
  <c r="N30" i="4" l="1"/>
  <c r="R29" i="4"/>
  <c r="N31" i="4" l="1"/>
  <c r="R30" i="4"/>
  <c r="R31" i="4" l="1"/>
  <c r="N32" i="4"/>
  <c r="N33" i="4" l="1"/>
  <c r="R32" i="4"/>
  <c r="R33" i="4" l="1"/>
  <c r="N34" i="4"/>
  <c r="N35" i="4" l="1"/>
  <c r="R34" i="4"/>
  <c r="N36" i="4" l="1"/>
  <c r="R35" i="4"/>
  <c r="R36" i="4" l="1"/>
  <c r="N37" i="4"/>
  <c r="N38" i="4" l="1"/>
  <c r="R38" i="4" s="1"/>
  <c r="R40" i="4" s="1"/>
  <c r="R43" i="4" s="1"/>
  <c r="R51" i="4" s="1"/>
  <c r="R56" i="4" s="1"/>
  <c r="R37" i="4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<sst xmlns="http://schemas.openxmlformats.org/spreadsheetml/2006/main" count="511" uniqueCount="95">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</sst>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37" fontId="7" fillId="0" borderId="84" xfId="0" applyNumberFormat="1" applyFont="1" applyBorder="1" applyAlignment="1" applyProtection="1">
      <alignment horizontal="center" vertical="center"/>
    </xf>
    <xf numFmtId="37" fontId="7" fillId="0" borderId="83" xfId="0" applyNumberFormat="1" applyFont="1" applyBorder="1" applyAlignment="1" applyProtection="1">
      <alignment horizontal="center" vertical="center"/>
    </xf>
    <xf numFmtId="37" fontId="7" fillId="0" borderId="69" xfId="0" applyNumberFormat="1" applyFont="1" applyBorder="1" applyAlignment="1" applyProtection="1">
      <alignment horizontal="center" vertical="center"/>
    </xf>
    <xf numFmtId="37" fontId="7" fillId="0" borderId="70" xfId="0" applyNumberFormat="1" applyFont="1" applyBorder="1" applyAlignment="1" applyProtection="1">
      <alignment horizontal="center" vertical="center"/>
    </xf>
    <xf numFmtId="164" fontId="7" fillId="4" borderId="79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80" xfId="0" applyNumberFormat="1" applyFont="1" applyFill="1" applyBorder="1" applyAlignment="1" applyProtection="1">
      <alignment horizontal="center"/>
    </xf>
    <xf numFmtId="164" fontId="7" fillId="3" borderId="81" xfId="0" applyNumberFormat="1" applyFont="1" applyFill="1" applyBorder="1" applyAlignment="1" applyProtection="1">
      <alignment horizontal="center"/>
    </xf>
    <xf numFmtId="37" fontId="7" fillId="0" borderId="82" xfId="0" applyNumberFormat="1" applyFont="1" applyBorder="1" applyAlignment="1" applyProtection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5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64" xfId="2" applyFont="1" applyFill="1" applyBorder="1" applyAlignment="1" applyProtection="1">
      <alignment horizontal="center" vertical="center" wrapText="1"/>
    </xf>
    <xf numFmtId="44" fontId="3" fillId="2" borderId="65" xfId="2" applyFont="1" applyFill="1" applyBorder="1" applyAlignment="1" applyProtection="1">
      <alignment horizontal="center" vertical="center" wrapText="1"/>
    </xf>
    <xf numFmtId="37" fontId="7" fillId="0" borderId="73" xfId="0" applyNumberFormat="1" applyFont="1" applyBorder="1" applyAlignment="1" applyProtection="1">
      <alignment horizontal="center" vertical="center"/>
    </xf>
    <xf numFmtId="37" fontId="7" fillId="0" borderId="74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5" xfId="2" applyFont="1" applyFill="1" applyBorder="1" applyAlignment="1" applyProtection="1">
      <alignment horizontal="center" vertical="center"/>
    </xf>
    <xf numFmtId="44" fontId="3" fillId="2" borderId="76" xfId="2" applyFont="1" applyFill="1" applyBorder="1" applyAlignment="1" applyProtection="1">
      <alignment horizontal="center" vertical="center"/>
    </xf>
    <xf numFmtId="37" fontId="7" fillId="0" borderId="77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78" xfId="0" applyNumberFormat="1" applyFont="1" applyBorder="1" applyAlignment="1" applyProtection="1">
      <alignment horizontal="center" vertical="center"/>
    </xf>
    <xf numFmtId="164" fontId="5" fillId="0" borderId="64" xfId="0" quotePrefix="1" applyNumberFormat="1" applyFont="1" applyFill="1" applyBorder="1" applyAlignment="1" applyProtection="1">
      <alignment horizontal="center" vertical="center" wrapText="1"/>
    </xf>
    <xf numFmtId="164" fontId="5" fillId="0" borderId="65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61" xfId="0" quotePrefix="1" applyNumberFormat="1" applyFont="1" applyBorder="1" applyAlignment="1" applyProtection="1">
      <alignment horizontal="center" vertical="center" wrapText="1"/>
    </xf>
    <xf numFmtId="164" fontId="5" fillId="0" borderId="68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67" xfId="0" quotePrefix="1" applyNumberFormat="1" applyFont="1" applyBorder="1" applyAlignment="1" applyProtection="1">
      <alignment horizontal="center" vertical="center" wrapText="1"/>
    </xf>
    <xf numFmtId="164" fontId="5" fillId="0" borderId="64" xfId="0" applyNumberFormat="1" applyFont="1" applyFill="1" applyBorder="1" applyAlignment="1" applyProtection="1">
      <alignment horizontal="center" vertical="center" wrapText="1"/>
    </xf>
    <xf numFmtId="0" fontId="5" fillId="0" borderId="65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1" xfId="0" applyNumberFormat="1" applyFont="1" applyBorder="1" applyAlignment="1" applyProtection="1">
      <alignment horizontal="center" vertical="center" wrapText="1"/>
    </xf>
    <xf numFmtId="164" fontId="4" fillId="0" borderId="72" xfId="0" applyNumberFormat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60" xfId="0" applyNumberFormat="1" applyFont="1" applyBorder="1" applyAlignment="1" applyProtection="1">
      <alignment horizontal="center" vertical="center"/>
    </xf>
    <xf numFmtId="164" fontId="3" fillId="0" borderId="66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67" xfId="0" applyNumberFormat="1" applyFont="1" applyBorder="1" applyAlignment="1" applyProtection="1">
      <alignment horizontal="center" vertical="center" wrapText="1"/>
    </xf>
    <xf numFmtId="164" fontId="23" fillId="0" borderId="68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67" xfId="0" applyNumberFormat="1" applyFont="1" applyBorder="1" applyAlignment="1" applyProtection="1">
      <alignment horizontal="center" vertical="center" wrapText="1"/>
    </xf>
    <xf numFmtId="189" fontId="22" fillId="0" borderId="61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2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63" xfId="0" applyNumberFormat="1" applyFont="1" applyBorder="1" applyAlignment="1" applyProtection="1">
      <alignment horizontal="center" vertical="center" wrapText="1"/>
    </xf>
    <xf numFmtId="164" fontId="3" fillId="0" borderId="64" xfId="0" applyNumberFormat="1" applyFont="1" applyFill="1" applyBorder="1" applyAlignment="1" applyProtection="1">
      <alignment horizontal="center" vertical="center" wrapText="1"/>
    </xf>
    <xf numFmtId="164" fontId="3" fillId="0" borderId="65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170" fontId="3" fillId="2" borderId="65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164" fontId="3" fillId="0" borderId="64" xfId="0" quotePrefix="1" applyNumberFormat="1" applyFont="1" applyFill="1" applyBorder="1" applyAlignment="1" applyProtection="1">
      <alignment horizontal="center" vertical="center" wrapText="1"/>
    </xf>
    <xf numFmtId="164" fontId="3" fillId="0" borderId="65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61" xfId="0" quotePrefix="1" applyNumberFormat="1" applyFont="1" applyBorder="1" applyAlignment="1" applyProtection="1">
      <alignment horizontal="center" vertical="center" wrapText="1"/>
    </xf>
    <xf numFmtId="164" fontId="3" fillId="0" borderId="68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7" xfId="0" quotePrefix="1" applyNumberFormat="1" applyFont="1" applyBorder="1" applyAlignment="1" applyProtection="1">
      <alignment horizontal="center"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64" fontId="4" fillId="0" borderId="68" xfId="0" applyNumberFormat="1" applyFont="1" applyBorder="1" applyAlignment="1" applyProtection="1">
      <alignment horizontal="center" vertical="center" wrapText="1"/>
    </xf>
    <xf numFmtId="166" fontId="2" fillId="2" borderId="0" xfId="0" applyNumberFormat="1" applyFont="1" applyFill="1" applyBorder="1" applyAlignment="1" applyProtection="1">
      <alignment horizontal="center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40</xdr:row>
      <xdr:rowOff>38100</xdr:rowOff>
    </xdr:from>
    <xdr:to>
      <xdr:col>0</xdr:col>
      <xdr:colOff>695325</xdr:colOff>
      <xdr:row>40</xdr:row>
      <xdr:rowOff>228600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85725" y="97440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51</xdr:row>
      <xdr:rowOff>152400</xdr:rowOff>
    </xdr:from>
    <xdr:to>
      <xdr:col>14</xdr:col>
      <xdr:colOff>438150</xdr:colOff>
      <xdr:row>51</xdr:row>
      <xdr:rowOff>152400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12811125" y="127920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50</xdr:row>
      <xdr:rowOff>171450</xdr:rowOff>
    </xdr:from>
    <xdr:to>
      <xdr:col>14</xdr:col>
      <xdr:colOff>438150</xdr:colOff>
      <xdr:row>50</xdr:row>
      <xdr:rowOff>171450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2801600" y="125444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52</xdr:row>
      <xdr:rowOff>123825</xdr:rowOff>
    </xdr:from>
    <xdr:to>
      <xdr:col>14</xdr:col>
      <xdr:colOff>438150</xdr:colOff>
      <xdr:row>52</xdr:row>
      <xdr:rowOff>123825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 flipV="1">
          <a:off x="12811125" y="130302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38100</xdr:rowOff>
    </xdr:from>
    <xdr:to>
      <xdr:col>14</xdr:col>
      <xdr:colOff>752475</xdr:colOff>
      <xdr:row>53</xdr:row>
      <xdr:rowOff>238125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11001375" y="94773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39</xdr:row>
      <xdr:rowOff>38100</xdr:rowOff>
    </xdr:from>
    <xdr:to>
      <xdr:col>16</xdr:col>
      <xdr:colOff>1076325</xdr:colOff>
      <xdr:row>53</xdr:row>
      <xdr:rowOff>219075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13535025" y="9477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523875</xdr:colOff>
      <xdr:row>58</xdr:row>
      <xdr:rowOff>104775</xdr:rowOff>
    </xdr:from>
    <xdr:to>
      <xdr:col>14</xdr:col>
      <xdr:colOff>762000</xdr:colOff>
      <xdr:row>77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11010900" y="1441132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1228725</xdr:colOff>
      <xdr:row>58</xdr:row>
      <xdr:rowOff>123825</xdr:rowOff>
    </xdr:from>
    <xdr:to>
      <xdr:col>17</xdr:col>
      <xdr:colOff>390525</xdr:colOff>
      <xdr:row>77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13973175" y="14430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41</xdr:row>
      <xdr:rowOff>38100</xdr:rowOff>
    </xdr:from>
    <xdr:to>
      <xdr:col>0</xdr:col>
      <xdr:colOff>695325</xdr:colOff>
      <xdr:row>41</xdr:row>
      <xdr:rowOff>228600</xdr:rowOff>
    </xdr:to>
    <xdr:sp macro="" textlink="">
      <xdr:nvSpPr>
        <xdr:cNvPr id="5126" name="AutoShape 6"/>
        <xdr:cNvSpPr>
          <a:spLocks noChangeArrowheads="1"/>
        </xdr:cNvSpPr>
      </xdr:nvSpPr>
      <xdr:spPr bwMode="auto">
        <a:xfrm>
          <a:off x="85725" y="999172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54</xdr:row>
      <xdr:rowOff>152400</xdr:rowOff>
    </xdr:from>
    <xdr:to>
      <xdr:col>17</xdr:col>
      <xdr:colOff>438150</xdr:colOff>
      <xdr:row>54</xdr:row>
      <xdr:rowOff>152400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16030575" y="1357312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57150</xdr:colOff>
      <xdr:row>53</xdr:row>
      <xdr:rowOff>171450</xdr:rowOff>
    </xdr:from>
    <xdr:to>
      <xdr:col>17</xdr:col>
      <xdr:colOff>438150</xdr:colOff>
      <xdr:row>53</xdr:row>
      <xdr:rowOff>171450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>
          <a:off x="16021050" y="1332547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55</xdr:row>
      <xdr:rowOff>123825</xdr:rowOff>
    </xdr:from>
    <xdr:to>
      <xdr:col>17</xdr:col>
      <xdr:colOff>438150</xdr:colOff>
      <xdr:row>55</xdr:row>
      <xdr:rowOff>123825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V="1">
          <a:off x="16030575" y="1381125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142875</xdr:colOff>
      <xdr:row>59</xdr:row>
      <xdr:rowOff>28575</xdr:rowOff>
    </xdr:from>
    <xdr:to>
      <xdr:col>16</xdr:col>
      <xdr:colOff>523875</xdr:colOff>
      <xdr:row>77</xdr:row>
      <xdr:rowOff>133350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10601325" y="14620875"/>
          <a:ext cx="476250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276225</xdr:colOff>
      <xdr:row>59</xdr:row>
      <xdr:rowOff>104775</xdr:rowOff>
    </xdr:from>
    <xdr:to>
      <xdr:col>19</xdr:col>
      <xdr:colOff>561975</xdr:colOff>
      <xdr:row>77</xdr:row>
      <xdr:rowOff>190500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16240125" y="146970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685800</xdr:colOff>
      <xdr:row>1</xdr:row>
      <xdr:rowOff>171450</xdr:rowOff>
    </xdr:from>
    <xdr:to>
      <xdr:col>32</xdr:col>
      <xdr:colOff>600075</xdr:colOff>
      <xdr:row>6</xdr:row>
      <xdr:rowOff>171450</xdr:rowOff>
    </xdr:to>
    <xdr:sp macro="" textlink="">
      <xdr:nvSpPr>
        <xdr:cNvPr id="5138" name="Rectangle 18"/>
        <xdr:cNvSpPr>
          <a:spLocks noChangeArrowheads="1"/>
        </xdr:cNvSpPr>
      </xdr:nvSpPr>
      <xdr:spPr bwMode="auto">
        <a:xfrm>
          <a:off x="21678900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55</xdr:row>
      <xdr:rowOff>152400</xdr:rowOff>
    </xdr:from>
    <xdr:to>
      <xdr:col>21</xdr:col>
      <xdr:colOff>438150</xdr:colOff>
      <xdr:row>55</xdr:row>
      <xdr:rowOff>152400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20345400" y="138207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57150</xdr:colOff>
      <xdr:row>54</xdr:row>
      <xdr:rowOff>171450</xdr:rowOff>
    </xdr:from>
    <xdr:to>
      <xdr:col>21</xdr:col>
      <xdr:colOff>438150</xdr:colOff>
      <xdr:row>54</xdr:row>
      <xdr:rowOff>171450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20335875" y="135731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66675</xdr:colOff>
      <xdr:row>56</xdr:row>
      <xdr:rowOff>123825</xdr:rowOff>
    </xdr:from>
    <xdr:to>
      <xdr:col>21</xdr:col>
      <xdr:colOff>438150</xdr:colOff>
      <xdr:row>56</xdr:row>
      <xdr:rowOff>123825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 flipV="1">
          <a:off x="20345400" y="140589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142875</xdr:colOff>
      <xdr:row>60</xdr:row>
      <xdr:rowOff>28575</xdr:rowOff>
    </xdr:from>
    <xdr:to>
      <xdr:col>20</xdr:col>
      <xdr:colOff>523875</xdr:colOff>
      <xdr:row>78</xdr:row>
      <xdr:rowOff>133350</xdr:rowOff>
    </xdr:to>
    <xdr:sp macro="" textlink="">
      <xdr:nvSpPr>
        <xdr:cNvPr id="7180" name="Text Box 12"/>
        <xdr:cNvSpPr txBox="1">
          <a:spLocks noChangeArrowheads="1"/>
        </xdr:cNvSpPr>
      </xdr:nvSpPr>
      <xdr:spPr bwMode="auto">
        <a:xfrm>
          <a:off x="13782675" y="14868525"/>
          <a:ext cx="5895975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276225</xdr:colOff>
      <xdr:row>60</xdr:row>
      <xdr:rowOff>104775</xdr:rowOff>
    </xdr:from>
    <xdr:to>
      <xdr:col>23</xdr:col>
      <xdr:colOff>561975</xdr:colOff>
      <xdr:row>78</xdr:row>
      <xdr:rowOff>190500</xdr:rowOff>
    </xdr:to>
    <xdr:sp macro="" textlink="">
      <xdr:nvSpPr>
        <xdr:cNvPr id="7181" name="Text Box 13"/>
        <xdr:cNvSpPr txBox="1">
          <a:spLocks noChangeArrowheads="1"/>
        </xdr:cNvSpPr>
      </xdr:nvSpPr>
      <xdr:spPr bwMode="auto">
        <a:xfrm>
          <a:off x="20554950" y="1494472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685800</xdr:colOff>
      <xdr:row>1</xdr:row>
      <xdr:rowOff>171450</xdr:rowOff>
    </xdr:from>
    <xdr:to>
      <xdr:col>36</xdr:col>
      <xdr:colOff>600075</xdr:colOff>
      <xdr:row>6</xdr:row>
      <xdr:rowOff>171450</xdr:rowOff>
    </xdr:to>
    <xdr:sp macro="" textlink="">
      <xdr:nvSpPr>
        <xdr:cNvPr id="7185" name="Rectangle 17"/>
        <xdr:cNvSpPr>
          <a:spLocks noChangeArrowheads="1"/>
        </xdr:cNvSpPr>
      </xdr:nvSpPr>
      <xdr:spPr bwMode="auto">
        <a:xfrm>
          <a:off x="25993725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41</xdr:row>
      <xdr:rowOff>38100</xdr:rowOff>
    </xdr:from>
    <xdr:to>
      <xdr:col>14</xdr:col>
      <xdr:colOff>752475</xdr:colOff>
      <xdr:row>55</xdr:row>
      <xdr:rowOff>238125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1001375" y="99726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41</xdr:row>
      <xdr:rowOff>38100</xdr:rowOff>
    </xdr:from>
    <xdr:to>
      <xdr:col>16</xdr:col>
      <xdr:colOff>1076325</xdr:colOff>
      <xdr:row>55</xdr:row>
      <xdr:rowOff>219075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3535025" y="99726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36526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36526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41885.587315046294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44">
        <f>A4</f>
        <v>36557</v>
      </c>
      <c r="Q1" s="244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36557</v>
      </c>
      <c r="B4" s="232" t="s">
        <v>8</v>
      </c>
      <c r="C4" s="215" t="s">
        <v>9</v>
      </c>
      <c r="D4" s="215" t="s">
        <v>10</v>
      </c>
      <c r="E4" s="243" t="s">
        <v>11</v>
      </c>
      <c r="F4" s="235" t="s">
        <v>12</v>
      </c>
      <c r="G4" s="236"/>
      <c r="H4" s="194" t="s">
        <v>13</v>
      </c>
      <c r="I4" s="204" t="s">
        <v>14</v>
      </c>
      <c r="J4" s="230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233"/>
      <c r="C5" s="241"/>
      <c r="D5" s="216"/>
      <c r="E5" s="204"/>
      <c r="F5" s="237"/>
      <c r="G5" s="238"/>
      <c r="H5" s="194"/>
      <c r="I5" s="204"/>
      <c r="J5" s="230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234"/>
      <c r="C6" s="242"/>
      <c r="D6" s="217"/>
      <c r="E6" s="205"/>
      <c r="F6" s="239"/>
      <c r="G6" s="240"/>
      <c r="H6" s="195"/>
      <c r="I6" s="205"/>
      <c r="J6" s="231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173"/>
      <c r="P8" s="174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25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60"/>
      <c r="P9" s="161"/>
      <c r="Q9" s="43" t="s">
        <v>32</v>
      </c>
      <c r="R9" s="44">
        <f t="shared" si="4"/>
        <v>3990.620689655173</v>
      </c>
    </row>
    <row r="10" spans="1:24" ht="20.100000000000001" customHeight="1" x14ac:dyDescent="0.25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60"/>
      <c r="P10" s="161"/>
      <c r="Q10" s="43" t="s">
        <v>32</v>
      </c>
      <c r="R10" s="44">
        <f t="shared" si="4"/>
        <v>3990.620689655173</v>
      </c>
    </row>
    <row r="11" spans="1:24" ht="20.100000000000001" customHeight="1" x14ac:dyDescent="0.25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60"/>
      <c r="P11" s="161"/>
      <c r="Q11" s="43" t="s">
        <v>32</v>
      </c>
      <c r="R11" s="44">
        <f t="shared" si="4"/>
        <v>3990.620689655173</v>
      </c>
    </row>
    <row r="12" spans="1:24" ht="20.100000000000001" customHeight="1" x14ac:dyDescent="0.25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60"/>
      <c r="P12" s="161"/>
      <c r="Q12" s="43" t="s">
        <v>32</v>
      </c>
      <c r="R12" s="44">
        <f t="shared" si="4"/>
        <v>3990.620689655173</v>
      </c>
    </row>
    <row r="13" spans="1:24" ht="16.899999999999999" customHeight="1" x14ac:dyDescent="0.25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158"/>
      <c r="P13" s="159"/>
      <c r="Q13" s="57" t="s">
        <v>32</v>
      </c>
      <c r="R13" s="58">
        <f t="shared" si="4"/>
        <v>3990.620689655173</v>
      </c>
    </row>
    <row r="14" spans="1:24" ht="20.100000000000001" customHeight="1" x14ac:dyDescent="0.25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178"/>
      <c r="P14" s="179"/>
      <c r="Q14" s="43" t="s">
        <v>32</v>
      </c>
      <c r="R14" s="44">
        <f t="shared" si="4"/>
        <v>3990.620689655173</v>
      </c>
    </row>
    <row r="15" spans="1:24" ht="20.100000000000001" customHeight="1" x14ac:dyDescent="0.25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180"/>
      <c r="P15" s="181"/>
      <c r="Q15" s="43" t="s">
        <v>32</v>
      </c>
      <c r="R15" s="44">
        <f t="shared" si="4"/>
        <v>3990.620689655173</v>
      </c>
    </row>
    <row r="16" spans="1:24" ht="20.100000000000001" customHeight="1" x14ac:dyDescent="0.25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60"/>
      <c r="P16" s="161"/>
      <c r="Q16" s="43" t="s">
        <v>32</v>
      </c>
      <c r="R16" s="44">
        <f t="shared" si="4"/>
        <v>3990.620689655173</v>
      </c>
    </row>
    <row r="17" spans="1:18" ht="20.100000000000001" customHeight="1" x14ac:dyDescent="0.25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60"/>
      <c r="P17" s="161"/>
      <c r="Q17" s="43" t="s">
        <v>32</v>
      </c>
      <c r="R17" s="44">
        <f t="shared" si="4"/>
        <v>3990.620689655173</v>
      </c>
    </row>
    <row r="18" spans="1:18" ht="20.100000000000001" customHeight="1" x14ac:dyDescent="0.25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60"/>
      <c r="P18" s="161"/>
      <c r="Q18" s="43" t="s">
        <v>32</v>
      </c>
      <c r="R18" s="44">
        <f t="shared" si="4"/>
        <v>3990.620689655173</v>
      </c>
    </row>
    <row r="19" spans="1:18" ht="20.100000000000001" customHeight="1" x14ac:dyDescent="0.25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60"/>
      <c r="P19" s="161"/>
      <c r="Q19" s="43" t="s">
        <v>32</v>
      </c>
      <c r="R19" s="44">
        <f t="shared" si="4"/>
        <v>3990.620689655173</v>
      </c>
    </row>
    <row r="20" spans="1:18" ht="20.100000000000001" customHeight="1" x14ac:dyDescent="0.25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60"/>
      <c r="P20" s="161"/>
      <c r="Q20" s="43" t="s">
        <v>32</v>
      </c>
      <c r="R20" s="44">
        <f t="shared" si="4"/>
        <v>3990.620689655173</v>
      </c>
    </row>
    <row r="21" spans="1:18" ht="20.100000000000001" customHeight="1" x14ac:dyDescent="0.25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60"/>
      <c r="P21" s="161"/>
      <c r="Q21" s="43" t="s">
        <v>32</v>
      </c>
      <c r="R21" s="44">
        <f t="shared" si="4"/>
        <v>3990.620689655173</v>
      </c>
    </row>
    <row r="22" spans="1:18" ht="20.100000000000001" customHeight="1" x14ac:dyDescent="0.25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60"/>
      <c r="P22" s="161"/>
      <c r="Q22" s="43" t="s">
        <v>32</v>
      </c>
      <c r="R22" s="44">
        <f t="shared" si="4"/>
        <v>3990.620689655173</v>
      </c>
    </row>
    <row r="23" spans="1:18" ht="20.100000000000001" customHeight="1" x14ac:dyDescent="0.25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60"/>
      <c r="P23" s="161"/>
      <c r="Q23" s="43" t="s">
        <v>32</v>
      </c>
      <c r="R23" s="44">
        <f t="shared" si="4"/>
        <v>3990.620689655173</v>
      </c>
    </row>
    <row r="24" spans="1:18" ht="20.100000000000001" customHeight="1" x14ac:dyDescent="0.25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60"/>
      <c r="P24" s="161"/>
      <c r="Q24" s="43" t="s">
        <v>32</v>
      </c>
      <c r="R24" s="44">
        <f t="shared" si="4"/>
        <v>3990.620689655173</v>
      </c>
    </row>
    <row r="25" spans="1:18" ht="20.100000000000001" customHeight="1" x14ac:dyDescent="0.25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60"/>
      <c r="P25" s="161"/>
      <c r="Q25" s="43" t="s">
        <v>32</v>
      </c>
      <c r="R25" s="44">
        <f t="shared" si="4"/>
        <v>3990.620689655173</v>
      </c>
    </row>
    <row r="26" spans="1:18" ht="20.100000000000001" customHeight="1" x14ac:dyDescent="0.25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60"/>
      <c r="P26" s="161"/>
      <c r="Q26" s="43" t="s">
        <v>32</v>
      </c>
      <c r="R26" s="44">
        <f t="shared" si="4"/>
        <v>3990.620689655173</v>
      </c>
    </row>
    <row r="27" spans="1:18" ht="20.100000000000001" customHeight="1" x14ac:dyDescent="0.25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60"/>
      <c r="P27" s="161"/>
      <c r="Q27" s="43" t="s">
        <v>32</v>
      </c>
      <c r="R27" s="44">
        <f t="shared" si="4"/>
        <v>3990.620689655173</v>
      </c>
    </row>
    <row r="28" spans="1:18" ht="20.100000000000001" customHeight="1" x14ac:dyDescent="0.25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60"/>
      <c r="P28" s="161"/>
      <c r="Q28" s="43" t="s">
        <v>32</v>
      </c>
      <c r="R28" s="44">
        <f t="shared" si="4"/>
        <v>3990.620689655173</v>
      </c>
    </row>
    <row r="29" spans="1:18" ht="20.100000000000001" customHeight="1" x14ac:dyDescent="0.25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60"/>
      <c r="P29" s="161"/>
      <c r="Q29" s="43" t="s">
        <v>32</v>
      </c>
      <c r="R29" s="44">
        <f t="shared" si="4"/>
        <v>3990.620689655173</v>
      </c>
    </row>
    <row r="30" spans="1:18" ht="20.100000000000001" customHeight="1" x14ac:dyDescent="0.25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60"/>
      <c r="P30" s="161"/>
      <c r="Q30" s="43" t="s">
        <v>32</v>
      </c>
      <c r="R30" s="44">
        <f t="shared" si="4"/>
        <v>3990.620689655173</v>
      </c>
    </row>
    <row r="31" spans="1:18" ht="20.100000000000001" customHeight="1" x14ac:dyDescent="0.25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60"/>
      <c r="P31" s="161"/>
      <c r="Q31" s="43" t="s">
        <v>32</v>
      </c>
      <c r="R31" s="44">
        <f t="shared" si="4"/>
        <v>3990.620689655173</v>
      </c>
    </row>
    <row r="32" spans="1:18" ht="20.100000000000001" customHeight="1" x14ac:dyDescent="0.25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60"/>
      <c r="P32" s="161"/>
      <c r="Q32" s="43" t="s">
        <v>32</v>
      </c>
      <c r="R32" s="44">
        <f t="shared" si="4"/>
        <v>3990.620689655173</v>
      </c>
    </row>
    <row r="33" spans="1:19" ht="20.100000000000001" customHeight="1" x14ac:dyDescent="0.25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60"/>
      <c r="P33" s="161"/>
      <c r="Q33" s="43" t="s">
        <v>32</v>
      </c>
      <c r="R33" s="44">
        <f t="shared" si="4"/>
        <v>3990.620689655173</v>
      </c>
    </row>
    <row r="34" spans="1:19" ht="20.100000000000001" customHeight="1" x14ac:dyDescent="0.25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60"/>
      <c r="P34" s="161"/>
      <c r="Q34" s="43" t="s">
        <v>32</v>
      </c>
      <c r="R34" s="44">
        <f t="shared" si="4"/>
        <v>3990.620689655173</v>
      </c>
    </row>
    <row r="35" spans="1:19" ht="20.100000000000001" customHeight="1" x14ac:dyDescent="0.25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60"/>
      <c r="P35" s="161"/>
      <c r="Q35" s="43" t="s">
        <v>32</v>
      </c>
      <c r="R35" s="44">
        <f t="shared" si="4"/>
        <v>3990.620689655173</v>
      </c>
    </row>
    <row r="36" spans="1:19" ht="20.100000000000001" customHeight="1" x14ac:dyDescent="0.25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60"/>
      <c r="P36" s="161"/>
      <c r="Q36" s="43" t="s">
        <v>32</v>
      </c>
      <c r="R36" s="44">
        <f t="shared" si="4"/>
        <v>3990.620689655173</v>
      </c>
    </row>
    <row r="37" spans="1:19" ht="20.100000000000001" customHeight="1" thickBot="1" x14ac:dyDescent="0.3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164"/>
      <c r="P37" s="165"/>
      <c r="Q37" s="89"/>
      <c r="R37" s="85"/>
    </row>
    <row r="38" spans="1:19" ht="20.100000000000001" customHeight="1" thickBot="1" x14ac:dyDescent="0.3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162"/>
      <c r="P38" s="163"/>
      <c r="Q38" s="96"/>
      <c r="R38" s="100">
        <f>SUM(R8:R36)</f>
        <v>115728.00000000003</v>
      </c>
    </row>
    <row r="39" spans="1:19" ht="20.100000000000001" customHeight="1" x14ac:dyDescent="0.25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25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25">
      <c r="A43" s="101"/>
      <c r="B43" s="118" t="s">
        <v>41</v>
      </c>
      <c r="C43" s="116">
        <f ca="1">NOW()</f>
        <v>41885.587314930555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25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25">
      <c r="D45" s="196"/>
      <c r="E45" s="197"/>
      <c r="F45" s="197"/>
      <c r="G45" s="197"/>
      <c r="H45" s="197"/>
      <c r="I45" s="197"/>
      <c r="J45" s="197"/>
      <c r="Q45" s="110" t="s">
        <v>45</v>
      </c>
      <c r="R45" s="123">
        <f>L38</f>
        <v>0</v>
      </c>
      <c r="S45" s="124"/>
    </row>
    <row r="46" spans="1:19" ht="21" customHeight="1" x14ac:dyDescent="0.25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25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25">
      <c r="Q49" s="128" t="s">
        <v>46</v>
      </c>
      <c r="R49" s="129">
        <f>SUM(R40:R48)</f>
        <v>5854.8300000000145</v>
      </c>
      <c r="S49" s="124"/>
    </row>
    <row r="50" spans="14:19" ht="21" customHeight="1" x14ac:dyDescent="0.25">
      <c r="Q50" s="110"/>
      <c r="R50" s="123"/>
      <c r="S50" s="124"/>
    </row>
    <row r="51" spans="14:19" ht="21" customHeight="1" x14ac:dyDescent="0.25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25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25">
      <c r="N53" s="130" t="s">
        <v>51</v>
      </c>
      <c r="Q53" s="126" t="s">
        <v>52</v>
      </c>
      <c r="R53" s="111">
        <v>0</v>
      </c>
    </row>
    <row r="54" spans="14:19" ht="21" customHeight="1" thickBot="1" x14ac:dyDescent="0.3">
      <c r="Q54" s="8" t="s">
        <v>53</v>
      </c>
      <c r="R54" s="131">
        <f>R49+R51+R52+R53</f>
        <v>121582.83000000003</v>
      </c>
    </row>
    <row r="55" spans="14:19" ht="17.25" thickTop="1" x14ac:dyDescent="0.25"/>
  </sheetData>
  <mergeCells count="54"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K4:K6"/>
    <mergeCell ref="M4:N4"/>
    <mergeCell ref="O14:P14"/>
    <mergeCell ref="O15:P15"/>
    <mergeCell ref="B4:B6"/>
    <mergeCell ref="F4:G6"/>
    <mergeCell ref="C4:C6"/>
    <mergeCell ref="H4:H6"/>
    <mergeCell ref="O20:P20"/>
    <mergeCell ref="O21:P21"/>
    <mergeCell ref="O22:P22"/>
    <mergeCell ref="O23:P23"/>
    <mergeCell ref="R3:R7"/>
    <mergeCell ref="J4:J6"/>
    <mergeCell ref="L4:L6"/>
    <mergeCell ref="O16:P16"/>
    <mergeCell ref="O8:P8"/>
    <mergeCell ref="O9:P9"/>
    <mergeCell ref="O38:P38"/>
    <mergeCell ref="O37:P37"/>
    <mergeCell ref="O35:P35"/>
    <mergeCell ref="O36:P36"/>
    <mergeCell ref="O26:P26"/>
    <mergeCell ref="O27:P27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36586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36586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6580.7964903225802</v>
      </c>
    </row>
    <row r="29" spans="1:18" ht="20.100000000000001" customHeight="1" x14ac:dyDescent="0.25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162"/>
      <c r="P40" s="163"/>
      <c r="Q40" s="96"/>
      <c r="R40" s="100">
        <f>SUM(R8:R38)</f>
        <v>118575.63519999996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41885.587315046294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1.3280000000000001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8687.5579999999572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124430.46519999998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4.7109375" style="2" customWidth="1"/>
    <col min="14" max="16" width="17" style="2" customWidth="1"/>
    <col min="17" max="17" width="16.85546875" style="2" customWidth="1"/>
    <col min="18" max="18" width="18.5703125" style="2" customWidth="1"/>
    <col min="19" max="19" width="15.140625" style="2" customWidth="1"/>
    <col min="20" max="20" width="16.85546875" style="2" customWidth="1"/>
    <col min="21" max="21" width="24.85546875" style="2" customWidth="1"/>
    <col min="22" max="22" width="24.7109375" style="2" customWidth="1"/>
    <col min="23" max="25" width="9.140625" style="2"/>
    <col min="26" max="26" width="10.42578125" style="2" customWidth="1"/>
    <col min="27" max="27" width="11.28515625" style="2" customWidth="1"/>
    <col min="28" max="16384" width="9.140625" style="2"/>
  </cols>
  <sheetData>
    <row r="1" spans="1:27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8">
        <f>A4</f>
        <v>36617</v>
      </c>
      <c r="T1" s="218"/>
      <c r="U1" s="1"/>
      <c r="V1" s="1"/>
    </row>
    <row r="2" spans="1:27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4"/>
      <c r="R3" s="220" t="s">
        <v>5</v>
      </c>
      <c r="S3" s="220"/>
      <c r="T3" s="221"/>
      <c r="U3" s="167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25">
      <c r="A4" s="209">
        <v>36617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68</v>
      </c>
      <c r="N4" s="176" t="s">
        <v>17</v>
      </c>
      <c r="O4" s="245"/>
      <c r="P4" s="245"/>
      <c r="Q4" s="177"/>
      <c r="R4" s="198" t="s">
        <v>18</v>
      </c>
      <c r="S4" s="199"/>
      <c r="T4" s="212" t="s">
        <v>74</v>
      </c>
      <c r="U4" s="167"/>
      <c r="Y4" s="8" t="s">
        <v>20</v>
      </c>
      <c r="Z4" s="11">
        <v>0.05</v>
      </c>
    </row>
    <row r="5" spans="1:27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41" t="s">
        <v>21</v>
      </c>
      <c r="O5" s="138" t="s">
        <v>67</v>
      </c>
      <c r="P5" s="133" t="s">
        <v>58</v>
      </c>
      <c r="Q5" s="13" t="s">
        <v>22</v>
      </c>
      <c r="R5" s="200"/>
      <c r="S5" s="201"/>
      <c r="T5" s="213"/>
      <c r="U5" s="167"/>
      <c r="Y5" s="8" t="s">
        <v>23</v>
      </c>
      <c r="Z5" s="11">
        <v>0.03</v>
      </c>
    </row>
    <row r="6" spans="1:27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42"/>
      <c r="O6" s="139"/>
      <c r="P6" s="134"/>
      <c r="Q6" s="15"/>
      <c r="R6" s="200"/>
      <c r="S6" s="201"/>
      <c r="T6" s="213"/>
      <c r="U6" s="167"/>
      <c r="W6" s="16" t="s">
        <v>24</v>
      </c>
      <c r="X6" s="8"/>
    </row>
    <row r="7" spans="1:27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202"/>
      <c r="S7" s="203"/>
      <c r="T7" s="214"/>
      <c r="U7" s="168"/>
      <c r="W7" s="29"/>
      <c r="X7" s="29" t="s">
        <v>31</v>
      </c>
    </row>
    <row r="8" spans="1:27" ht="20.100000000000001" customHeight="1" x14ac:dyDescent="0.25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173"/>
      <c r="S8" s="174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25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60"/>
      <c r="S9" s="161"/>
      <c r="T9" s="143">
        <v>0</v>
      </c>
      <c r="U9" s="44">
        <f t="shared" si="5"/>
        <v>0</v>
      </c>
    </row>
    <row r="10" spans="1:27" ht="20.100000000000001" customHeight="1" x14ac:dyDescent="0.25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60"/>
      <c r="S10" s="161"/>
      <c r="T10" s="143">
        <v>0</v>
      </c>
      <c r="U10" s="44">
        <f t="shared" si="5"/>
        <v>0</v>
      </c>
    </row>
    <row r="11" spans="1:27" ht="20.100000000000001" customHeight="1" x14ac:dyDescent="0.25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60"/>
      <c r="S11" s="161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25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60"/>
      <c r="S12" s="161"/>
      <c r="T12" s="143">
        <f>+J12+K12+$N$7+$O$7+$Q$7</f>
        <v>3.2676999999999996</v>
      </c>
      <c r="U12" s="44">
        <f t="shared" si="5"/>
        <v>7881.6924000000008</v>
      </c>
    </row>
    <row r="13" spans="1:27" ht="16.899999999999999" customHeight="1" x14ac:dyDescent="0.25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158"/>
      <c r="S13" s="159"/>
      <c r="T13" s="144">
        <v>0</v>
      </c>
      <c r="U13" s="44">
        <f t="shared" si="5"/>
        <v>0</v>
      </c>
    </row>
    <row r="14" spans="1:27" ht="20.100000000000001" customHeight="1" x14ac:dyDescent="0.25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178"/>
      <c r="S14" s="179"/>
      <c r="T14" s="143">
        <v>0</v>
      </c>
      <c r="U14" s="44">
        <f t="shared" si="5"/>
        <v>0</v>
      </c>
    </row>
    <row r="15" spans="1:27" ht="20.100000000000001" customHeight="1" x14ac:dyDescent="0.25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180"/>
      <c r="S15" s="181"/>
      <c r="T15" s="143">
        <v>0</v>
      </c>
      <c r="U15" s="44">
        <f t="shared" si="5"/>
        <v>0</v>
      </c>
    </row>
    <row r="16" spans="1:27" ht="20.100000000000001" customHeight="1" x14ac:dyDescent="0.25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60"/>
      <c r="S16" s="161"/>
      <c r="T16" s="143">
        <v>0</v>
      </c>
      <c r="U16" s="44">
        <f t="shared" si="5"/>
        <v>0</v>
      </c>
    </row>
    <row r="17" spans="1:21" ht="20.100000000000001" customHeight="1" x14ac:dyDescent="0.25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60"/>
      <c r="S17" s="161"/>
      <c r="T17" s="143">
        <v>0</v>
      </c>
      <c r="U17" s="44">
        <f t="shared" si="5"/>
        <v>0</v>
      </c>
    </row>
    <row r="18" spans="1:21" ht="20.100000000000001" customHeight="1" x14ac:dyDescent="0.25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60"/>
      <c r="S18" s="161"/>
      <c r="T18" s="143">
        <v>0</v>
      </c>
      <c r="U18" s="44">
        <f t="shared" si="5"/>
        <v>0</v>
      </c>
    </row>
    <row r="19" spans="1:21" ht="20.100000000000001" customHeight="1" x14ac:dyDescent="0.25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60"/>
      <c r="S19" s="161"/>
      <c r="T19" s="143">
        <v>0</v>
      </c>
      <c r="U19" s="44">
        <f t="shared" si="5"/>
        <v>0</v>
      </c>
    </row>
    <row r="20" spans="1:21" ht="20.100000000000001" customHeight="1" x14ac:dyDescent="0.25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60"/>
      <c r="S20" s="161"/>
      <c r="T20" s="143">
        <v>0</v>
      </c>
      <c r="U20" s="44">
        <f t="shared" si="5"/>
        <v>0</v>
      </c>
    </row>
    <row r="21" spans="1:21" ht="20.100000000000001" customHeight="1" x14ac:dyDescent="0.25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60"/>
      <c r="S21" s="161"/>
      <c r="T21" s="143">
        <v>0</v>
      </c>
      <c r="U21" s="44">
        <f t="shared" si="5"/>
        <v>0</v>
      </c>
    </row>
    <row r="22" spans="1:21" ht="20.100000000000001" customHeight="1" x14ac:dyDescent="0.25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60"/>
      <c r="S22" s="161"/>
      <c r="T22" s="143">
        <v>0</v>
      </c>
      <c r="U22" s="44">
        <f t="shared" si="5"/>
        <v>0</v>
      </c>
    </row>
    <row r="23" spans="1:21" ht="20.100000000000001" customHeight="1" x14ac:dyDescent="0.25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60"/>
      <c r="S23" s="161"/>
      <c r="T23" s="143">
        <v>0</v>
      </c>
      <c r="U23" s="44">
        <f t="shared" si="5"/>
        <v>0</v>
      </c>
    </row>
    <row r="24" spans="1:21" ht="20.100000000000001" customHeight="1" x14ac:dyDescent="0.25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60"/>
      <c r="S24" s="161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25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60"/>
      <c r="S25" s="161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25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60"/>
      <c r="S26" s="161"/>
      <c r="T26" s="143">
        <v>0</v>
      </c>
      <c r="U26" s="44">
        <f t="shared" si="5"/>
        <v>0</v>
      </c>
    </row>
    <row r="27" spans="1:21" ht="20.100000000000001" customHeight="1" x14ac:dyDescent="0.25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60"/>
      <c r="S27" s="161"/>
      <c r="T27" s="143">
        <v>0</v>
      </c>
      <c r="U27" s="44">
        <f t="shared" si="5"/>
        <v>0</v>
      </c>
    </row>
    <row r="28" spans="1:21" ht="20.100000000000001" customHeight="1" x14ac:dyDescent="0.25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60"/>
      <c r="S28" s="161"/>
      <c r="T28" s="143">
        <v>0</v>
      </c>
      <c r="U28" s="44">
        <f t="shared" si="5"/>
        <v>0</v>
      </c>
    </row>
    <row r="29" spans="1:21" ht="20.100000000000001" customHeight="1" x14ac:dyDescent="0.25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60"/>
      <c r="S29" s="161"/>
      <c r="T29" s="143">
        <v>0</v>
      </c>
      <c r="U29" s="44">
        <f t="shared" si="5"/>
        <v>0</v>
      </c>
    </row>
    <row r="30" spans="1:21" ht="20.100000000000001" customHeight="1" x14ac:dyDescent="0.25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60"/>
      <c r="S30" s="161"/>
      <c r="T30" s="143">
        <v>0</v>
      </c>
      <c r="U30" s="44">
        <f t="shared" si="5"/>
        <v>0</v>
      </c>
    </row>
    <row r="31" spans="1:21" ht="20.100000000000001" customHeight="1" x14ac:dyDescent="0.25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60"/>
      <c r="S31" s="161"/>
      <c r="T31" s="143">
        <v>0</v>
      </c>
      <c r="U31" s="44">
        <f t="shared" si="5"/>
        <v>0</v>
      </c>
    </row>
    <row r="32" spans="1:21" ht="20.100000000000001" customHeight="1" x14ac:dyDescent="0.25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60"/>
      <c r="S32" s="161"/>
      <c r="T32" s="143">
        <v>0</v>
      </c>
      <c r="U32" s="44">
        <f t="shared" si="5"/>
        <v>0</v>
      </c>
    </row>
    <row r="33" spans="1:22" ht="20.100000000000001" customHeight="1" x14ac:dyDescent="0.25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60"/>
      <c r="S33" s="161"/>
      <c r="T33" s="143">
        <v>0</v>
      </c>
      <c r="U33" s="44">
        <f t="shared" si="5"/>
        <v>0</v>
      </c>
    </row>
    <row r="34" spans="1:22" ht="20.100000000000001" customHeight="1" x14ac:dyDescent="0.25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60"/>
      <c r="S34" s="161"/>
      <c r="T34" s="143">
        <v>0</v>
      </c>
      <c r="U34" s="44">
        <f t="shared" si="5"/>
        <v>0</v>
      </c>
    </row>
    <row r="35" spans="1:22" ht="20.100000000000001" customHeight="1" x14ac:dyDescent="0.25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60"/>
      <c r="S35" s="161"/>
      <c r="T35" s="143">
        <v>0</v>
      </c>
      <c r="U35" s="44">
        <f t="shared" si="5"/>
        <v>0</v>
      </c>
    </row>
    <row r="36" spans="1:22" ht="20.100000000000001" customHeight="1" x14ac:dyDescent="0.25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60"/>
      <c r="S36" s="161"/>
      <c r="T36" s="143">
        <v>0</v>
      </c>
      <c r="U36" s="44">
        <f t="shared" si="5"/>
        <v>0</v>
      </c>
    </row>
    <row r="37" spans="1:22" ht="20.100000000000001" customHeight="1" x14ac:dyDescent="0.25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60"/>
      <c r="S37" s="161"/>
      <c r="T37" s="143">
        <v>0</v>
      </c>
      <c r="U37" s="44">
        <f t="shared" si="5"/>
        <v>0</v>
      </c>
    </row>
    <row r="38" spans="1:22" ht="20.100000000000001" customHeight="1" thickBot="1" x14ac:dyDescent="0.3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164"/>
      <c r="S38" s="165"/>
      <c r="T38" s="89"/>
      <c r="U38" s="85"/>
    </row>
    <row r="39" spans="1:22" ht="20.100000000000001" customHeight="1" thickBot="1" x14ac:dyDescent="0.3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162"/>
      <c r="S39" s="163"/>
      <c r="T39" s="96"/>
      <c r="U39" s="100">
        <f>SUM(U8:U37)</f>
        <v>112212.27789999999</v>
      </c>
    </row>
    <row r="40" spans="1:22" ht="20.100000000000001" customHeight="1" x14ac:dyDescent="0.25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25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25">
      <c r="A44" s="101"/>
      <c r="B44" s="118" t="s">
        <v>41</v>
      </c>
      <c r="C44" s="116">
        <f ca="1">NOW()</f>
        <v>41885.587314930555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25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25">
      <c r="D46" s="196"/>
      <c r="E46" s="197"/>
      <c r="F46" s="197"/>
      <c r="G46" s="197"/>
      <c r="H46" s="197"/>
      <c r="I46" s="197"/>
      <c r="J46" s="197"/>
      <c r="K46" s="197"/>
      <c r="T46" s="110" t="s">
        <v>65</v>
      </c>
      <c r="U46" s="123">
        <f>+O39</f>
        <v>2230.4100000000003</v>
      </c>
      <c r="V46" s="124"/>
    </row>
    <row r="47" spans="1:22" ht="21" customHeight="1" x14ac:dyDescent="0.25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25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25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25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25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25">
      <c r="T52" s="128" t="s">
        <v>46</v>
      </c>
      <c r="U52" s="129">
        <f>SUM(U41:U51)</f>
        <v>118067.10789999999</v>
      </c>
      <c r="V52" s="124"/>
    </row>
    <row r="53" spans="4:22" ht="21" customHeight="1" x14ac:dyDescent="0.25">
      <c r="T53" s="110"/>
      <c r="U53" s="123"/>
      <c r="V53" s="124"/>
    </row>
    <row r="54" spans="4:22" ht="21" customHeight="1" x14ac:dyDescent="0.25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25">
      <c r="Q55" s="130" t="s">
        <v>70</v>
      </c>
      <c r="T55" s="110" t="s">
        <v>50</v>
      </c>
      <c r="U55" s="123">
        <v>0</v>
      </c>
      <c r="V55" s="124"/>
    </row>
    <row r="56" spans="4:22" x14ac:dyDescent="0.25">
      <c r="Q56" s="130" t="s">
        <v>51</v>
      </c>
      <c r="T56" s="126" t="s">
        <v>52</v>
      </c>
      <c r="U56" s="111">
        <v>0</v>
      </c>
    </row>
    <row r="57" spans="4:22" ht="21" customHeight="1" thickBot="1" x14ac:dyDescent="0.3">
      <c r="T57" s="8" t="s">
        <v>53</v>
      </c>
      <c r="U57" s="131">
        <f>U52+U54+U55+U56</f>
        <v>118067.10789999999</v>
      </c>
    </row>
    <row r="58" spans="4:22" ht="17.25" thickTop="1" x14ac:dyDescent="0.25"/>
  </sheetData>
  <mergeCells count="56">
    <mergeCell ref="B3:D3"/>
    <mergeCell ref="J4:J6"/>
    <mergeCell ref="A4:A6"/>
    <mergeCell ref="T4:T7"/>
    <mergeCell ref="D4:D6"/>
    <mergeCell ref="B4:B6"/>
    <mergeCell ref="F4:G6"/>
    <mergeCell ref="C4:C6"/>
    <mergeCell ref="H4:H6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R39:S39"/>
    <mergeCell ref="R38:S38"/>
    <mergeCell ref="R35:S35"/>
    <mergeCell ref="R36:S36"/>
    <mergeCell ref="R37:S37"/>
    <mergeCell ref="R26:S26"/>
    <mergeCell ref="R27:S27"/>
    <mergeCell ref="R13:S13"/>
    <mergeCell ref="R32:S32"/>
    <mergeCell ref="R33:S33"/>
    <mergeCell ref="R34:S34"/>
    <mergeCell ref="R28:S28"/>
    <mergeCell ref="R29:S29"/>
    <mergeCell ref="R30:S30"/>
    <mergeCell ref="R31:S31"/>
    <mergeCell ref="R24:S24"/>
    <mergeCell ref="R25:S25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29" activePane="bottomRight" state="frozen"/>
      <selection pane="topRight" activeCell="B1" sqref="B1"/>
      <selection pane="bottomLeft" activeCell="A8" sqref="A8"/>
      <selection pane="bottomRight" activeCell="M42" sqref="M42"/>
    </sheetView>
  </sheetViews>
  <sheetFormatPr defaultRowHeight="16.5" x14ac:dyDescent="0.25"/>
  <cols>
    <col min="1" max="1" width="11" style="120" bestFit="1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5.140625" style="2" customWidth="1"/>
    <col min="14" max="15" width="16" style="2" customWidth="1"/>
    <col min="16" max="16" width="14.7109375" style="2" customWidth="1"/>
    <col min="17" max="20" width="17" style="2" customWidth="1"/>
    <col min="21" max="21" width="16.85546875" style="2" customWidth="1"/>
    <col min="22" max="22" width="18.5703125" style="2" customWidth="1"/>
    <col min="23" max="23" width="15.140625" style="2" customWidth="1"/>
    <col min="24" max="24" width="16.85546875" style="2" customWidth="1"/>
    <col min="25" max="25" width="24.85546875" style="2" customWidth="1"/>
    <col min="26" max="26" width="24.7109375" style="2" customWidth="1"/>
    <col min="27" max="29" width="9.140625" style="2"/>
    <col min="30" max="30" width="10.42578125" style="2" customWidth="1"/>
    <col min="31" max="31" width="11.28515625" style="2" customWidth="1"/>
    <col min="32" max="16384" width="9.140625" style="2"/>
  </cols>
  <sheetData>
    <row r="1" spans="1:31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8">
        <f>A4</f>
        <v>36647</v>
      </c>
      <c r="X1" s="218"/>
      <c r="Y1" s="1"/>
      <c r="Z1" s="1"/>
    </row>
    <row r="2" spans="1:31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3"/>
      <c r="R3" s="223"/>
      <c r="S3" s="223"/>
      <c r="T3" s="223"/>
      <c r="U3" s="224"/>
      <c r="V3" s="220" t="s">
        <v>5</v>
      </c>
      <c r="W3" s="220"/>
      <c r="X3" s="221"/>
      <c r="Y3" s="167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25">
      <c r="A4" s="209">
        <v>36647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90</v>
      </c>
      <c r="N4" s="171" t="s">
        <v>93</v>
      </c>
      <c r="O4" s="171" t="s">
        <v>92</v>
      </c>
      <c r="P4" s="171" t="s">
        <v>85</v>
      </c>
      <c r="Q4" s="176" t="s">
        <v>83</v>
      </c>
      <c r="R4" s="245"/>
      <c r="S4" s="245"/>
      <c r="T4" s="245"/>
      <c r="U4" s="150" t="s">
        <v>82</v>
      </c>
      <c r="V4" s="198" t="s">
        <v>18</v>
      </c>
      <c r="W4" s="199"/>
      <c r="X4" s="212" t="s">
        <v>84</v>
      </c>
      <c r="Y4" s="167"/>
      <c r="AC4" s="8" t="s">
        <v>20</v>
      </c>
      <c r="AD4" s="11">
        <v>0.05</v>
      </c>
    </row>
    <row r="5" spans="1:31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72"/>
      <c r="O5" s="172"/>
      <c r="P5" s="172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200"/>
      <c r="W5" s="201"/>
      <c r="X5" s="213"/>
      <c r="Y5" s="167"/>
      <c r="AC5" s="8" t="s">
        <v>23</v>
      </c>
      <c r="AD5" s="11">
        <v>0.03</v>
      </c>
    </row>
    <row r="6" spans="1:31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72"/>
      <c r="O6" s="172"/>
      <c r="P6" s="172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200"/>
      <c r="W6" s="201"/>
      <c r="X6" s="213"/>
      <c r="Y6" s="167"/>
      <c r="AA6" s="16" t="s">
        <v>24</v>
      </c>
      <c r="AB6" s="8"/>
    </row>
    <row r="7" spans="1:31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202"/>
      <c r="W7" s="203"/>
      <c r="X7" s="214"/>
      <c r="Y7" s="168"/>
      <c r="AA7" s="29"/>
      <c r="AB7" s="29" t="s">
        <v>31</v>
      </c>
    </row>
    <row r="8" spans="1:31" ht="20.100000000000001" customHeight="1" x14ac:dyDescent="0.25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173"/>
      <c r="W8" s="174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25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60"/>
      <c r="W9" s="161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25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60"/>
      <c r="W10" s="161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25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1553.5815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60"/>
      <c r="W11" s="161"/>
      <c r="X11" s="149">
        <f t="shared" ref="X11:X20" si="11">+J11+K11+$N$42</f>
        <v>3.4510999999999998</v>
      </c>
      <c r="Y11" s="44">
        <f t="shared" si="9"/>
        <v>74190.895290322573</v>
      </c>
    </row>
    <row r="12" spans="1:31" ht="20.100000000000001" customHeight="1" x14ac:dyDescent="0.25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3006.7110000000002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60"/>
      <c r="W12" s="161"/>
      <c r="X12" s="149">
        <f t="shared" si="11"/>
        <v>3.3710999999999998</v>
      </c>
      <c r="Y12" s="44">
        <f t="shared" si="9"/>
        <v>136945.65729032256</v>
      </c>
    </row>
    <row r="13" spans="1:31" ht="16.899999999999999" customHeight="1" x14ac:dyDescent="0.25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2706.4965000000002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158"/>
      <c r="W13" s="159"/>
      <c r="X13" s="149">
        <f t="shared" si="11"/>
        <v>3.4010999999999996</v>
      </c>
      <c r="Y13" s="44">
        <f t="shared" si="9"/>
        <v>124711.33529032256</v>
      </c>
    </row>
    <row r="14" spans="1:31" ht="20.100000000000001" customHeight="1" x14ac:dyDescent="0.25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2502.3202000000001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178"/>
      <c r="W14" s="179"/>
      <c r="X14" s="149">
        <f t="shared" si="11"/>
        <v>3.4010999999999996</v>
      </c>
      <c r="Y14" s="44">
        <f t="shared" si="9"/>
        <v>115253.49459032256</v>
      </c>
    </row>
    <row r="15" spans="1:31" ht="20.100000000000001" customHeight="1" x14ac:dyDescent="0.25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2102.1864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180"/>
      <c r="W15" s="181"/>
      <c r="X15" s="149">
        <f t="shared" si="11"/>
        <v>3.4010999999999996</v>
      </c>
      <c r="Y15" s="44">
        <f t="shared" si="9"/>
        <v>97145.85959032258</v>
      </c>
    </row>
    <row r="16" spans="1:31" ht="20.100000000000001" customHeight="1" x14ac:dyDescent="0.25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2156.2935000000002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60"/>
      <c r="W16" s="161"/>
      <c r="X16" s="149">
        <f t="shared" si="11"/>
        <v>3.4060999999999995</v>
      </c>
      <c r="Y16" s="44">
        <f t="shared" si="9"/>
        <v>99960.829090322572</v>
      </c>
    </row>
    <row r="17" spans="1:25" ht="20.100000000000001" customHeight="1" x14ac:dyDescent="0.25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652.32920000000001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60"/>
      <c r="W17" s="161"/>
      <c r="X17" s="149">
        <f t="shared" si="11"/>
        <v>3.5160999999999998</v>
      </c>
      <c r="Y17" s="44">
        <f t="shared" si="9"/>
        <v>33848.140590322582</v>
      </c>
    </row>
    <row r="18" spans="1:25" ht="20.100000000000001" customHeight="1" x14ac:dyDescent="0.25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418.7783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60"/>
      <c r="W18" s="161"/>
      <c r="X18" s="149">
        <f t="shared" si="11"/>
        <v>3.4760999999999997</v>
      </c>
      <c r="Y18" s="44">
        <f t="shared" si="9"/>
        <v>22584.305190322582</v>
      </c>
    </row>
    <row r="19" spans="1:25" ht="20.100000000000001" customHeight="1" x14ac:dyDescent="0.25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2476.0657000000001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60"/>
      <c r="W19" s="161"/>
      <c r="X19" s="149">
        <f t="shared" si="11"/>
        <v>3.6360999999999994</v>
      </c>
      <c r="Y19" s="44">
        <f t="shared" si="9"/>
        <v>121654.49439032258</v>
      </c>
    </row>
    <row r="20" spans="1:25" ht="20.100000000000001" customHeight="1" x14ac:dyDescent="0.25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1552.6683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60"/>
      <c r="W20" s="161"/>
      <c r="X20" s="149">
        <f t="shared" si="11"/>
        <v>3.6210999999999998</v>
      </c>
      <c r="Y20" s="44">
        <f t="shared" si="9"/>
        <v>77614.464590322576</v>
      </c>
    </row>
    <row r="21" spans="1:25" ht="20.100000000000001" customHeight="1" x14ac:dyDescent="0.25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60"/>
      <c r="W21" s="161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25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60"/>
      <c r="W22" s="161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25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60"/>
      <c r="W23" s="161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25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60"/>
      <c r="W24" s="161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25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2857.0983999999999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60"/>
      <c r="W25" s="161"/>
      <c r="X25" s="149">
        <f>+J25+K25+$N$42</f>
        <v>3.7610999999999994</v>
      </c>
      <c r="Y25" s="44">
        <f t="shared" si="9"/>
        <v>144939.89969032255</v>
      </c>
    </row>
    <row r="26" spans="1:25" ht="20.100000000000001" customHeight="1" x14ac:dyDescent="0.25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60"/>
      <c r="W26" s="161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25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60"/>
      <c r="W27" s="161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25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60"/>
      <c r="W28" s="161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25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60"/>
      <c r="W29" s="161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25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60"/>
      <c r="W30" s="161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25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1490.799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60"/>
      <c r="W31" s="161"/>
      <c r="X31" s="149">
        <f>+J31+K31+$N$42</f>
        <v>4.1061000000000005</v>
      </c>
      <c r="Y31" s="44">
        <f t="shared" si="9"/>
        <v>84171.660290322587</v>
      </c>
    </row>
    <row r="32" spans="1:25" ht="20.100000000000001" customHeight="1" x14ac:dyDescent="0.25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60"/>
      <c r="W32" s="161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25">
      <c r="A33" s="30">
        <f t="shared" si="4"/>
        <v>36672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5"/>
        <v>3362</v>
      </c>
      <c r="J33" s="137"/>
      <c r="K33" s="38"/>
      <c r="L33" s="39"/>
      <c r="M33" s="154">
        <f t="shared" si="12"/>
        <v>0</v>
      </c>
      <c r="N33" s="155">
        <f t="shared" si="13"/>
        <v>0</v>
      </c>
      <c r="O33" s="155">
        <f t="shared" si="2"/>
        <v>0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60"/>
      <c r="W33" s="161"/>
      <c r="X33" s="149">
        <f t="shared" si="15"/>
        <v>0</v>
      </c>
      <c r="Y33" s="44">
        <f t="shared" si="9"/>
        <v>3733.161290322581</v>
      </c>
    </row>
    <row r="34" spans="1:26" ht="20.100000000000001" customHeight="1" x14ac:dyDescent="0.25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60"/>
      <c r="W34" s="161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25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60"/>
      <c r="W35" s="161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25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60"/>
      <c r="W36" s="161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25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60"/>
      <c r="W37" s="161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25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60"/>
      <c r="W38" s="161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164"/>
      <c r="W39" s="165"/>
      <c r="X39" s="89"/>
      <c r="Y39" s="85"/>
    </row>
    <row r="40" spans="1:26" ht="20.100000000000001" customHeight="1" thickBot="1" x14ac:dyDescent="0.3">
      <c r="A40" s="90" t="s">
        <v>33</v>
      </c>
      <c r="B40" s="91">
        <f t="shared" ref="B40:G40" si="16">SUM(B8:B38)</f>
        <v>311842</v>
      </c>
      <c r="C40" s="92">
        <f t="shared" si="16"/>
        <v>311842</v>
      </c>
      <c r="D40" s="92">
        <f t="shared" si="16"/>
        <v>318804.69452850247</v>
      </c>
      <c r="E40" s="94">
        <f t="shared" si="16"/>
        <v>0</v>
      </c>
      <c r="F40" s="95">
        <f t="shared" si="16"/>
        <v>0</v>
      </c>
      <c r="G40" s="92">
        <f t="shared" si="16"/>
        <v>308480</v>
      </c>
      <c r="H40" s="96"/>
      <c r="I40" s="96"/>
      <c r="J40" s="96"/>
      <c r="K40" s="97"/>
      <c r="L40" s="97"/>
      <c r="M40" s="97"/>
      <c r="N40" s="98">
        <f t="shared" ref="N40:U40" si="17">SUM(N8:N38)</f>
        <v>23469.160499999998</v>
      </c>
      <c r="O40" s="98">
        <f t="shared" si="17"/>
        <v>23475.328000000001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162"/>
      <c r="W40" s="163"/>
      <c r="X40" s="96"/>
      <c r="Y40" s="100">
        <f>SUM(Y8:Y38)</f>
        <v>1203687.6004000006</v>
      </c>
    </row>
    <row r="41" spans="1:26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341330</v>
      </c>
      <c r="H42" s="109" t="s">
        <v>26</v>
      </c>
      <c r="K42" s="104"/>
      <c r="L42" s="104"/>
      <c r="M42" s="107" t="s">
        <v>91</v>
      </c>
      <c r="N42" s="157">
        <f>ROUND(+N40/G40,4)</f>
        <v>7.6100000000000001E-2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1051109.2750000006</v>
      </c>
      <c r="Z43" s="114"/>
    </row>
    <row r="44" spans="1:26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15424</v>
      </c>
    </row>
    <row r="45" spans="1:26" ht="21" customHeight="1" x14ac:dyDescent="0.25">
      <c r="A45" s="101"/>
      <c r="B45" s="118" t="s">
        <v>41</v>
      </c>
      <c r="C45" s="116">
        <f ca="1">NOW()</f>
        <v>41885.587315046294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25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23475.328000000001</v>
      </c>
      <c r="Z47" s="119"/>
    </row>
    <row r="48" spans="1:26" ht="21" customHeight="1" x14ac:dyDescent="0.25">
      <c r="D48" s="196"/>
      <c r="E48" s="197"/>
      <c r="F48" s="197"/>
      <c r="G48" s="197"/>
      <c r="H48" s="197"/>
      <c r="I48" s="197"/>
      <c r="J48" s="197"/>
      <c r="K48" s="197"/>
      <c r="X48" s="110" t="s">
        <v>88</v>
      </c>
      <c r="Y48" s="123">
        <f>+R40</f>
        <v>-942.68559999999979</v>
      </c>
      <c r="Z48" s="124"/>
    </row>
    <row r="49" spans="4:26" ht="21" customHeight="1" x14ac:dyDescent="0.25">
      <c r="D49" s="196"/>
      <c r="E49" s="197"/>
      <c r="F49" s="197"/>
      <c r="G49" s="197"/>
      <c r="H49" s="197"/>
      <c r="I49" s="197"/>
      <c r="J49" s="197"/>
      <c r="K49" s="197"/>
      <c r="X49" s="110" t="s">
        <v>89</v>
      </c>
      <c r="Y49" s="123">
        <f>+S40</f>
        <v>-1245.8399999999999</v>
      </c>
      <c r="Z49" s="124"/>
    </row>
    <row r="50" spans="4:26" ht="21" customHeight="1" x14ac:dyDescent="0.25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25">
      <c r="X51" s="128" t="s">
        <v>81</v>
      </c>
      <c r="Y51" s="129">
        <f>SUM(Y42:Y50)</f>
        <v>1093814.4304000007</v>
      </c>
      <c r="Z51" s="124"/>
    </row>
    <row r="52" spans="4:26" ht="21" customHeight="1" x14ac:dyDescent="0.25">
      <c r="X52" s="128"/>
      <c r="Y52" s="129"/>
      <c r="Z52" s="124"/>
    </row>
    <row r="53" spans="4:26" ht="21" customHeight="1" x14ac:dyDescent="0.25">
      <c r="X53" s="110" t="s">
        <v>80</v>
      </c>
      <c r="Y53" s="123">
        <f>+U40</f>
        <v>115727.99999999996</v>
      </c>
      <c r="Z53" s="124"/>
    </row>
    <row r="54" spans="4:26" ht="21" customHeight="1" x14ac:dyDescent="0.25">
      <c r="X54" s="110"/>
      <c r="Y54" s="123"/>
      <c r="Z54" s="124"/>
    </row>
    <row r="55" spans="4:26" ht="21" customHeight="1" x14ac:dyDescent="0.25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25">
      <c r="U56" s="130" t="s">
        <v>70</v>
      </c>
      <c r="X56" s="110" t="s">
        <v>50</v>
      </c>
      <c r="Y56" s="123">
        <v>0</v>
      </c>
      <c r="Z56" s="124"/>
    </row>
    <row r="57" spans="4:26" x14ac:dyDescent="0.25">
      <c r="U57" s="130" t="s">
        <v>51</v>
      </c>
      <c r="X57" s="126" t="s">
        <v>52</v>
      </c>
      <c r="Y57" s="111">
        <v>0</v>
      </c>
    </row>
    <row r="58" spans="4:26" ht="21" customHeight="1" thickBot="1" x14ac:dyDescent="0.3">
      <c r="X58" s="8" t="s">
        <v>86</v>
      </c>
      <c r="Y58" s="131">
        <f>Y51+Y53+Y55+Y56+Y57</f>
        <v>1209542.4304000007</v>
      </c>
    </row>
    <row r="59" spans="4:26" ht="17.25" thickTop="1" x14ac:dyDescent="0.25"/>
  </sheetData>
  <mergeCells count="61">
    <mergeCell ref="V32:W32"/>
    <mergeCell ref="V33:W33"/>
    <mergeCell ref="V34:W34"/>
    <mergeCell ref="V28:W28"/>
    <mergeCell ref="V29:W29"/>
    <mergeCell ref="V30:W30"/>
    <mergeCell ref="V31:W31"/>
    <mergeCell ref="V40:W40"/>
    <mergeCell ref="V39:W39"/>
    <mergeCell ref="V35:W35"/>
    <mergeCell ref="V36:W36"/>
    <mergeCell ref="V38:W38"/>
    <mergeCell ref="V37:W37"/>
    <mergeCell ref="V26:W26"/>
    <mergeCell ref="V27:W27"/>
    <mergeCell ref="V20:W20"/>
    <mergeCell ref="V21:W21"/>
    <mergeCell ref="V22:W22"/>
    <mergeCell ref="V23:W23"/>
    <mergeCell ref="V24:W24"/>
    <mergeCell ref="V25:W25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W1:X1"/>
    <mergeCell ref="A1:V1"/>
    <mergeCell ref="V3:X3"/>
    <mergeCell ref="K3:U3"/>
    <mergeCell ref="H3:I3"/>
    <mergeCell ref="E3:G3"/>
    <mergeCell ref="B3:D3"/>
    <mergeCell ref="X4:X7"/>
    <mergeCell ref="D4:D6"/>
    <mergeCell ref="B4:B6"/>
    <mergeCell ref="F4:G6"/>
    <mergeCell ref="C4:C6"/>
    <mergeCell ref="H4:H6"/>
    <mergeCell ref="Q4:T4"/>
    <mergeCell ref="D48:K48"/>
    <mergeCell ref="M4:M6"/>
    <mergeCell ref="N4:N6"/>
    <mergeCell ref="O4:O6"/>
    <mergeCell ref="J4:J6"/>
    <mergeCell ref="A4:A6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117610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117610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41885.587315046294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2000-05-26T19:40:26Z</cp:lastPrinted>
  <dcterms:created xsi:type="dcterms:W3CDTF">2000-02-10T19:42:25Z</dcterms:created>
  <dcterms:modified xsi:type="dcterms:W3CDTF">2014-09-03T12:05:44Z</dcterms:modified>
</cp:coreProperties>
</file>