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450" windowWidth="14700" windowHeight="8445" activeTab="1"/>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152511" fullCalcOnLoad="1"/>
</workbook>
</file>

<file path=xl/calcChain.xml><?xml version="1.0" encoding="utf-8"?>
<calcChain xmlns="http://schemas.openxmlformats.org/spreadsheetml/2006/main">
  <c r="E1" i="2" l="1"/>
  <c r="S3" i="2" s="1"/>
  <c r="L1" i="2"/>
  <c r="M1" i="2"/>
  <c r="B10" i="2"/>
  <c r="F10" i="2"/>
  <c r="G10" i="2"/>
  <c r="K11" i="2"/>
  <c r="K12" i="2"/>
  <c r="B13" i="2"/>
  <c r="C13" i="2"/>
  <c r="L13" i="2"/>
  <c r="S13" i="2"/>
  <c r="K15" i="2"/>
  <c r="K16" i="2"/>
  <c r="B17" i="2"/>
  <c r="C17" i="2"/>
  <c r="K17" i="2"/>
  <c r="L17" i="2"/>
  <c r="S17" i="2"/>
  <c r="K19" i="2"/>
  <c r="K21" i="2" s="1"/>
  <c r="M21" i="2" s="1"/>
  <c r="K20" i="2"/>
  <c r="B21" i="2"/>
  <c r="C21" i="2"/>
  <c r="L21" i="2"/>
  <c r="S21" i="2"/>
  <c r="K27" i="2"/>
  <c r="K28" i="2"/>
  <c r="K29" i="2"/>
  <c r="K31" i="2"/>
  <c r="K32" i="2"/>
  <c r="B33" i="2"/>
  <c r="C33" i="2"/>
  <c r="K33" i="2"/>
  <c r="L33" i="2"/>
  <c r="S33" i="2"/>
  <c r="K36" i="2"/>
  <c r="K37" i="2"/>
  <c r="K38" i="2"/>
  <c r="K39" i="2"/>
  <c r="K40" i="2"/>
  <c r="B41" i="2"/>
  <c r="C41" i="2"/>
  <c r="L41" i="2"/>
  <c r="S41" i="2"/>
  <c r="K42" i="2"/>
  <c r="K45" i="2"/>
  <c r="K47" i="2" s="1"/>
  <c r="M47" i="2" s="1"/>
  <c r="K46" i="2"/>
  <c r="B47" i="2"/>
  <c r="C47" i="2"/>
  <c r="L47" i="2"/>
  <c r="S47" i="2"/>
  <c r="U47" i="2"/>
  <c r="B51" i="2"/>
  <c r="C51" i="2"/>
  <c r="K51" i="2"/>
  <c r="M51" i="2"/>
  <c r="S51" i="2"/>
  <c r="U51" i="2"/>
  <c r="K54" i="2"/>
  <c r="K55" i="2"/>
  <c r="K63" i="2" s="1"/>
  <c r="K56" i="2"/>
  <c r="K59" i="2"/>
  <c r="K60" i="2"/>
  <c r="K62" i="2"/>
  <c r="B63" i="2"/>
  <c r="C63" i="2"/>
  <c r="L63" i="2"/>
  <c r="L365" i="2" s="1"/>
  <c r="S63" i="2"/>
  <c r="K64" i="2"/>
  <c r="K67" i="2"/>
  <c r="K69" i="2" s="1"/>
  <c r="M69" i="2" s="1"/>
  <c r="K68" i="2"/>
  <c r="B69" i="2"/>
  <c r="C69" i="2"/>
  <c r="L69" i="2"/>
  <c r="S69" i="2"/>
  <c r="B73" i="2"/>
  <c r="C73" i="2"/>
  <c r="K73" i="2"/>
  <c r="L73" i="2"/>
  <c r="M73" i="2"/>
  <c r="O73" i="2"/>
  <c r="P73" i="2"/>
  <c r="S73" i="2"/>
  <c r="U73" i="2" s="1"/>
  <c r="B77" i="2"/>
  <c r="C77" i="2"/>
  <c r="K77" i="2"/>
  <c r="U77" i="2" s="1"/>
  <c r="L77" i="2"/>
  <c r="M77" i="2"/>
  <c r="P77" i="2" s="1"/>
  <c r="O77" i="2"/>
  <c r="S77" i="2"/>
  <c r="B81" i="2"/>
  <c r="C81" i="2"/>
  <c r="K81" i="2"/>
  <c r="U81" i="2" s="1"/>
  <c r="L81" i="2"/>
  <c r="M81" i="2"/>
  <c r="S81" i="2"/>
  <c r="K84" i="2"/>
  <c r="K85" i="2"/>
  <c r="K87" i="2"/>
  <c r="K88" i="2"/>
  <c r="K90" i="2"/>
  <c r="L90" i="2"/>
  <c r="K91" i="2"/>
  <c r="K93" i="2"/>
  <c r="K94" i="2"/>
  <c r="K95" i="2"/>
  <c r="B96" i="2"/>
  <c r="C96" i="2"/>
  <c r="L96" i="2"/>
  <c r="S96" i="2"/>
  <c r="B100" i="2"/>
  <c r="C100" i="2"/>
  <c r="K100" i="2"/>
  <c r="L100" i="2"/>
  <c r="M100" i="2"/>
  <c r="O100" i="2"/>
  <c r="P100" i="2"/>
  <c r="S100" i="2"/>
  <c r="U100" i="2"/>
  <c r="K103" i="2"/>
  <c r="K104" i="2"/>
  <c r="K105" i="2"/>
  <c r="K107" i="2"/>
  <c r="K108" i="2"/>
  <c r="B109" i="2"/>
  <c r="C109" i="2"/>
  <c r="K109" i="2"/>
  <c r="L109" i="2"/>
  <c r="S109" i="2"/>
  <c r="K112" i="2"/>
  <c r="K118" i="2" s="1"/>
  <c r="U118" i="2" s="1"/>
  <c r="K113" i="2"/>
  <c r="K114" i="2"/>
  <c r="K116" i="2"/>
  <c r="K117" i="2"/>
  <c r="B118" i="2"/>
  <c r="C118" i="2"/>
  <c r="L118" i="2"/>
  <c r="M118" i="2"/>
  <c r="S118" i="2"/>
  <c r="K121" i="2"/>
  <c r="K123" i="2" s="1"/>
  <c r="K122" i="2"/>
  <c r="B123" i="2"/>
  <c r="C123" i="2"/>
  <c r="L123" i="2"/>
  <c r="S123" i="2"/>
  <c r="B129" i="2"/>
  <c r="C129" i="2"/>
  <c r="K129" i="2"/>
  <c r="L129" i="2"/>
  <c r="M129" i="2"/>
  <c r="O129" i="2"/>
  <c r="P129" i="2"/>
  <c r="S129" i="2"/>
  <c r="U129" i="2"/>
  <c r="B134" i="2"/>
  <c r="C134" i="2"/>
  <c r="K134" i="2"/>
  <c r="L134" i="2"/>
  <c r="M134" i="2"/>
  <c r="O134" i="2"/>
  <c r="P134" i="2"/>
  <c r="S134" i="2"/>
  <c r="U134" i="2" s="1"/>
  <c r="B138" i="2"/>
  <c r="C138" i="2"/>
  <c r="K138" i="2"/>
  <c r="L138" i="2"/>
  <c r="M138" i="2"/>
  <c r="O138" i="2"/>
  <c r="P138" i="2"/>
  <c r="S138" i="2"/>
  <c r="U138" i="2" s="1"/>
  <c r="B142" i="2"/>
  <c r="C142" i="2"/>
  <c r="K142" i="2"/>
  <c r="U142" i="2" s="1"/>
  <c r="L142" i="2"/>
  <c r="M142" i="2"/>
  <c r="O142" i="2"/>
  <c r="S142" i="2"/>
  <c r="K145" i="2"/>
  <c r="K146" i="2"/>
  <c r="K148" i="2"/>
  <c r="L148" i="2"/>
  <c r="K149" i="2"/>
  <c r="K154" i="2" s="1"/>
  <c r="U154" i="2" s="1"/>
  <c r="K150" i="2"/>
  <c r="K152" i="2"/>
  <c r="K153" i="2"/>
  <c r="B154" i="2"/>
  <c r="C154" i="2"/>
  <c r="L154" i="2"/>
  <c r="S154" i="2"/>
  <c r="K157" i="2"/>
  <c r="K158" i="2"/>
  <c r="K160" i="2"/>
  <c r="K161" i="2"/>
  <c r="K162" i="2"/>
  <c r="K164" i="2"/>
  <c r="K165" i="2"/>
  <c r="B166" i="2"/>
  <c r="C166" i="2"/>
  <c r="L166" i="2"/>
  <c r="S166" i="2"/>
  <c r="K172" i="2"/>
  <c r="K173" i="2"/>
  <c r="K174" i="2"/>
  <c r="K176" i="2"/>
  <c r="K177" i="2"/>
  <c r="B178" i="2"/>
  <c r="C178" i="2"/>
  <c r="L178" i="2"/>
  <c r="S178" i="2"/>
  <c r="K181" i="2"/>
  <c r="K182" i="2"/>
  <c r="K187" i="2" s="1"/>
  <c r="M187" i="2" s="1"/>
  <c r="K183" i="2"/>
  <c r="K185" i="2"/>
  <c r="L185" i="2"/>
  <c r="L187" i="2" s="1"/>
  <c r="K186" i="2"/>
  <c r="B187" i="2"/>
  <c r="C187" i="2"/>
  <c r="S187" i="2"/>
  <c r="K190" i="2"/>
  <c r="K191" i="2"/>
  <c r="K192" i="2"/>
  <c r="K194" i="2"/>
  <c r="K196" i="2" s="1"/>
  <c r="K195" i="2"/>
  <c r="B196" i="2"/>
  <c r="C196" i="2"/>
  <c r="L196" i="2"/>
  <c r="S196" i="2"/>
  <c r="K202" i="2"/>
  <c r="K208" i="2" s="1"/>
  <c r="K203" i="2"/>
  <c r="K204" i="2"/>
  <c r="K206" i="2"/>
  <c r="K207" i="2"/>
  <c r="B208" i="2"/>
  <c r="C208" i="2"/>
  <c r="L208" i="2"/>
  <c r="S208" i="2"/>
  <c r="K211" i="2"/>
  <c r="K212" i="2"/>
  <c r="K213" i="2"/>
  <c r="K215" i="2"/>
  <c r="K216" i="2"/>
  <c r="B217" i="2"/>
  <c r="C217" i="2"/>
  <c r="L217" i="2"/>
  <c r="S217" i="2"/>
  <c r="K220" i="2"/>
  <c r="K221" i="2"/>
  <c r="K223" i="2"/>
  <c r="K224" i="2"/>
  <c r="K226" i="2"/>
  <c r="K227" i="2"/>
  <c r="K229" i="2"/>
  <c r="K230" i="2"/>
  <c r="B231" i="2"/>
  <c r="C231" i="2"/>
  <c r="L231" i="2"/>
  <c r="S231" i="2"/>
  <c r="K234" i="2"/>
  <c r="K235" i="2"/>
  <c r="K237" i="2"/>
  <c r="K238" i="2"/>
  <c r="B239" i="2"/>
  <c r="C239" i="2"/>
  <c r="L239" i="2"/>
  <c r="S239" i="2"/>
  <c r="K245" i="2"/>
  <c r="K246" i="2"/>
  <c r="K248" i="2"/>
  <c r="K249" i="2"/>
  <c r="B250" i="2"/>
  <c r="C250" i="2"/>
  <c r="K250" i="2"/>
  <c r="L250" i="2"/>
  <c r="S250" i="2"/>
  <c r="K253" i="2"/>
  <c r="K254" i="2"/>
  <c r="K256" i="2"/>
  <c r="K257" i="2"/>
  <c r="K260" i="2"/>
  <c r="K261" i="2"/>
  <c r="K262" i="2"/>
  <c r="K264" i="2"/>
  <c r="K265" i="2"/>
  <c r="K267" i="2"/>
  <c r="K268" i="2"/>
  <c r="K270" i="2"/>
  <c r="K271" i="2"/>
  <c r="B272" i="2"/>
  <c r="C272" i="2"/>
  <c r="L272" i="2"/>
  <c r="S272" i="2"/>
  <c r="K274" i="2"/>
  <c r="K287" i="2" s="1"/>
  <c r="M287" i="2" s="1"/>
  <c r="K275" i="2"/>
  <c r="K276" i="2"/>
  <c r="K277" i="2"/>
  <c r="K278" i="2"/>
  <c r="K280" i="2"/>
  <c r="K281" i="2"/>
  <c r="K282" i="2"/>
  <c r="K284" i="2"/>
  <c r="K285" i="2"/>
  <c r="K286" i="2"/>
  <c r="B287" i="2"/>
  <c r="C287" i="2"/>
  <c r="L287" i="2"/>
  <c r="S287" i="2"/>
  <c r="K291" i="2"/>
  <c r="K292" i="2"/>
  <c r="K294" i="2"/>
  <c r="K295" i="2"/>
  <c r="L295" i="2"/>
  <c r="B296" i="2"/>
  <c r="C296" i="2"/>
  <c r="K296" i="2"/>
  <c r="S296" i="2"/>
  <c r="K299" i="2"/>
  <c r="K314" i="2" s="1"/>
  <c r="M314" i="2" s="1"/>
  <c r="K300" i="2"/>
  <c r="K302" i="2"/>
  <c r="K303" i="2"/>
  <c r="K304" i="2"/>
  <c r="K306" i="2"/>
  <c r="K307" i="2"/>
  <c r="K309" i="2"/>
  <c r="K310" i="2"/>
  <c r="K312" i="2"/>
  <c r="K313" i="2"/>
  <c r="B314" i="2"/>
  <c r="C314" i="2"/>
  <c r="L314" i="2"/>
  <c r="S314" i="2"/>
  <c r="K317" i="2"/>
  <c r="K318" i="2"/>
  <c r="B319" i="2"/>
  <c r="C319" i="2"/>
  <c r="K319" i="2"/>
  <c r="U319" i="2" s="1"/>
  <c r="L319" i="2"/>
  <c r="M319" i="2"/>
  <c r="S319" i="2"/>
  <c r="K322" i="2"/>
  <c r="K323" i="2"/>
  <c r="K324" i="2"/>
  <c r="K326" i="2"/>
  <c r="K327" i="2"/>
  <c r="K328" i="2"/>
  <c r="K329" i="2"/>
  <c r="K330" i="2"/>
  <c r="K332" i="2"/>
  <c r="K333" i="2"/>
  <c r="K335" i="2"/>
  <c r="K336" i="2"/>
  <c r="B337" i="2"/>
  <c r="C337" i="2"/>
  <c r="L337" i="2"/>
  <c r="S337" i="2"/>
  <c r="K340" i="2"/>
  <c r="L340" i="2"/>
  <c r="K341" i="2"/>
  <c r="K343" i="2"/>
  <c r="K344" i="2"/>
  <c r="K346" i="2"/>
  <c r="K347" i="2"/>
  <c r="K349" i="2"/>
  <c r="K350" i="2"/>
  <c r="B351" i="2"/>
  <c r="C351" i="2"/>
  <c r="L351" i="2"/>
  <c r="S351" i="2"/>
  <c r="K354" i="2"/>
  <c r="K355" i="2"/>
  <c r="K359" i="2" s="1"/>
  <c r="M359" i="2" s="1"/>
  <c r="K357" i="2"/>
  <c r="B359" i="2"/>
  <c r="C359" i="2"/>
  <c r="L359" i="2"/>
  <c r="S359" i="2"/>
  <c r="K361" i="2"/>
  <c r="K363" i="2" s="1"/>
  <c r="U363" i="2" s="1"/>
  <c r="K362" i="2"/>
  <c r="B363" i="2"/>
  <c r="C363" i="2"/>
  <c r="S363" i="2"/>
  <c r="N365" i="2"/>
  <c r="K367" i="2"/>
  <c r="M367" i="2" s="1"/>
  <c r="K370" i="2"/>
  <c r="K371" i="2"/>
  <c r="K383" i="2" s="1"/>
  <c r="U383" i="2" s="1"/>
  <c r="K373" i="2"/>
  <c r="K374" i="2"/>
  <c r="K377" i="2"/>
  <c r="K378" i="2"/>
  <c r="K381" i="2"/>
  <c r="K382" i="2"/>
  <c r="B383" i="2"/>
  <c r="L383" i="2"/>
  <c r="S383" i="2"/>
  <c r="K385" i="2"/>
  <c r="K386" i="2"/>
  <c r="K387" i="2"/>
  <c r="K388" i="2"/>
  <c r="K391" i="2"/>
  <c r="K392" i="2"/>
  <c r="K393" i="2"/>
  <c r="K395" i="2"/>
  <c r="K396" i="2"/>
  <c r="K398" i="2"/>
  <c r="K399" i="2"/>
  <c r="K401" i="2"/>
  <c r="K402" i="2"/>
  <c r="K404" i="2"/>
  <c r="K405" i="2"/>
  <c r="B406" i="2"/>
  <c r="L406" i="2"/>
  <c r="S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L442" i="2"/>
  <c r="S442" i="2"/>
  <c r="K446" i="2"/>
  <c r="K447" i="2"/>
  <c r="K450" i="2"/>
  <c r="K463" i="2" s="1"/>
  <c r="K451" i="2"/>
  <c r="K454" i="2"/>
  <c r="K455" i="2"/>
  <c r="K457" i="2"/>
  <c r="K458" i="2"/>
  <c r="K461" i="2"/>
  <c r="K462" i="2"/>
  <c r="B463" i="2"/>
  <c r="L463" i="2"/>
  <c r="S463" i="2"/>
  <c r="K466" i="2"/>
  <c r="K467" i="2"/>
  <c r="K468" i="2"/>
  <c r="K469" i="2"/>
  <c r="K471" i="2"/>
  <c r="K472" i="2"/>
  <c r="K474" i="2"/>
  <c r="K475" i="2"/>
  <c r="B476" i="2"/>
  <c r="K476" i="2"/>
  <c r="L476" i="2"/>
  <c r="S476" i="2"/>
  <c r="K479" i="2"/>
  <c r="K486" i="2" s="1"/>
  <c r="U486" i="2" s="1"/>
  <c r="K480" i="2"/>
  <c r="K481" i="2"/>
  <c r="K484" i="2"/>
  <c r="K485" i="2"/>
  <c r="B486" i="2"/>
  <c r="L486" i="2"/>
  <c r="S486" i="2"/>
  <c r="K487" i="2"/>
  <c r="K490" i="2"/>
  <c r="K493" i="2"/>
  <c r="B495" i="2"/>
  <c r="K495" i="2"/>
  <c r="L495" i="2"/>
  <c r="S495" i="2"/>
  <c r="K498" i="2"/>
  <c r="K499" i="2"/>
  <c r="K501" i="2"/>
  <c r="K502" i="2"/>
  <c r="B503" i="2"/>
  <c r="L503" i="2"/>
  <c r="S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L545" i="2"/>
  <c r="S545" i="2"/>
  <c r="K548" i="2"/>
  <c r="K549" i="2"/>
  <c r="K551" i="2"/>
  <c r="K552" i="2"/>
  <c r="K555" i="2"/>
  <c r="K588" i="2" s="1"/>
  <c r="K556" i="2"/>
  <c r="K558" i="2"/>
  <c r="K559" i="2"/>
  <c r="K561" i="2"/>
  <c r="K562" i="2"/>
  <c r="K564" i="2"/>
  <c r="K565" i="2"/>
  <c r="K567" i="2"/>
  <c r="K568" i="2"/>
  <c r="K570" i="2"/>
  <c r="K571" i="2"/>
  <c r="K573" i="2"/>
  <c r="K574" i="2"/>
  <c r="K577" i="2"/>
  <c r="K578" i="2"/>
  <c r="K580" i="2"/>
  <c r="K581" i="2"/>
  <c r="K583" i="2"/>
  <c r="K584" i="2"/>
  <c r="K586" i="2"/>
  <c r="K587" i="2"/>
  <c r="B588" i="2"/>
  <c r="L588" i="2"/>
  <c r="S588" i="2"/>
  <c r="K591" i="2"/>
  <c r="K593" i="2" s="1"/>
  <c r="K592" i="2"/>
  <c r="B593" i="2"/>
  <c r="L593" i="2"/>
  <c r="P593" i="2"/>
  <c r="S593" i="2"/>
  <c r="K594" i="2"/>
  <c r="K597" i="2"/>
  <c r="K598" i="2"/>
  <c r="B599" i="2"/>
  <c r="L599" i="2"/>
  <c r="S599" i="2"/>
  <c r="K602" i="2"/>
  <c r="K603" i="2" s="1"/>
  <c r="M603" i="2" s="1"/>
  <c r="B603" i="2"/>
  <c r="L603" i="2"/>
  <c r="S603" i="2"/>
  <c r="U603" i="2" s="1"/>
  <c r="K606" i="2"/>
  <c r="K607" i="2"/>
  <c r="K611" i="2"/>
  <c r="K612" i="2"/>
  <c r="B613" i="2"/>
  <c r="K613" i="2"/>
  <c r="U613" i="2" s="1"/>
  <c r="L613" i="2"/>
  <c r="M613" i="2" s="1"/>
  <c r="S613" i="2"/>
  <c r="K618" i="2"/>
  <c r="K620" i="2"/>
  <c r="K621" i="2"/>
  <c r="L621" i="2"/>
  <c r="S621" i="2"/>
  <c r="K626" i="2"/>
  <c r="K627" i="2"/>
  <c r="K628" i="2"/>
  <c r="L628" i="2"/>
  <c r="S628" i="2"/>
  <c r="K630" i="2"/>
  <c r="K631" i="2"/>
  <c r="K633" i="2"/>
  <c r="K634" i="2"/>
  <c r="L635" i="2"/>
  <c r="S635" i="2"/>
  <c r="K637" i="2"/>
  <c r="K638" i="2"/>
  <c r="K639" i="2"/>
  <c r="L639" i="2"/>
  <c r="M639" i="2"/>
  <c r="O639" i="2"/>
  <c r="P639" i="2"/>
  <c r="S639" i="2"/>
  <c r="U639" i="2" s="1"/>
  <c r="K642" i="2"/>
  <c r="K643" i="2"/>
  <c r="K644" i="2"/>
  <c r="U644" i="2" s="1"/>
  <c r="L644" i="2"/>
  <c r="M644" i="2"/>
  <c r="O644" i="2" s="1"/>
  <c r="S644" i="2"/>
  <c r="K646" i="2"/>
  <c r="K647" i="2"/>
  <c r="K648" i="2"/>
  <c r="K649" i="2"/>
  <c r="L649" i="2"/>
  <c r="S649" i="2"/>
  <c r="K651" i="2"/>
  <c r="K652" i="2"/>
  <c r="K653" i="2" s="1"/>
  <c r="L653" i="2"/>
  <c r="S653" i="2"/>
  <c r="K655" i="2"/>
  <c r="K657" i="2" s="1"/>
  <c r="M657" i="2" s="1"/>
  <c r="K656" i="2"/>
  <c r="L657" i="2"/>
  <c r="S657" i="2"/>
  <c r="U657" i="2"/>
  <c r="K659" i="2"/>
  <c r="K661" i="2" s="1"/>
  <c r="M661" i="2" s="1"/>
  <c r="K660" i="2"/>
  <c r="L661" i="2"/>
  <c r="S661" i="2"/>
  <c r="U661" i="2" s="1"/>
  <c r="K665" i="2"/>
  <c r="L665" i="2"/>
  <c r="K666" i="2"/>
  <c r="K667" i="2"/>
  <c r="K668" i="2"/>
  <c r="K671" i="2" s="1"/>
  <c r="M671" i="2" s="1"/>
  <c r="K669" i="2"/>
  <c r="K670" i="2"/>
  <c r="B671" i="2"/>
  <c r="L671" i="2"/>
  <c r="S671" i="2"/>
  <c r="U671" i="2"/>
  <c r="K674" i="2"/>
  <c r="K677" i="2" s="1"/>
  <c r="M677" i="2" s="1"/>
  <c r="L674" i="2"/>
  <c r="K675" i="2"/>
  <c r="B677" i="2"/>
  <c r="L677" i="2"/>
  <c r="O677" i="2"/>
  <c r="P677" i="2" s="1"/>
  <c r="S677" i="2"/>
  <c r="U677" i="2" s="1"/>
  <c r="K680" i="2"/>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S779" i="2"/>
  <c r="K782" i="2"/>
  <c r="K783" i="2"/>
  <c r="K784" i="2"/>
  <c r="B785" i="2"/>
  <c r="L785" i="2"/>
  <c r="S785" i="2"/>
  <c r="K789" i="2"/>
  <c r="K792" i="2"/>
  <c r="Q11" i="1"/>
  <c r="D1" i="3"/>
  <c r="D10" i="3"/>
  <c r="E10" i="3" s="1"/>
  <c r="E11" i="3"/>
  <c r="D11" i="3" s="1"/>
  <c r="E12" i="3"/>
  <c r="E13" i="3"/>
  <c r="D14" i="3"/>
  <c r="E15" i="3"/>
  <c r="D16" i="3"/>
  <c r="E17" i="3"/>
  <c r="D18" i="3"/>
  <c r="D19" i="3"/>
  <c r="E20" i="3"/>
  <c r="L24" i="4"/>
  <c r="N24" i="4"/>
  <c r="O24" i="4"/>
  <c r="Q24" i="4"/>
  <c r="R24" i="4"/>
  <c r="T24" i="4"/>
  <c r="U24" i="4"/>
  <c r="W24" i="4"/>
  <c r="X24" i="4"/>
  <c r="Z24" i="4"/>
  <c r="AA24" i="4"/>
  <c r="AC24" i="4"/>
  <c r="AD24" i="4"/>
  <c r="AF24" i="4"/>
  <c r="AG24" i="4"/>
  <c r="AI24" i="4"/>
  <c r="AJ24" i="4"/>
  <c r="AL24" i="4"/>
  <c r="AM24" i="4"/>
  <c r="AO24" i="4"/>
  <c r="AP24" i="4"/>
  <c r="AR24" i="4"/>
  <c r="AS24" i="4"/>
  <c r="AU24" i="4"/>
  <c r="AV24" i="4"/>
  <c r="AX24" i="4"/>
  <c r="AY24" i="4"/>
  <c r="BA24" i="4"/>
  <c r="BB24" i="4"/>
  <c r="BD24" i="4"/>
  <c r="BE24" i="4"/>
  <c r="BG24" i="4"/>
  <c r="BH24" i="4"/>
  <c r="BJ24" i="4"/>
  <c r="BK24" i="4"/>
  <c r="BM24" i="4"/>
  <c r="BN24" i="4"/>
  <c r="BP24" i="4"/>
  <c r="BQ24" i="4"/>
  <c r="BS24" i="4"/>
  <c r="BT24" i="4"/>
  <c r="BV24" i="4"/>
  <c r="BW24" i="4"/>
  <c r="BY24" i="4"/>
  <c r="BZ24" i="4"/>
  <c r="CB24" i="4"/>
  <c r="CC24" i="4"/>
  <c r="CE24" i="4"/>
  <c r="CF24" i="4"/>
  <c r="CH24" i="4"/>
  <c r="CI24" i="4"/>
  <c r="CK24" i="4"/>
  <c r="CL24" i="4"/>
  <c r="CN24" i="4"/>
  <c r="CO24" i="4"/>
  <c r="CQ24" i="4"/>
  <c r="CR24" i="4"/>
  <c r="CT24" i="4"/>
  <c r="CU24" i="4"/>
  <c r="CW24" i="4"/>
  <c r="CX24" i="4"/>
  <c r="L89" i="4"/>
  <c r="N89" i="4"/>
  <c r="O89" i="4"/>
  <c r="Q89" i="4"/>
  <c r="R89" i="4"/>
  <c r="T89" i="4"/>
  <c r="U89" i="4"/>
  <c r="W89" i="4"/>
  <c r="X89" i="4"/>
  <c r="Z89" i="4"/>
  <c r="AA89" i="4"/>
  <c r="AC89" i="4"/>
  <c r="AD89" i="4"/>
  <c r="AF89" i="4"/>
  <c r="AG89" i="4"/>
  <c r="AI89" i="4"/>
  <c r="AJ89" i="4"/>
  <c r="AL89" i="4"/>
  <c r="AM89" i="4"/>
  <c r="AO89" i="4"/>
  <c r="AP89" i="4"/>
  <c r="AR89" i="4"/>
  <c r="AS89" i="4"/>
  <c r="AU89" i="4"/>
  <c r="AV89" i="4"/>
  <c r="AX89" i="4"/>
  <c r="AY89" i="4"/>
  <c r="BA89" i="4"/>
  <c r="BB89" i="4"/>
  <c r="BD89" i="4"/>
  <c r="BE89" i="4"/>
  <c r="BG89" i="4"/>
  <c r="BH89" i="4"/>
  <c r="BJ89" i="4"/>
  <c r="BK89" i="4"/>
  <c r="BM89" i="4"/>
  <c r="BN89" i="4"/>
  <c r="BP89" i="4"/>
  <c r="BQ89" i="4"/>
  <c r="BS89" i="4"/>
  <c r="BT89" i="4"/>
  <c r="BV89" i="4"/>
  <c r="BW89" i="4"/>
  <c r="BY89" i="4"/>
  <c r="BZ89" i="4"/>
  <c r="CB89" i="4"/>
  <c r="CC89" i="4"/>
  <c r="CE89" i="4"/>
  <c r="CF89" i="4"/>
  <c r="CH89" i="4"/>
  <c r="CI89" i="4"/>
  <c r="CK89" i="4"/>
  <c r="CL89" i="4"/>
  <c r="CN89" i="4"/>
  <c r="CO89" i="4"/>
  <c r="CQ89" i="4"/>
  <c r="CR89" i="4"/>
  <c r="CT89" i="4"/>
  <c r="CU89" i="4"/>
  <c r="CW89" i="4"/>
  <c r="CX89" i="4"/>
  <c r="L97" i="4"/>
  <c r="N97" i="4"/>
  <c r="O97" i="4"/>
  <c r="Q97" i="4"/>
  <c r="R97" i="4"/>
  <c r="T97" i="4"/>
  <c r="U97" i="4"/>
  <c r="W97" i="4"/>
  <c r="X97" i="4"/>
  <c r="Z97" i="4"/>
  <c r="AA97" i="4"/>
  <c r="AC97" i="4"/>
  <c r="AD97" i="4"/>
  <c r="AF97" i="4"/>
  <c r="AG97" i="4"/>
  <c r="AI97" i="4"/>
  <c r="AJ97" i="4"/>
  <c r="AL97" i="4"/>
  <c r="AM97" i="4"/>
  <c r="AO97" i="4"/>
  <c r="AP97" i="4"/>
  <c r="AR97" i="4"/>
  <c r="AS97" i="4"/>
  <c r="AU97" i="4"/>
  <c r="AV97" i="4"/>
  <c r="AX97" i="4"/>
  <c r="AY97" i="4"/>
  <c r="BA97" i="4"/>
  <c r="BB97" i="4"/>
  <c r="BD97" i="4"/>
  <c r="BE97" i="4"/>
  <c r="BG97" i="4"/>
  <c r="BH97" i="4"/>
  <c r="BJ97" i="4"/>
  <c r="BK97" i="4"/>
  <c r="BM97" i="4"/>
  <c r="BN97" i="4"/>
  <c r="BP97" i="4"/>
  <c r="BQ97" i="4"/>
  <c r="BS97" i="4"/>
  <c r="BT97" i="4"/>
  <c r="BV97" i="4"/>
  <c r="BW97" i="4"/>
  <c r="BY97" i="4"/>
  <c r="BZ97" i="4"/>
  <c r="CB97" i="4"/>
  <c r="CC97" i="4"/>
  <c r="CE97" i="4"/>
  <c r="CF97" i="4"/>
  <c r="CH97" i="4"/>
  <c r="CI97" i="4"/>
  <c r="CK97" i="4"/>
  <c r="CL97" i="4"/>
  <c r="CN97" i="4"/>
  <c r="CO97" i="4"/>
  <c r="CQ97" i="4"/>
  <c r="CR97" i="4"/>
  <c r="CT97" i="4"/>
  <c r="CU97" i="4"/>
  <c r="CW97" i="4"/>
  <c r="CX97" i="4"/>
  <c r="L127" i="4"/>
  <c r="N127" i="4"/>
  <c r="O127" i="4"/>
  <c r="Q127" i="4"/>
  <c r="R127" i="4"/>
  <c r="T127" i="4"/>
  <c r="U127" i="4"/>
  <c r="W127" i="4"/>
  <c r="X127" i="4"/>
  <c r="Z127" i="4"/>
  <c r="AA127" i="4"/>
  <c r="AC127" i="4"/>
  <c r="AD127" i="4"/>
  <c r="AF127" i="4"/>
  <c r="AG127" i="4"/>
  <c r="AI127" i="4"/>
  <c r="AJ127" i="4"/>
  <c r="AL127" i="4"/>
  <c r="AM127" i="4"/>
  <c r="AO127" i="4"/>
  <c r="AP127" i="4"/>
  <c r="AR127" i="4"/>
  <c r="AS127" i="4"/>
  <c r="AU127" i="4"/>
  <c r="AV127" i="4"/>
  <c r="AX127" i="4"/>
  <c r="AY127" i="4"/>
  <c r="BA127" i="4"/>
  <c r="BB127" i="4"/>
  <c r="BD127" i="4"/>
  <c r="BE127" i="4"/>
  <c r="BG127" i="4"/>
  <c r="BH127" i="4"/>
  <c r="BJ127" i="4"/>
  <c r="BK127" i="4"/>
  <c r="BM127" i="4"/>
  <c r="BN127" i="4"/>
  <c r="BP127" i="4"/>
  <c r="BQ127" i="4"/>
  <c r="BS127" i="4"/>
  <c r="BT127" i="4"/>
  <c r="BV127" i="4"/>
  <c r="BW127" i="4"/>
  <c r="BY127" i="4"/>
  <c r="BZ127" i="4"/>
  <c r="CB127" i="4"/>
  <c r="CC127" i="4"/>
  <c r="CE127" i="4"/>
  <c r="CF127" i="4"/>
  <c r="CH127" i="4"/>
  <c r="CI127" i="4"/>
  <c r="CK127" i="4"/>
  <c r="CL127" i="4"/>
  <c r="CN127" i="4"/>
  <c r="CO127" i="4"/>
  <c r="CQ127" i="4"/>
  <c r="CR127" i="4"/>
  <c r="CT127" i="4"/>
  <c r="CU127" i="4"/>
  <c r="CW127" i="4"/>
  <c r="CX127" i="4"/>
  <c r="L138" i="4"/>
  <c r="N138" i="4"/>
  <c r="O138" i="4"/>
  <c r="Q138" i="4"/>
  <c r="R138" i="4"/>
  <c r="T138" i="4"/>
  <c r="U138" i="4"/>
  <c r="W138" i="4"/>
  <c r="X138" i="4"/>
  <c r="Z138" i="4"/>
  <c r="AA138" i="4"/>
  <c r="AC138" i="4"/>
  <c r="AD138" i="4"/>
  <c r="AF138" i="4"/>
  <c r="AG138" i="4"/>
  <c r="AI138" i="4"/>
  <c r="AJ138" i="4"/>
  <c r="AL138" i="4"/>
  <c r="AM138" i="4"/>
  <c r="AO138" i="4"/>
  <c r="AP138" i="4"/>
  <c r="AR138" i="4"/>
  <c r="AS138" i="4"/>
  <c r="AU138" i="4"/>
  <c r="AV138" i="4"/>
  <c r="AX138" i="4"/>
  <c r="AY138" i="4"/>
  <c r="BA138" i="4"/>
  <c r="BB138" i="4"/>
  <c r="BD138" i="4"/>
  <c r="BE138" i="4"/>
  <c r="BG138" i="4"/>
  <c r="BH138" i="4"/>
  <c r="BJ138" i="4"/>
  <c r="BK138" i="4"/>
  <c r="BM138" i="4"/>
  <c r="BN138" i="4"/>
  <c r="BP138" i="4"/>
  <c r="BQ138" i="4"/>
  <c r="BS138" i="4"/>
  <c r="BT138" i="4"/>
  <c r="BV138" i="4"/>
  <c r="BW138" i="4"/>
  <c r="BY138" i="4"/>
  <c r="BZ138" i="4"/>
  <c r="CB138" i="4"/>
  <c r="CC138" i="4"/>
  <c r="CE138" i="4"/>
  <c r="CF138" i="4"/>
  <c r="CH138" i="4"/>
  <c r="CI138" i="4"/>
  <c r="CK138" i="4"/>
  <c r="CL138" i="4"/>
  <c r="CN138" i="4"/>
  <c r="CO138" i="4"/>
  <c r="CQ138" i="4"/>
  <c r="CR138" i="4"/>
  <c r="CT138" i="4"/>
  <c r="CU138" i="4"/>
  <c r="CW138" i="4"/>
  <c r="CX138" i="4"/>
  <c r="L149" i="4"/>
  <c r="N149" i="4"/>
  <c r="O149" i="4"/>
  <c r="Q149" i="4"/>
  <c r="R149" i="4"/>
  <c r="T149" i="4"/>
  <c r="U149" i="4"/>
  <c r="W149" i="4"/>
  <c r="X149" i="4"/>
  <c r="Z149" i="4"/>
  <c r="AA149" i="4"/>
  <c r="AC149" i="4"/>
  <c r="AD149" i="4"/>
  <c r="AF149" i="4"/>
  <c r="AG149" i="4"/>
  <c r="AI149" i="4"/>
  <c r="AJ149" i="4"/>
  <c r="AL149" i="4"/>
  <c r="AM149" i="4"/>
  <c r="AO149" i="4"/>
  <c r="AP149" i="4"/>
  <c r="AR149" i="4"/>
  <c r="AS149" i="4"/>
  <c r="AU149" i="4"/>
  <c r="AV149" i="4"/>
  <c r="AX149" i="4"/>
  <c r="AY149" i="4"/>
  <c r="BA149" i="4"/>
  <c r="BB149" i="4"/>
  <c r="BD149" i="4"/>
  <c r="BE149" i="4"/>
  <c r="BG149" i="4"/>
  <c r="BH149" i="4"/>
  <c r="BJ149" i="4"/>
  <c r="BK149" i="4"/>
  <c r="BM149" i="4"/>
  <c r="BN149" i="4"/>
  <c r="BP149" i="4"/>
  <c r="BQ149" i="4"/>
  <c r="BS149" i="4"/>
  <c r="BT149" i="4"/>
  <c r="BV149" i="4"/>
  <c r="BW149" i="4"/>
  <c r="BY149" i="4"/>
  <c r="BZ149" i="4"/>
  <c r="CB149" i="4"/>
  <c r="CC149" i="4"/>
  <c r="CE149" i="4"/>
  <c r="CF149" i="4"/>
  <c r="CH149" i="4"/>
  <c r="CI149" i="4"/>
  <c r="CK149" i="4"/>
  <c r="CL149" i="4"/>
  <c r="CN149" i="4"/>
  <c r="CO149" i="4"/>
  <c r="CQ149" i="4"/>
  <c r="CR149" i="4"/>
  <c r="CT149" i="4"/>
  <c r="CU149" i="4"/>
  <c r="CW149" i="4"/>
  <c r="CX149" i="4"/>
  <c r="L157" i="4"/>
  <c r="N157" i="4"/>
  <c r="O157" i="4"/>
  <c r="Q157" i="4"/>
  <c r="R157" i="4"/>
  <c r="T157" i="4"/>
  <c r="U157" i="4"/>
  <c r="W157" i="4"/>
  <c r="X157" i="4"/>
  <c r="Z157" i="4"/>
  <c r="AA157" i="4"/>
  <c r="AC157" i="4"/>
  <c r="AD157" i="4"/>
  <c r="AF157" i="4"/>
  <c r="AG157" i="4"/>
  <c r="AI157" i="4"/>
  <c r="AJ157" i="4"/>
  <c r="AL157" i="4"/>
  <c r="AM157" i="4"/>
  <c r="AO157" i="4"/>
  <c r="AP157" i="4"/>
  <c r="AR157" i="4"/>
  <c r="AS157" i="4"/>
  <c r="AU157" i="4"/>
  <c r="AV157" i="4"/>
  <c r="AX157" i="4"/>
  <c r="AY157" i="4"/>
  <c r="BA157" i="4"/>
  <c r="BB157" i="4"/>
  <c r="BD157" i="4"/>
  <c r="BE157" i="4"/>
  <c r="BG157" i="4"/>
  <c r="BH157" i="4"/>
  <c r="BJ157" i="4"/>
  <c r="BK157" i="4"/>
  <c r="BM157" i="4"/>
  <c r="BN157" i="4"/>
  <c r="BP157" i="4"/>
  <c r="BQ157" i="4"/>
  <c r="BS157" i="4"/>
  <c r="BT157" i="4"/>
  <c r="BV157" i="4"/>
  <c r="BW157" i="4"/>
  <c r="BY157" i="4"/>
  <c r="BZ157" i="4"/>
  <c r="CB157" i="4"/>
  <c r="CC157" i="4"/>
  <c r="CE157" i="4"/>
  <c r="CF157" i="4"/>
  <c r="CH157" i="4"/>
  <c r="CI157" i="4"/>
  <c r="CK157" i="4"/>
  <c r="CL157" i="4"/>
  <c r="CN157" i="4"/>
  <c r="CO157" i="4"/>
  <c r="CQ157" i="4"/>
  <c r="CR157" i="4"/>
  <c r="CT157" i="4"/>
  <c r="CU157" i="4"/>
  <c r="CW157" i="4"/>
  <c r="CX157" i="4"/>
  <c r="L165" i="4"/>
  <c r="N165" i="4"/>
  <c r="O165" i="4"/>
  <c r="Q165" i="4"/>
  <c r="R165" i="4"/>
  <c r="T165" i="4"/>
  <c r="U165" i="4"/>
  <c r="W165" i="4"/>
  <c r="X165" i="4"/>
  <c r="Z165" i="4"/>
  <c r="AA165" i="4"/>
  <c r="AC165" i="4"/>
  <c r="AD165" i="4"/>
  <c r="AF165" i="4"/>
  <c r="AG165" i="4"/>
  <c r="AI165" i="4"/>
  <c r="AJ165" i="4"/>
  <c r="AL165" i="4"/>
  <c r="AM165" i="4"/>
  <c r="AO165" i="4"/>
  <c r="AP165" i="4"/>
  <c r="AR165" i="4"/>
  <c r="AS165" i="4"/>
  <c r="AU165" i="4"/>
  <c r="AV165" i="4"/>
  <c r="AX165" i="4"/>
  <c r="AY165" i="4"/>
  <c r="BA165" i="4"/>
  <c r="BB165" i="4"/>
  <c r="BD165" i="4"/>
  <c r="BE165" i="4"/>
  <c r="BG165" i="4"/>
  <c r="BH165" i="4"/>
  <c r="BJ165" i="4"/>
  <c r="BK165" i="4"/>
  <c r="BM165" i="4"/>
  <c r="BN165" i="4"/>
  <c r="BP165" i="4"/>
  <c r="BQ165" i="4"/>
  <c r="BS165" i="4"/>
  <c r="BT165" i="4"/>
  <c r="BV165" i="4"/>
  <c r="BW165" i="4"/>
  <c r="BY165" i="4"/>
  <c r="BZ165" i="4"/>
  <c r="CB165" i="4"/>
  <c r="CC165" i="4"/>
  <c r="CE165" i="4"/>
  <c r="CF165" i="4"/>
  <c r="CH165" i="4"/>
  <c r="CI165" i="4"/>
  <c r="CK165" i="4"/>
  <c r="CL165" i="4"/>
  <c r="CN165" i="4"/>
  <c r="CO165" i="4"/>
  <c r="CQ165" i="4"/>
  <c r="CR165" i="4"/>
  <c r="CT165" i="4"/>
  <c r="CU165" i="4"/>
  <c r="CW165" i="4"/>
  <c r="CX165" i="4"/>
  <c r="L176" i="4"/>
  <c r="N176" i="4"/>
  <c r="O176" i="4"/>
  <c r="Q176" i="4"/>
  <c r="R176" i="4"/>
  <c r="T176" i="4"/>
  <c r="U176" i="4"/>
  <c r="W176" i="4"/>
  <c r="X176" i="4"/>
  <c r="Z176" i="4"/>
  <c r="AA176" i="4"/>
  <c r="AC176" i="4"/>
  <c r="AD176" i="4"/>
  <c r="AF176" i="4"/>
  <c r="AG176" i="4"/>
  <c r="AI176" i="4"/>
  <c r="AJ176" i="4"/>
  <c r="AL176" i="4"/>
  <c r="AM176" i="4"/>
  <c r="AO176" i="4"/>
  <c r="AP176" i="4"/>
  <c r="AR176" i="4"/>
  <c r="AS176" i="4"/>
  <c r="AU176" i="4"/>
  <c r="AV176" i="4"/>
  <c r="AX176" i="4"/>
  <c r="AY176" i="4"/>
  <c r="BA176" i="4"/>
  <c r="BB176" i="4"/>
  <c r="BD176" i="4"/>
  <c r="BE176" i="4"/>
  <c r="BG176" i="4"/>
  <c r="BH176" i="4"/>
  <c r="BJ176" i="4"/>
  <c r="BK176" i="4"/>
  <c r="BM176" i="4"/>
  <c r="BN176" i="4"/>
  <c r="BP176" i="4"/>
  <c r="BQ176" i="4"/>
  <c r="BS176" i="4"/>
  <c r="BT176" i="4"/>
  <c r="BV176" i="4"/>
  <c r="BW176" i="4"/>
  <c r="BY176" i="4"/>
  <c r="BZ176" i="4"/>
  <c r="CB176" i="4"/>
  <c r="CC176" i="4"/>
  <c r="CE176" i="4"/>
  <c r="CF176" i="4"/>
  <c r="CH176" i="4"/>
  <c r="CI176" i="4"/>
  <c r="CK176" i="4"/>
  <c r="CL176" i="4"/>
  <c r="CN176" i="4"/>
  <c r="CO176" i="4"/>
  <c r="CQ176" i="4"/>
  <c r="CR176" i="4"/>
  <c r="CT176" i="4"/>
  <c r="CU176" i="4"/>
  <c r="CW176" i="4"/>
  <c r="CX176" i="4"/>
  <c r="L184" i="4"/>
  <c r="N184" i="4"/>
  <c r="O184" i="4"/>
  <c r="Q184" i="4"/>
  <c r="R184" i="4"/>
  <c r="T184" i="4"/>
  <c r="U184" i="4"/>
  <c r="W184" i="4"/>
  <c r="X184" i="4"/>
  <c r="Z184" i="4"/>
  <c r="AA184" i="4"/>
  <c r="AC184" i="4"/>
  <c r="AD184" i="4"/>
  <c r="AF184" i="4"/>
  <c r="AG184" i="4"/>
  <c r="AI184" i="4"/>
  <c r="AJ184" i="4"/>
  <c r="AL184" i="4"/>
  <c r="AM184" i="4"/>
  <c r="AO184" i="4"/>
  <c r="AP184" i="4"/>
  <c r="AR184" i="4"/>
  <c r="AS184" i="4"/>
  <c r="AU184" i="4"/>
  <c r="AV184" i="4"/>
  <c r="AX184" i="4"/>
  <c r="AY184" i="4"/>
  <c r="BA184" i="4"/>
  <c r="BB184" i="4"/>
  <c r="BD184" i="4"/>
  <c r="BE184" i="4"/>
  <c r="BG184" i="4"/>
  <c r="BH184" i="4"/>
  <c r="BJ184" i="4"/>
  <c r="BK184" i="4"/>
  <c r="BM184" i="4"/>
  <c r="BN184" i="4"/>
  <c r="BP184" i="4"/>
  <c r="BQ184" i="4"/>
  <c r="BS184" i="4"/>
  <c r="BT184" i="4"/>
  <c r="BV184" i="4"/>
  <c r="BW184" i="4"/>
  <c r="BY184" i="4"/>
  <c r="BZ184" i="4"/>
  <c r="CB184" i="4"/>
  <c r="CC184" i="4"/>
  <c r="CE184" i="4"/>
  <c r="CF184" i="4"/>
  <c r="CH184" i="4"/>
  <c r="CI184" i="4"/>
  <c r="CK184" i="4"/>
  <c r="CL184" i="4"/>
  <c r="CN184" i="4"/>
  <c r="CO184" i="4"/>
  <c r="CQ184" i="4"/>
  <c r="CR184" i="4"/>
  <c r="CT184" i="4"/>
  <c r="CU184" i="4"/>
  <c r="CW184" i="4"/>
  <c r="CX184" i="4"/>
  <c r="L229" i="4"/>
  <c r="N229" i="4"/>
  <c r="O229" i="4"/>
  <c r="Q229" i="4"/>
  <c r="R229" i="4"/>
  <c r="T229" i="4"/>
  <c r="U229" i="4"/>
  <c r="W229" i="4"/>
  <c r="X229" i="4"/>
  <c r="Z229" i="4"/>
  <c r="AA229" i="4"/>
  <c r="AC229" i="4"/>
  <c r="AD229" i="4"/>
  <c r="AF229" i="4"/>
  <c r="AG229" i="4"/>
  <c r="AI229" i="4"/>
  <c r="AJ229" i="4"/>
  <c r="AL229" i="4"/>
  <c r="AM229" i="4"/>
  <c r="AO229" i="4"/>
  <c r="AP229" i="4"/>
  <c r="AR229" i="4"/>
  <c r="AS229" i="4"/>
  <c r="AU229" i="4"/>
  <c r="AV229" i="4"/>
  <c r="AX229" i="4"/>
  <c r="AY229" i="4"/>
  <c r="BA229" i="4"/>
  <c r="BB229" i="4"/>
  <c r="BD229" i="4"/>
  <c r="BE229" i="4"/>
  <c r="BG229" i="4"/>
  <c r="BH229" i="4"/>
  <c r="BJ229" i="4"/>
  <c r="BK229" i="4"/>
  <c r="BM229" i="4"/>
  <c r="BN229" i="4"/>
  <c r="BP229" i="4"/>
  <c r="BQ229" i="4"/>
  <c r="BS229" i="4"/>
  <c r="BT229" i="4"/>
  <c r="BV229" i="4"/>
  <c r="BW229" i="4"/>
  <c r="BY229" i="4"/>
  <c r="BZ229" i="4"/>
  <c r="CB229" i="4"/>
  <c r="CC229" i="4"/>
  <c r="CE229" i="4"/>
  <c r="CF229" i="4"/>
  <c r="CH229" i="4"/>
  <c r="CI229" i="4"/>
  <c r="CK229" i="4"/>
  <c r="CL229" i="4"/>
  <c r="CN229" i="4"/>
  <c r="CO229" i="4"/>
  <c r="CQ229" i="4"/>
  <c r="CR229" i="4"/>
  <c r="CT229" i="4"/>
  <c r="CU229" i="4"/>
  <c r="CW229" i="4"/>
  <c r="CX229" i="4"/>
  <c r="L313" i="4"/>
  <c r="N313" i="4"/>
  <c r="O313" i="4"/>
  <c r="Q313" i="4"/>
  <c r="T313" i="4" s="1"/>
  <c r="W313" i="4" s="1"/>
  <c r="Z313" i="4" s="1"/>
  <c r="AC313" i="4" s="1"/>
  <c r="AF313" i="4" s="1"/>
  <c r="AI313" i="4" s="1"/>
  <c r="AL313" i="4" s="1"/>
  <c r="AO313" i="4" s="1"/>
  <c r="AR313" i="4" s="1"/>
  <c r="AU313" i="4" s="1"/>
  <c r="AX313" i="4" s="1"/>
  <c r="BA313" i="4" s="1"/>
  <c r="BD313" i="4" s="1"/>
  <c r="BG313" i="4" s="1"/>
  <c r="BJ313" i="4" s="1"/>
  <c r="BM313" i="4" s="1"/>
  <c r="BP313" i="4" s="1"/>
  <c r="BS313" i="4" s="1"/>
  <c r="BV313" i="4" s="1"/>
  <c r="BY313" i="4" s="1"/>
  <c r="CB313" i="4" s="1"/>
  <c r="CE313" i="4" s="1"/>
  <c r="CH313" i="4" s="1"/>
  <c r="CK313" i="4" s="1"/>
  <c r="CN313" i="4" s="1"/>
  <c r="CQ313" i="4" s="1"/>
  <c r="CT313" i="4" s="1"/>
  <c r="CW313" i="4" s="1"/>
  <c r="R313" i="4"/>
  <c r="U313" i="4" s="1"/>
  <c r="X313" i="4" s="1"/>
  <c r="AA313" i="4" s="1"/>
  <c r="AD313" i="4" s="1"/>
  <c r="AG313" i="4" s="1"/>
  <c r="AJ313" i="4" s="1"/>
  <c r="AM313" i="4" s="1"/>
  <c r="AP313" i="4" s="1"/>
  <c r="AS313" i="4" s="1"/>
  <c r="AV313" i="4" s="1"/>
  <c r="AY313" i="4" s="1"/>
  <c r="BB313" i="4" s="1"/>
  <c r="BE313" i="4" s="1"/>
  <c r="BH313" i="4" s="1"/>
  <c r="BK313" i="4" s="1"/>
  <c r="BN313" i="4" s="1"/>
  <c r="BQ313" i="4" s="1"/>
  <c r="BT313" i="4" s="1"/>
  <c r="BW313" i="4" s="1"/>
  <c r="BZ313" i="4" s="1"/>
  <c r="CC313" i="4" s="1"/>
  <c r="CF313" i="4" s="1"/>
  <c r="CI313" i="4" s="1"/>
  <c r="CL313" i="4" s="1"/>
  <c r="CO313" i="4" s="1"/>
  <c r="CR313" i="4" s="1"/>
  <c r="CU313" i="4" s="1"/>
  <c r="CX313" i="4" s="1"/>
  <c r="L589" i="4"/>
  <c r="N589" i="4"/>
  <c r="O589" i="4"/>
  <c r="Q589" i="4"/>
  <c r="R589" i="4"/>
  <c r="T589" i="4"/>
  <c r="U589" i="4"/>
  <c r="W589" i="4"/>
  <c r="X589" i="4"/>
  <c r="Z589" i="4"/>
  <c r="AA589" i="4"/>
  <c r="AC589" i="4"/>
  <c r="AD589" i="4"/>
  <c r="AF589" i="4"/>
  <c r="AG589" i="4"/>
  <c r="AI589" i="4"/>
  <c r="AJ589" i="4"/>
  <c r="AL589" i="4"/>
  <c r="AM589" i="4"/>
  <c r="AO589" i="4"/>
  <c r="AP589" i="4"/>
  <c r="AR589" i="4"/>
  <c r="AS589" i="4"/>
  <c r="AU589" i="4"/>
  <c r="AV589" i="4"/>
  <c r="AX589" i="4"/>
  <c r="AY589" i="4"/>
  <c r="BA589" i="4"/>
  <c r="BB589" i="4"/>
  <c r="BD589" i="4"/>
  <c r="BE589" i="4"/>
  <c r="BG589" i="4"/>
  <c r="BH589" i="4"/>
  <c r="BJ589" i="4"/>
  <c r="BK589" i="4"/>
  <c r="BM589" i="4"/>
  <c r="BN589" i="4"/>
  <c r="BP589" i="4"/>
  <c r="BQ589" i="4"/>
  <c r="BS589" i="4"/>
  <c r="BT589" i="4"/>
  <c r="BV589" i="4"/>
  <c r="BW589" i="4"/>
  <c r="BY589" i="4"/>
  <c r="BZ589" i="4"/>
  <c r="CB589" i="4"/>
  <c r="CC589" i="4"/>
  <c r="CE589" i="4"/>
  <c r="CF589" i="4"/>
  <c r="CH589" i="4"/>
  <c r="CI589" i="4"/>
  <c r="CK589" i="4"/>
  <c r="CL589" i="4"/>
  <c r="CN589" i="4"/>
  <c r="CO589" i="4"/>
  <c r="CQ589" i="4"/>
  <c r="CR589" i="4"/>
  <c r="CT589" i="4"/>
  <c r="CU589" i="4"/>
  <c r="CW589" i="4"/>
  <c r="CX589" i="4"/>
  <c r="L594" i="4"/>
  <c r="N594" i="4"/>
  <c r="O594" i="4"/>
  <c r="Q594" i="4"/>
  <c r="R594" i="4"/>
  <c r="T594" i="4"/>
  <c r="U594" i="4"/>
  <c r="W594" i="4"/>
  <c r="X594" i="4"/>
  <c r="Z594" i="4"/>
  <c r="AA594" i="4"/>
  <c r="AC594" i="4"/>
  <c r="AD594" i="4"/>
  <c r="AF594" i="4"/>
  <c r="AG594" i="4"/>
  <c r="AI594" i="4"/>
  <c r="AJ594" i="4"/>
  <c r="AL594" i="4"/>
  <c r="AM594" i="4"/>
  <c r="AO594" i="4"/>
  <c r="AP594" i="4"/>
  <c r="AR594" i="4"/>
  <c r="AS594" i="4"/>
  <c r="AU594" i="4"/>
  <c r="AV594" i="4"/>
  <c r="AX594" i="4"/>
  <c r="AY594" i="4"/>
  <c r="BA594" i="4"/>
  <c r="BB594" i="4"/>
  <c r="BD594" i="4"/>
  <c r="BE594" i="4"/>
  <c r="BG594" i="4"/>
  <c r="BH594" i="4"/>
  <c r="BJ594" i="4"/>
  <c r="BK594" i="4"/>
  <c r="BM594" i="4"/>
  <c r="BN594" i="4"/>
  <c r="BP594" i="4"/>
  <c r="BQ594" i="4"/>
  <c r="BS594" i="4"/>
  <c r="BT594" i="4"/>
  <c r="BV594" i="4"/>
  <c r="BW594" i="4"/>
  <c r="BY594" i="4"/>
  <c r="BZ594" i="4"/>
  <c r="CB594" i="4"/>
  <c r="CC594" i="4"/>
  <c r="CE594" i="4"/>
  <c r="CF594" i="4"/>
  <c r="CH594" i="4"/>
  <c r="CI594" i="4"/>
  <c r="CK594" i="4"/>
  <c r="CL594" i="4"/>
  <c r="CN594" i="4"/>
  <c r="CO594" i="4"/>
  <c r="CQ594" i="4"/>
  <c r="CR594" i="4"/>
  <c r="CT594" i="4"/>
  <c r="CU594" i="4"/>
  <c r="CW594" i="4"/>
  <c r="CX594"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CW612" i="4"/>
  <c r="CX612" i="4"/>
  <c r="L645" i="4"/>
  <c r="N645" i="4"/>
  <c r="O645" i="4"/>
  <c r="Q645" i="4"/>
  <c r="R645" i="4"/>
  <c r="T645" i="4"/>
  <c r="U645" i="4"/>
  <c r="W645" i="4"/>
  <c r="X645" i="4"/>
  <c r="Z645" i="4"/>
  <c r="AA645" i="4"/>
  <c r="AC645" i="4"/>
  <c r="AD645" i="4"/>
  <c r="AF645" i="4"/>
  <c r="AG645" i="4"/>
  <c r="AI645" i="4"/>
  <c r="AJ645" i="4"/>
  <c r="AL645" i="4"/>
  <c r="AM645" i="4"/>
  <c r="AO645" i="4"/>
  <c r="AP645" i="4"/>
  <c r="AR645" i="4"/>
  <c r="AS645" i="4"/>
  <c r="AU645" i="4"/>
  <c r="AV645" i="4"/>
  <c r="AX645" i="4"/>
  <c r="AY645" i="4"/>
  <c r="BA645" i="4"/>
  <c r="BB645" i="4"/>
  <c r="BD645" i="4"/>
  <c r="BE645" i="4"/>
  <c r="BG645" i="4"/>
  <c r="BH645" i="4"/>
  <c r="BJ645" i="4"/>
  <c r="BK645" i="4"/>
  <c r="BM645" i="4"/>
  <c r="BN645" i="4"/>
  <c r="BP645" i="4"/>
  <c r="BQ645" i="4"/>
  <c r="BS645" i="4"/>
  <c r="BT645" i="4"/>
  <c r="BV645" i="4"/>
  <c r="BW645" i="4"/>
  <c r="BY645" i="4"/>
  <c r="BZ645" i="4"/>
  <c r="CB645" i="4"/>
  <c r="CC645" i="4"/>
  <c r="CE645" i="4"/>
  <c r="CF645" i="4"/>
  <c r="CH645" i="4"/>
  <c r="CI645" i="4"/>
  <c r="CK645" i="4"/>
  <c r="CL645" i="4"/>
  <c r="CN645" i="4"/>
  <c r="CO645" i="4"/>
  <c r="CQ645" i="4"/>
  <c r="CR645" i="4"/>
  <c r="CT645" i="4"/>
  <c r="CU645" i="4"/>
  <c r="CW645" i="4"/>
  <c r="CX645" i="4"/>
  <c r="L677" i="4"/>
  <c r="N677" i="4"/>
  <c r="O677" i="4"/>
  <c r="Q677" i="4"/>
  <c r="R677" i="4"/>
  <c r="T677" i="4"/>
  <c r="U677" i="4"/>
  <c r="W677" i="4"/>
  <c r="X677" i="4"/>
  <c r="Z677" i="4"/>
  <c r="AA677" i="4"/>
  <c r="AC677" i="4"/>
  <c r="AD677" i="4"/>
  <c r="AF677" i="4"/>
  <c r="AG677" i="4"/>
  <c r="AI677" i="4"/>
  <c r="AJ677" i="4"/>
  <c r="AL677" i="4"/>
  <c r="AM677" i="4"/>
  <c r="AO677" i="4"/>
  <c r="AP677" i="4"/>
  <c r="AR677" i="4"/>
  <c r="AS677" i="4"/>
  <c r="AU677" i="4"/>
  <c r="AV677" i="4"/>
  <c r="AX677" i="4"/>
  <c r="AY677" i="4"/>
  <c r="BA677" i="4"/>
  <c r="BB677" i="4"/>
  <c r="BD677" i="4"/>
  <c r="BE677" i="4"/>
  <c r="BG677" i="4"/>
  <c r="BH677" i="4"/>
  <c r="BJ677" i="4"/>
  <c r="BK677" i="4"/>
  <c r="BM677" i="4"/>
  <c r="BN677" i="4"/>
  <c r="BP677" i="4"/>
  <c r="BQ677" i="4"/>
  <c r="BS677" i="4"/>
  <c r="BT677" i="4"/>
  <c r="BV677" i="4"/>
  <c r="BW677" i="4"/>
  <c r="BY677" i="4"/>
  <c r="BZ677" i="4"/>
  <c r="CB677" i="4"/>
  <c r="CC677" i="4"/>
  <c r="CE677" i="4"/>
  <c r="CF677" i="4"/>
  <c r="CH677" i="4"/>
  <c r="CI677" i="4"/>
  <c r="CK677" i="4"/>
  <c r="CL677" i="4"/>
  <c r="CN677" i="4"/>
  <c r="CO677" i="4"/>
  <c r="CQ677" i="4"/>
  <c r="CR677" i="4"/>
  <c r="CT677" i="4"/>
  <c r="CU677" i="4"/>
  <c r="CW677" i="4"/>
  <c r="CX677"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CW685" i="4"/>
  <c r="CX685" i="4"/>
  <c r="K722" i="4"/>
  <c r="M588" i="2" l="1"/>
  <c r="U588" i="2"/>
  <c r="O613" i="2"/>
  <c r="P613" i="2"/>
  <c r="M653" i="2"/>
  <c r="U653" i="2"/>
  <c r="U463" i="2"/>
  <c r="M463" i="2"/>
  <c r="P671" i="2"/>
  <c r="O671" i="2"/>
  <c r="O187" i="2"/>
  <c r="P187" i="2" s="1"/>
  <c r="O69" i="2"/>
  <c r="P69" i="2"/>
  <c r="O47" i="2"/>
  <c r="P47" i="2" s="1"/>
  <c r="K785" i="2"/>
  <c r="M785" i="2" s="1"/>
  <c r="O661" i="2"/>
  <c r="P661" i="2" s="1"/>
  <c r="K503" i="2"/>
  <c r="M503" i="2" s="1"/>
  <c r="U250" i="2"/>
  <c r="M250" i="2"/>
  <c r="K231" i="2"/>
  <c r="U187" i="2"/>
  <c r="M154" i="2"/>
  <c r="M628" i="2"/>
  <c r="U628" i="2"/>
  <c r="O367" i="2"/>
  <c r="P367" i="2"/>
  <c r="U178" i="2"/>
  <c r="U123" i="2"/>
  <c r="M123" i="2"/>
  <c r="M63" i="2"/>
  <c r="U63" i="2"/>
  <c r="K13" i="2"/>
  <c r="M13" i="2" s="1"/>
  <c r="U785" i="2"/>
  <c r="M486" i="2"/>
  <c r="O359" i="2"/>
  <c r="P359" i="2" s="1"/>
  <c r="O314" i="2"/>
  <c r="P314" i="2" s="1"/>
  <c r="K178" i="2"/>
  <c r="M178" i="2" s="1"/>
  <c r="U69" i="2"/>
  <c r="K41" i="2"/>
  <c r="K365" i="2" s="1"/>
  <c r="L366" i="2" s="1"/>
  <c r="M366" i="2" s="1"/>
  <c r="M779" i="2"/>
  <c r="U779" i="2"/>
  <c r="P644" i="2"/>
  <c r="M495" i="2"/>
  <c r="U495" i="2"/>
  <c r="O21" i="2"/>
  <c r="P21" i="2"/>
  <c r="K599" i="2"/>
  <c r="K545" i="2"/>
  <c r="U476" i="2"/>
  <c r="M476" i="2"/>
  <c r="U359" i="2"/>
  <c r="U314" i="2"/>
  <c r="M296" i="2"/>
  <c r="U296" i="2"/>
  <c r="U287" i="2"/>
  <c r="U196" i="2"/>
  <c r="M196" i="2"/>
  <c r="K166" i="2"/>
  <c r="K96" i="2"/>
  <c r="K337" i="2"/>
  <c r="M337" i="2" s="1"/>
  <c r="O118" i="2"/>
  <c r="P118" i="2"/>
  <c r="U13" i="2"/>
  <c r="M649" i="2"/>
  <c r="U649" i="2"/>
  <c r="O319" i="2"/>
  <c r="P319" i="2"/>
  <c r="K272" i="2"/>
  <c r="K217" i="2"/>
  <c r="M33" i="2"/>
  <c r="U33" i="2"/>
  <c r="U21" i="2"/>
  <c r="K406" i="2"/>
  <c r="O287" i="2"/>
  <c r="P287" i="2" s="1"/>
  <c r="O657" i="2"/>
  <c r="P657" i="2" s="1"/>
  <c r="K635" i="2"/>
  <c r="M635" i="2" s="1"/>
  <c r="M621" i="2"/>
  <c r="U621" i="2"/>
  <c r="O603" i="2"/>
  <c r="P603" i="2" s="1"/>
  <c r="K442" i="2"/>
  <c r="M383" i="2"/>
  <c r="K351" i="2"/>
  <c r="K239" i="2"/>
  <c r="M239" i="2" s="1"/>
  <c r="M208" i="2"/>
  <c r="U208" i="2"/>
  <c r="P142" i="2"/>
  <c r="M109" i="2"/>
  <c r="U109" i="2"/>
  <c r="O81" i="2"/>
  <c r="P81" i="2"/>
  <c r="S786" i="2"/>
  <c r="M17" i="2"/>
  <c r="S365" i="2"/>
  <c r="U17" i="2"/>
  <c r="O239" i="2" l="1"/>
  <c r="P239" i="2" s="1"/>
  <c r="O649" i="2"/>
  <c r="P649" i="2"/>
  <c r="O588" i="2"/>
  <c r="P588" i="2" s="1"/>
  <c r="M599" i="2"/>
  <c r="U599" i="2"/>
  <c r="O33" i="2"/>
  <c r="P33" i="2" s="1"/>
  <c r="O13" i="2"/>
  <c r="P13" i="2"/>
  <c r="O503" i="2"/>
  <c r="P503" i="2"/>
  <c r="O383" i="2"/>
  <c r="P383" i="2"/>
  <c r="M217" i="2"/>
  <c r="U217" i="2"/>
  <c r="O296" i="2"/>
  <c r="P296" i="2"/>
  <c r="O178" i="2"/>
  <c r="P178" i="2"/>
  <c r="K786" i="2"/>
  <c r="U503" i="2"/>
  <c r="O779" i="2"/>
  <c r="P779" i="2"/>
  <c r="O109" i="2"/>
  <c r="P109" i="2"/>
  <c r="U272" i="2"/>
  <c r="M272" i="2"/>
  <c r="U635" i="2"/>
  <c r="O653" i="2"/>
  <c r="P653" i="2" s="1"/>
  <c r="U96" i="2"/>
  <c r="M96" i="2"/>
  <c r="O495" i="2"/>
  <c r="P495" i="2" s="1"/>
  <c r="O63" i="2"/>
  <c r="P63" i="2"/>
  <c r="O154" i="2"/>
  <c r="P154" i="2" s="1"/>
  <c r="O621" i="2"/>
  <c r="P621" i="2"/>
  <c r="O250" i="2"/>
  <c r="P250" i="2" s="1"/>
  <c r="O635" i="2"/>
  <c r="P635" i="2"/>
  <c r="U365" i="2"/>
  <c r="U337" i="2"/>
  <c r="U166" i="2"/>
  <c r="M166" i="2"/>
  <c r="O476" i="2"/>
  <c r="P476" i="2" s="1"/>
  <c r="O123" i="2"/>
  <c r="P123" i="2" s="1"/>
  <c r="U239" i="2"/>
  <c r="U545" i="2"/>
  <c r="M545" i="2"/>
  <c r="O486" i="2"/>
  <c r="P486" i="2" s="1"/>
  <c r="U351" i="2"/>
  <c r="M351" i="2"/>
  <c r="U41" i="2"/>
  <c r="M41" i="2"/>
  <c r="M365" i="2" s="1"/>
  <c r="O463" i="2"/>
  <c r="P463" i="2"/>
  <c r="U442" i="2"/>
  <c r="M442" i="2"/>
  <c r="O337" i="2"/>
  <c r="P337" i="2"/>
  <c r="O628" i="2"/>
  <c r="P628" i="2"/>
  <c r="O17" i="2"/>
  <c r="P17" i="2"/>
  <c r="O208" i="2"/>
  <c r="P208" i="2"/>
  <c r="U406" i="2"/>
  <c r="M406" i="2"/>
  <c r="O196" i="2"/>
  <c r="P196" i="2" s="1"/>
  <c r="U231" i="2"/>
  <c r="M231" i="2"/>
  <c r="O785" i="2"/>
  <c r="P785" i="2"/>
  <c r="P351" i="2" l="1"/>
  <c r="O351" i="2"/>
  <c r="O272" i="2"/>
  <c r="P272" i="2"/>
  <c r="O599" i="2"/>
  <c r="P599" i="2" s="1"/>
  <c r="O365" i="2"/>
  <c r="O166" i="2"/>
  <c r="P166" i="2" s="1"/>
  <c r="O96" i="2"/>
  <c r="P96" i="2" s="1"/>
  <c r="O41" i="2"/>
  <c r="P41" i="2" s="1"/>
  <c r="P365" i="2" s="1"/>
  <c r="O406" i="2"/>
  <c r="P406" i="2" s="1"/>
  <c r="O442" i="2"/>
  <c r="P442" i="2" s="1"/>
  <c r="O231" i="2"/>
  <c r="P231" i="2"/>
  <c r="O545" i="2"/>
  <c r="P545" i="2" s="1"/>
  <c r="O217" i="2"/>
  <c r="P217" i="2" s="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<sst xmlns="http://schemas.openxmlformats.org/spreadsheetml/2006/main" count="5405" uniqueCount="411">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</sst>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07-26-00</a:t>
          </a:r>
          <a:r>
            <a:rPr lang="en-US" sz="1200" b="1" i="0" u="none" strike="noStrike" baseline="0">
              <a:solidFill>
                <a:srgbClr val="000000"/>
              </a:solidFill>
              <a:latin typeface="Arial"/>
              <a:cs typeface="Arial"/>
            </a:rPr>
            <a:t>: (Changes since original version on 07-24-00)</a:t>
          </a:r>
        </a:p>
        <a:p>
          <a:pPr algn="l" rtl="0">
            <a:defRPr sz="1000"/>
          </a:pPr>
          <a:r>
            <a:rPr lang="en-US" sz="1200" b="1" i="0" u="none" strike="noStrike" baseline="0">
              <a:solidFill>
                <a:srgbClr val="000000"/>
              </a:solidFill>
              <a:latin typeface="Arial"/>
              <a:cs typeface="Arial"/>
            </a:rPr>
            <a:t>*Preliminary estimates revised as follows (all figures are in Dth/day):  </a:t>
          </a:r>
        </a:p>
        <a:p>
          <a:pPr algn="l" rtl="0">
            <a:defRPr sz="1000"/>
          </a:pP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LDC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Pipe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 New Est.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Old Est.</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Change  </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WGL        TCO                1828                       1798                          +30 </a:t>
          </a:r>
        </a:p>
        <a:p>
          <a:pPr algn="l" rtl="0">
            <a:defRPr sz="1000"/>
          </a:pPr>
          <a:r>
            <a:rPr lang="en-US" sz="1200" b="1" i="0" u="none" strike="noStrike" baseline="0">
              <a:solidFill>
                <a:srgbClr val="000000"/>
              </a:solidFill>
              <a:latin typeface="Arial"/>
              <a:cs typeface="Arial"/>
            </a:rPr>
            <a:t>                                  BG&amp;E     TCO                  707                         708                             -1   </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                                 </a:t>
          </a:r>
          <a:r>
            <a:rPr lang="en-US" sz="1200" b="1" i="0" u="none" strike="noStrike" baseline="0">
              <a:solidFill>
                <a:srgbClr val="000000"/>
              </a:solidFill>
              <a:latin typeface="Arial"/>
              <a:cs typeface="Arial"/>
            </a:rPr>
            <a:t>AGL       SNG+S.GA.      2237                      2463                         -136</a:t>
          </a:r>
        </a:p>
        <a:p>
          <a:pPr algn="l" rtl="0">
            <a:defRPr sz="1000"/>
          </a:pPr>
          <a:r>
            <a:rPr lang="en-US" sz="1200" b="1" i="0" u="none" strike="noStrike" baseline="0">
              <a:solidFill>
                <a:srgbClr val="000000"/>
              </a:solidFill>
              <a:latin typeface="Arial"/>
              <a:cs typeface="Arial"/>
            </a:rPr>
            <a:t>                                 AGL        Transco          8108                       7998                         +110</a:t>
          </a:r>
        </a:p>
        <a:p>
          <a:pPr algn="l" rtl="0">
            <a:defRPr sz="1000"/>
          </a:pPr>
          <a:r>
            <a:rPr lang="en-US" sz="1200" b="1" i="0" u="none" strike="noStrike" baseline="0">
              <a:solidFill>
                <a:srgbClr val="000000"/>
              </a:solidFill>
              <a:latin typeface="Arial"/>
              <a:cs typeface="Arial"/>
            </a:rPr>
            <a:t>                                  AGL       E.Tenn               872                        990                           -118</a:t>
          </a:r>
        </a:p>
        <a:p>
          <a:pPr algn="l" rtl="0">
            <a:defRPr sz="1000"/>
          </a:pPr>
          <a:r>
            <a:rPr lang="en-US" sz="1200" b="1" i="0" u="none" strike="noStrike" baseline="0">
              <a:solidFill>
                <a:srgbClr val="000000"/>
              </a:solidFill>
              <a:latin typeface="Arial"/>
              <a:cs typeface="Arial"/>
            </a:rPr>
            <a:t>                                 NIPSCO NGPL                397                         322                           +75</a:t>
          </a:r>
        </a:p>
        <a:p>
          <a:pPr algn="l" rtl="0">
            <a:defRPr sz="1000"/>
          </a:pPr>
          <a:r>
            <a:rPr lang="en-US" sz="1200" b="1" i="0" u="none" strike="noStrike" baseline="0">
              <a:solidFill>
                <a:srgbClr val="000000"/>
              </a:solidFill>
              <a:latin typeface="Arial"/>
              <a:cs typeface="Arial"/>
            </a:rPr>
            <a:t>                                 NIPSCO  ANR                 100                           75                            +25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*Initial COH requirements corrected to lower values at 11 of the 12 delivery points off TCO.  In the aggregate the revised COH requirement is 209 dth/day lower than the original value.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1"/>
  <sheetViews>
    <sheetView workbookViewId="0">
      <selection activeCell="Q12" sqref="Q12"/>
    </sheetView>
  </sheetViews>
  <sheetFormatPr defaultRowHeight="12.75" x14ac:dyDescent="0.2"/>
  <sheetData>
    <row r="11" spans="17:17" x14ac:dyDescent="0.2">
      <c r="Q11">
        <f>8108-7998</f>
        <v>110</v>
      </c>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639" zoomScale="75" zoomScaleNormal="75" workbookViewId="0">
      <selection activeCell="K665" sqref="K665"/>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95</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95</v>
      </c>
      <c r="L33" s="22">
        <f>SUBTOTAL(9,L24:L32)</f>
        <v>0</v>
      </c>
      <c r="M33" s="22">
        <f>K33-L33</f>
        <v>95</v>
      </c>
      <c r="N33" s="22">
        <v>125</v>
      </c>
      <c r="O33" s="22">
        <f>IF(M33&lt;0.9*N33,0.9*N33,IF(M33&gt;1.1*N33,1.1*N33,M33))</f>
        <v>112.5</v>
      </c>
      <c r="P33" s="23">
        <f>(M33-O33)</f>
        <v>-17.5</v>
      </c>
      <c r="Q33" s="24"/>
      <c r="R33" s="24"/>
      <c r="S33" s="24">
        <f>SUBTOTAL(9,S24:S32)</f>
        <v>887</v>
      </c>
      <c r="T33" s="24"/>
      <c r="U33" s="24">
        <f>S33-K33</f>
        <v>792</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
      <c r="D38" s="2">
        <v>16</v>
      </c>
      <c r="K38" s="28"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404</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1366</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1366</v>
      </c>
      <c r="L109" s="22">
        <f>SUBTOTAL(9,L103:L108)</f>
        <v>0</v>
      </c>
      <c r="M109" s="22">
        <f>K109-L109</f>
        <v>1366</v>
      </c>
      <c r="N109" s="22">
        <v>1334</v>
      </c>
      <c r="O109" s="22">
        <f>IF(M109&lt;0.9*N109,0.9*N109,IF(M109&gt;1.1*N109,1.1*N109,M109))</f>
        <v>1366</v>
      </c>
      <c r="P109" s="23">
        <f>(M109-O109)</f>
        <v>0</v>
      </c>
      <c r="Q109" s="24"/>
      <c r="R109" s="24"/>
      <c r="S109" s="24">
        <f>SUBTOTAL(9,S103:S108)</f>
        <v>15377</v>
      </c>
      <c r="T109" s="24"/>
      <c r="U109" s="33">
        <f>S109-K109</f>
        <v>14011</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531</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531</v>
      </c>
      <c r="L118" s="22">
        <f>SUBTOTAL(9,L112:L117)</f>
        <v>0</v>
      </c>
      <c r="M118" s="22">
        <f>K118-L118</f>
        <v>531</v>
      </c>
      <c r="N118" s="22">
        <v>534</v>
      </c>
      <c r="O118" s="22">
        <f>IF(M118&lt;0.9*N118,0.9*N118,IF(M118&gt;1.1*N118,1.1*N118,M118))</f>
        <v>531</v>
      </c>
      <c r="P118" s="23">
        <f>(M118-O118)</f>
        <v>0</v>
      </c>
      <c r="Q118" s="24"/>
      <c r="R118" s="24"/>
      <c r="S118" s="24">
        <f>SUBTOTAL(9,S112:S117)</f>
        <v>8077</v>
      </c>
      <c r="T118" s="24"/>
      <c r="U118" s="33">
        <f>S118-K118</f>
        <v>7546</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2474</v>
      </c>
      <c r="L148" s="15">
        <f>(1-0.02184)*4373</f>
        <v>4277.4936800000005</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2474</v>
      </c>
      <c r="L154" s="22">
        <f>SUBTOTAL(9,L145:L153)</f>
        <v>4281.4936800000005</v>
      </c>
      <c r="M154" s="22">
        <f>K154-L154</f>
        <v>-1807.4936800000005</v>
      </c>
      <c r="N154" s="22">
        <v>2651</v>
      </c>
      <c r="O154" s="22">
        <f>IF(M154&lt;0.9*N154,0.9*N154,IF(M154&gt;1.1*N154,1.1*N154,M154))</f>
        <v>2385.9</v>
      </c>
      <c r="P154" s="23">
        <f>(M154-O154)</f>
        <v>-4193.393680000001</v>
      </c>
      <c r="Q154" s="24"/>
      <c r="R154" s="24"/>
      <c r="S154" s="24">
        <f>SUBTOTAL(9,S145:S153)</f>
        <v>15138</v>
      </c>
      <c r="T154" s="24"/>
      <c r="U154" s="33">
        <f>S154-K154</f>
        <v>12664</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364</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364</v>
      </c>
      <c r="L166" s="22">
        <f>SUBTOTAL(9,L157:L165)</f>
        <v>0</v>
      </c>
      <c r="M166" s="22">
        <f>K166-L166</f>
        <v>364</v>
      </c>
      <c r="N166" s="22">
        <v>392</v>
      </c>
      <c r="O166" s="22">
        <f>IF(M166&lt;0.9*N166,0.9*N166,IF(M166&gt;1.1*N166,1.1*N166,M166))</f>
        <v>364</v>
      </c>
      <c r="P166" s="23">
        <f>(M166-O166)</f>
        <v>0</v>
      </c>
      <c r="Q166" s="24"/>
      <c r="R166" s="24"/>
      <c r="S166" s="24">
        <f>SUBTOTAL(9,S157:S165)</f>
        <v>2273</v>
      </c>
      <c r="T166" s="24"/>
      <c r="U166" s="33">
        <f>S166-K166</f>
        <v>1909</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321</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321</v>
      </c>
      <c r="L178" s="22">
        <f>SUBTOTAL(9,L169:L177)</f>
        <v>0</v>
      </c>
      <c r="M178" s="22">
        <f>K178-L178</f>
        <v>321</v>
      </c>
      <c r="N178" s="22">
        <v>319</v>
      </c>
      <c r="O178" s="22">
        <f>IF(M178&lt;0.9*N178,0.9*N178,IF(M178&gt;1.1*N178,1.1*N178,M178))</f>
        <v>321</v>
      </c>
      <c r="P178" s="23">
        <f>(M178-O178)</f>
        <v>0</v>
      </c>
      <c r="Q178" s="24"/>
      <c r="R178" s="24"/>
      <c r="S178" s="24">
        <f>SUBTOTAL(9,S169:S177)</f>
        <v>4763</v>
      </c>
      <c r="T178" s="24"/>
      <c r="U178" s="33">
        <f>S178-K178</f>
        <v>4442</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2580</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2580</v>
      </c>
      <c r="L187" s="22">
        <f>SUBTOTAL(9,L181:L186)</f>
        <v>6.67741935483871</v>
      </c>
      <c r="M187" s="22">
        <f>K187-L187</f>
        <v>2573.3225806451615</v>
      </c>
      <c r="N187" s="22">
        <v>2587</v>
      </c>
      <c r="O187" s="22">
        <f>IF(M187&lt;0.9*N187,0.9*N187,IF(M187&gt;1.1*N187,1.1*N187,M187))</f>
        <v>2573.3225806451615</v>
      </c>
      <c r="P187" s="23">
        <f>(M187-O187)</f>
        <v>0</v>
      </c>
      <c r="Q187" s="24"/>
      <c r="R187" s="24"/>
      <c r="S187" s="24">
        <f>SUBTOTAL(9,S181:S186)</f>
        <v>14119</v>
      </c>
      <c r="T187" s="24"/>
      <c r="U187" s="33">
        <f>S187-K187</f>
        <v>11539</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395</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395</v>
      </c>
      <c r="L196" s="22">
        <f>SUBTOTAL(9,L190:L195)</f>
        <v>0</v>
      </c>
      <c r="M196" s="22">
        <f>K196-L196</f>
        <v>395</v>
      </c>
      <c r="N196" s="22">
        <v>418</v>
      </c>
      <c r="O196" s="22">
        <f>IF(M196&lt;0.9*N196,0.9*N196,IF(M196&gt;1.1*N196,1.1*N196,M196))</f>
        <v>395</v>
      </c>
      <c r="P196" s="23">
        <f>(M196-O196)</f>
        <v>0</v>
      </c>
      <c r="Q196" s="24"/>
      <c r="R196" s="24"/>
      <c r="S196" s="24">
        <f>SUBTOTAL(9,S190:S195)</f>
        <v>2405</v>
      </c>
      <c r="T196" s="24"/>
      <c r="U196" s="33">
        <f>S196-K196</f>
        <v>2010</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365</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365</v>
      </c>
      <c r="L208" s="22">
        <f>SUBTOTAL(9,L199:L207)</f>
        <v>0</v>
      </c>
      <c r="M208" s="22">
        <f>K208-L208</f>
        <v>365</v>
      </c>
      <c r="N208" s="22">
        <v>461</v>
      </c>
      <c r="O208" s="22">
        <f>IF(M208&lt;0.9*N208,0.9*N208,IF(M208&gt;1.1*N208,1.1*N208,M208))</f>
        <v>414.90000000000003</v>
      </c>
      <c r="P208" s="23">
        <f>(M208-O208)</f>
        <v>-49.900000000000034</v>
      </c>
      <c r="Q208" s="24"/>
      <c r="R208" s="24"/>
      <c r="S208" s="24">
        <f>SUBTOTAL(9,S199:S207)</f>
        <v>2573</v>
      </c>
      <c r="T208" s="33"/>
      <c r="U208" s="33">
        <f>S208-K208</f>
        <v>2208</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431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431</v>
      </c>
      <c r="L217" s="22">
        <f>SUBTOTAL(9,L211:L216)</f>
        <v>0</v>
      </c>
      <c r="M217" s="22">
        <f>K217-L217</f>
        <v>431</v>
      </c>
      <c r="N217" s="22">
        <v>547</v>
      </c>
      <c r="O217" s="22">
        <f>IF(M217&lt;0.9*N217,0.9*N217,IF(M217&gt;1.1*N217,1.1*N217,M217))</f>
        <v>492.3</v>
      </c>
      <c r="P217" s="23">
        <f>(M217-O217)</f>
        <v>-61.300000000000011</v>
      </c>
      <c r="Q217" s="24"/>
      <c r="R217" s="24"/>
      <c r="S217" s="24">
        <f>SUBTOTAL(9,S211:S216)</f>
        <v>5128</v>
      </c>
      <c r="T217" s="24"/>
      <c r="U217" s="33">
        <f>S217-K217</f>
        <v>4697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404</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219</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9321</v>
      </c>
      <c r="L272" s="22">
        <f>SUBTOTAL(9,L253:L271)</f>
        <v>0</v>
      </c>
      <c r="M272" s="22">
        <f>K272-L272</f>
        <v>9321</v>
      </c>
      <c r="N272" s="22">
        <v>9161</v>
      </c>
      <c r="O272" s="22">
        <f>IF(M272&lt;0.9*N272,0.9*N272,IF(M272&gt;1.1*N272,1.1*N272,M272))</f>
        <v>9321</v>
      </c>
      <c r="P272" s="23">
        <f>(M272-O272)</f>
        <v>0</v>
      </c>
      <c r="Q272" s="24"/>
      <c r="R272" s="24"/>
      <c r="S272" s="24">
        <f>SUBTOTAL(9,S253:S271)</f>
        <v>13272</v>
      </c>
      <c r="T272" s="24"/>
      <c r="U272" s="33">
        <f>S272-K272</f>
        <v>3951</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279</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707</v>
      </c>
      <c r="L337" s="22">
        <f>SUBTOTAL(9,L322:L336)</f>
        <v>0</v>
      </c>
      <c r="M337" s="22">
        <f>K337-L337</f>
        <v>707</v>
      </c>
      <c r="N337" s="22">
        <v>268</v>
      </c>
      <c r="O337" s="22">
        <f>IF(M337&lt;0.9*N337,0.9*N337,IF(M337&gt;1.1*N337,1.1*N337,M337))</f>
        <v>294.8</v>
      </c>
      <c r="P337" s="23">
        <f>(M337-O337)</f>
        <v>412.2</v>
      </c>
      <c r="Q337" s="24"/>
      <c r="R337" s="24"/>
      <c r="S337" s="24">
        <f>SUBTOTAL(9,S322:S336)</f>
        <v>5000</v>
      </c>
      <c r="T337" s="24"/>
      <c r="U337" s="33">
        <f>S337-K337</f>
        <v>4293</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1828</v>
      </c>
      <c r="L346" s="15">
        <v>499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3081</v>
      </c>
      <c r="L351" s="22">
        <f>SUBTOTAL(9,L340:L350)</f>
        <v>915.69615999999996</v>
      </c>
      <c r="M351" s="22">
        <f>K351-L351</f>
        <v>2165.30384</v>
      </c>
      <c r="N351" s="22">
        <v>1472</v>
      </c>
      <c r="O351" s="22">
        <f>IF(M351&lt;0.9*N351,0.9*N351,IF(M351&gt;1.1*N351,1.1*N351,M351))</f>
        <v>1619.2</v>
      </c>
      <c r="P351" s="23">
        <f>(M351-O351)</f>
        <v>546.10383999999999</v>
      </c>
      <c r="Q351" s="24"/>
      <c r="R351" s="24"/>
      <c r="S351" s="24">
        <f>SUBTOTAL(9,S340:S350)</f>
        <v>51</v>
      </c>
      <c r="T351" s="24"/>
      <c r="U351" s="33">
        <f>S351-K351</f>
        <v>-3030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26958</v>
      </c>
      <c r="L365" s="41">
        <f t="shared" si="0"/>
        <v>7305.9330993548401</v>
      </c>
      <c r="M365" s="41">
        <f t="shared" si="0"/>
        <v>19652.066900645161</v>
      </c>
      <c r="N365" s="41">
        <f t="shared" si="0"/>
        <v>24771</v>
      </c>
      <c r="O365" s="41">
        <f t="shared" si="0"/>
        <v>24272.222580645161</v>
      </c>
      <c r="P365" s="44">
        <f t="shared" si="0"/>
        <v>-4620.1556800000017</v>
      </c>
      <c r="Q365" s="42"/>
      <c r="R365" s="42"/>
      <c r="S365" s="41">
        <f>SUBTOTAL(9,S11:S363)</f>
        <v>94044</v>
      </c>
      <c r="T365" s="42"/>
      <c r="U365" s="45">
        <f>S365-K365</f>
        <v>67086</v>
      </c>
      <c r="V365" s="42"/>
      <c r="W365" s="42"/>
      <c r="X365" s="42"/>
    </row>
    <row r="366" spans="2:24" ht="21" customHeight="1" outlineLevel="1" x14ac:dyDescent="0.2">
      <c r="E366" s="2"/>
      <c r="F366" s="2"/>
      <c r="G366" s="2"/>
      <c r="H366" s="2"/>
      <c r="I366" s="2"/>
      <c r="J366" s="2"/>
      <c r="K366" s="2">
        <v>27138</v>
      </c>
      <c r="L366" s="2">
        <f>K366-K365</f>
        <v>180</v>
      </c>
      <c r="M366" s="2">
        <f>L366+30</f>
        <v>210</v>
      </c>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
      <c r="D631" s="2" t="s">
        <v>274</v>
      </c>
      <c r="E631" s="1" t="s">
        <v>64</v>
      </c>
      <c r="F631" s="1" t="s">
        <v>274</v>
      </c>
      <c r="H631" s="1" t="s">
        <v>54</v>
      </c>
      <c r="I631" s="1" t="s">
        <v>235</v>
      </c>
      <c r="K631" s="13">
        <f>'Total Reqs'!K577</f>
        <v>4438</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
      <c r="H636" s="38" t="s">
        <v>276</v>
      </c>
      <c r="K636" s="55"/>
      <c r="L636" s="15"/>
      <c r="M636" s="13"/>
      <c r="N636" s="13"/>
      <c r="O636" s="13"/>
      <c r="P636" s="19"/>
    </row>
    <row r="637" spans="1:21" hidden="1" outlineLevel="2" x14ac:dyDescent="0.2">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collapsed="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
      <c r="D643" s="2" t="s">
        <v>279</v>
      </c>
      <c r="E643" s="1" t="s">
        <v>49</v>
      </c>
      <c r="F643" s="1" t="s">
        <v>279</v>
      </c>
      <c r="H643" s="1" t="s">
        <v>54</v>
      </c>
      <c r="I643" s="1" t="s">
        <v>235</v>
      </c>
      <c r="K643" s="13">
        <f>'Total Reqs'!K587</f>
        <v>0</v>
      </c>
      <c r="L643" s="15"/>
      <c r="M643" s="13"/>
      <c r="N643" s="13"/>
      <c r="O643" s="13"/>
      <c r="P643" s="19"/>
    </row>
    <row r="644" spans="1:50" outlineLevel="1" collapsed="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397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253</v>
      </c>
      <c r="L648" s="15"/>
      <c r="M648" s="13"/>
      <c r="N648" s="13"/>
      <c r="O648" s="13"/>
      <c r="P648" s="19"/>
    </row>
    <row r="649" spans="1:50" outlineLevel="1" x14ac:dyDescent="0.2">
      <c r="D649" s="20" t="s">
        <v>284</v>
      </c>
      <c r="E649" s="16"/>
      <c r="F649" s="16"/>
      <c r="G649" s="21"/>
      <c r="H649" s="16"/>
      <c r="I649" s="16"/>
      <c r="J649" s="16"/>
      <c r="K649" s="22">
        <f>SUBTOTAL(9,K646:K648)</f>
        <v>650</v>
      </c>
      <c r="L649" s="22">
        <f>SUBTOTAL(9,L646:L648)</f>
        <v>0</v>
      </c>
      <c r="M649" s="22">
        <f>K649-L649</f>
        <v>650</v>
      </c>
      <c r="N649" s="22">
        <v>10</v>
      </c>
      <c r="O649" s="22">
        <f>IF(M649&lt;0.9*N649,0.9*N649,IF(M649&gt;1.1*N649,1.1*N649,M649))</f>
        <v>11</v>
      </c>
      <c r="P649" s="23">
        <f>(M649-O649)</f>
        <v>639</v>
      </c>
      <c r="Q649" s="24"/>
      <c r="R649" s="24"/>
      <c r="S649" s="24">
        <f>SUBTOTAL(9,S646:S648)</f>
        <v>0</v>
      </c>
      <c r="T649" s="24"/>
      <c r="U649" s="33">
        <f>S649-K649</f>
        <v>-650</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100</v>
      </c>
      <c r="L652" s="15"/>
      <c r="M652" s="13"/>
      <c r="N652" s="13"/>
      <c r="O652" s="13"/>
      <c r="P652" s="19"/>
    </row>
    <row r="653" spans="1:50" outlineLevel="1" x14ac:dyDescent="0.2">
      <c r="D653" s="20" t="s">
        <v>284</v>
      </c>
      <c r="E653" s="16"/>
      <c r="F653" s="16"/>
      <c r="G653" s="21"/>
      <c r="H653" s="16"/>
      <c r="I653" s="16"/>
      <c r="J653" s="16"/>
      <c r="K653" s="22">
        <f>SUBTOTAL(9,K651:K652)</f>
        <v>100</v>
      </c>
      <c r="L653" s="22">
        <f>SUBTOTAL(9,L651:L652)</f>
        <v>0</v>
      </c>
      <c r="M653" s="22">
        <f>K653-L653</f>
        <v>100</v>
      </c>
      <c r="N653" s="22">
        <v>0</v>
      </c>
      <c r="O653" s="22">
        <f>IF(M653&lt;0.9*N653,0.9*N653,IF(M653&gt;1.1*N653,1.1*N653,M653))</f>
        <v>0</v>
      </c>
      <c r="P653" s="23">
        <f>(M653-O653)</f>
        <v>100</v>
      </c>
      <c r="Q653" s="24"/>
      <c r="R653" s="24"/>
      <c r="S653" s="24">
        <f>SUBTOTAL(9,S651:S652)</f>
        <v>0</v>
      </c>
      <c r="T653" s="24"/>
      <c r="U653" s="33">
        <f>S653-K653</f>
        <v>-100</v>
      </c>
    </row>
    <row r="654" spans="1:50" outlineLevel="1" x14ac:dyDescent="0.2">
      <c r="L654" s="15"/>
      <c r="M654" s="13"/>
      <c r="N654" s="13"/>
      <c r="O654" s="13"/>
      <c r="P654" s="19"/>
    </row>
    <row r="655" spans="1:50" hidden="1" outlineLevel="2" x14ac:dyDescent="0.2">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
      <c r="D656" s="2" t="s">
        <v>288</v>
      </c>
      <c r="E656" s="1" t="s">
        <v>49</v>
      </c>
      <c r="F656" s="36" t="s">
        <v>288</v>
      </c>
      <c r="H656" s="1" t="s">
        <v>54</v>
      </c>
      <c r="I656" s="1" t="s">
        <v>235</v>
      </c>
      <c r="K656" s="13">
        <f>'Total Reqs'!K597</f>
        <v>0</v>
      </c>
      <c r="L656" s="15"/>
      <c r="M656" s="13"/>
      <c r="N656" s="13"/>
      <c r="O656" s="13"/>
      <c r="P656" s="19"/>
    </row>
    <row r="657" spans="1:50" outlineLevel="1" collapsed="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
      <c r="D660" s="2" t="s">
        <v>290</v>
      </c>
      <c r="E660" s="1" t="s">
        <v>49</v>
      </c>
      <c r="F660" s="36" t="s">
        <v>290</v>
      </c>
      <c r="H660" s="1" t="s">
        <v>54</v>
      </c>
      <c r="I660" s="1" t="s">
        <v>235</v>
      </c>
      <c r="K660" s="13">
        <f>'Total Reqs'!K600</f>
        <v>0</v>
      </c>
      <c r="L660" s="15"/>
      <c r="M660" s="13"/>
      <c r="N660" s="13"/>
      <c r="O660" s="13"/>
      <c r="P660" s="19"/>
    </row>
    <row r="661" spans="1:50" outlineLevel="1" collapsed="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7842</v>
      </c>
      <c r="L665" s="15">
        <f>(1-0.0235)*2949</f>
        <v>2879.6985</v>
      </c>
      <c r="M665" s="13"/>
      <c r="N665" s="13"/>
      <c r="O665" s="13"/>
      <c r="P665" s="19"/>
      <c r="S665" s="5">
        <v>10504</v>
      </c>
      <c r="U665" s="57"/>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8108</v>
      </c>
      <c r="L671" s="22">
        <f>SUBTOTAL(9,L665:L670)</f>
        <v>2879.6985</v>
      </c>
      <c r="M671" s="22">
        <f>K671-L671</f>
        <v>5228.3014999999996</v>
      </c>
      <c r="N671" s="22">
        <v>3789</v>
      </c>
      <c r="O671" s="22">
        <f>IF(M671&lt;0.9*N671,0.9*N671,IF(M671&gt;1.1*N671,1.1*N671,M671))</f>
        <v>4167.9000000000005</v>
      </c>
      <c r="P671" s="23">
        <f>(M671-O671)</f>
        <v>1060.401499999999</v>
      </c>
      <c r="Q671" s="24"/>
      <c r="R671" s="24"/>
      <c r="S671" s="24">
        <f>SUBTOTAL(9,S665:S670)</f>
        <v>11941</v>
      </c>
      <c r="T671" s="24"/>
      <c r="U671" s="33">
        <f>S671-K671</f>
        <v>3833</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872</v>
      </c>
      <c r="L674" s="15">
        <f>(1-0.017)*(1-0.0158)*784</f>
        <v>758.49538239999993</v>
      </c>
      <c r="M674" s="13"/>
      <c r="N674" s="13"/>
      <c r="O674" s="13"/>
      <c r="P674" s="19"/>
      <c r="S674" s="5">
        <v>3918</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15">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872</v>
      </c>
      <c r="L677" s="22">
        <f>SUBTOTAL(9,L674:L676)</f>
        <v>758.49538239999993</v>
      </c>
      <c r="M677" s="22">
        <f>K677-L677</f>
        <v>113.50461760000007</v>
      </c>
      <c r="N677" s="22">
        <v>0</v>
      </c>
      <c r="O677" s="22">
        <f>IF(M677&lt;0.9*N677,0.9*N677,IF(M677&gt;1.1*N677,1.1*N677,M677))</f>
        <v>0</v>
      </c>
      <c r="P677" s="23">
        <f>(M677-O677)</f>
        <v>113.50461760000007</v>
      </c>
      <c r="Q677" s="24"/>
      <c r="R677" s="24"/>
      <c r="S677" s="33">
        <f>SUBTOTAL(9,S674:S676)</f>
        <v>3918</v>
      </c>
      <c r="T677" s="24"/>
      <c r="U677" s="33">
        <f>S677-K677</f>
        <v>3046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5" outlineLevel="2" x14ac:dyDescent="0.25">
      <c r="B681" s="1" t="s">
        <v>300</v>
      </c>
      <c r="D681" s="2" t="s">
        <v>301</v>
      </c>
      <c r="G681" s="59"/>
      <c r="I681" s="1" t="s">
        <v>295</v>
      </c>
      <c r="K681" s="13">
        <f>'Total Reqs'!K618</f>
        <v>0</v>
      </c>
      <c r="L681" s="60" t="s">
        <v>304</v>
      </c>
      <c r="M681" s="13"/>
      <c r="N681" s="13"/>
      <c r="O681" s="13"/>
      <c r="P681" s="19"/>
    </row>
    <row r="682" spans="2:50" ht="15"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320</v>
      </c>
      <c r="F708" s="1" t="s">
        <v>321</v>
      </c>
      <c r="G708" s="4" t="s">
        <v>322</v>
      </c>
      <c r="H708" s="1" t="s">
        <v>52</v>
      </c>
      <c r="I708" s="1" t="s">
        <v>295</v>
      </c>
      <c r="K708" s="13">
        <f>'Total Reqs'!K645</f>
        <v>292</v>
      </c>
      <c r="L708" s="15"/>
      <c r="M708" s="13"/>
      <c r="N708" s="13"/>
      <c r="O708" s="13"/>
      <c r="P708" s="19"/>
    </row>
    <row r="709" spans="2:50" outlineLevel="2" x14ac:dyDescent="0.2">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338</v>
      </c>
      <c r="F740" s="1" t="s">
        <v>339</v>
      </c>
      <c r="G740" s="4" t="s">
        <v>340</v>
      </c>
      <c r="H740" s="1" t="s">
        <v>52</v>
      </c>
      <c r="I740" s="1" t="s">
        <v>295</v>
      </c>
      <c r="K740" s="13">
        <f>'Total Reqs'!K677</f>
        <v>285</v>
      </c>
      <c r="L740" s="15"/>
      <c r="M740" s="13"/>
      <c r="N740" s="13"/>
      <c r="O740" s="13"/>
      <c r="P740" s="19"/>
    </row>
    <row r="741" spans="2:50" outlineLevel="2" x14ac:dyDescent="0.2">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343</v>
      </c>
      <c r="F748" s="1" t="s">
        <v>344</v>
      </c>
      <c r="G748" s="4" t="s">
        <v>345</v>
      </c>
      <c r="H748" s="1" t="s">
        <v>52</v>
      </c>
      <c r="I748" s="1" t="s">
        <v>295</v>
      </c>
      <c r="K748" s="13">
        <f>'Total Reqs'!K685</f>
        <v>788</v>
      </c>
      <c r="L748" s="15"/>
      <c r="M748" s="13"/>
      <c r="N748" s="13"/>
      <c r="O748" s="13"/>
      <c r="P748" s="19"/>
    </row>
    <row r="749" spans="2:50" outlineLevel="2" x14ac:dyDescent="0.2">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
      <c r="B779" s="2" t="str">
        <f>B778</f>
        <v>SONAT</v>
      </c>
      <c r="D779" s="20" t="s">
        <v>360</v>
      </c>
      <c r="E779" s="16"/>
      <c r="F779" s="16"/>
      <c r="G779" s="21"/>
      <c r="H779" s="16"/>
      <c r="I779" s="16"/>
      <c r="J779" s="16"/>
      <c r="K779" s="22">
        <f>SUBTOTAL(9,K680:K778)</f>
        <v>2263</v>
      </c>
      <c r="L779" s="22">
        <f>SUBTOTAL(9,L680:L778)</f>
        <v>4057.6839999999997</v>
      </c>
      <c r="M779" s="22">
        <f>K779-L779</f>
        <v>-1794.6839999999997</v>
      </c>
      <c r="N779" s="22">
        <v>1044</v>
      </c>
      <c r="O779" s="22">
        <f>IF(M779&lt;0.9*N779,0.9*N779,IF(M779&gt;1.1*N779,1.1*N779,M779))</f>
        <v>939.6</v>
      </c>
      <c r="P779" s="23">
        <f>(M779-O779)</f>
        <v>-2734.2839999999997</v>
      </c>
      <c r="Q779" s="24"/>
      <c r="R779" s="24"/>
      <c r="S779" s="24">
        <f>SUBTOTAL(9,S680:S778)</f>
        <v>37623</v>
      </c>
      <c r="T779" s="33"/>
      <c r="U779" s="24">
        <f>S779-K779</f>
        <v>35360</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
      <c r="B783" s="1" t="s">
        <v>361</v>
      </c>
      <c r="D783" s="2" t="s">
        <v>362</v>
      </c>
      <c r="F783" s="1" t="s">
        <v>363</v>
      </c>
      <c r="G783" s="4" t="s">
        <v>364</v>
      </c>
      <c r="H783" s="1" t="s">
        <v>54</v>
      </c>
      <c r="I783" s="1" t="s">
        <v>295</v>
      </c>
      <c r="K783" s="13">
        <f>'Total Reqs'!K719</f>
        <v>0</v>
      </c>
      <c r="L783" s="15"/>
      <c r="M783" s="13"/>
      <c r="N783" s="13"/>
      <c r="O783" s="13"/>
      <c r="P783" s="19"/>
    </row>
    <row r="784" spans="2:50" outlineLevel="2" x14ac:dyDescent="0.2">
      <c r="B784" s="1" t="s">
        <v>361</v>
      </c>
      <c r="D784" s="2" t="s">
        <v>362</v>
      </c>
      <c r="F784" s="1" t="s">
        <v>363</v>
      </c>
      <c r="G784" s="4" t="s">
        <v>364</v>
      </c>
      <c r="H784" s="1" t="s">
        <v>68</v>
      </c>
      <c r="I784" s="1" t="s">
        <v>295</v>
      </c>
      <c r="K784" s="13">
        <f>'Total Reqs'!K720</f>
        <v>0</v>
      </c>
      <c r="L784" s="15"/>
      <c r="M784" s="13"/>
      <c r="N784" s="13"/>
      <c r="O784" s="13"/>
      <c r="P784" s="19"/>
    </row>
    <row r="785" spans="2:21" outlineLevel="1" x14ac:dyDescent="0.2">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
      <c r="D786" s="2" t="s">
        <v>366</v>
      </c>
      <c r="K786" s="13">
        <f>SUBTOTAL(9,K11:K784)</f>
        <v>73372</v>
      </c>
      <c r="L786" s="15"/>
      <c r="M786" s="13"/>
      <c r="N786" s="13"/>
      <c r="O786" s="13"/>
      <c r="P786" s="19"/>
      <c r="S786" s="5">
        <f>SUBTOTAL(9,S11:S784)</f>
        <v>148042</v>
      </c>
    </row>
    <row r="787" spans="2:21" x14ac:dyDescent="0.2">
      <c r="L787" s="15"/>
      <c r="M787" s="13"/>
      <c r="N787" s="13"/>
      <c r="O787" s="13"/>
      <c r="P787" s="19"/>
    </row>
    <row r="788" spans="2:21" x14ac:dyDescent="0.2">
      <c r="L788" s="15"/>
      <c r="M788" s="13"/>
      <c r="N788" s="13"/>
      <c r="O788" s="13"/>
      <c r="P788" s="19"/>
    </row>
    <row r="789" spans="2:21" x14ac:dyDescent="0.2">
      <c r="K789" s="13">
        <f>2263-2399</f>
        <v>-136</v>
      </c>
      <c r="L789" s="15"/>
      <c r="M789" s="13"/>
      <c r="N789" s="13"/>
      <c r="O789" s="13"/>
      <c r="P789" s="19"/>
    </row>
    <row r="790" spans="2:21" x14ac:dyDescent="0.2">
      <c r="K790" s="13">
        <v>110</v>
      </c>
      <c r="L790" s="15"/>
      <c r="M790" s="13"/>
      <c r="N790" s="13"/>
      <c r="O790" s="13"/>
      <c r="P790" s="19"/>
    </row>
    <row r="791" spans="2:21" x14ac:dyDescent="0.2">
      <c r="K791" s="13">
        <v>-28</v>
      </c>
      <c r="L791" s="15"/>
      <c r="M791" s="13"/>
      <c r="N791" s="13"/>
      <c r="O791" s="13"/>
      <c r="P791" s="19"/>
    </row>
    <row r="792" spans="2:21" x14ac:dyDescent="0.2">
      <c r="K792" s="13">
        <f>SUM(K789:K791)</f>
        <v>-54</v>
      </c>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07/26/00 4:15PM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August 2000</v>
      </c>
    </row>
    <row r="3" spans="1:8" x14ac:dyDescent="0.2">
      <c r="C3" s="61" t="s">
        <v>367</v>
      </c>
    </row>
    <row r="5" spans="1:8" x14ac:dyDescent="0.2">
      <c r="A5" s="62"/>
      <c r="B5" s="62"/>
      <c r="C5" s="62"/>
      <c r="D5" s="62" t="s">
        <v>368</v>
      </c>
      <c r="E5" s="62" t="s">
        <v>369</v>
      </c>
      <c r="F5" s="61"/>
      <c r="G5" s="61"/>
    </row>
    <row r="6" spans="1:8" x14ac:dyDescent="0.2">
      <c r="A6" s="62"/>
      <c r="B6" s="62"/>
      <c r="C6" s="62"/>
      <c r="D6" s="62" t="s">
        <v>370</v>
      </c>
      <c r="E6" s="62" t="s">
        <v>370</v>
      </c>
      <c r="F6" s="61" t="s">
        <v>371</v>
      </c>
      <c r="G6" s="61"/>
    </row>
    <row r="7" spans="1:8" x14ac:dyDescent="0.2">
      <c r="A7" s="63" t="s">
        <v>372</v>
      </c>
      <c r="B7" s="63"/>
      <c r="C7" s="63" t="s">
        <v>373</v>
      </c>
      <c r="D7" s="63" t="s">
        <v>374</v>
      </c>
      <c r="E7" s="63" t="s">
        <v>374</v>
      </c>
      <c r="F7" s="64" t="s">
        <v>375</v>
      </c>
      <c r="G7" s="61"/>
    </row>
    <row r="8" spans="1:8" x14ac:dyDescent="0.2">
      <c r="A8" s="61" t="s">
        <v>376</v>
      </c>
      <c r="B8" s="61"/>
    </row>
    <row r="9" spans="1:8" x14ac:dyDescent="0.2">
      <c r="A9" s="61"/>
      <c r="B9" s="61" t="s">
        <v>377</v>
      </c>
    </row>
    <row r="10" spans="1:8" x14ac:dyDescent="0.2">
      <c r="B10" s="61"/>
      <c r="C10" t="s">
        <v>378</v>
      </c>
      <c r="D10" s="65">
        <f>33134</f>
        <v>33134</v>
      </c>
      <c r="E10" s="66">
        <f>D10/31</f>
        <v>1068.8387096774193</v>
      </c>
      <c r="F10" t="s">
        <v>379</v>
      </c>
      <c r="G10" s="61" t="s">
        <v>380</v>
      </c>
    </row>
    <row r="11" spans="1:8" x14ac:dyDescent="0.2">
      <c r="A11" s="61"/>
      <c r="B11" s="61"/>
      <c r="C11" t="s">
        <v>381</v>
      </c>
      <c r="D11" s="65">
        <f>E11*31</f>
        <v>96068</v>
      </c>
      <c r="E11" s="66">
        <f>96068/31</f>
        <v>3098.9677419354839</v>
      </c>
      <c r="F11" t="s">
        <v>382</v>
      </c>
      <c r="G11" s="67" t="s">
        <v>383</v>
      </c>
      <c r="H11" s="66"/>
    </row>
    <row r="12" spans="1:8" x14ac:dyDescent="0.2">
      <c r="B12" s="61" t="s">
        <v>384</v>
      </c>
      <c r="C12" t="s">
        <v>385</v>
      </c>
      <c r="D12" s="65">
        <v>52328</v>
      </c>
      <c r="E12" s="66">
        <f>D12/31</f>
        <v>1688</v>
      </c>
      <c r="F12" t="s">
        <v>386</v>
      </c>
    </row>
    <row r="13" spans="1:8" x14ac:dyDescent="0.2">
      <c r="C13" t="s">
        <v>387</v>
      </c>
      <c r="D13" s="65">
        <v>2666</v>
      </c>
      <c r="E13" s="66">
        <f>D13/31</f>
        <v>86</v>
      </c>
      <c r="F13" t="s">
        <v>386</v>
      </c>
    </row>
    <row r="14" spans="1:8" x14ac:dyDescent="0.2">
      <c r="C14" t="s">
        <v>388</v>
      </c>
      <c r="D14" s="65">
        <f>E14*31</f>
        <v>0</v>
      </c>
      <c r="E14" s="66">
        <v>0</v>
      </c>
    </row>
    <row r="15" spans="1:8" x14ac:dyDescent="0.2">
      <c r="C15" t="s">
        <v>389</v>
      </c>
      <c r="D15" s="65">
        <v>0</v>
      </c>
      <c r="E15" s="66">
        <f>D15/30</f>
        <v>0</v>
      </c>
      <c r="F15" t="s">
        <v>379</v>
      </c>
    </row>
    <row r="16" spans="1:8" x14ac:dyDescent="0.2">
      <c r="C16" t="s">
        <v>180</v>
      </c>
      <c r="D16" s="65">
        <f>E16*31</f>
        <v>0</v>
      </c>
      <c r="E16" s="66">
        <v>0</v>
      </c>
    </row>
    <row r="17" spans="1:6" x14ac:dyDescent="0.2">
      <c r="C17" t="s">
        <v>390</v>
      </c>
      <c r="D17" s="65">
        <v>124224</v>
      </c>
      <c r="E17" s="66">
        <f>D17/31</f>
        <v>4007.2258064516127</v>
      </c>
      <c r="F17" t="s">
        <v>386</v>
      </c>
    </row>
    <row r="18" spans="1:6" x14ac:dyDescent="0.2">
      <c r="D18" s="65">
        <f>E18*31</f>
        <v>0</v>
      </c>
      <c r="E18" s="66"/>
    </row>
    <row r="19" spans="1:6" x14ac:dyDescent="0.2">
      <c r="A19" s="61" t="s">
        <v>391</v>
      </c>
      <c r="B19" s="61"/>
      <c r="D19" s="65">
        <f>E19*31</f>
        <v>0</v>
      </c>
      <c r="E19" s="66"/>
    </row>
    <row r="20" spans="1:6" x14ac:dyDescent="0.2">
      <c r="C20" t="s">
        <v>392</v>
      </c>
      <c r="D20" s="65">
        <v>1089109</v>
      </c>
      <c r="E20" s="66">
        <f>D20/31</f>
        <v>35132.548387096773</v>
      </c>
      <c r="F20" t="s">
        <v>386</v>
      </c>
    </row>
    <row r="21" spans="1:6" x14ac:dyDescent="0.2">
      <c r="D21" s="66"/>
    </row>
    <row r="22" spans="1:6" x14ac:dyDescent="0.2">
      <c r="A22" t="s">
        <v>393</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2"/>
  <sheetViews>
    <sheetView zoomScaleNormal="100" workbookViewId="0">
      <pane xSplit="10" ySplit="3" topLeftCell="K584" activePane="bottomRight" state="frozen"/>
      <selection activeCell="AK11" sqref="AK11:AK1025"/>
      <selection pane="topRight" activeCell="AK11" sqref="AK11:AK1025"/>
      <selection pane="bottomLeft" activeCell="AK11" sqref="AK11:AK1025"/>
      <selection pane="bottomRight" activeCell="L594" sqref="L594:CX594"/>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95</v>
      </c>
      <c r="L24" s="5">
        <f>$K24</f>
        <v>95</v>
      </c>
      <c r="N24" s="5">
        <f>$K24</f>
        <v>95</v>
      </c>
      <c r="O24" s="5">
        <f>$K24</f>
        <v>95</v>
      </c>
      <c r="Q24" s="5">
        <f>$K24</f>
        <v>95</v>
      </c>
      <c r="R24" s="5">
        <f>$K24</f>
        <v>95</v>
      </c>
      <c r="T24" s="5">
        <f>$K24</f>
        <v>95</v>
      </c>
      <c r="U24" s="5">
        <f>$K24</f>
        <v>95</v>
      </c>
      <c r="W24" s="5">
        <f>$K24</f>
        <v>95</v>
      </c>
      <c r="X24" s="5">
        <f>$K24</f>
        <v>95</v>
      </c>
      <c r="Z24" s="5">
        <f>$K24</f>
        <v>95</v>
      </c>
      <c r="AA24" s="5">
        <f>$K24</f>
        <v>95</v>
      </c>
      <c r="AC24" s="5">
        <f>$K24</f>
        <v>95</v>
      </c>
      <c r="AD24" s="5">
        <f>$K24</f>
        <v>95</v>
      </c>
      <c r="AF24" s="5">
        <f>$K24</f>
        <v>95</v>
      </c>
      <c r="AG24" s="5">
        <f>$K24</f>
        <v>95</v>
      </c>
      <c r="AI24" s="5">
        <f>$K24</f>
        <v>95</v>
      </c>
      <c r="AJ24" s="5">
        <f>$K24</f>
        <v>95</v>
      </c>
      <c r="AL24" s="5">
        <f>$K24</f>
        <v>95</v>
      </c>
      <c r="AM24" s="5">
        <f>$K24</f>
        <v>95</v>
      </c>
      <c r="AO24" s="5">
        <f>$K24</f>
        <v>95</v>
      </c>
      <c r="AP24" s="5">
        <f>$K24</f>
        <v>95</v>
      </c>
      <c r="AR24" s="5">
        <f>$K24</f>
        <v>95</v>
      </c>
      <c r="AS24" s="5">
        <f>$K24</f>
        <v>95</v>
      </c>
      <c r="AU24" s="5">
        <f>$K24</f>
        <v>95</v>
      </c>
      <c r="AV24" s="5">
        <f>$K24</f>
        <v>95</v>
      </c>
      <c r="AX24" s="5">
        <f>$K24</f>
        <v>95</v>
      </c>
      <c r="AY24" s="5">
        <f>$K24</f>
        <v>95</v>
      </c>
      <c r="BA24" s="5">
        <f>$K24</f>
        <v>95</v>
      </c>
      <c r="BB24" s="5">
        <f>$K24</f>
        <v>95</v>
      </c>
      <c r="BD24" s="5">
        <f>$K24</f>
        <v>95</v>
      </c>
      <c r="BE24" s="5">
        <f>$K24</f>
        <v>95</v>
      </c>
      <c r="BG24" s="5">
        <f>$K24</f>
        <v>95</v>
      </c>
      <c r="BH24" s="5">
        <f>$K24</f>
        <v>95</v>
      </c>
      <c r="BJ24" s="5">
        <f>$K24</f>
        <v>95</v>
      </c>
      <c r="BK24" s="5">
        <f>$K24</f>
        <v>95</v>
      </c>
      <c r="BM24" s="5">
        <f>$K24</f>
        <v>95</v>
      </c>
      <c r="BN24" s="5">
        <f>$K24</f>
        <v>95</v>
      </c>
      <c r="BP24" s="5">
        <f>$K24</f>
        <v>95</v>
      </c>
      <c r="BQ24" s="5">
        <f>$K24</f>
        <v>95</v>
      </c>
      <c r="BS24" s="5">
        <f>$K24</f>
        <v>95</v>
      </c>
      <c r="BT24" s="5">
        <f>$K24</f>
        <v>95</v>
      </c>
      <c r="BV24" s="5">
        <f>$K24</f>
        <v>95</v>
      </c>
      <c r="BW24" s="5">
        <f>$K24</f>
        <v>95</v>
      </c>
      <c r="BY24" s="5">
        <f>$K24</f>
        <v>95</v>
      </c>
      <c r="BZ24" s="5">
        <f>$K24</f>
        <v>95</v>
      </c>
      <c r="CB24" s="5">
        <f>$K24</f>
        <v>95</v>
      </c>
      <c r="CC24" s="5">
        <f>$K24</f>
        <v>95</v>
      </c>
      <c r="CE24" s="5">
        <f>$K24</f>
        <v>95</v>
      </c>
      <c r="CF24" s="5">
        <f>$K24</f>
        <v>95</v>
      </c>
      <c r="CH24" s="5">
        <f>$K24</f>
        <v>95</v>
      </c>
      <c r="CI24" s="5">
        <f>$K24</f>
        <v>95</v>
      </c>
      <c r="CK24" s="5">
        <f>$K24</f>
        <v>95</v>
      </c>
      <c r="CL24" s="5">
        <f>$K24</f>
        <v>95</v>
      </c>
      <c r="CN24" s="5">
        <f>$K24</f>
        <v>95</v>
      </c>
      <c r="CO24" s="5">
        <f>$K24</f>
        <v>95</v>
      </c>
      <c r="CQ24" s="5">
        <f>$K24</f>
        <v>95</v>
      </c>
      <c r="CR24" s="5">
        <f>$K24</f>
        <v>95</v>
      </c>
      <c r="CT24" s="5">
        <f>$K24</f>
        <v>95</v>
      </c>
      <c r="CU24" s="5">
        <f>$K24</f>
        <v>95</v>
      </c>
      <c r="CW24" s="5">
        <f>$K24</f>
        <v>95</v>
      </c>
      <c r="CX24" s="5">
        <f>$K24</f>
        <v>95</v>
      </c>
      <c r="CZ24" s="5">
        <v>3007</v>
      </c>
      <c r="DA24" s="5">
        <v>3007</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404</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404</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404</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404</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1366</v>
      </c>
      <c r="L89" s="5">
        <f>$K89</f>
        <v>1366</v>
      </c>
      <c r="N89" s="5">
        <f>$K89</f>
        <v>1366</v>
      </c>
      <c r="O89" s="5">
        <f>$K89</f>
        <v>1366</v>
      </c>
      <c r="Q89" s="5">
        <f>$K89</f>
        <v>1366</v>
      </c>
      <c r="R89" s="5">
        <f>$K89</f>
        <v>1366</v>
      </c>
      <c r="T89" s="5">
        <f>$K89</f>
        <v>1366</v>
      </c>
      <c r="U89" s="5">
        <f>$K89</f>
        <v>1366</v>
      </c>
      <c r="W89" s="5">
        <f>$K89</f>
        <v>1366</v>
      </c>
      <c r="X89" s="5">
        <f>$K89</f>
        <v>1366</v>
      </c>
      <c r="Z89" s="5">
        <f>$K89</f>
        <v>1366</v>
      </c>
      <c r="AA89" s="5">
        <f>$K89</f>
        <v>1366</v>
      </c>
      <c r="AC89" s="5">
        <f>$K89</f>
        <v>1366</v>
      </c>
      <c r="AD89" s="5">
        <f>$K89</f>
        <v>1366</v>
      </c>
      <c r="AF89" s="5">
        <f>$K89</f>
        <v>1366</v>
      </c>
      <c r="AG89" s="5">
        <f>$K89</f>
        <v>1366</v>
      </c>
      <c r="AI89" s="5">
        <f>$K89</f>
        <v>1366</v>
      </c>
      <c r="AJ89" s="5">
        <f>$K89</f>
        <v>1366</v>
      </c>
      <c r="AL89" s="5">
        <f>$K89</f>
        <v>1366</v>
      </c>
      <c r="AM89" s="5">
        <f>$K89</f>
        <v>1366</v>
      </c>
      <c r="AO89" s="5">
        <f>$K89</f>
        <v>1366</v>
      </c>
      <c r="AP89" s="5">
        <f>$K89</f>
        <v>1366</v>
      </c>
      <c r="AR89" s="5">
        <f>$K89</f>
        <v>1366</v>
      </c>
      <c r="AS89" s="5">
        <f>$K89</f>
        <v>1366</v>
      </c>
      <c r="AU89" s="5">
        <f>$K89</f>
        <v>1366</v>
      </c>
      <c r="AV89" s="5">
        <f>$K89</f>
        <v>1366</v>
      </c>
      <c r="AX89" s="5">
        <f>$K89</f>
        <v>1366</v>
      </c>
      <c r="AY89" s="5">
        <f>$K89</f>
        <v>1366</v>
      </c>
      <c r="BA89" s="5">
        <f>$K89</f>
        <v>1366</v>
      </c>
      <c r="BB89" s="5">
        <f>$K89</f>
        <v>1366</v>
      </c>
      <c r="BD89" s="5">
        <f>$K89</f>
        <v>1366</v>
      </c>
      <c r="BE89" s="5">
        <f>$K89</f>
        <v>1366</v>
      </c>
      <c r="BG89" s="5">
        <f>$K89</f>
        <v>1366</v>
      </c>
      <c r="BH89" s="5">
        <f>$K89</f>
        <v>1366</v>
      </c>
      <c r="BJ89" s="5">
        <f>$K89</f>
        <v>1366</v>
      </c>
      <c r="BK89" s="5">
        <f>$K89</f>
        <v>1366</v>
      </c>
      <c r="BM89" s="5">
        <f>$K89</f>
        <v>1366</v>
      </c>
      <c r="BN89" s="5">
        <f>$K89</f>
        <v>1366</v>
      </c>
      <c r="BP89" s="5">
        <f>$K89</f>
        <v>1366</v>
      </c>
      <c r="BQ89" s="5">
        <f>$K89</f>
        <v>1366</v>
      </c>
      <c r="BS89" s="5">
        <f>$K89</f>
        <v>1366</v>
      </c>
      <c r="BT89" s="5">
        <f>$K89</f>
        <v>1366</v>
      </c>
      <c r="BV89" s="5">
        <f>$K89</f>
        <v>1366</v>
      </c>
      <c r="BW89" s="5">
        <f>$K89</f>
        <v>1366</v>
      </c>
      <c r="BY89" s="5">
        <f>$K89</f>
        <v>1366</v>
      </c>
      <c r="BZ89" s="5">
        <f>$K89</f>
        <v>1366</v>
      </c>
      <c r="CB89" s="5">
        <f>$K89</f>
        <v>1366</v>
      </c>
      <c r="CC89" s="5">
        <f>$K89</f>
        <v>1366</v>
      </c>
      <c r="CE89" s="5">
        <f>$K89</f>
        <v>1366</v>
      </c>
      <c r="CF89" s="5">
        <f>$K89</f>
        <v>1366</v>
      </c>
      <c r="CH89" s="5">
        <f>$K89</f>
        <v>1366</v>
      </c>
      <c r="CI89" s="5">
        <f>$K89</f>
        <v>1366</v>
      </c>
      <c r="CK89" s="5">
        <f>$K89</f>
        <v>1366</v>
      </c>
      <c r="CL89" s="5">
        <f>$K89</f>
        <v>1366</v>
      </c>
      <c r="CN89" s="5">
        <f>$K89</f>
        <v>1366</v>
      </c>
      <c r="CO89" s="5">
        <f>$K89</f>
        <v>1366</v>
      </c>
      <c r="CQ89" s="5">
        <f>$K89</f>
        <v>1366</v>
      </c>
      <c r="CR89" s="5">
        <f>$K89</f>
        <v>1366</v>
      </c>
      <c r="CT89" s="5">
        <f>$K89</f>
        <v>1366</v>
      </c>
      <c r="CU89" s="5">
        <f>$K89</f>
        <v>1366</v>
      </c>
      <c r="CW89" s="5">
        <f>$K89</f>
        <v>1366</v>
      </c>
      <c r="CX89" s="5">
        <f>$K89</f>
        <v>1366</v>
      </c>
      <c r="CZ89" s="5">
        <v>43059</v>
      </c>
      <c r="DA89" s="5">
        <v>43059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531</v>
      </c>
      <c r="L97" s="5">
        <f>$K97</f>
        <v>531</v>
      </c>
      <c r="N97" s="5">
        <f>$K97</f>
        <v>531</v>
      </c>
      <c r="O97" s="5">
        <f>$K97</f>
        <v>531</v>
      </c>
      <c r="Q97" s="5">
        <f>$K97</f>
        <v>531</v>
      </c>
      <c r="R97" s="5">
        <f>$K97</f>
        <v>531</v>
      </c>
      <c r="T97" s="5">
        <f>$K97</f>
        <v>531</v>
      </c>
      <c r="U97" s="5">
        <f>$K97</f>
        <v>531</v>
      </c>
      <c r="W97" s="5">
        <f>$K97</f>
        <v>531</v>
      </c>
      <c r="X97" s="5">
        <f>$K97</f>
        <v>531</v>
      </c>
      <c r="Z97" s="5">
        <f>$K97</f>
        <v>531</v>
      </c>
      <c r="AA97" s="5">
        <f>$K97</f>
        <v>531</v>
      </c>
      <c r="AC97" s="5">
        <f>$K97</f>
        <v>531</v>
      </c>
      <c r="AD97" s="5">
        <f>$K97</f>
        <v>531</v>
      </c>
      <c r="AF97" s="5">
        <f>$K97</f>
        <v>531</v>
      </c>
      <c r="AG97" s="5">
        <f>$K97</f>
        <v>531</v>
      </c>
      <c r="AI97" s="5">
        <f>$K97</f>
        <v>531</v>
      </c>
      <c r="AJ97" s="5">
        <f>$K97</f>
        <v>531</v>
      </c>
      <c r="AL97" s="5">
        <f>$K97</f>
        <v>531</v>
      </c>
      <c r="AM97" s="5">
        <f>$K97</f>
        <v>531</v>
      </c>
      <c r="AO97" s="5">
        <f>$K97</f>
        <v>531</v>
      </c>
      <c r="AP97" s="5">
        <f>$K97</f>
        <v>531</v>
      </c>
      <c r="AR97" s="5">
        <f>$K97</f>
        <v>531</v>
      </c>
      <c r="AS97" s="5">
        <f>$K97</f>
        <v>531</v>
      </c>
      <c r="AU97" s="5">
        <f>$K97</f>
        <v>531</v>
      </c>
      <c r="AV97" s="5">
        <f>$K97</f>
        <v>531</v>
      </c>
      <c r="AX97" s="5">
        <f>$K97</f>
        <v>531</v>
      </c>
      <c r="AY97" s="5">
        <f>$K97</f>
        <v>531</v>
      </c>
      <c r="BA97" s="5">
        <f>$K97</f>
        <v>531</v>
      </c>
      <c r="BB97" s="5">
        <f>$K97</f>
        <v>531</v>
      </c>
      <c r="BD97" s="5">
        <f>$K97</f>
        <v>531</v>
      </c>
      <c r="BE97" s="5">
        <f>$K97</f>
        <v>531</v>
      </c>
      <c r="BG97" s="5">
        <f>$K97</f>
        <v>531</v>
      </c>
      <c r="BH97" s="5">
        <f>$K97</f>
        <v>531</v>
      </c>
      <c r="BJ97" s="5">
        <f>$K97</f>
        <v>531</v>
      </c>
      <c r="BK97" s="5">
        <f>$K97</f>
        <v>531</v>
      </c>
      <c r="BM97" s="5">
        <f>$K97</f>
        <v>531</v>
      </c>
      <c r="BN97" s="5">
        <f>$K97</f>
        <v>531</v>
      </c>
      <c r="BP97" s="5">
        <f>$K97</f>
        <v>531</v>
      </c>
      <c r="BQ97" s="5">
        <f>$K97</f>
        <v>531</v>
      </c>
      <c r="BS97" s="5">
        <f>$K97</f>
        <v>531</v>
      </c>
      <c r="BT97" s="5">
        <f>$K97</f>
        <v>531</v>
      </c>
      <c r="BV97" s="5">
        <f>$K97</f>
        <v>531</v>
      </c>
      <c r="BW97" s="5">
        <f>$K97</f>
        <v>531</v>
      </c>
      <c r="BY97" s="5">
        <f>$K97</f>
        <v>531</v>
      </c>
      <c r="BZ97" s="5">
        <f>$K97</f>
        <v>531</v>
      </c>
      <c r="CB97" s="5">
        <f>$K97</f>
        <v>531</v>
      </c>
      <c r="CC97" s="5">
        <f>$K97</f>
        <v>531</v>
      </c>
      <c r="CE97" s="5">
        <f>$K97</f>
        <v>531</v>
      </c>
      <c r="CF97" s="5">
        <f>$K97</f>
        <v>531</v>
      </c>
      <c r="CH97" s="5">
        <f>$K97</f>
        <v>531</v>
      </c>
      <c r="CI97" s="5">
        <f>$K97</f>
        <v>531</v>
      </c>
      <c r="CK97" s="5">
        <f>$K97</f>
        <v>531</v>
      </c>
      <c r="CL97" s="5">
        <f>$K97</f>
        <v>531</v>
      </c>
      <c r="CN97" s="5">
        <f>$K97</f>
        <v>531</v>
      </c>
      <c r="CO97" s="5">
        <f>$K97</f>
        <v>531</v>
      </c>
      <c r="CQ97" s="5">
        <f>$K97</f>
        <v>531</v>
      </c>
      <c r="CR97" s="5">
        <f>$K97</f>
        <v>531</v>
      </c>
      <c r="CT97" s="5">
        <f>$K97</f>
        <v>531</v>
      </c>
      <c r="CU97" s="5">
        <f>$K97</f>
        <v>531</v>
      </c>
      <c r="CW97" s="5">
        <f>$K97</f>
        <v>531</v>
      </c>
      <c r="CX97" s="5">
        <f>$K97</f>
        <v>531</v>
      </c>
      <c r="CZ97" s="5">
        <v>16740</v>
      </c>
      <c r="DA97" s="5">
        <v>16740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398</v>
      </c>
      <c r="CZ110" s="5">
        <v>0</v>
      </c>
      <c r="DA110" s="5">
        <v>0</v>
      </c>
    </row>
    <row r="111" spans="2:105" x14ac:dyDescent="0.2">
      <c r="B111" s="1" t="s">
        <v>48</v>
      </c>
      <c r="C111" s="1">
        <v>6</v>
      </c>
      <c r="D111" s="1">
        <v>11</v>
      </c>
      <c r="E111" s="1" t="s">
        <v>49</v>
      </c>
      <c r="F111" s="1" t="s">
        <v>60</v>
      </c>
      <c r="G111" s="4" t="s">
        <v>98</v>
      </c>
      <c r="H111" s="1" t="s">
        <v>54</v>
      </c>
      <c r="I111" s="1" t="s">
        <v>398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398</v>
      </c>
      <c r="CZ114" s="5">
        <v>0</v>
      </c>
      <c r="DA114" s="5">
        <v>0</v>
      </c>
    </row>
    <row r="115" spans="2:105" x14ac:dyDescent="0.2">
      <c r="B115" s="1" t="s">
        <v>48</v>
      </c>
      <c r="C115" s="1">
        <v>6</v>
      </c>
      <c r="D115" s="1">
        <v>12</v>
      </c>
      <c r="E115" s="1" t="s">
        <v>49</v>
      </c>
      <c r="F115" s="1" t="s">
        <v>60</v>
      </c>
      <c r="G115" s="4" t="s">
        <v>100</v>
      </c>
      <c r="H115" s="1" t="s">
        <v>54</v>
      </c>
      <c r="I115" s="1" t="s">
        <v>398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2474</v>
      </c>
      <c r="L127" s="5">
        <f>$K127</f>
        <v>2474</v>
      </c>
      <c r="N127" s="5">
        <f>$K127</f>
        <v>2474</v>
      </c>
      <c r="O127" s="5">
        <f>$K127</f>
        <v>2474</v>
      </c>
      <c r="Q127" s="5">
        <f>$K127</f>
        <v>2474</v>
      </c>
      <c r="R127" s="5">
        <f>$K127</f>
        <v>2474</v>
      </c>
      <c r="T127" s="5">
        <f>$K127</f>
        <v>2474</v>
      </c>
      <c r="U127" s="5">
        <f>$K127</f>
        <v>2474</v>
      </c>
      <c r="W127" s="5">
        <f>$K127</f>
        <v>2474</v>
      </c>
      <c r="X127" s="5">
        <f>$K127</f>
        <v>2474</v>
      </c>
      <c r="Z127" s="5">
        <f>$K127</f>
        <v>2474</v>
      </c>
      <c r="AA127" s="5">
        <f>$K127</f>
        <v>2474</v>
      </c>
      <c r="AC127" s="5">
        <f>$K127</f>
        <v>2474</v>
      </c>
      <c r="AD127" s="5">
        <f>$K127</f>
        <v>2474</v>
      </c>
      <c r="AF127" s="5">
        <f>$K127</f>
        <v>2474</v>
      </c>
      <c r="AG127" s="5">
        <f>$K127</f>
        <v>2474</v>
      </c>
      <c r="AI127" s="5">
        <f>$K127</f>
        <v>2474</v>
      </c>
      <c r="AJ127" s="5">
        <f>$K127</f>
        <v>2474</v>
      </c>
      <c r="AL127" s="5">
        <f>$K127</f>
        <v>2474</v>
      </c>
      <c r="AM127" s="5">
        <f>$K127</f>
        <v>2474</v>
      </c>
      <c r="AO127" s="5">
        <f>$K127</f>
        <v>2474</v>
      </c>
      <c r="AP127" s="5">
        <f>$K127</f>
        <v>2474</v>
      </c>
      <c r="AR127" s="5">
        <f>$K127</f>
        <v>2474</v>
      </c>
      <c r="AS127" s="5">
        <f>$K127</f>
        <v>2474</v>
      </c>
      <c r="AU127" s="5">
        <f>$K127</f>
        <v>2474</v>
      </c>
      <c r="AV127" s="5">
        <f>$K127</f>
        <v>2474</v>
      </c>
      <c r="AX127" s="5">
        <f>$K127</f>
        <v>2474</v>
      </c>
      <c r="AY127" s="5">
        <f>$K127</f>
        <v>2474</v>
      </c>
      <c r="BA127" s="5">
        <f>$K127</f>
        <v>2474</v>
      </c>
      <c r="BB127" s="5">
        <f>$K127</f>
        <v>2474</v>
      </c>
      <c r="BD127" s="5">
        <f>$K127</f>
        <v>2474</v>
      </c>
      <c r="BE127" s="5">
        <f>$K127</f>
        <v>2474</v>
      </c>
      <c r="BG127" s="5">
        <f>$K127</f>
        <v>2474</v>
      </c>
      <c r="BH127" s="5">
        <f>$K127</f>
        <v>2474</v>
      </c>
      <c r="BJ127" s="5">
        <f>$K127</f>
        <v>2474</v>
      </c>
      <c r="BK127" s="5">
        <f>$K127</f>
        <v>2474</v>
      </c>
      <c r="BM127" s="5">
        <f>$K127</f>
        <v>2474</v>
      </c>
      <c r="BN127" s="5">
        <f>$K127</f>
        <v>2474</v>
      </c>
      <c r="BP127" s="5">
        <f>$K127</f>
        <v>2474</v>
      </c>
      <c r="BQ127" s="5">
        <f>$K127</f>
        <v>2474</v>
      </c>
      <c r="BS127" s="5">
        <f>$K127</f>
        <v>2474</v>
      </c>
      <c r="BT127" s="5">
        <f>$K127</f>
        <v>2474</v>
      </c>
      <c r="BV127" s="5">
        <f>$K127</f>
        <v>2474</v>
      </c>
      <c r="BW127" s="5">
        <f>$K127</f>
        <v>2474</v>
      </c>
      <c r="BY127" s="5">
        <f>$K127</f>
        <v>2474</v>
      </c>
      <c r="BZ127" s="5">
        <f>$K127</f>
        <v>2474</v>
      </c>
      <c r="CB127" s="5">
        <f>$K127</f>
        <v>2474</v>
      </c>
      <c r="CC127" s="5">
        <f>$K127</f>
        <v>2474</v>
      </c>
      <c r="CE127" s="5">
        <f>$K127</f>
        <v>2474</v>
      </c>
      <c r="CF127" s="5">
        <f>$K127</f>
        <v>2474</v>
      </c>
      <c r="CH127" s="5">
        <f>$K127</f>
        <v>2474</v>
      </c>
      <c r="CI127" s="5">
        <f>$K127</f>
        <v>2474</v>
      </c>
      <c r="CK127" s="5">
        <f>$K127</f>
        <v>2474</v>
      </c>
      <c r="CL127" s="5">
        <f>$K127</f>
        <v>2474</v>
      </c>
      <c r="CN127" s="5">
        <f>$K127</f>
        <v>2474</v>
      </c>
      <c r="CO127" s="5">
        <f>$K127</f>
        <v>2474</v>
      </c>
      <c r="CQ127" s="5">
        <f>$K127</f>
        <v>2474</v>
      </c>
      <c r="CR127" s="5">
        <f>$K127</f>
        <v>2474</v>
      </c>
      <c r="CT127" s="5">
        <f>$K127</f>
        <v>2474</v>
      </c>
      <c r="CU127" s="5">
        <f>$K127</f>
        <v>2474</v>
      </c>
      <c r="CW127" s="5">
        <f>$K127</f>
        <v>2474</v>
      </c>
      <c r="CX127" s="5">
        <f>$K127</f>
        <v>2474</v>
      </c>
      <c r="CZ127" s="5">
        <v>78213</v>
      </c>
      <c r="DA127" s="5">
        <v>78213</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364</v>
      </c>
      <c r="L138" s="5">
        <f>$K138</f>
        <v>364</v>
      </c>
      <c r="N138" s="5">
        <f>$K138</f>
        <v>364</v>
      </c>
      <c r="O138" s="5">
        <f>$K138</f>
        <v>364</v>
      </c>
      <c r="Q138" s="5">
        <f>$K138</f>
        <v>364</v>
      </c>
      <c r="R138" s="5">
        <f>$K138</f>
        <v>364</v>
      </c>
      <c r="T138" s="5">
        <f>$K138</f>
        <v>364</v>
      </c>
      <c r="U138" s="5">
        <f>$K138</f>
        <v>364</v>
      </c>
      <c r="W138" s="5">
        <f>$K138</f>
        <v>364</v>
      </c>
      <c r="X138" s="5">
        <f>$K138</f>
        <v>364</v>
      </c>
      <c r="Z138" s="5">
        <f>$K138</f>
        <v>364</v>
      </c>
      <c r="AA138" s="5">
        <f>$K138</f>
        <v>364</v>
      </c>
      <c r="AC138" s="5">
        <f>$K138</f>
        <v>364</v>
      </c>
      <c r="AD138" s="5">
        <f>$K138</f>
        <v>364</v>
      </c>
      <c r="AF138" s="5">
        <f>$K138</f>
        <v>364</v>
      </c>
      <c r="AG138" s="5">
        <f>$K138</f>
        <v>364</v>
      </c>
      <c r="AI138" s="5">
        <f>$K138</f>
        <v>364</v>
      </c>
      <c r="AJ138" s="5">
        <f>$K138</f>
        <v>364</v>
      </c>
      <c r="AL138" s="5">
        <f>$K138</f>
        <v>364</v>
      </c>
      <c r="AM138" s="5">
        <f>$K138</f>
        <v>364</v>
      </c>
      <c r="AO138" s="5">
        <f>$K138</f>
        <v>364</v>
      </c>
      <c r="AP138" s="5">
        <f>$K138</f>
        <v>364</v>
      </c>
      <c r="AR138" s="5">
        <f>$K138</f>
        <v>364</v>
      </c>
      <c r="AS138" s="5">
        <f>$K138</f>
        <v>364</v>
      </c>
      <c r="AU138" s="5">
        <f>$K138</f>
        <v>364</v>
      </c>
      <c r="AV138" s="5">
        <f>$K138</f>
        <v>364</v>
      </c>
      <c r="AX138" s="5">
        <f>$K138</f>
        <v>364</v>
      </c>
      <c r="AY138" s="5">
        <f>$K138</f>
        <v>364</v>
      </c>
      <c r="BA138" s="5">
        <f>$K138</f>
        <v>364</v>
      </c>
      <c r="BB138" s="5">
        <f>$K138</f>
        <v>364</v>
      </c>
      <c r="BD138" s="5">
        <f>$K138</f>
        <v>364</v>
      </c>
      <c r="BE138" s="5">
        <f>$K138</f>
        <v>364</v>
      </c>
      <c r="BG138" s="5">
        <f>$K138</f>
        <v>364</v>
      </c>
      <c r="BH138" s="5">
        <f>$K138</f>
        <v>364</v>
      </c>
      <c r="BJ138" s="5">
        <f>$K138</f>
        <v>364</v>
      </c>
      <c r="BK138" s="5">
        <f>$K138</f>
        <v>364</v>
      </c>
      <c r="BM138" s="5">
        <f>$K138</f>
        <v>364</v>
      </c>
      <c r="BN138" s="5">
        <f>$K138</f>
        <v>364</v>
      </c>
      <c r="BP138" s="5">
        <f>$K138</f>
        <v>364</v>
      </c>
      <c r="BQ138" s="5">
        <f>$K138</f>
        <v>364</v>
      </c>
      <c r="BS138" s="5">
        <f>$K138</f>
        <v>364</v>
      </c>
      <c r="BT138" s="5">
        <f>$K138</f>
        <v>364</v>
      </c>
      <c r="BV138" s="5">
        <f>$K138</f>
        <v>364</v>
      </c>
      <c r="BW138" s="5">
        <f>$K138</f>
        <v>364</v>
      </c>
      <c r="BY138" s="5">
        <f>$K138</f>
        <v>364</v>
      </c>
      <c r="BZ138" s="5">
        <f>$K138</f>
        <v>364</v>
      </c>
      <c r="CB138" s="5">
        <f>$K138</f>
        <v>364</v>
      </c>
      <c r="CC138" s="5">
        <f>$K138</f>
        <v>364</v>
      </c>
      <c r="CE138" s="5">
        <f>$K138</f>
        <v>364</v>
      </c>
      <c r="CF138" s="5">
        <f>$K138</f>
        <v>364</v>
      </c>
      <c r="CH138" s="5">
        <f>$K138</f>
        <v>364</v>
      </c>
      <c r="CI138" s="5">
        <f>$K138</f>
        <v>364</v>
      </c>
      <c r="CK138" s="5">
        <f>$K138</f>
        <v>364</v>
      </c>
      <c r="CL138" s="5">
        <f>$K138</f>
        <v>364</v>
      </c>
      <c r="CN138" s="5">
        <f>$K138</f>
        <v>364</v>
      </c>
      <c r="CO138" s="5">
        <f>$K138</f>
        <v>364</v>
      </c>
      <c r="CQ138" s="5">
        <f>$K138</f>
        <v>364</v>
      </c>
      <c r="CR138" s="5">
        <f>$K138</f>
        <v>364</v>
      </c>
      <c r="CT138" s="5">
        <f>$K138</f>
        <v>364</v>
      </c>
      <c r="CU138" s="5">
        <f>$K138</f>
        <v>364</v>
      </c>
      <c r="CW138" s="5">
        <f>$K138</f>
        <v>364</v>
      </c>
      <c r="CX138" s="5">
        <f>$K138</f>
        <v>364</v>
      </c>
      <c r="CZ138" s="5">
        <v>11532</v>
      </c>
      <c r="DA138" s="5">
        <v>11532</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398</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321</v>
      </c>
      <c r="L149" s="5">
        <f>$K149</f>
        <v>321</v>
      </c>
      <c r="N149" s="5">
        <f>$K149</f>
        <v>321</v>
      </c>
      <c r="O149" s="5">
        <f>$K149</f>
        <v>321</v>
      </c>
      <c r="Q149" s="5">
        <f>$K149</f>
        <v>321</v>
      </c>
      <c r="R149" s="5">
        <f>$K149</f>
        <v>321</v>
      </c>
      <c r="T149" s="5">
        <f>$K149</f>
        <v>321</v>
      </c>
      <c r="U149" s="5">
        <f>$K149</f>
        <v>321</v>
      </c>
      <c r="W149" s="5">
        <f>$K149</f>
        <v>321</v>
      </c>
      <c r="X149" s="5">
        <f>$K149</f>
        <v>321</v>
      </c>
      <c r="Z149" s="5">
        <f>$K149</f>
        <v>321</v>
      </c>
      <c r="AA149" s="5">
        <f>$K149</f>
        <v>321</v>
      </c>
      <c r="AC149" s="5">
        <f>$K149</f>
        <v>321</v>
      </c>
      <c r="AD149" s="5">
        <f>$K149</f>
        <v>321</v>
      </c>
      <c r="AF149" s="5">
        <f>$K149</f>
        <v>321</v>
      </c>
      <c r="AG149" s="5">
        <f>$K149</f>
        <v>321</v>
      </c>
      <c r="AI149" s="5">
        <f>$K149</f>
        <v>321</v>
      </c>
      <c r="AJ149" s="5">
        <f>$K149</f>
        <v>321</v>
      </c>
      <c r="AL149" s="5">
        <f>$K149</f>
        <v>321</v>
      </c>
      <c r="AM149" s="5">
        <f>$K149</f>
        <v>321</v>
      </c>
      <c r="AO149" s="5">
        <f>$K149</f>
        <v>321</v>
      </c>
      <c r="AP149" s="5">
        <f>$K149</f>
        <v>321</v>
      </c>
      <c r="AR149" s="5">
        <f>$K149</f>
        <v>321</v>
      </c>
      <c r="AS149" s="5">
        <f>$K149</f>
        <v>321</v>
      </c>
      <c r="AU149" s="5">
        <f>$K149</f>
        <v>321</v>
      </c>
      <c r="AV149" s="5">
        <f>$K149</f>
        <v>321</v>
      </c>
      <c r="AX149" s="5">
        <f>$K149</f>
        <v>321</v>
      </c>
      <c r="AY149" s="5">
        <f>$K149</f>
        <v>321</v>
      </c>
      <c r="BA149" s="5">
        <f>$K149</f>
        <v>321</v>
      </c>
      <c r="BB149" s="5">
        <f>$K149</f>
        <v>321</v>
      </c>
      <c r="BD149" s="5">
        <f>$K149</f>
        <v>321</v>
      </c>
      <c r="BE149" s="5">
        <f>$K149</f>
        <v>321</v>
      </c>
      <c r="BG149" s="5">
        <f>$K149</f>
        <v>321</v>
      </c>
      <c r="BH149" s="5">
        <f>$K149</f>
        <v>321</v>
      </c>
      <c r="BJ149" s="5">
        <f>$K149</f>
        <v>321</v>
      </c>
      <c r="BK149" s="5">
        <f>$K149</f>
        <v>321</v>
      </c>
      <c r="BM149" s="5">
        <f>$K149</f>
        <v>321</v>
      </c>
      <c r="BN149" s="5">
        <f>$K149</f>
        <v>321</v>
      </c>
      <c r="BP149" s="5">
        <f>$K149</f>
        <v>321</v>
      </c>
      <c r="BQ149" s="5">
        <f>$K149</f>
        <v>321</v>
      </c>
      <c r="BS149" s="5">
        <f>$K149</f>
        <v>321</v>
      </c>
      <c r="BT149" s="5">
        <f>$K149</f>
        <v>321</v>
      </c>
      <c r="BV149" s="5">
        <f>$K149</f>
        <v>321</v>
      </c>
      <c r="BW149" s="5">
        <f>$K149</f>
        <v>321</v>
      </c>
      <c r="BY149" s="5">
        <f>$K149</f>
        <v>321</v>
      </c>
      <c r="BZ149" s="5">
        <f>$K149</f>
        <v>321</v>
      </c>
      <c r="CB149" s="5">
        <f>$K149</f>
        <v>321</v>
      </c>
      <c r="CC149" s="5">
        <f>$K149</f>
        <v>321</v>
      </c>
      <c r="CE149" s="5">
        <f>$K149</f>
        <v>321</v>
      </c>
      <c r="CF149" s="5">
        <f>$K149</f>
        <v>321</v>
      </c>
      <c r="CH149" s="5">
        <f>$K149</f>
        <v>321</v>
      </c>
      <c r="CI149" s="5">
        <f>$K149</f>
        <v>321</v>
      </c>
      <c r="CK149" s="5">
        <f>$K149</f>
        <v>321</v>
      </c>
      <c r="CL149" s="5">
        <f>$K149</f>
        <v>321</v>
      </c>
      <c r="CN149" s="5">
        <f>$K149</f>
        <v>321</v>
      </c>
      <c r="CO149" s="5">
        <f>$K149</f>
        <v>321</v>
      </c>
      <c r="CQ149" s="5">
        <f>$K149</f>
        <v>321</v>
      </c>
      <c r="CR149" s="5">
        <f>$K149</f>
        <v>321</v>
      </c>
      <c r="CT149" s="5">
        <f>$K149</f>
        <v>321</v>
      </c>
      <c r="CU149" s="5">
        <f>$K149</f>
        <v>321</v>
      </c>
      <c r="CW149" s="5">
        <f>$K149</f>
        <v>321</v>
      </c>
      <c r="CX149" s="5">
        <f>$K149</f>
        <v>321</v>
      </c>
      <c r="CZ149" s="5">
        <v>10075</v>
      </c>
      <c r="DA149" s="5">
        <v>10075</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2580</v>
      </c>
      <c r="L157" s="5">
        <f>$K157</f>
        <v>2580</v>
      </c>
      <c r="N157" s="5">
        <f>$K157</f>
        <v>2580</v>
      </c>
      <c r="O157" s="5">
        <f>$K157</f>
        <v>2580</v>
      </c>
      <c r="Q157" s="5">
        <f>$K157</f>
        <v>2580</v>
      </c>
      <c r="R157" s="5">
        <f>$K157</f>
        <v>2580</v>
      </c>
      <c r="T157" s="5">
        <f>$K157</f>
        <v>2580</v>
      </c>
      <c r="U157" s="5">
        <f>$K157</f>
        <v>2580</v>
      </c>
      <c r="W157" s="5">
        <f>$K157</f>
        <v>2580</v>
      </c>
      <c r="X157" s="5">
        <f>$K157</f>
        <v>2580</v>
      </c>
      <c r="Z157" s="5">
        <f>$K157</f>
        <v>2580</v>
      </c>
      <c r="AA157" s="5">
        <f>$K157</f>
        <v>2580</v>
      </c>
      <c r="AC157" s="5">
        <f>$K157</f>
        <v>2580</v>
      </c>
      <c r="AD157" s="5">
        <f>$K157</f>
        <v>2580</v>
      </c>
      <c r="AF157" s="5">
        <f>$K157</f>
        <v>2580</v>
      </c>
      <c r="AG157" s="5">
        <f>$K157</f>
        <v>2580</v>
      </c>
      <c r="AI157" s="5">
        <f>$K157</f>
        <v>2580</v>
      </c>
      <c r="AJ157" s="5">
        <f>$K157</f>
        <v>2580</v>
      </c>
      <c r="AL157" s="5">
        <f>$K157</f>
        <v>2580</v>
      </c>
      <c r="AM157" s="5">
        <f>$K157</f>
        <v>2580</v>
      </c>
      <c r="AO157" s="5">
        <f>$K157</f>
        <v>2580</v>
      </c>
      <c r="AP157" s="5">
        <f>$K157</f>
        <v>2580</v>
      </c>
      <c r="AR157" s="5">
        <f>$K157</f>
        <v>2580</v>
      </c>
      <c r="AS157" s="5">
        <f>$K157</f>
        <v>2580</v>
      </c>
      <c r="AU157" s="5">
        <f>$K157</f>
        <v>2580</v>
      </c>
      <c r="AV157" s="5">
        <f>$K157</f>
        <v>2580</v>
      </c>
      <c r="AX157" s="5">
        <f>$K157</f>
        <v>2580</v>
      </c>
      <c r="AY157" s="5">
        <f>$K157</f>
        <v>2580</v>
      </c>
      <c r="BA157" s="5">
        <f>$K157</f>
        <v>2580</v>
      </c>
      <c r="BB157" s="5">
        <f>$K157</f>
        <v>2580</v>
      </c>
      <c r="BD157" s="5">
        <f>$K157</f>
        <v>2580</v>
      </c>
      <c r="BE157" s="5">
        <f>$K157</f>
        <v>2580</v>
      </c>
      <c r="BG157" s="5">
        <f>$K157</f>
        <v>2580</v>
      </c>
      <c r="BH157" s="5">
        <f>$K157</f>
        <v>2580</v>
      </c>
      <c r="BJ157" s="5">
        <f>$K157</f>
        <v>2580</v>
      </c>
      <c r="BK157" s="5">
        <f>$K157</f>
        <v>2580</v>
      </c>
      <c r="BM157" s="5">
        <f>$K157</f>
        <v>2580</v>
      </c>
      <c r="BN157" s="5">
        <f>$K157</f>
        <v>2580</v>
      </c>
      <c r="BP157" s="5">
        <f>$K157</f>
        <v>2580</v>
      </c>
      <c r="BQ157" s="5">
        <f>$K157</f>
        <v>2580</v>
      </c>
      <c r="BS157" s="5">
        <f>$K157</f>
        <v>2580</v>
      </c>
      <c r="BT157" s="5">
        <f>$K157</f>
        <v>2580</v>
      </c>
      <c r="BV157" s="5">
        <f>$K157</f>
        <v>2580</v>
      </c>
      <c r="BW157" s="5">
        <f>$K157</f>
        <v>2580</v>
      </c>
      <c r="BY157" s="5">
        <f>$K157</f>
        <v>2580</v>
      </c>
      <c r="BZ157" s="5">
        <f>$K157</f>
        <v>2580</v>
      </c>
      <c r="CB157" s="5">
        <f>$K157</f>
        <v>2580</v>
      </c>
      <c r="CC157" s="5">
        <f>$K157</f>
        <v>2580</v>
      </c>
      <c r="CE157" s="5">
        <f>$K157</f>
        <v>2580</v>
      </c>
      <c r="CF157" s="5">
        <f>$K157</f>
        <v>2580</v>
      </c>
      <c r="CH157" s="5">
        <f>$K157</f>
        <v>2580</v>
      </c>
      <c r="CI157" s="5">
        <f>$K157</f>
        <v>2580</v>
      </c>
      <c r="CK157" s="5">
        <f>$K157</f>
        <v>2580</v>
      </c>
      <c r="CL157" s="5">
        <f>$K157</f>
        <v>2580</v>
      </c>
      <c r="CN157" s="5">
        <f>$K157</f>
        <v>2580</v>
      </c>
      <c r="CO157" s="5">
        <f>$K157</f>
        <v>2580</v>
      </c>
      <c r="CQ157" s="5">
        <f>$K157</f>
        <v>2580</v>
      </c>
      <c r="CR157" s="5">
        <f>$K157</f>
        <v>2580</v>
      </c>
      <c r="CT157" s="5">
        <f>$K157</f>
        <v>2580</v>
      </c>
      <c r="CU157" s="5">
        <f>$K157</f>
        <v>2580</v>
      </c>
      <c r="CW157" s="5">
        <f>$K157</f>
        <v>2580</v>
      </c>
      <c r="CX157" s="5">
        <f>$K157</f>
        <v>2580</v>
      </c>
      <c r="CZ157" s="5">
        <v>82305</v>
      </c>
      <c r="DA157" s="5">
        <v>82305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395</v>
      </c>
      <c r="L165" s="5">
        <f>$K165</f>
        <v>395</v>
      </c>
      <c r="N165" s="5">
        <f>$K165</f>
        <v>395</v>
      </c>
      <c r="O165" s="5">
        <f>$K165</f>
        <v>395</v>
      </c>
      <c r="Q165" s="5">
        <f>$K165</f>
        <v>395</v>
      </c>
      <c r="R165" s="5">
        <f>$K165</f>
        <v>395</v>
      </c>
      <c r="T165" s="5">
        <f>$K165</f>
        <v>395</v>
      </c>
      <c r="U165" s="5">
        <f>$K165</f>
        <v>395</v>
      </c>
      <c r="W165" s="5">
        <f>$K165</f>
        <v>395</v>
      </c>
      <c r="X165" s="5">
        <f>$K165</f>
        <v>395</v>
      </c>
      <c r="Z165" s="5">
        <f>$K165</f>
        <v>395</v>
      </c>
      <c r="AA165" s="5">
        <f>$K165</f>
        <v>395</v>
      </c>
      <c r="AC165" s="5">
        <f>$K165</f>
        <v>395</v>
      </c>
      <c r="AD165" s="5">
        <f>$K165</f>
        <v>395</v>
      </c>
      <c r="AF165" s="5">
        <f>$K165</f>
        <v>395</v>
      </c>
      <c r="AG165" s="5">
        <f>$K165</f>
        <v>395</v>
      </c>
      <c r="AI165" s="5">
        <f>$K165</f>
        <v>395</v>
      </c>
      <c r="AJ165" s="5">
        <f>$K165</f>
        <v>395</v>
      </c>
      <c r="AL165" s="5">
        <f>$K165</f>
        <v>395</v>
      </c>
      <c r="AM165" s="5">
        <f>$K165</f>
        <v>395</v>
      </c>
      <c r="AO165" s="5">
        <f>$K165</f>
        <v>395</v>
      </c>
      <c r="AP165" s="5">
        <f>$K165</f>
        <v>395</v>
      </c>
      <c r="AR165" s="5">
        <f>$K165</f>
        <v>395</v>
      </c>
      <c r="AS165" s="5">
        <f>$K165</f>
        <v>395</v>
      </c>
      <c r="AU165" s="5">
        <f>$K165</f>
        <v>395</v>
      </c>
      <c r="AV165" s="5">
        <f>$K165</f>
        <v>395</v>
      </c>
      <c r="AX165" s="5">
        <f>$K165</f>
        <v>395</v>
      </c>
      <c r="AY165" s="5">
        <f>$K165</f>
        <v>395</v>
      </c>
      <c r="BA165" s="5">
        <f>$K165</f>
        <v>395</v>
      </c>
      <c r="BB165" s="5">
        <f>$K165</f>
        <v>395</v>
      </c>
      <c r="BD165" s="5">
        <f>$K165</f>
        <v>395</v>
      </c>
      <c r="BE165" s="5">
        <f>$K165</f>
        <v>395</v>
      </c>
      <c r="BG165" s="5">
        <f>$K165</f>
        <v>395</v>
      </c>
      <c r="BH165" s="5">
        <f>$K165</f>
        <v>395</v>
      </c>
      <c r="BJ165" s="5">
        <f>$K165</f>
        <v>395</v>
      </c>
      <c r="BK165" s="5">
        <f>$K165</f>
        <v>395</v>
      </c>
      <c r="BM165" s="5">
        <f>$K165</f>
        <v>395</v>
      </c>
      <c r="BN165" s="5">
        <f>$K165</f>
        <v>395</v>
      </c>
      <c r="BP165" s="5">
        <f>$K165</f>
        <v>395</v>
      </c>
      <c r="BQ165" s="5">
        <f>$K165</f>
        <v>395</v>
      </c>
      <c r="BS165" s="5">
        <f>$K165</f>
        <v>395</v>
      </c>
      <c r="BT165" s="5">
        <f>$K165</f>
        <v>395</v>
      </c>
      <c r="BV165" s="5">
        <f>$K165</f>
        <v>395</v>
      </c>
      <c r="BW165" s="5">
        <f>$K165</f>
        <v>395</v>
      </c>
      <c r="BY165" s="5">
        <f>$K165</f>
        <v>395</v>
      </c>
      <c r="BZ165" s="5">
        <f>$K165</f>
        <v>395</v>
      </c>
      <c r="CB165" s="5">
        <f>$K165</f>
        <v>395</v>
      </c>
      <c r="CC165" s="5">
        <f>$K165</f>
        <v>395</v>
      </c>
      <c r="CE165" s="5">
        <f>$K165</f>
        <v>395</v>
      </c>
      <c r="CF165" s="5">
        <f>$K165</f>
        <v>395</v>
      </c>
      <c r="CH165" s="5">
        <f>$K165</f>
        <v>395</v>
      </c>
      <c r="CI165" s="5">
        <f>$K165</f>
        <v>395</v>
      </c>
      <c r="CK165" s="5">
        <f>$K165</f>
        <v>395</v>
      </c>
      <c r="CL165" s="5">
        <f>$K165</f>
        <v>395</v>
      </c>
      <c r="CN165" s="5">
        <f>$K165</f>
        <v>395</v>
      </c>
      <c r="CO165" s="5">
        <f>$K165</f>
        <v>395</v>
      </c>
      <c r="CQ165" s="5">
        <f>$K165</f>
        <v>395</v>
      </c>
      <c r="CR165" s="5">
        <f>$K165</f>
        <v>395</v>
      </c>
      <c r="CT165" s="5">
        <f>$K165</f>
        <v>395</v>
      </c>
      <c r="CU165" s="5">
        <f>$K165</f>
        <v>395</v>
      </c>
      <c r="CW165" s="5">
        <f>$K165</f>
        <v>395</v>
      </c>
      <c r="CX165" s="5">
        <f>$K165</f>
        <v>395</v>
      </c>
      <c r="CZ165" s="5">
        <v>12493</v>
      </c>
      <c r="DA165" s="5">
        <v>12493</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398</v>
      </c>
      <c r="CZ173" s="5">
        <v>0</v>
      </c>
      <c r="DA173" s="5">
        <v>0</v>
      </c>
    </row>
    <row r="174" spans="2:105" x14ac:dyDescent="0.2">
      <c r="B174" s="1" t="s">
        <v>48</v>
      </c>
      <c r="C174" s="1">
        <v>7</v>
      </c>
      <c r="D174" s="1">
        <v>8</v>
      </c>
      <c r="E174" s="1" t="s">
        <v>49</v>
      </c>
      <c r="F174" s="1" t="s">
        <v>120</v>
      </c>
      <c r="G174" s="29" t="s">
        <v>121</v>
      </c>
      <c r="H174" s="1" t="s">
        <v>54</v>
      </c>
      <c r="I174" s="1" t="s">
        <v>398</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365</v>
      </c>
      <c r="L176" s="5">
        <f>$K176</f>
        <v>365</v>
      </c>
      <c r="N176" s="5">
        <f>$K176</f>
        <v>365</v>
      </c>
      <c r="O176" s="5">
        <f>$K176</f>
        <v>365</v>
      </c>
      <c r="Q176" s="5">
        <f>$K176</f>
        <v>365</v>
      </c>
      <c r="R176" s="5">
        <f>$K176</f>
        <v>365</v>
      </c>
      <c r="T176" s="5">
        <f>$K176</f>
        <v>365</v>
      </c>
      <c r="U176" s="5">
        <f>$K176</f>
        <v>365</v>
      </c>
      <c r="W176" s="5">
        <f>$K176</f>
        <v>365</v>
      </c>
      <c r="X176" s="5">
        <f>$K176</f>
        <v>365</v>
      </c>
      <c r="Z176" s="5">
        <f>$K176</f>
        <v>365</v>
      </c>
      <c r="AA176" s="5">
        <f>$K176</f>
        <v>365</v>
      </c>
      <c r="AC176" s="5">
        <f>$K176</f>
        <v>365</v>
      </c>
      <c r="AD176" s="5">
        <f>$K176</f>
        <v>365</v>
      </c>
      <c r="AF176" s="5">
        <f>$K176</f>
        <v>365</v>
      </c>
      <c r="AG176" s="5">
        <f>$K176</f>
        <v>365</v>
      </c>
      <c r="AI176" s="5">
        <f>$K176</f>
        <v>365</v>
      </c>
      <c r="AJ176" s="5">
        <f>$K176</f>
        <v>365</v>
      </c>
      <c r="AL176" s="5">
        <f>$K176</f>
        <v>365</v>
      </c>
      <c r="AM176" s="5">
        <f>$K176</f>
        <v>365</v>
      </c>
      <c r="AO176" s="5">
        <f>$K176</f>
        <v>365</v>
      </c>
      <c r="AP176" s="5">
        <f>$K176</f>
        <v>365</v>
      </c>
      <c r="AR176" s="5">
        <f>$K176</f>
        <v>365</v>
      </c>
      <c r="AS176" s="5">
        <f>$K176</f>
        <v>365</v>
      </c>
      <c r="AU176" s="5">
        <f>$K176</f>
        <v>365</v>
      </c>
      <c r="AV176" s="5">
        <f>$K176</f>
        <v>365</v>
      </c>
      <c r="AX176" s="5">
        <f>$K176</f>
        <v>365</v>
      </c>
      <c r="AY176" s="5">
        <f>$K176</f>
        <v>365</v>
      </c>
      <c r="BA176" s="5">
        <f>$K176</f>
        <v>365</v>
      </c>
      <c r="BB176" s="5">
        <f>$K176</f>
        <v>365</v>
      </c>
      <c r="BD176" s="5">
        <f>$K176</f>
        <v>365</v>
      </c>
      <c r="BE176" s="5">
        <f>$K176</f>
        <v>365</v>
      </c>
      <c r="BG176" s="5">
        <f>$K176</f>
        <v>365</v>
      </c>
      <c r="BH176" s="5">
        <f>$K176</f>
        <v>365</v>
      </c>
      <c r="BJ176" s="5">
        <f>$K176</f>
        <v>365</v>
      </c>
      <c r="BK176" s="5">
        <f>$K176</f>
        <v>365</v>
      </c>
      <c r="BM176" s="5">
        <f>$K176</f>
        <v>365</v>
      </c>
      <c r="BN176" s="5">
        <f>$K176</f>
        <v>365</v>
      </c>
      <c r="BP176" s="5">
        <f>$K176</f>
        <v>365</v>
      </c>
      <c r="BQ176" s="5">
        <f>$K176</f>
        <v>365</v>
      </c>
      <c r="BS176" s="5">
        <f>$K176</f>
        <v>365</v>
      </c>
      <c r="BT176" s="5">
        <f>$K176</f>
        <v>365</v>
      </c>
      <c r="BV176" s="5">
        <f>$K176</f>
        <v>365</v>
      </c>
      <c r="BW176" s="5">
        <f>$K176</f>
        <v>365</v>
      </c>
      <c r="BY176" s="5">
        <f>$K176</f>
        <v>365</v>
      </c>
      <c r="BZ176" s="5">
        <f>$K176</f>
        <v>365</v>
      </c>
      <c r="CB176" s="5">
        <f>$K176</f>
        <v>365</v>
      </c>
      <c r="CC176" s="5">
        <f>$K176</f>
        <v>365</v>
      </c>
      <c r="CE176" s="5">
        <f>$K176</f>
        <v>365</v>
      </c>
      <c r="CF176" s="5">
        <f>$K176</f>
        <v>365</v>
      </c>
      <c r="CH176" s="5">
        <f>$K176</f>
        <v>365</v>
      </c>
      <c r="CI176" s="5">
        <f>$K176</f>
        <v>365</v>
      </c>
      <c r="CK176" s="5">
        <f>$K176</f>
        <v>365</v>
      </c>
      <c r="CL176" s="5">
        <f>$K176</f>
        <v>365</v>
      </c>
      <c r="CN176" s="5">
        <f>$K176</f>
        <v>365</v>
      </c>
      <c r="CO176" s="5">
        <f>$K176</f>
        <v>365</v>
      </c>
      <c r="CQ176" s="5">
        <f>$K176</f>
        <v>365</v>
      </c>
      <c r="CR176" s="5">
        <f>$K176</f>
        <v>365</v>
      </c>
      <c r="CT176" s="5">
        <f>$K176</f>
        <v>365</v>
      </c>
      <c r="CU176" s="5">
        <f>$K176</f>
        <v>365</v>
      </c>
      <c r="CW176" s="5">
        <f>$K176</f>
        <v>365</v>
      </c>
      <c r="CX176" s="5">
        <f>$K176</f>
        <v>365</v>
      </c>
      <c r="CZ176" s="5">
        <v>11625</v>
      </c>
      <c r="DA176" s="5">
        <v>11625</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431</v>
      </c>
      <c r="L184" s="5">
        <f>$K184</f>
        <v>431</v>
      </c>
      <c r="N184" s="5">
        <f>$K184</f>
        <v>431</v>
      </c>
      <c r="O184" s="5">
        <f>$K184</f>
        <v>431</v>
      </c>
      <c r="Q184" s="5">
        <f>$K184</f>
        <v>431</v>
      </c>
      <c r="R184" s="5">
        <f>$K184</f>
        <v>431</v>
      </c>
      <c r="T184" s="5">
        <f>$K184</f>
        <v>431</v>
      </c>
      <c r="U184" s="5">
        <f>$K184</f>
        <v>431</v>
      </c>
      <c r="W184" s="5">
        <f>$K184</f>
        <v>431</v>
      </c>
      <c r="X184" s="5">
        <f>$K184</f>
        <v>431</v>
      </c>
      <c r="Z184" s="5">
        <f>$K184</f>
        <v>431</v>
      </c>
      <c r="AA184" s="5">
        <f>$K184</f>
        <v>431</v>
      </c>
      <c r="AC184" s="5">
        <f>$K184</f>
        <v>431</v>
      </c>
      <c r="AD184" s="5">
        <f>$K184</f>
        <v>431</v>
      </c>
      <c r="AF184" s="5">
        <f>$K184</f>
        <v>431</v>
      </c>
      <c r="AG184" s="5">
        <f>$K184</f>
        <v>431</v>
      </c>
      <c r="AI184" s="5">
        <f>$K184</f>
        <v>431</v>
      </c>
      <c r="AJ184" s="5">
        <f>$K184</f>
        <v>431</v>
      </c>
      <c r="AL184" s="5">
        <f>$K184</f>
        <v>431</v>
      </c>
      <c r="AM184" s="5">
        <f>$K184</f>
        <v>431</v>
      </c>
      <c r="AO184" s="5">
        <f>$K184</f>
        <v>431</v>
      </c>
      <c r="AP184" s="5">
        <f>$K184</f>
        <v>431</v>
      </c>
      <c r="AR184" s="5">
        <f>$K184</f>
        <v>431</v>
      </c>
      <c r="AS184" s="5">
        <f>$K184</f>
        <v>431</v>
      </c>
      <c r="AU184" s="5">
        <f>$K184</f>
        <v>431</v>
      </c>
      <c r="AV184" s="5">
        <f>$K184</f>
        <v>431</v>
      </c>
      <c r="AX184" s="5">
        <f>$K184</f>
        <v>431</v>
      </c>
      <c r="AY184" s="5">
        <f>$K184</f>
        <v>431</v>
      </c>
      <c r="BA184" s="5">
        <f>$K184</f>
        <v>431</v>
      </c>
      <c r="BB184" s="5">
        <f>$K184</f>
        <v>431</v>
      </c>
      <c r="BD184" s="5">
        <f>$K184</f>
        <v>431</v>
      </c>
      <c r="BE184" s="5">
        <f>$K184</f>
        <v>431</v>
      </c>
      <c r="BG184" s="5">
        <f>$K184</f>
        <v>431</v>
      </c>
      <c r="BH184" s="5">
        <f>$K184</f>
        <v>431</v>
      </c>
      <c r="BJ184" s="5">
        <f>$K184</f>
        <v>431</v>
      </c>
      <c r="BK184" s="5">
        <f>$K184</f>
        <v>431</v>
      </c>
      <c r="BM184" s="5">
        <f>$K184</f>
        <v>431</v>
      </c>
      <c r="BN184" s="5">
        <f>$K184</f>
        <v>431</v>
      </c>
      <c r="BP184" s="5">
        <f>$K184</f>
        <v>431</v>
      </c>
      <c r="BQ184" s="5">
        <f>$K184</f>
        <v>431</v>
      </c>
      <c r="BS184" s="5">
        <f>$K184</f>
        <v>431</v>
      </c>
      <c r="BT184" s="5">
        <f>$K184</f>
        <v>431</v>
      </c>
      <c r="BV184" s="5">
        <f>$K184</f>
        <v>431</v>
      </c>
      <c r="BW184" s="5">
        <f>$K184</f>
        <v>431</v>
      </c>
      <c r="BY184" s="5">
        <f>$K184</f>
        <v>431</v>
      </c>
      <c r="BZ184" s="5">
        <f>$K184</f>
        <v>431</v>
      </c>
      <c r="CB184" s="5">
        <f>$K184</f>
        <v>431</v>
      </c>
      <c r="CC184" s="5">
        <f>$K184</f>
        <v>431</v>
      </c>
      <c r="CE184" s="5">
        <f>$K184</f>
        <v>431</v>
      </c>
      <c r="CF184" s="5">
        <f>$K184</f>
        <v>431</v>
      </c>
      <c r="CH184" s="5">
        <f>$K184</f>
        <v>431</v>
      </c>
      <c r="CI184" s="5">
        <f>$K184</f>
        <v>431</v>
      </c>
      <c r="CK184" s="5">
        <f>$K184</f>
        <v>431</v>
      </c>
      <c r="CL184" s="5">
        <f>$K184</f>
        <v>431</v>
      </c>
      <c r="CN184" s="5">
        <f>$K184</f>
        <v>431</v>
      </c>
      <c r="CO184" s="5">
        <f>$K184</f>
        <v>431</v>
      </c>
      <c r="CQ184" s="5">
        <f>$K184</f>
        <v>431</v>
      </c>
      <c r="CR184" s="5">
        <f>$K184</f>
        <v>431</v>
      </c>
      <c r="CT184" s="5">
        <f>$K184</f>
        <v>431</v>
      </c>
      <c r="CU184" s="5">
        <f>$K184</f>
        <v>431</v>
      </c>
      <c r="CW184" s="5">
        <f>$K184</f>
        <v>431</v>
      </c>
      <c r="CX184" s="5">
        <f>$K184</f>
        <v>431</v>
      </c>
      <c r="CZ184" s="5">
        <v>13826</v>
      </c>
      <c r="DA184" s="5">
        <v>13826</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404</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404</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219</v>
      </c>
      <c r="L229" s="5">
        <f>$K229</f>
        <v>219</v>
      </c>
      <c r="N229" s="5">
        <f>$K229</f>
        <v>219</v>
      </c>
      <c r="O229" s="5">
        <f>$K229</f>
        <v>219</v>
      </c>
      <c r="Q229" s="5">
        <f>$K229</f>
        <v>219</v>
      </c>
      <c r="R229" s="5">
        <f>$K229</f>
        <v>219</v>
      </c>
      <c r="T229" s="5">
        <f>$K229</f>
        <v>219</v>
      </c>
      <c r="U229" s="5">
        <f>$K229</f>
        <v>219</v>
      </c>
      <c r="W229" s="5">
        <f>$K229</f>
        <v>219</v>
      </c>
      <c r="X229" s="5">
        <f>$K229</f>
        <v>219</v>
      </c>
      <c r="Z229" s="5">
        <f>$K229</f>
        <v>219</v>
      </c>
      <c r="AA229" s="5">
        <f>$K229</f>
        <v>219</v>
      </c>
      <c r="AC229" s="5">
        <f>$K229</f>
        <v>219</v>
      </c>
      <c r="AD229" s="5">
        <f>$K229</f>
        <v>219</v>
      </c>
      <c r="AF229" s="5">
        <f>$K229</f>
        <v>219</v>
      </c>
      <c r="AG229" s="5">
        <f>$K229</f>
        <v>219</v>
      </c>
      <c r="AI229" s="5">
        <f>$K229</f>
        <v>219</v>
      </c>
      <c r="AJ229" s="5">
        <f>$K229</f>
        <v>219</v>
      </c>
      <c r="AL229" s="5">
        <f>$K229</f>
        <v>219</v>
      </c>
      <c r="AM229" s="5">
        <f>$K229</f>
        <v>219</v>
      </c>
      <c r="AO229" s="5">
        <f>$K229</f>
        <v>219</v>
      </c>
      <c r="AP229" s="5">
        <f>$K229</f>
        <v>219</v>
      </c>
      <c r="AR229" s="5">
        <f>$K229</f>
        <v>219</v>
      </c>
      <c r="AS229" s="5">
        <f>$K229</f>
        <v>219</v>
      </c>
      <c r="AU229" s="5">
        <f>$K229</f>
        <v>219</v>
      </c>
      <c r="AV229" s="5">
        <f>$K229</f>
        <v>219</v>
      </c>
      <c r="AX229" s="5">
        <f>$K229</f>
        <v>219</v>
      </c>
      <c r="AY229" s="5">
        <f>$K229</f>
        <v>219</v>
      </c>
      <c r="BA229" s="5">
        <f>$K229</f>
        <v>219</v>
      </c>
      <c r="BB229" s="5">
        <f>$K229</f>
        <v>219</v>
      </c>
      <c r="BD229" s="5">
        <f>$K229</f>
        <v>219</v>
      </c>
      <c r="BE229" s="5">
        <f>$K229</f>
        <v>219</v>
      </c>
      <c r="BG229" s="5">
        <f>$K229</f>
        <v>219</v>
      </c>
      <c r="BH229" s="5">
        <f>$K229</f>
        <v>219</v>
      </c>
      <c r="BJ229" s="5">
        <f>$K229</f>
        <v>219</v>
      </c>
      <c r="BK229" s="5">
        <f>$K229</f>
        <v>219</v>
      </c>
      <c r="BM229" s="5">
        <f>$K229</f>
        <v>219</v>
      </c>
      <c r="BN229" s="5">
        <f>$K229</f>
        <v>219</v>
      </c>
      <c r="BP229" s="5">
        <f>$K229</f>
        <v>219</v>
      </c>
      <c r="BQ229" s="5">
        <f>$K229</f>
        <v>219</v>
      </c>
      <c r="BS229" s="5">
        <f>$K229</f>
        <v>219</v>
      </c>
      <c r="BT229" s="5">
        <f>$K229</f>
        <v>219</v>
      </c>
      <c r="BV229" s="5">
        <f>$K229</f>
        <v>219</v>
      </c>
      <c r="BW229" s="5">
        <f>$K229</f>
        <v>219</v>
      </c>
      <c r="BY229" s="5">
        <f>$K229</f>
        <v>219</v>
      </c>
      <c r="BZ229" s="5">
        <f>$K229</f>
        <v>219</v>
      </c>
      <c r="CB229" s="5">
        <f>$K229</f>
        <v>219</v>
      </c>
      <c r="CC229" s="5">
        <f>$K229</f>
        <v>219</v>
      </c>
      <c r="CE229" s="5">
        <f>$K229</f>
        <v>219</v>
      </c>
      <c r="CF229" s="5">
        <f>$K229</f>
        <v>219</v>
      </c>
      <c r="CH229" s="5">
        <f>$K229</f>
        <v>219</v>
      </c>
      <c r="CI229" s="5">
        <f>$K229</f>
        <v>219</v>
      </c>
      <c r="CK229" s="5">
        <f>$K229</f>
        <v>219</v>
      </c>
      <c r="CL229" s="5">
        <f>$K229</f>
        <v>219</v>
      </c>
      <c r="CN229" s="5">
        <f>$K229</f>
        <v>219</v>
      </c>
      <c r="CO229" s="5">
        <f>$K229</f>
        <v>219</v>
      </c>
      <c r="CQ229" s="5">
        <f>$K229</f>
        <v>219</v>
      </c>
      <c r="CR229" s="5">
        <f>$K229</f>
        <v>219</v>
      </c>
      <c r="CT229" s="5">
        <f>$K229</f>
        <v>219</v>
      </c>
      <c r="CU229" s="5">
        <f>$K229</f>
        <v>219</v>
      </c>
      <c r="CW229" s="5">
        <f>$K229</f>
        <v>219</v>
      </c>
      <c r="CX229" s="5">
        <f>$K229</f>
        <v>219</v>
      </c>
      <c r="CZ229" s="5">
        <v>6975</v>
      </c>
      <c r="DA229" s="5">
        <v>6975</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405</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398</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279</v>
      </c>
      <c r="L286" s="5">
        <v>279</v>
      </c>
      <c r="N286" s="5">
        <v>279</v>
      </c>
      <c r="O286" s="5">
        <v>279</v>
      </c>
      <c r="Q286" s="5">
        <v>279</v>
      </c>
      <c r="R286" s="5">
        <v>279</v>
      </c>
      <c r="T286" s="5">
        <v>279</v>
      </c>
      <c r="U286" s="5">
        <v>279</v>
      </c>
      <c r="W286" s="5">
        <v>279</v>
      </c>
      <c r="X286" s="5">
        <v>279</v>
      </c>
      <c r="Z286" s="5">
        <v>279</v>
      </c>
      <c r="AA286" s="5">
        <v>279</v>
      </c>
      <c r="AC286" s="5">
        <v>279</v>
      </c>
      <c r="AD286" s="5">
        <v>279</v>
      </c>
      <c r="AF286" s="5">
        <v>279</v>
      </c>
      <c r="AG286" s="5">
        <v>279</v>
      </c>
      <c r="AI286" s="5">
        <v>279</v>
      </c>
      <c r="AJ286" s="5">
        <v>279</v>
      </c>
      <c r="AL286" s="5">
        <v>279</v>
      </c>
      <c r="AM286" s="5">
        <v>279</v>
      </c>
      <c r="AO286" s="5">
        <v>279</v>
      </c>
      <c r="AP286" s="5">
        <v>279</v>
      </c>
      <c r="AR286" s="5">
        <v>279</v>
      </c>
      <c r="AS286" s="5">
        <v>279</v>
      </c>
      <c r="AU286" s="5">
        <v>279</v>
      </c>
      <c r="AV286" s="5">
        <v>279</v>
      </c>
      <c r="AX286" s="5">
        <v>279</v>
      </c>
      <c r="AY286" s="5">
        <v>279</v>
      </c>
      <c r="BA286" s="5">
        <v>279</v>
      </c>
      <c r="BB286" s="5">
        <v>279</v>
      </c>
      <c r="BD286" s="5">
        <v>279</v>
      </c>
      <c r="BE286" s="5">
        <v>279</v>
      </c>
      <c r="BG286" s="5">
        <v>279</v>
      </c>
      <c r="BH286" s="5">
        <v>279</v>
      </c>
      <c r="BJ286" s="5">
        <v>279</v>
      </c>
      <c r="BK286" s="5">
        <v>279</v>
      </c>
      <c r="BM286" s="5">
        <v>279</v>
      </c>
      <c r="BN286" s="5">
        <v>279</v>
      </c>
      <c r="BP286" s="5">
        <v>279</v>
      </c>
      <c r="BQ286" s="5">
        <v>279</v>
      </c>
      <c r="BS286" s="5">
        <v>279</v>
      </c>
      <c r="BT286" s="5">
        <v>279</v>
      </c>
      <c r="BV286" s="5">
        <v>279</v>
      </c>
      <c r="BW286" s="5">
        <v>279</v>
      </c>
      <c r="BY286" s="5">
        <v>279</v>
      </c>
      <c r="BZ286" s="5">
        <v>279</v>
      </c>
      <c r="CB286" s="5">
        <v>279</v>
      </c>
      <c r="CC286" s="5">
        <v>279</v>
      </c>
      <c r="CE286" s="5">
        <v>279</v>
      </c>
      <c r="CF286" s="5">
        <v>279</v>
      </c>
      <c r="CH286" s="5">
        <v>279</v>
      </c>
      <c r="CI286" s="5">
        <v>279</v>
      </c>
      <c r="CK286" s="5">
        <v>279</v>
      </c>
      <c r="CL286" s="5">
        <v>279</v>
      </c>
      <c r="CN286" s="5">
        <v>279</v>
      </c>
      <c r="CO286" s="5">
        <v>279</v>
      </c>
      <c r="CQ286" s="5">
        <v>279</v>
      </c>
      <c r="CR286" s="5">
        <v>279</v>
      </c>
      <c r="CT286" s="5">
        <v>279</v>
      </c>
      <c r="CU286" s="5">
        <v>279</v>
      </c>
      <c r="CW286" s="5">
        <v>279</v>
      </c>
      <c r="CX286" s="5">
        <v>279</v>
      </c>
      <c r="CZ286" s="5">
        <v>8680</v>
      </c>
      <c r="DA286" s="5">
        <v>8680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1828</v>
      </c>
      <c r="L313" s="5">
        <f>K313</f>
        <v>1828</v>
      </c>
      <c r="N313" s="5">
        <f>K313</f>
        <v>1828</v>
      </c>
      <c r="O313" s="5">
        <f>L313</f>
        <v>1828</v>
      </c>
      <c r="Q313" s="5">
        <f>N313</f>
        <v>1828</v>
      </c>
      <c r="R313" s="5">
        <f>O313</f>
        <v>1828</v>
      </c>
      <c r="T313" s="5">
        <f>Q313</f>
        <v>1828</v>
      </c>
      <c r="U313" s="5">
        <f>R313</f>
        <v>1828</v>
      </c>
      <c r="W313" s="5">
        <f>T313</f>
        <v>1828</v>
      </c>
      <c r="X313" s="5">
        <f>U313</f>
        <v>1828</v>
      </c>
      <c r="Z313" s="5">
        <f>W313</f>
        <v>1828</v>
      </c>
      <c r="AA313" s="5">
        <f>X313</f>
        <v>1828</v>
      </c>
      <c r="AC313" s="5">
        <f>Z313</f>
        <v>1828</v>
      </c>
      <c r="AD313" s="5">
        <f>AA313</f>
        <v>1828</v>
      </c>
      <c r="AF313" s="5">
        <f>AC313</f>
        <v>1828</v>
      </c>
      <c r="AG313" s="5">
        <f>AD313</f>
        <v>1828</v>
      </c>
      <c r="AI313" s="5">
        <f>AF313</f>
        <v>1828</v>
      </c>
      <c r="AJ313" s="5">
        <f>AG313</f>
        <v>1828</v>
      </c>
      <c r="AL313" s="5">
        <f>AI313</f>
        <v>1828</v>
      </c>
      <c r="AM313" s="5">
        <f>AJ313</f>
        <v>1828</v>
      </c>
      <c r="AO313" s="5">
        <f>AL313</f>
        <v>1828</v>
      </c>
      <c r="AP313" s="5">
        <f>AM313</f>
        <v>1828</v>
      </c>
      <c r="AR313" s="5">
        <f>AO313</f>
        <v>1828</v>
      </c>
      <c r="AS313" s="5">
        <f>AP313</f>
        <v>1828</v>
      </c>
      <c r="AU313" s="5">
        <f>AR313</f>
        <v>1828</v>
      </c>
      <c r="AV313" s="5">
        <f>AS313</f>
        <v>1828</v>
      </c>
      <c r="AX313" s="5">
        <f>AU313</f>
        <v>1828</v>
      </c>
      <c r="AY313" s="5">
        <f>AV313</f>
        <v>1828</v>
      </c>
      <c r="BA313" s="5">
        <f>AX313</f>
        <v>1828</v>
      </c>
      <c r="BB313" s="5">
        <f>AY313</f>
        <v>1828</v>
      </c>
      <c r="BD313" s="5">
        <f>BA313</f>
        <v>1828</v>
      </c>
      <c r="BE313" s="5">
        <f>BB313</f>
        <v>1828</v>
      </c>
      <c r="BG313" s="5">
        <f>BD313</f>
        <v>1828</v>
      </c>
      <c r="BH313" s="5">
        <f>BE313</f>
        <v>1828</v>
      </c>
      <c r="BJ313" s="5">
        <f>BG313</f>
        <v>1828</v>
      </c>
      <c r="BK313" s="5">
        <f>BH313</f>
        <v>1828</v>
      </c>
      <c r="BM313" s="5">
        <f>BJ313</f>
        <v>1828</v>
      </c>
      <c r="BN313" s="5">
        <f>BK313</f>
        <v>1828</v>
      </c>
      <c r="BP313" s="5">
        <f>BM313</f>
        <v>1828</v>
      </c>
      <c r="BQ313" s="5">
        <f>BN313</f>
        <v>1828</v>
      </c>
      <c r="BS313" s="5">
        <f>BP313</f>
        <v>1828</v>
      </c>
      <c r="BT313" s="5">
        <f>BQ313</f>
        <v>1828</v>
      </c>
      <c r="BV313" s="5">
        <f>BS313</f>
        <v>1828</v>
      </c>
      <c r="BW313" s="5">
        <f>BT313</f>
        <v>1828</v>
      </c>
      <c r="BY313" s="5">
        <f>BV313</f>
        <v>1828</v>
      </c>
      <c r="BZ313" s="5">
        <f>BW313</f>
        <v>1828</v>
      </c>
      <c r="CB313" s="5">
        <f>BY313</f>
        <v>1828</v>
      </c>
      <c r="CC313" s="5">
        <f>BZ313</f>
        <v>1828</v>
      </c>
      <c r="CE313" s="5">
        <f>CB313</f>
        <v>1828</v>
      </c>
      <c r="CF313" s="5">
        <f>CC313</f>
        <v>1828</v>
      </c>
      <c r="CH313" s="5">
        <f>CE313</f>
        <v>1828</v>
      </c>
      <c r="CI313" s="5">
        <f>CF313</f>
        <v>1828</v>
      </c>
      <c r="CK313" s="5">
        <f>CH313</f>
        <v>1828</v>
      </c>
      <c r="CL313" s="5">
        <f>CI313</f>
        <v>1828</v>
      </c>
      <c r="CN313" s="5">
        <f>CK313</f>
        <v>1828</v>
      </c>
      <c r="CO313" s="5">
        <f>CL313</f>
        <v>1828</v>
      </c>
      <c r="CQ313" s="5">
        <f>CN313</f>
        <v>1828</v>
      </c>
      <c r="CR313" s="5">
        <f>CO313</f>
        <v>1828</v>
      </c>
      <c r="CT313" s="5">
        <f>CQ313</f>
        <v>1828</v>
      </c>
      <c r="CU313" s="5">
        <f>CR313</f>
        <v>1828</v>
      </c>
      <c r="CW313" s="5">
        <f>CT313</f>
        <v>1828</v>
      </c>
      <c r="CX313" s="5">
        <f>CU313</f>
        <v>1828</v>
      </c>
      <c r="CZ313" s="5">
        <v>55738</v>
      </c>
      <c r="DA313" s="5">
        <v>55738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406</v>
      </c>
      <c r="W329" s="5">
        <v>27138</v>
      </c>
      <c r="Z329" s="5">
        <v>27138</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400</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401</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407</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408</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406</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406</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406</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409</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410</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406</v>
      </c>
    </row>
    <row r="446" spans="2:105" x14ac:dyDescent="0.2">
      <c r="B446" s="1" t="s">
        <v>218</v>
      </c>
      <c r="D446" s="1" t="s">
        <v>219</v>
      </c>
      <c r="E446" s="1" t="s">
        <v>49</v>
      </c>
      <c r="F446" s="1" t="s">
        <v>220</v>
      </c>
      <c r="G446" s="29" t="s">
        <v>221</v>
      </c>
      <c r="H446" s="1" t="s">
        <v>52</v>
      </c>
      <c r="I446" s="1" t="s">
        <v>398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398</v>
      </c>
      <c r="J475" s="5" t="s">
        <v>63</v>
      </c>
      <c r="CZ475" s="5" t="e">
        <v>#VALUE!</v>
      </c>
      <c r="DA475" s="5">
        <v>0</v>
      </c>
    </row>
    <row r="476" spans="2:105" x14ac:dyDescent="0.2">
      <c r="B476" s="1" t="s">
        <v>218</v>
      </c>
      <c r="D476" s="1" t="s">
        <v>215</v>
      </c>
      <c r="E476" s="1" t="s">
        <v>49</v>
      </c>
      <c r="F476" s="1" t="s">
        <v>236</v>
      </c>
      <c r="G476" s="29" t="s">
        <v>237</v>
      </c>
      <c r="H476" s="1" t="s">
        <v>54</v>
      </c>
      <c r="I476" s="1" t="s">
        <v>398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409</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281</v>
      </c>
      <c r="D589" s="74"/>
      <c r="E589" s="1" t="s">
        <v>402</v>
      </c>
      <c r="F589" s="1" t="s">
        <v>282</v>
      </c>
      <c r="H589" s="1" t="s">
        <v>52</v>
      </c>
      <c r="I589" s="1" t="s">
        <v>235</v>
      </c>
      <c r="K589" s="5">
        <v>397</v>
      </c>
      <c r="L589" s="5">
        <f>$K589</f>
        <v>397</v>
      </c>
      <c r="N589" s="5">
        <f>$K589</f>
        <v>397</v>
      </c>
      <c r="O589" s="5">
        <f>$K589</f>
        <v>397</v>
      </c>
      <c r="Q589" s="5">
        <f>$K589</f>
        <v>397</v>
      </c>
      <c r="R589" s="5">
        <f>$K589</f>
        <v>397</v>
      </c>
      <c r="T589" s="5">
        <f>$K589</f>
        <v>397</v>
      </c>
      <c r="U589" s="5">
        <f>$K589</f>
        <v>397</v>
      </c>
      <c r="W589" s="5">
        <f>$K589</f>
        <v>397</v>
      </c>
      <c r="X589" s="5">
        <f>$K589</f>
        <v>397</v>
      </c>
      <c r="Z589" s="5">
        <f>$K589</f>
        <v>397</v>
      </c>
      <c r="AA589" s="5">
        <f>$K589</f>
        <v>397</v>
      </c>
      <c r="AC589" s="5">
        <f>$K589</f>
        <v>397</v>
      </c>
      <c r="AD589" s="5">
        <f>$K589</f>
        <v>397</v>
      </c>
      <c r="AF589" s="5">
        <f>$K589</f>
        <v>397</v>
      </c>
      <c r="AG589" s="5">
        <f>$K589</f>
        <v>397</v>
      </c>
      <c r="AI589" s="5">
        <f>$K589</f>
        <v>397</v>
      </c>
      <c r="AJ589" s="5">
        <f>$K589</f>
        <v>397</v>
      </c>
      <c r="AL589" s="5">
        <f>$K589</f>
        <v>397</v>
      </c>
      <c r="AM589" s="5">
        <f>$K589</f>
        <v>397</v>
      </c>
      <c r="AO589" s="5">
        <f>$K589</f>
        <v>397</v>
      </c>
      <c r="AP589" s="5">
        <f>$K589</f>
        <v>397</v>
      </c>
      <c r="AR589" s="5">
        <f>$K589</f>
        <v>397</v>
      </c>
      <c r="AS589" s="5">
        <f>$K589</f>
        <v>397</v>
      </c>
      <c r="AU589" s="5">
        <f>$K589</f>
        <v>397</v>
      </c>
      <c r="AV589" s="5">
        <f>$K589</f>
        <v>397</v>
      </c>
      <c r="AX589" s="5">
        <f>$K589</f>
        <v>397</v>
      </c>
      <c r="AY589" s="5">
        <f>$K589</f>
        <v>397</v>
      </c>
      <c r="BA589" s="5">
        <f>$K589</f>
        <v>397</v>
      </c>
      <c r="BB589" s="5">
        <f>$K589</f>
        <v>397</v>
      </c>
      <c r="BD589" s="5">
        <f>$K589</f>
        <v>397</v>
      </c>
      <c r="BE589" s="5">
        <f>$K589</f>
        <v>397</v>
      </c>
      <c r="BG589" s="5">
        <f>$K589</f>
        <v>397</v>
      </c>
      <c r="BH589" s="5">
        <f>$K589</f>
        <v>397</v>
      </c>
      <c r="BJ589" s="5">
        <f>$K589</f>
        <v>397</v>
      </c>
      <c r="BK589" s="5">
        <f>$K589</f>
        <v>397</v>
      </c>
      <c r="BM589" s="5">
        <f>$K589</f>
        <v>397</v>
      </c>
      <c r="BN589" s="5">
        <f>$K589</f>
        <v>397</v>
      </c>
      <c r="BP589" s="5">
        <f>$K589</f>
        <v>397</v>
      </c>
      <c r="BQ589" s="5">
        <f>$K589</f>
        <v>397</v>
      </c>
      <c r="BS589" s="5">
        <f>$K589</f>
        <v>397</v>
      </c>
      <c r="BT589" s="5">
        <f>$K589</f>
        <v>397</v>
      </c>
      <c r="BV589" s="5">
        <f>$K589</f>
        <v>397</v>
      </c>
      <c r="BW589" s="5">
        <f>$K589</f>
        <v>397</v>
      </c>
      <c r="BY589" s="5">
        <f>$K589</f>
        <v>397</v>
      </c>
      <c r="BZ589" s="5">
        <f>$K589</f>
        <v>397</v>
      </c>
      <c r="CB589" s="5">
        <f>$K589</f>
        <v>397</v>
      </c>
      <c r="CC589" s="5">
        <f>$K589</f>
        <v>397</v>
      </c>
      <c r="CE589" s="5">
        <f>$K589</f>
        <v>397</v>
      </c>
      <c r="CF589" s="5">
        <f>$K589</f>
        <v>397</v>
      </c>
      <c r="CH589" s="5">
        <f>$K589</f>
        <v>397</v>
      </c>
      <c r="CI589" s="5">
        <f>$K589</f>
        <v>397</v>
      </c>
      <c r="CK589" s="5">
        <f>$K589</f>
        <v>397</v>
      </c>
      <c r="CL589" s="5">
        <f>$K589</f>
        <v>397</v>
      </c>
      <c r="CN589" s="5">
        <f>$K589</f>
        <v>397</v>
      </c>
      <c r="CO589" s="5">
        <f>$K589</f>
        <v>397</v>
      </c>
      <c r="CQ589" s="5">
        <f>$K589</f>
        <v>397</v>
      </c>
      <c r="CR589" s="5">
        <f>$K589</f>
        <v>397</v>
      </c>
      <c r="CT589" s="5">
        <f>$K589</f>
        <v>397</v>
      </c>
      <c r="CU589" s="5">
        <f>$K589</f>
        <v>397</v>
      </c>
      <c r="CW589" s="5">
        <f>$K589</f>
        <v>397</v>
      </c>
      <c r="CX589" s="5">
        <f>$K589</f>
        <v>397</v>
      </c>
      <c r="CZ589" s="5">
        <v>9660</v>
      </c>
      <c r="DA589" s="5">
        <v>9660</v>
      </c>
    </row>
    <row r="590" spans="1:105" x14ac:dyDescent="0.2">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403</v>
      </c>
      <c r="F593" s="1" t="s">
        <v>282</v>
      </c>
      <c r="H593" s="1" t="s">
        <v>52</v>
      </c>
      <c r="I593" s="1" t="s">
        <v>235</v>
      </c>
      <c r="J593" s="5" t="s">
        <v>63</v>
      </c>
      <c r="CZ593" s="5" t="e">
        <v>#VALUE!</v>
      </c>
      <c r="DA593" s="5">
        <v>0</v>
      </c>
    </row>
    <row r="594" spans="1:105" x14ac:dyDescent="0.2">
      <c r="E594" s="1" t="s">
        <v>403</v>
      </c>
      <c r="F594" s="1" t="s">
        <v>282</v>
      </c>
      <c r="G594" s="4" t="s">
        <v>287</v>
      </c>
      <c r="H594" s="1" t="s">
        <v>54</v>
      </c>
      <c r="I594" s="1" t="s">
        <v>235</v>
      </c>
      <c r="K594" s="5">
        <v>100</v>
      </c>
      <c r="L594" s="5">
        <f>$K594</f>
        <v>100</v>
      </c>
      <c r="N594" s="5">
        <f>$K594</f>
        <v>100</v>
      </c>
      <c r="O594" s="5">
        <f>$K594</f>
        <v>100</v>
      </c>
      <c r="Q594" s="5">
        <f>$K594</f>
        <v>100</v>
      </c>
      <c r="R594" s="5">
        <f>$K594</f>
        <v>100</v>
      </c>
      <c r="T594" s="5">
        <f>$K594</f>
        <v>100</v>
      </c>
      <c r="U594" s="5">
        <f>$K594</f>
        <v>100</v>
      </c>
      <c r="W594" s="5">
        <f>$K594</f>
        <v>100</v>
      </c>
      <c r="X594" s="5">
        <f>$K594</f>
        <v>100</v>
      </c>
      <c r="Z594" s="5">
        <f>$K594</f>
        <v>100</v>
      </c>
      <c r="AA594" s="5">
        <f>$K594</f>
        <v>100</v>
      </c>
      <c r="AC594" s="5">
        <f>$K594</f>
        <v>100</v>
      </c>
      <c r="AD594" s="5">
        <f>$K594</f>
        <v>100</v>
      </c>
      <c r="AF594" s="5">
        <f>$K594</f>
        <v>100</v>
      </c>
      <c r="AG594" s="5">
        <f>$K594</f>
        <v>100</v>
      </c>
      <c r="AI594" s="5">
        <f>$K594</f>
        <v>100</v>
      </c>
      <c r="AJ594" s="5">
        <f>$K594</f>
        <v>100</v>
      </c>
      <c r="AL594" s="5">
        <f>$K594</f>
        <v>100</v>
      </c>
      <c r="AM594" s="5">
        <f>$K594</f>
        <v>100</v>
      </c>
      <c r="AO594" s="5">
        <f>$K594</f>
        <v>100</v>
      </c>
      <c r="AP594" s="5">
        <f>$K594</f>
        <v>100</v>
      </c>
      <c r="AR594" s="5">
        <f>$K594</f>
        <v>100</v>
      </c>
      <c r="AS594" s="5">
        <f>$K594</f>
        <v>100</v>
      </c>
      <c r="AU594" s="5">
        <f>$K594</f>
        <v>100</v>
      </c>
      <c r="AV594" s="5">
        <f>$K594</f>
        <v>100</v>
      </c>
      <c r="AX594" s="5">
        <f>$K594</f>
        <v>100</v>
      </c>
      <c r="AY594" s="5">
        <f>$K594</f>
        <v>100</v>
      </c>
      <c r="BA594" s="5">
        <f>$K594</f>
        <v>100</v>
      </c>
      <c r="BB594" s="5">
        <f>$K594</f>
        <v>100</v>
      </c>
      <c r="BD594" s="5">
        <f>$K594</f>
        <v>100</v>
      </c>
      <c r="BE594" s="5">
        <f>$K594</f>
        <v>100</v>
      </c>
      <c r="BG594" s="5">
        <f>$K594</f>
        <v>100</v>
      </c>
      <c r="BH594" s="5">
        <f>$K594</f>
        <v>100</v>
      </c>
      <c r="BJ594" s="5">
        <f>$K594</f>
        <v>100</v>
      </c>
      <c r="BK594" s="5">
        <f>$K594</f>
        <v>100</v>
      </c>
      <c r="BM594" s="5">
        <f>$K594</f>
        <v>100</v>
      </c>
      <c r="BN594" s="5">
        <f>$K594</f>
        <v>100</v>
      </c>
      <c r="BP594" s="5">
        <f>$K594</f>
        <v>100</v>
      </c>
      <c r="BQ594" s="5">
        <f>$K594</f>
        <v>100</v>
      </c>
      <c r="BS594" s="5">
        <f>$K594</f>
        <v>100</v>
      </c>
      <c r="BT594" s="5">
        <f>$K594</f>
        <v>100</v>
      </c>
      <c r="BV594" s="5">
        <f>$K594</f>
        <v>100</v>
      </c>
      <c r="BW594" s="5">
        <f>$K594</f>
        <v>100</v>
      </c>
      <c r="BY594" s="5">
        <f>$K594</f>
        <v>100</v>
      </c>
      <c r="BZ594" s="5">
        <f>$K594</f>
        <v>100</v>
      </c>
      <c r="CB594" s="5">
        <f>$K594</f>
        <v>100</v>
      </c>
      <c r="CC594" s="5">
        <f>$K594</f>
        <v>100</v>
      </c>
      <c r="CE594" s="5">
        <f>$K594</f>
        <v>100</v>
      </c>
      <c r="CF594" s="5">
        <f>$K594</f>
        <v>100</v>
      </c>
      <c r="CH594" s="5">
        <f>$K594</f>
        <v>100</v>
      </c>
      <c r="CI594" s="5">
        <f>$K594</f>
        <v>100</v>
      </c>
      <c r="CK594" s="5">
        <f>$K594</f>
        <v>100</v>
      </c>
      <c r="CL594" s="5">
        <f>$K594</f>
        <v>100</v>
      </c>
      <c r="CN594" s="5">
        <f>$K594</f>
        <v>100</v>
      </c>
      <c r="CO594" s="5">
        <f>$K594</f>
        <v>100</v>
      </c>
      <c r="CQ594" s="5">
        <f>$K594</f>
        <v>100</v>
      </c>
      <c r="CR594" s="5">
        <f>$K594</f>
        <v>100</v>
      </c>
      <c r="CT594" s="5">
        <f>$K594</f>
        <v>100</v>
      </c>
      <c r="CU594" s="5">
        <f>$K594</f>
        <v>100</v>
      </c>
      <c r="CW594" s="5">
        <f>$K594</f>
        <v>100</v>
      </c>
      <c r="CX594" s="5">
        <f>$K594</f>
        <v>100</v>
      </c>
      <c r="CZ594" s="5">
        <v>2250</v>
      </c>
      <c r="DA594" s="5">
        <v>2250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7842</v>
      </c>
      <c r="L604" s="5">
        <v>7842</v>
      </c>
      <c r="N604" s="5">
        <v>7842</v>
      </c>
      <c r="O604" s="5">
        <v>7842</v>
      </c>
      <c r="Q604" s="5">
        <v>7842</v>
      </c>
      <c r="R604" s="5">
        <v>7842</v>
      </c>
      <c r="T604" s="5">
        <v>7842</v>
      </c>
      <c r="U604" s="5">
        <v>7842</v>
      </c>
      <c r="W604" s="5">
        <v>7842</v>
      </c>
      <c r="X604" s="5">
        <v>7842</v>
      </c>
      <c r="Z604" s="5">
        <v>7842</v>
      </c>
      <c r="AA604" s="5">
        <v>7842</v>
      </c>
      <c r="AC604" s="5">
        <v>7842</v>
      </c>
      <c r="AD604" s="5">
        <v>7842</v>
      </c>
      <c r="AF604" s="5">
        <v>7842</v>
      </c>
      <c r="AG604" s="5">
        <v>7842</v>
      </c>
      <c r="AI604" s="5">
        <v>7842</v>
      </c>
      <c r="AJ604" s="5">
        <v>7842</v>
      </c>
      <c r="AL604" s="5">
        <v>7842</v>
      </c>
      <c r="AM604" s="5">
        <v>7842</v>
      </c>
      <c r="AO604" s="5">
        <v>7842</v>
      </c>
      <c r="AP604" s="5">
        <v>7842</v>
      </c>
      <c r="AR604" s="5">
        <v>7842</v>
      </c>
      <c r="AS604" s="5">
        <v>7842</v>
      </c>
      <c r="AU604" s="5">
        <v>7842</v>
      </c>
      <c r="AV604" s="5">
        <v>7842</v>
      </c>
      <c r="AX604" s="5">
        <v>7842</v>
      </c>
      <c r="AY604" s="5">
        <v>7842</v>
      </c>
      <c r="BA604" s="5">
        <v>7842</v>
      </c>
      <c r="BB604" s="5">
        <v>7842</v>
      </c>
      <c r="BD604" s="5">
        <v>7842</v>
      </c>
      <c r="BE604" s="5">
        <v>7842</v>
      </c>
      <c r="BG604" s="5">
        <v>7842</v>
      </c>
      <c r="BH604" s="5">
        <v>7842</v>
      </c>
      <c r="BJ604" s="5">
        <v>7842</v>
      </c>
      <c r="BK604" s="5">
        <v>7842</v>
      </c>
      <c r="BM604" s="5">
        <v>7842</v>
      </c>
      <c r="BN604" s="5">
        <v>7842</v>
      </c>
      <c r="BP604" s="5">
        <v>7842</v>
      </c>
      <c r="BQ604" s="5">
        <v>7842</v>
      </c>
      <c r="BS604" s="5">
        <v>7842</v>
      </c>
      <c r="BT604" s="5">
        <v>7842</v>
      </c>
      <c r="BV604" s="5">
        <v>7842</v>
      </c>
      <c r="BW604" s="5">
        <v>7842</v>
      </c>
      <c r="BY604" s="5">
        <v>7842</v>
      </c>
      <c r="BZ604" s="5">
        <v>7842</v>
      </c>
      <c r="CB604" s="5">
        <v>7842</v>
      </c>
      <c r="CC604" s="5">
        <v>7842</v>
      </c>
      <c r="CE604" s="5">
        <v>7842</v>
      </c>
      <c r="CF604" s="5">
        <v>7842</v>
      </c>
      <c r="CH604" s="5">
        <v>7842</v>
      </c>
      <c r="CI604" s="5">
        <v>7842</v>
      </c>
      <c r="CK604" s="5">
        <v>7842</v>
      </c>
      <c r="CL604" s="5">
        <v>7842</v>
      </c>
      <c r="CN604" s="5">
        <v>7842</v>
      </c>
      <c r="CO604" s="5">
        <v>7842</v>
      </c>
      <c r="CQ604" s="5">
        <v>7842</v>
      </c>
      <c r="CR604" s="5">
        <v>7842</v>
      </c>
      <c r="CT604" s="5">
        <v>7842</v>
      </c>
      <c r="CU604" s="5">
        <v>7842</v>
      </c>
      <c r="CW604" s="5">
        <v>7842</v>
      </c>
      <c r="CX604" s="5">
        <v>7842</v>
      </c>
      <c r="CZ604" s="5">
        <v>239692</v>
      </c>
      <c r="DA604" s="5">
        <v>239692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872</v>
      </c>
      <c r="L612" s="5">
        <f>$K612</f>
        <v>872</v>
      </c>
      <c r="N612" s="5">
        <f>$K612</f>
        <v>872</v>
      </c>
      <c r="O612" s="5">
        <f>$K612</f>
        <v>872</v>
      </c>
      <c r="Q612" s="5">
        <f>$K612</f>
        <v>872</v>
      </c>
      <c r="R612" s="5">
        <f>$K612</f>
        <v>872</v>
      </c>
      <c r="T612" s="5">
        <f>$K612</f>
        <v>872</v>
      </c>
      <c r="U612" s="5">
        <f>$K612</f>
        <v>872</v>
      </c>
      <c r="W612" s="5">
        <f>$K612</f>
        <v>872</v>
      </c>
      <c r="X612" s="5">
        <f>$K612</f>
        <v>872</v>
      </c>
      <c r="Z612" s="5">
        <f>$K612</f>
        <v>872</v>
      </c>
      <c r="AA612" s="5">
        <f>$K612</f>
        <v>872</v>
      </c>
      <c r="AC612" s="5">
        <f>$K612</f>
        <v>872</v>
      </c>
      <c r="AD612" s="5">
        <f>$K612</f>
        <v>872</v>
      </c>
      <c r="AF612" s="5">
        <f>$K612</f>
        <v>872</v>
      </c>
      <c r="AG612" s="5">
        <f>$K612</f>
        <v>872</v>
      </c>
      <c r="AI612" s="5">
        <f>$K612</f>
        <v>872</v>
      </c>
      <c r="AJ612" s="5">
        <f>$K612</f>
        <v>872</v>
      </c>
      <c r="AL612" s="5">
        <f>$K612</f>
        <v>872</v>
      </c>
      <c r="AM612" s="5">
        <f>$K612</f>
        <v>872</v>
      </c>
      <c r="AO612" s="5">
        <f>$K612</f>
        <v>872</v>
      </c>
      <c r="AP612" s="5">
        <f>$K612</f>
        <v>872</v>
      </c>
      <c r="AR612" s="5">
        <f>$K612</f>
        <v>872</v>
      </c>
      <c r="AS612" s="5">
        <f>$K612</f>
        <v>872</v>
      </c>
      <c r="AU612" s="5">
        <f>$K612</f>
        <v>872</v>
      </c>
      <c r="AV612" s="5">
        <f>$K612</f>
        <v>872</v>
      </c>
      <c r="AX612" s="5">
        <f>$K612</f>
        <v>872</v>
      </c>
      <c r="AY612" s="5">
        <f>$K612</f>
        <v>872</v>
      </c>
      <c r="BA612" s="5">
        <f>$K612</f>
        <v>872</v>
      </c>
      <c r="BB612" s="5">
        <f>$K612</f>
        <v>872</v>
      </c>
      <c r="BD612" s="5">
        <f>$K612</f>
        <v>872</v>
      </c>
      <c r="BE612" s="5">
        <f>$K612</f>
        <v>872</v>
      </c>
      <c r="BG612" s="5">
        <f>$K612</f>
        <v>872</v>
      </c>
      <c r="BH612" s="5">
        <f>$K612</f>
        <v>872</v>
      </c>
      <c r="BJ612" s="5">
        <f>$K612</f>
        <v>872</v>
      </c>
      <c r="BK612" s="5">
        <f>$K612</f>
        <v>872</v>
      </c>
      <c r="BM612" s="5">
        <f>$K612</f>
        <v>872</v>
      </c>
      <c r="BN612" s="5">
        <f>$K612</f>
        <v>872</v>
      </c>
      <c r="BP612" s="5">
        <f>$K612</f>
        <v>872</v>
      </c>
      <c r="BQ612" s="5">
        <f>$K612</f>
        <v>872</v>
      </c>
      <c r="BS612" s="5">
        <f>$K612</f>
        <v>872</v>
      </c>
      <c r="BT612" s="5">
        <f>$K612</f>
        <v>872</v>
      </c>
      <c r="BV612" s="5">
        <f>$K612</f>
        <v>872</v>
      </c>
      <c r="BW612" s="5">
        <f>$K612</f>
        <v>872</v>
      </c>
      <c r="BY612" s="5">
        <f>$K612</f>
        <v>872</v>
      </c>
      <c r="BZ612" s="5">
        <f>$K612</f>
        <v>872</v>
      </c>
      <c r="CB612" s="5">
        <f>$K612</f>
        <v>872</v>
      </c>
      <c r="CC612" s="5">
        <f>$K612</f>
        <v>872</v>
      </c>
      <c r="CE612" s="5">
        <f>$K612</f>
        <v>872</v>
      </c>
      <c r="CF612" s="5">
        <f>$K612</f>
        <v>872</v>
      </c>
      <c r="CH612" s="5">
        <f>$K612</f>
        <v>872</v>
      </c>
      <c r="CI612" s="5">
        <f>$K612</f>
        <v>872</v>
      </c>
      <c r="CK612" s="5">
        <f>$K612</f>
        <v>872</v>
      </c>
      <c r="CL612" s="5">
        <f>$K612</f>
        <v>872</v>
      </c>
      <c r="CN612" s="5">
        <f>$K612</f>
        <v>872</v>
      </c>
      <c r="CO612" s="5">
        <f>$K612</f>
        <v>872</v>
      </c>
      <c r="CQ612" s="5">
        <f>$K612</f>
        <v>872</v>
      </c>
      <c r="CR612" s="5">
        <f>$K612</f>
        <v>872</v>
      </c>
      <c r="CT612" s="5">
        <f>$K612</f>
        <v>872</v>
      </c>
      <c r="CU612" s="5">
        <f>$K612</f>
        <v>872</v>
      </c>
      <c r="CW612" s="5">
        <f>$K612</f>
        <v>872</v>
      </c>
      <c r="CX612" s="5">
        <f>$K612</f>
        <v>872</v>
      </c>
      <c r="CZ612" s="5">
        <v>30690</v>
      </c>
      <c r="DA612" s="5">
        <v>30690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320</v>
      </c>
      <c r="F645" s="1" t="s">
        <v>321</v>
      </c>
      <c r="G645" s="4" t="s">
        <v>322</v>
      </c>
      <c r="H645" s="1" t="s">
        <v>52</v>
      </c>
      <c r="I645" s="1" t="s">
        <v>295</v>
      </c>
      <c r="K645" s="5">
        <v>292</v>
      </c>
      <c r="L645" s="5">
        <f>$K645</f>
        <v>292</v>
      </c>
      <c r="N645" s="5">
        <f>$K645</f>
        <v>292</v>
      </c>
      <c r="O645" s="5">
        <f>$K645</f>
        <v>292</v>
      </c>
      <c r="Q645" s="5">
        <f>$K645</f>
        <v>292</v>
      </c>
      <c r="R645" s="5">
        <f>$K645</f>
        <v>292</v>
      </c>
      <c r="T645" s="5">
        <f>$K645</f>
        <v>292</v>
      </c>
      <c r="U645" s="5">
        <f>$K645</f>
        <v>292</v>
      </c>
      <c r="W645" s="5">
        <f>$K645</f>
        <v>292</v>
      </c>
      <c r="X645" s="5">
        <f>$K645</f>
        <v>292</v>
      </c>
      <c r="Z645" s="5">
        <f>$K645</f>
        <v>292</v>
      </c>
      <c r="AA645" s="5">
        <f>$K645</f>
        <v>292</v>
      </c>
      <c r="AC645" s="5">
        <f>$K645</f>
        <v>292</v>
      </c>
      <c r="AD645" s="5">
        <f>$K645</f>
        <v>292</v>
      </c>
      <c r="AF645" s="5">
        <f>$K645</f>
        <v>292</v>
      </c>
      <c r="AG645" s="5">
        <f>$K645</f>
        <v>292</v>
      </c>
      <c r="AI645" s="5">
        <f>$K645</f>
        <v>292</v>
      </c>
      <c r="AJ645" s="5">
        <f>$K645</f>
        <v>292</v>
      </c>
      <c r="AL645" s="5">
        <f>$K645</f>
        <v>292</v>
      </c>
      <c r="AM645" s="5">
        <f>$K645</f>
        <v>292</v>
      </c>
      <c r="AO645" s="5">
        <f>$K645</f>
        <v>292</v>
      </c>
      <c r="AP645" s="5">
        <f>$K645</f>
        <v>292</v>
      </c>
      <c r="AR645" s="5">
        <f>$K645</f>
        <v>292</v>
      </c>
      <c r="AS645" s="5">
        <f>$K645</f>
        <v>292</v>
      </c>
      <c r="AU645" s="5">
        <f>$K645</f>
        <v>292</v>
      </c>
      <c r="AV645" s="5">
        <f>$K645</f>
        <v>292</v>
      </c>
      <c r="AX645" s="5">
        <f>$K645</f>
        <v>292</v>
      </c>
      <c r="AY645" s="5">
        <f>$K645</f>
        <v>292</v>
      </c>
      <c r="BA645" s="5">
        <f>$K645</f>
        <v>292</v>
      </c>
      <c r="BB645" s="5">
        <f>$K645</f>
        <v>292</v>
      </c>
      <c r="BD645" s="5">
        <f>$K645</f>
        <v>292</v>
      </c>
      <c r="BE645" s="5">
        <f>$K645</f>
        <v>292</v>
      </c>
      <c r="BG645" s="5">
        <f>$K645</f>
        <v>292</v>
      </c>
      <c r="BH645" s="5">
        <f>$K645</f>
        <v>292</v>
      </c>
      <c r="BJ645" s="5">
        <f>$K645</f>
        <v>292</v>
      </c>
      <c r="BK645" s="5">
        <f>$K645</f>
        <v>292</v>
      </c>
      <c r="BM645" s="5">
        <f>$K645</f>
        <v>292</v>
      </c>
      <c r="BN645" s="5">
        <f>$K645</f>
        <v>292</v>
      </c>
      <c r="BP645" s="5">
        <f>$K645</f>
        <v>292</v>
      </c>
      <c r="BQ645" s="5">
        <f>$K645</f>
        <v>292</v>
      </c>
      <c r="BS645" s="5">
        <f>$K645</f>
        <v>292</v>
      </c>
      <c r="BT645" s="5">
        <f>$K645</f>
        <v>292</v>
      </c>
      <c r="BV645" s="5">
        <f>$K645</f>
        <v>292</v>
      </c>
      <c r="BW645" s="5">
        <f>$K645</f>
        <v>292</v>
      </c>
      <c r="BY645" s="5">
        <f>$K645</f>
        <v>292</v>
      </c>
      <c r="BZ645" s="5">
        <f>$K645</f>
        <v>292</v>
      </c>
      <c r="CB645" s="5">
        <f>$K645</f>
        <v>292</v>
      </c>
      <c r="CC645" s="5">
        <f>$K645</f>
        <v>292</v>
      </c>
      <c r="CE645" s="5">
        <f>$K645</f>
        <v>292</v>
      </c>
      <c r="CF645" s="5">
        <f>$K645</f>
        <v>292</v>
      </c>
      <c r="CH645" s="5">
        <f>$K645</f>
        <v>292</v>
      </c>
      <c r="CI645" s="5">
        <f>$K645</f>
        <v>292</v>
      </c>
      <c r="CK645" s="5">
        <f>$K645</f>
        <v>292</v>
      </c>
      <c r="CL645" s="5">
        <f>$K645</f>
        <v>292</v>
      </c>
      <c r="CN645" s="5">
        <f>$K645</f>
        <v>292</v>
      </c>
      <c r="CO645" s="5">
        <f>$K645</f>
        <v>292</v>
      </c>
      <c r="CQ645" s="5">
        <f>$K645</f>
        <v>292</v>
      </c>
      <c r="CR645" s="5">
        <f>$K645</f>
        <v>292</v>
      </c>
      <c r="CT645" s="5">
        <f>$K645</f>
        <v>292</v>
      </c>
      <c r="CU645" s="5">
        <f>$K645</f>
        <v>292</v>
      </c>
      <c r="CW645" s="5">
        <f>$K645</f>
        <v>292</v>
      </c>
      <c r="CX645" s="5">
        <f>$K645</f>
        <v>292</v>
      </c>
      <c r="CZ645" s="5">
        <v>10230</v>
      </c>
      <c r="DA645" s="5">
        <v>10230</v>
      </c>
    </row>
    <row r="646" spans="2:105" x14ac:dyDescent="0.2">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338</v>
      </c>
      <c r="F677" s="1" t="s">
        <v>339</v>
      </c>
      <c r="G677" s="4" t="s">
        <v>340</v>
      </c>
      <c r="H677" s="1" t="s">
        <v>52</v>
      </c>
      <c r="I677" s="1" t="s">
        <v>295</v>
      </c>
      <c r="K677" s="5">
        <v>285</v>
      </c>
      <c r="L677" s="5">
        <f>$K677</f>
        <v>285</v>
      </c>
      <c r="N677" s="5">
        <f>$K677</f>
        <v>285</v>
      </c>
      <c r="O677" s="5">
        <f>$K677</f>
        <v>285</v>
      </c>
      <c r="Q677" s="5">
        <f>$K677</f>
        <v>285</v>
      </c>
      <c r="R677" s="5">
        <f>$K677</f>
        <v>285</v>
      </c>
      <c r="T677" s="5">
        <f>$K677</f>
        <v>285</v>
      </c>
      <c r="U677" s="5">
        <f>$K677</f>
        <v>285</v>
      </c>
      <c r="W677" s="5">
        <f>$K677</f>
        <v>285</v>
      </c>
      <c r="X677" s="5">
        <f>$K677</f>
        <v>285</v>
      </c>
      <c r="Z677" s="5">
        <f>$K677</f>
        <v>285</v>
      </c>
      <c r="AA677" s="5">
        <f>$K677</f>
        <v>285</v>
      </c>
      <c r="AC677" s="5">
        <f>$K677</f>
        <v>285</v>
      </c>
      <c r="AD677" s="5">
        <f>$K677</f>
        <v>285</v>
      </c>
      <c r="AF677" s="5">
        <f>$K677</f>
        <v>285</v>
      </c>
      <c r="AG677" s="5">
        <f>$K677</f>
        <v>285</v>
      </c>
      <c r="AI677" s="5">
        <f>$K677</f>
        <v>285</v>
      </c>
      <c r="AJ677" s="5">
        <f>$K677</f>
        <v>285</v>
      </c>
      <c r="AL677" s="5">
        <f>$K677</f>
        <v>285</v>
      </c>
      <c r="AM677" s="5">
        <f>$K677</f>
        <v>285</v>
      </c>
      <c r="AO677" s="5">
        <f>$K677</f>
        <v>285</v>
      </c>
      <c r="AP677" s="5">
        <f>$K677</f>
        <v>285</v>
      </c>
      <c r="AR677" s="5">
        <f>$K677</f>
        <v>285</v>
      </c>
      <c r="AS677" s="5">
        <f>$K677</f>
        <v>285</v>
      </c>
      <c r="AU677" s="5">
        <f>$K677</f>
        <v>285</v>
      </c>
      <c r="AV677" s="5">
        <f>$K677</f>
        <v>285</v>
      </c>
      <c r="AX677" s="5">
        <f>$K677</f>
        <v>285</v>
      </c>
      <c r="AY677" s="5">
        <f>$K677</f>
        <v>285</v>
      </c>
      <c r="BA677" s="5">
        <f>$K677</f>
        <v>285</v>
      </c>
      <c r="BB677" s="5">
        <f>$K677</f>
        <v>285</v>
      </c>
      <c r="BD677" s="5">
        <f>$K677</f>
        <v>285</v>
      </c>
      <c r="BE677" s="5">
        <f>$K677</f>
        <v>285</v>
      </c>
      <c r="BG677" s="5">
        <f>$K677</f>
        <v>285</v>
      </c>
      <c r="BH677" s="5">
        <f>$K677</f>
        <v>285</v>
      </c>
      <c r="BJ677" s="5">
        <f>$K677</f>
        <v>285</v>
      </c>
      <c r="BK677" s="5">
        <f>$K677</f>
        <v>285</v>
      </c>
      <c r="BM677" s="5">
        <f>$K677</f>
        <v>285</v>
      </c>
      <c r="BN677" s="5">
        <f>$K677</f>
        <v>285</v>
      </c>
      <c r="BP677" s="5">
        <f>$K677</f>
        <v>285</v>
      </c>
      <c r="BQ677" s="5">
        <f>$K677</f>
        <v>285</v>
      </c>
      <c r="BS677" s="5">
        <f>$K677</f>
        <v>285</v>
      </c>
      <c r="BT677" s="5">
        <f>$K677</f>
        <v>285</v>
      </c>
      <c r="BV677" s="5">
        <f>$K677</f>
        <v>285</v>
      </c>
      <c r="BW677" s="5">
        <f>$K677</f>
        <v>285</v>
      </c>
      <c r="BY677" s="5">
        <f>$K677</f>
        <v>285</v>
      </c>
      <c r="BZ677" s="5">
        <f>$K677</f>
        <v>285</v>
      </c>
      <c r="CB677" s="5">
        <f>$K677</f>
        <v>285</v>
      </c>
      <c r="CC677" s="5">
        <f>$K677</f>
        <v>285</v>
      </c>
      <c r="CE677" s="5">
        <f>$K677</f>
        <v>285</v>
      </c>
      <c r="CF677" s="5">
        <f>$K677</f>
        <v>285</v>
      </c>
      <c r="CH677" s="5">
        <f>$K677</f>
        <v>285</v>
      </c>
      <c r="CI677" s="5">
        <f>$K677</f>
        <v>285</v>
      </c>
      <c r="CK677" s="5">
        <f>$K677</f>
        <v>285</v>
      </c>
      <c r="CL677" s="5">
        <f>$K677</f>
        <v>285</v>
      </c>
      <c r="CN677" s="5">
        <f>$K677</f>
        <v>285</v>
      </c>
      <c r="CO677" s="5">
        <f>$K677</f>
        <v>285</v>
      </c>
      <c r="CQ677" s="5">
        <f>$K677</f>
        <v>285</v>
      </c>
      <c r="CR677" s="5">
        <f>$K677</f>
        <v>285</v>
      </c>
      <c r="CT677" s="5">
        <f>$K677</f>
        <v>285</v>
      </c>
      <c r="CU677" s="5">
        <f>$K677</f>
        <v>285</v>
      </c>
      <c r="CW677" s="5">
        <f>$K677</f>
        <v>285</v>
      </c>
      <c r="CX677" s="5">
        <f>$K677</f>
        <v>285</v>
      </c>
      <c r="CZ677" s="5">
        <v>9517</v>
      </c>
      <c r="DA677" s="5">
        <v>9517</v>
      </c>
    </row>
    <row r="678" spans="2:105" x14ac:dyDescent="0.2">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343</v>
      </c>
      <c r="F685" s="1" t="s">
        <v>344</v>
      </c>
      <c r="G685" s="4" t="s">
        <v>345</v>
      </c>
      <c r="H685" s="1" t="s">
        <v>52</v>
      </c>
      <c r="I685" s="1" t="s">
        <v>295</v>
      </c>
      <c r="K685" s="5">
        <v>788</v>
      </c>
      <c r="L685" s="5">
        <f>$K685</f>
        <v>788</v>
      </c>
      <c r="N685" s="5">
        <f>$K685</f>
        <v>788</v>
      </c>
      <c r="O685" s="5">
        <f>$K685</f>
        <v>788</v>
      </c>
      <c r="Q685" s="5">
        <f>$K685</f>
        <v>788</v>
      </c>
      <c r="R685" s="5">
        <f>$K685</f>
        <v>788</v>
      </c>
      <c r="T685" s="5">
        <f>$K685</f>
        <v>788</v>
      </c>
      <c r="U685" s="5">
        <f>$K685</f>
        <v>788</v>
      </c>
      <c r="W685" s="5">
        <f>$K685</f>
        <v>788</v>
      </c>
      <c r="X685" s="5">
        <f>$K685</f>
        <v>788</v>
      </c>
      <c r="Z685" s="5">
        <f>$K685</f>
        <v>788</v>
      </c>
      <c r="AA685" s="5">
        <f>$K685</f>
        <v>788</v>
      </c>
      <c r="AC685" s="5">
        <f>$K685</f>
        <v>788</v>
      </c>
      <c r="AD685" s="5">
        <f>$K685</f>
        <v>788</v>
      </c>
      <c r="AF685" s="5">
        <f>$K685</f>
        <v>788</v>
      </c>
      <c r="AG685" s="5">
        <f>$K685</f>
        <v>788</v>
      </c>
      <c r="AI685" s="5">
        <f>$K685</f>
        <v>788</v>
      </c>
      <c r="AJ685" s="5">
        <f>$K685</f>
        <v>788</v>
      </c>
      <c r="AL685" s="5">
        <f>$K685</f>
        <v>788</v>
      </c>
      <c r="AM685" s="5">
        <f>$K685</f>
        <v>788</v>
      </c>
      <c r="AO685" s="5">
        <f>$K685</f>
        <v>788</v>
      </c>
      <c r="AP685" s="5">
        <f>$K685</f>
        <v>788</v>
      </c>
      <c r="AR685" s="5">
        <f>$K685</f>
        <v>788</v>
      </c>
      <c r="AS685" s="5">
        <f>$K685</f>
        <v>788</v>
      </c>
      <c r="AU685" s="5">
        <f>$K685</f>
        <v>788</v>
      </c>
      <c r="AV685" s="5">
        <f>$K685</f>
        <v>788</v>
      </c>
      <c r="AX685" s="5">
        <f>$K685</f>
        <v>788</v>
      </c>
      <c r="AY685" s="5">
        <f>$K685</f>
        <v>788</v>
      </c>
      <c r="BA685" s="5">
        <f>$K685</f>
        <v>788</v>
      </c>
      <c r="BB685" s="5">
        <f>$K685</f>
        <v>788</v>
      </c>
      <c r="BD685" s="5">
        <f>$K685</f>
        <v>788</v>
      </c>
      <c r="BE685" s="5">
        <f>$K685</f>
        <v>788</v>
      </c>
      <c r="BG685" s="5">
        <f>$K685</f>
        <v>788</v>
      </c>
      <c r="BH685" s="5">
        <f>$K685</f>
        <v>788</v>
      </c>
      <c r="BJ685" s="5">
        <f>$K685</f>
        <v>788</v>
      </c>
      <c r="BK685" s="5">
        <f>$K685</f>
        <v>788</v>
      </c>
      <c r="BM685" s="5">
        <f>$K685</f>
        <v>788</v>
      </c>
      <c r="BN685" s="5">
        <f>$K685</f>
        <v>788</v>
      </c>
      <c r="BP685" s="5">
        <f>$K685</f>
        <v>788</v>
      </c>
      <c r="BQ685" s="5">
        <f>$K685</f>
        <v>788</v>
      </c>
      <c r="BS685" s="5">
        <f>$K685</f>
        <v>788</v>
      </c>
      <c r="BT685" s="5">
        <f>$K685</f>
        <v>788</v>
      </c>
      <c r="BV685" s="5">
        <f>$K685</f>
        <v>788</v>
      </c>
      <c r="BW685" s="5">
        <f>$K685</f>
        <v>788</v>
      </c>
      <c r="BY685" s="5">
        <f>$K685</f>
        <v>788</v>
      </c>
      <c r="BZ685" s="5">
        <f>$K685</f>
        <v>788</v>
      </c>
      <c r="CB685" s="5">
        <f>$K685</f>
        <v>788</v>
      </c>
      <c r="CC685" s="5">
        <f>$K685</f>
        <v>788</v>
      </c>
      <c r="CE685" s="5">
        <f>$K685</f>
        <v>788</v>
      </c>
      <c r="CF685" s="5">
        <f>$K685</f>
        <v>788</v>
      </c>
      <c r="CH685" s="5">
        <f>$K685</f>
        <v>788</v>
      </c>
      <c r="CI685" s="5">
        <f>$K685</f>
        <v>788</v>
      </c>
      <c r="CK685" s="5">
        <f>$K685</f>
        <v>788</v>
      </c>
      <c r="CL685" s="5">
        <f>$K685</f>
        <v>788</v>
      </c>
      <c r="CN685" s="5">
        <f>$K685</f>
        <v>788</v>
      </c>
      <c r="CO685" s="5">
        <f>$K685</f>
        <v>788</v>
      </c>
      <c r="CQ685" s="5">
        <f>$K685</f>
        <v>788</v>
      </c>
      <c r="CR685" s="5">
        <f>$K685</f>
        <v>788</v>
      </c>
      <c r="CT685" s="5">
        <f>$K685</f>
        <v>788</v>
      </c>
      <c r="CU685" s="5">
        <f>$K685</f>
        <v>788</v>
      </c>
      <c r="CW685" s="5">
        <f>$K685</f>
        <v>788</v>
      </c>
      <c r="CX685" s="5">
        <f>$K685</f>
        <v>788</v>
      </c>
      <c r="CZ685" s="5">
        <v>26784</v>
      </c>
      <c r="DA685" s="5">
        <v>26784</v>
      </c>
    </row>
    <row r="686" spans="2:105" x14ac:dyDescent="0.2">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row r="722" spans="11:11" x14ac:dyDescent="0.2">
      <c r="K722" s="5">
        <f>SUBTOTAL(9,K602:K720)</f>
        <v>11307</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2000-07-26T19:56:00Z</cp:lastPrinted>
  <dcterms:created xsi:type="dcterms:W3CDTF">2000-07-24T19:28:49Z</dcterms:created>
  <dcterms:modified xsi:type="dcterms:W3CDTF">2014-09-03T12:07:23Z</dcterms:modified>
</cp:coreProperties>
</file>