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50" windowHeight="8835" activeTab="1"/>
  </bookViews>
  <sheets>
    <sheet name="Sheet2" sheetId="2" r:id="rId1"/>
    <sheet name="external" sheetId="3" r:id="rId2"/>
  </sheets>
  <calcPr calcId="152511"/>
</workbook>
</file>

<file path=xl/calcChain.xml><?xml version="1.0" encoding="utf-8"?>
<calcChain xmlns="http://schemas.openxmlformats.org/spreadsheetml/2006/main">
  <c r="D8" i="3" l="1"/>
  <c r="F8" i="3" s="1"/>
  <c r="F9" i="3" s="1"/>
  <c r="F10" i="3" s="1"/>
  <c r="F11" i="3" s="1"/>
  <c r="F12" i="3" s="1"/>
  <c r="F13" i="3" s="1"/>
  <c r="D9" i="3"/>
  <c r="L9" i="3"/>
  <c r="L10" i="3"/>
  <c r="L11" i="3"/>
  <c r="L12" i="3"/>
  <c r="D13" i="3"/>
  <c r="L13" i="3"/>
  <c r="D14" i="3"/>
  <c r="D15" i="3"/>
  <c r="L15" i="3"/>
  <c r="D16" i="3"/>
  <c r="D17" i="3"/>
  <c r="D18" i="3"/>
  <c r="D19" i="3"/>
  <c r="L19" i="3"/>
  <c r="D20" i="3"/>
  <c r="L20" i="3" s="1"/>
  <c r="D21" i="3"/>
  <c r="L21" i="3"/>
  <c r="D22" i="3"/>
  <c r="L22" i="3"/>
  <c r="D23" i="3"/>
  <c r="D24" i="3"/>
  <c r="L24" i="3"/>
  <c r="D25" i="3"/>
  <c r="L25" i="3"/>
  <c r="D26" i="3"/>
  <c r="D27" i="3"/>
  <c r="D28" i="3"/>
  <c r="D29" i="3"/>
  <c r="D30" i="3"/>
  <c r="L30" i="3"/>
  <c r="D31" i="3"/>
  <c r="L31" i="3"/>
  <c r="D32" i="3"/>
  <c r="D33" i="3"/>
  <c r="D34" i="3"/>
  <c r="L34" i="3"/>
  <c r="D35" i="3"/>
  <c r="D36" i="3"/>
  <c r="L36" i="3"/>
  <c r="D37" i="3"/>
  <c r="L37" i="3"/>
  <c r="D38" i="3"/>
  <c r="B39" i="3"/>
  <c r="C39" i="3"/>
  <c r="E39" i="3"/>
  <c r="B12" i="2"/>
  <c r="E12" i="2"/>
  <c r="F12" i="2"/>
  <c r="B13" i="2"/>
  <c r="E13" i="2"/>
  <c r="F13" i="2"/>
  <c r="F14" i="2" s="1"/>
  <c r="F15" i="2" s="1"/>
  <c r="F16" i="2" s="1"/>
  <c r="B14" i="2"/>
  <c r="E14" i="2"/>
  <c r="B15" i="2"/>
  <c r="E15" i="2"/>
  <c r="B16" i="2"/>
  <c r="E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D40" i="2" s="1"/>
  <c r="B38" i="2"/>
  <c r="D38" i="2"/>
  <c r="B39" i="2"/>
  <c r="D39" i="2"/>
  <c r="G46" i="2"/>
  <c r="F14" i="3" l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L38" i="3"/>
  <c r="L26" i="3"/>
  <c r="L8" i="3"/>
  <c r="L35" i="3"/>
  <c r="L32" i="3"/>
  <c r="L23" i="3"/>
  <c r="L14" i="3"/>
  <c r="D39" i="3"/>
  <c r="L39" i="3" l="1"/>
</calcChain>
</file>

<file path=xl/sharedStrings.xml><?xml version="1.0" encoding="utf-8"?>
<sst xmlns="http://schemas.openxmlformats.org/spreadsheetml/2006/main" count="75" uniqueCount="66">
  <si>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</si>
  <si>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</si>
  <si>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</si>
  <si>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</si>
  <si>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</si>
  <si>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</si>
  <si>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</si>
  <si>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</si>
  <si>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</si>
  <si>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</si>
  <si>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</si>
  <si>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</si>
  <si>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</si>
  <si>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</si>
  <si>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</si>
  <si>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</si>
  <si>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</si>
  <si>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</si>
  <si>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</si>
  <si>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</si>
  <si>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</si>
  <si>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</si>
  <si>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</si>
  <si>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</si>
  <si>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</si>
  <si>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</si>
  <si>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</si>
  <si>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</si>
  <si>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</si>
  <si>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</si>
  <si>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</si>
  <si>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</si>
  <si>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</si>
  <si>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</si>
  <si>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</si>
  <si>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</si>
  <si>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</si>
  <si>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</si>
  <si>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</si>
  <si>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</si>
  <si>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</si>
  <si>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</si>
  <si>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</si>
  <si>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</si>
  <si>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</si>
  <si>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</si>
  <si>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</si>
  <si>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</si>
  <si>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</si>
  <si>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</si>
  <si>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</si>
  <si>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</si>
  <si>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</si>
  <si>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</si>
  <si>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</si>
  <si>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</si>
  <si>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 xml:space="preserve">     MARCH    2001</t>
  </si>
  <si>
    <t>STA 85 Gas Daily +0.05</t>
  </si>
  <si>
    <t>All gas purchased at Sta 85 GD plus $0.05</t>
  </si>
  <si>
    <t>IT @ .1840</t>
  </si>
  <si>
    <t>none for Mar</t>
  </si>
  <si>
    <t>No FT purchased for March, IT rate = $0.1840 / mmbtu</t>
  </si>
  <si>
    <t>testing</t>
  </si>
  <si>
    <t xml:space="preserve"> *  Runs times were over morning peaks, ' Day Ahead Request ' represents gas day (9:00am - 9:00am)</t>
  </si>
  <si>
    <t>REQUEST *</t>
  </si>
  <si>
    <t>Fuel for March equal to 1.9%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</si>
</sst>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4" fillId="0" borderId="5" xfId="0" applyNumberFormat="1" applyFon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4" t="s">
        <v>7</v>
      </c>
      <c r="B1" s="54"/>
      <c r="C1" s="54"/>
      <c r="D1" s="54"/>
      <c r="E1" s="54"/>
      <c r="F1" s="54"/>
      <c r="G1" s="54"/>
      <c r="H1" s="54"/>
    </row>
    <row r="2" spans="1:8" ht="15.75" x14ac:dyDescent="0.25">
      <c r="A2" s="54" t="s">
        <v>8</v>
      </c>
      <c r="B2" s="54"/>
      <c r="C2" s="54"/>
      <c r="D2" s="54"/>
      <c r="E2" s="54"/>
      <c r="F2" s="54"/>
      <c r="G2" s="54"/>
      <c r="H2" s="54"/>
    </row>
    <row r="3" spans="1:8" ht="15.75" x14ac:dyDescent="0.25">
      <c r="A3" s="54" t="s">
        <v>0</v>
      </c>
      <c r="B3" s="54"/>
      <c r="C3" s="54"/>
      <c r="D3" s="54"/>
      <c r="E3" s="54"/>
      <c r="F3" s="54"/>
      <c r="G3" s="54"/>
      <c r="H3" s="54"/>
    </row>
    <row r="6" spans="1:8" ht="15.75" x14ac:dyDescent="0.25">
      <c r="A6" s="54" t="s">
        <v>9</v>
      </c>
      <c r="B6" s="54"/>
      <c r="C6" s="54"/>
      <c r="D6" s="54"/>
      <c r="E6" s="54"/>
      <c r="F6" s="54"/>
      <c r="G6" s="54"/>
      <c r="H6" s="54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41884.602073379632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41885.602073379632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41886.602073379632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41887.602073379632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41888.602073379632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4" t="s">
        <v>17</v>
      </c>
      <c r="B21" s="54"/>
      <c r="C21" s="54"/>
      <c r="D21" s="54"/>
      <c r="E21" s="54"/>
      <c r="F21" s="54"/>
      <c r="G21" s="54"/>
      <c r="H21" s="54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41885.602073379632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41885.602073379632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41885.602073379632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41886.602073379632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41886.602073379632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41886.602073379632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41887.602073379632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41887.602073379632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41887.602073379632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41885.602073379632</v>
      </c>
    </row>
    <row r="47" spans="1:7" x14ac:dyDescent="0.2">
      <c r="D47" t="s">
        <v>33</v>
      </c>
    </row>
    <row r="48" spans="1:7" x14ac:dyDescent="0.2">
      <c r="A48" s="55" t="s">
        <v>39</v>
      </c>
      <c r="B48" s="55"/>
      <c r="C48" s="55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33" workbookViewId="0">
      <selection activeCell="L39" sqref="L39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56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6" t="s">
        <v>46</v>
      </c>
      <c r="C4" s="57"/>
      <c r="D4" s="57"/>
      <c r="E4" s="57"/>
      <c r="F4" s="58"/>
      <c r="G4" s="37"/>
      <c r="H4" s="40" t="s">
        <v>54</v>
      </c>
      <c r="J4" s="56" t="s">
        <v>55</v>
      </c>
      <c r="K4" s="57"/>
      <c r="L4" s="58"/>
      <c r="M4" s="30"/>
    </row>
    <row r="5" spans="1:13" x14ac:dyDescent="0.2">
      <c r="B5" s="17"/>
      <c r="C5" s="59" t="s">
        <v>45</v>
      </c>
      <c r="D5" s="59"/>
      <c r="E5" s="19"/>
      <c r="F5" s="20"/>
      <c r="G5" s="38"/>
      <c r="H5" s="48"/>
      <c r="J5" s="60" t="s">
        <v>6</v>
      </c>
      <c r="K5" s="61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57</v>
      </c>
      <c r="J6" s="34" t="s">
        <v>52</v>
      </c>
      <c r="K6" s="34" t="s">
        <v>59</v>
      </c>
      <c r="L6" s="26" t="s">
        <v>47</v>
      </c>
      <c r="M6" s="18"/>
    </row>
    <row r="7" spans="1:13" x14ac:dyDescent="0.2">
      <c r="A7" s="4" t="s">
        <v>1</v>
      </c>
      <c r="B7" s="25" t="s">
        <v>64</v>
      </c>
      <c r="C7" s="18"/>
      <c r="D7" s="21"/>
      <c r="E7" s="18"/>
      <c r="F7" s="20"/>
      <c r="G7" s="38"/>
      <c r="H7" s="47"/>
      <c r="J7" s="34" t="s">
        <v>60</v>
      </c>
      <c r="K7" s="34"/>
      <c r="L7" s="26" t="s">
        <v>51</v>
      </c>
      <c r="M7" s="18"/>
    </row>
    <row r="8" spans="1:13" x14ac:dyDescent="0.2">
      <c r="A8" s="49">
        <v>36951</v>
      </c>
      <c r="B8" s="22">
        <v>0</v>
      </c>
      <c r="C8" s="6">
        <v>0</v>
      </c>
      <c r="D8" s="23">
        <f t="shared" ref="D8:D38" si="0">C8*0.981</f>
        <v>0</v>
      </c>
      <c r="E8" s="6">
        <v>0</v>
      </c>
      <c r="F8" s="24">
        <f>D8-E8</f>
        <v>0</v>
      </c>
      <c r="G8" s="39"/>
      <c r="H8" s="47"/>
      <c r="J8" s="35">
        <v>3.0599999999999999E-2</v>
      </c>
      <c r="K8" s="50">
        <v>0.184</v>
      </c>
      <c r="L8" s="29">
        <f>D8*K8</f>
        <v>0</v>
      </c>
      <c r="M8" s="6"/>
    </row>
    <row r="9" spans="1:13" x14ac:dyDescent="0.2">
      <c r="A9" s="49">
        <v>36952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39"/>
      <c r="H9" s="47"/>
      <c r="J9" s="35">
        <v>3.0599999999999999E-2</v>
      </c>
      <c r="K9" s="50">
        <v>0.184</v>
      </c>
      <c r="L9" s="29">
        <f t="shared" ref="L9:L38" si="1">D9*K9</f>
        <v>0</v>
      </c>
      <c r="M9" s="6"/>
    </row>
    <row r="10" spans="1:13" x14ac:dyDescent="0.2">
      <c r="A10" s="49">
        <v>36953</v>
      </c>
      <c r="B10" s="22">
        <v>0</v>
      </c>
      <c r="C10" s="6">
        <v>1500</v>
      </c>
      <c r="D10" s="23">
        <v>1472</v>
      </c>
      <c r="E10" s="6">
        <v>0</v>
      </c>
      <c r="F10" s="24">
        <f>(D10-E10)+F9</f>
        <v>1472</v>
      </c>
      <c r="G10" s="39"/>
      <c r="H10" s="45">
        <v>5.1749999999999998</v>
      </c>
      <c r="J10" s="35">
        <v>3.0599999999999999E-2</v>
      </c>
      <c r="K10" s="50">
        <v>0.184</v>
      </c>
      <c r="L10" s="29">
        <f t="shared" si="1"/>
        <v>270.84800000000001</v>
      </c>
      <c r="M10" s="6"/>
    </row>
    <row r="11" spans="1:13" x14ac:dyDescent="0.2">
      <c r="A11" s="49">
        <v>36954</v>
      </c>
      <c r="B11" s="22">
        <v>3000</v>
      </c>
      <c r="C11" s="6">
        <v>1500</v>
      </c>
      <c r="D11" s="23">
        <v>1472</v>
      </c>
      <c r="E11" s="6">
        <v>0</v>
      </c>
      <c r="F11" s="24">
        <f>(D11-E11)+F10</f>
        <v>2944</v>
      </c>
      <c r="G11" s="39"/>
      <c r="H11" s="45">
        <v>5.1749999999999998</v>
      </c>
      <c r="J11" s="35">
        <v>3.0599999999999999E-2</v>
      </c>
      <c r="K11" s="50">
        <v>0.184</v>
      </c>
      <c r="L11" s="29">
        <f t="shared" si="1"/>
        <v>270.84800000000001</v>
      </c>
      <c r="M11" s="6"/>
    </row>
    <row r="12" spans="1:13" x14ac:dyDescent="0.2">
      <c r="A12" s="49">
        <v>36955</v>
      </c>
      <c r="B12" s="22">
        <v>3000</v>
      </c>
      <c r="C12" s="6">
        <v>1500</v>
      </c>
      <c r="D12" s="23">
        <v>1472</v>
      </c>
      <c r="E12" s="6">
        <v>4497</v>
      </c>
      <c r="F12" s="24">
        <f>(D12-E12)+F11</f>
        <v>-81</v>
      </c>
      <c r="G12" s="39"/>
      <c r="H12" s="45">
        <v>5.1749999999999998</v>
      </c>
      <c r="J12" s="35">
        <v>3.0599999999999999E-2</v>
      </c>
      <c r="K12" s="50">
        <v>0.184</v>
      </c>
      <c r="L12" s="29">
        <f t="shared" si="1"/>
        <v>270.84800000000001</v>
      </c>
      <c r="M12" s="6"/>
    </row>
    <row r="13" spans="1:13" x14ac:dyDescent="0.2">
      <c r="A13" s="49">
        <v>36956</v>
      </c>
      <c r="B13" s="22">
        <v>3000</v>
      </c>
      <c r="C13" s="6">
        <v>5000</v>
      </c>
      <c r="D13" s="23">
        <f t="shared" si="0"/>
        <v>4905</v>
      </c>
      <c r="E13" s="6">
        <v>2617</v>
      </c>
      <c r="F13" s="24">
        <f>(D13-E13)+F12</f>
        <v>2207</v>
      </c>
      <c r="G13" s="39"/>
      <c r="H13" s="46">
        <v>5.3949999999999996</v>
      </c>
      <c r="J13" s="35">
        <v>3.0599999999999999E-2</v>
      </c>
      <c r="K13" s="50">
        <v>0.184</v>
      </c>
      <c r="L13" s="29">
        <f t="shared" si="1"/>
        <v>902.52</v>
      </c>
      <c r="M13" s="6"/>
    </row>
    <row r="14" spans="1:13" x14ac:dyDescent="0.2">
      <c r="A14" s="49">
        <v>36957</v>
      </c>
      <c r="B14" s="5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2207</v>
      </c>
      <c r="G14" s="39"/>
      <c r="H14" s="46"/>
      <c r="J14" s="35">
        <v>3.0599999999999999E-2</v>
      </c>
      <c r="K14" s="50">
        <v>0.184</v>
      </c>
      <c r="L14" s="29">
        <f t="shared" si="1"/>
        <v>0</v>
      </c>
      <c r="M14" s="6"/>
    </row>
    <row r="15" spans="1:13" x14ac:dyDescent="0.2">
      <c r="A15" s="49">
        <v>36958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2207</v>
      </c>
      <c r="G15" s="39"/>
      <c r="H15" s="46"/>
      <c r="J15" s="35">
        <v>3.0599999999999999E-2</v>
      </c>
      <c r="K15" s="50">
        <v>0.184</v>
      </c>
      <c r="L15" s="29">
        <f t="shared" si="1"/>
        <v>0</v>
      </c>
      <c r="M15" s="6"/>
    </row>
    <row r="16" spans="1:13" x14ac:dyDescent="0.2">
      <c r="A16" s="49">
        <v>36959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2207</v>
      </c>
      <c r="G16" s="39"/>
      <c r="H16" s="46"/>
      <c r="J16" s="35">
        <v>3.0599999999999999E-2</v>
      </c>
      <c r="K16" s="50">
        <v>0.184</v>
      </c>
      <c r="L16" s="29">
        <v>0</v>
      </c>
      <c r="M16" s="6"/>
    </row>
    <row r="17" spans="1:13" x14ac:dyDescent="0.2">
      <c r="A17" s="49">
        <v>36960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2207</v>
      </c>
      <c r="G17" s="39"/>
      <c r="H17" s="46"/>
      <c r="J17" s="35">
        <v>3.0599999999999999E-2</v>
      </c>
      <c r="K17" s="50">
        <v>0.184</v>
      </c>
      <c r="L17" s="29">
        <v>0</v>
      </c>
      <c r="M17" s="6"/>
    </row>
    <row r="18" spans="1:13" x14ac:dyDescent="0.2">
      <c r="A18" s="49">
        <v>36961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2207</v>
      </c>
      <c r="G18" s="39"/>
      <c r="H18" s="46"/>
      <c r="J18" s="35">
        <v>3.0599999999999999E-2</v>
      </c>
      <c r="K18" s="50">
        <v>0.184</v>
      </c>
      <c r="L18" s="29">
        <v>0</v>
      </c>
      <c r="M18" s="6"/>
    </row>
    <row r="19" spans="1:13" x14ac:dyDescent="0.2">
      <c r="A19" s="49">
        <v>36962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2207</v>
      </c>
      <c r="G19" s="39"/>
      <c r="H19" s="46"/>
      <c r="J19" s="35">
        <v>3.0599999999999999E-2</v>
      </c>
      <c r="K19" s="50">
        <v>0.184</v>
      </c>
      <c r="L19" s="29">
        <f t="shared" si="1"/>
        <v>0</v>
      </c>
      <c r="M19" s="6"/>
    </row>
    <row r="20" spans="1:13" x14ac:dyDescent="0.2">
      <c r="A20" s="49">
        <v>36963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2207</v>
      </c>
      <c r="G20" s="39"/>
      <c r="H20" s="46"/>
      <c r="J20" s="35">
        <v>3.0599999999999999E-2</v>
      </c>
      <c r="K20" s="50">
        <v>0.184</v>
      </c>
      <c r="L20" s="29">
        <f t="shared" si="1"/>
        <v>0</v>
      </c>
      <c r="M20" s="6"/>
    </row>
    <row r="21" spans="1:13" x14ac:dyDescent="0.2">
      <c r="A21" s="49">
        <v>36964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2207</v>
      </c>
      <c r="G21" s="39"/>
      <c r="H21" s="46"/>
      <c r="J21" s="35">
        <v>3.0599999999999999E-2</v>
      </c>
      <c r="K21" s="50">
        <v>0.184</v>
      </c>
      <c r="L21" s="29">
        <f t="shared" si="1"/>
        <v>0</v>
      </c>
      <c r="M21" s="6"/>
    </row>
    <row r="22" spans="1:13" x14ac:dyDescent="0.2">
      <c r="A22" s="49">
        <v>36965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2207</v>
      </c>
      <c r="G22" s="39"/>
      <c r="H22" s="46"/>
      <c r="J22" s="35">
        <v>3.0599999999999999E-2</v>
      </c>
      <c r="K22" s="50">
        <v>0.184</v>
      </c>
      <c r="L22" s="29">
        <f t="shared" si="1"/>
        <v>0</v>
      </c>
      <c r="M22" s="6"/>
    </row>
    <row r="23" spans="1:13" x14ac:dyDescent="0.2">
      <c r="A23" s="49">
        <v>36966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2207</v>
      </c>
      <c r="G23" s="39"/>
      <c r="H23" s="46"/>
      <c r="J23" s="35">
        <v>3.0599999999999999E-2</v>
      </c>
      <c r="K23" s="50">
        <v>0.184</v>
      </c>
      <c r="L23" s="29">
        <f t="shared" si="1"/>
        <v>0</v>
      </c>
      <c r="M23" s="27"/>
    </row>
    <row r="24" spans="1:13" x14ac:dyDescent="0.2">
      <c r="A24" s="49">
        <v>36967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2207</v>
      </c>
      <c r="G24" s="39"/>
      <c r="H24" s="46"/>
      <c r="J24" s="35">
        <v>3.0599999999999999E-2</v>
      </c>
      <c r="K24" s="50">
        <v>0.184</v>
      </c>
      <c r="L24" s="29">
        <f t="shared" si="1"/>
        <v>0</v>
      </c>
      <c r="M24" s="27"/>
    </row>
    <row r="25" spans="1:13" x14ac:dyDescent="0.2">
      <c r="A25" s="49">
        <v>36968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2207</v>
      </c>
      <c r="G25" s="39"/>
      <c r="H25" s="46"/>
      <c r="J25" s="35">
        <v>3.0599999999999999E-2</v>
      </c>
      <c r="K25" s="50">
        <v>0.184</v>
      </c>
      <c r="L25" s="29">
        <f t="shared" si="1"/>
        <v>0</v>
      </c>
      <c r="M25" s="27"/>
    </row>
    <row r="26" spans="1:13" x14ac:dyDescent="0.2">
      <c r="A26" s="49">
        <v>36969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2207</v>
      </c>
      <c r="G26" s="39"/>
      <c r="H26" s="46"/>
      <c r="J26" s="35">
        <v>3.0599999999999999E-2</v>
      </c>
      <c r="K26" s="50">
        <v>0.184</v>
      </c>
      <c r="L26" s="29">
        <f t="shared" si="1"/>
        <v>0</v>
      </c>
      <c r="M26" s="27"/>
    </row>
    <row r="27" spans="1:13" x14ac:dyDescent="0.2">
      <c r="A27" s="49">
        <v>36970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2207</v>
      </c>
      <c r="G27" s="39"/>
      <c r="H27" s="46"/>
      <c r="J27" s="35">
        <v>3.0599999999999999E-2</v>
      </c>
      <c r="K27" s="50">
        <v>0.184</v>
      </c>
      <c r="L27" s="29">
        <v>0</v>
      </c>
      <c r="M27" s="27"/>
    </row>
    <row r="28" spans="1:13" x14ac:dyDescent="0.2">
      <c r="A28" s="49">
        <v>36971</v>
      </c>
      <c r="B28" s="51" t="s">
        <v>62</v>
      </c>
      <c r="C28" s="6">
        <v>0</v>
      </c>
      <c r="D28" s="23">
        <f t="shared" si="0"/>
        <v>0</v>
      </c>
      <c r="E28" s="6">
        <v>3037</v>
      </c>
      <c r="F28" s="24">
        <f t="shared" si="3"/>
        <v>-830</v>
      </c>
      <c r="G28" s="39"/>
      <c r="H28" s="46"/>
      <c r="J28" s="35">
        <v>3.0599999999999999E-2</v>
      </c>
      <c r="K28" s="50">
        <v>0.184</v>
      </c>
      <c r="L28" s="29">
        <v>0</v>
      </c>
      <c r="M28" s="27"/>
    </row>
    <row r="29" spans="1:13" x14ac:dyDescent="0.2">
      <c r="A29" s="49">
        <v>36972</v>
      </c>
      <c r="B29" s="22">
        <v>0</v>
      </c>
      <c r="C29" s="6">
        <v>0</v>
      </c>
      <c r="D29" s="23">
        <f t="shared" si="0"/>
        <v>0</v>
      </c>
      <c r="E29" s="6">
        <v>133</v>
      </c>
      <c r="F29" s="24">
        <f t="shared" si="3"/>
        <v>-963</v>
      </c>
      <c r="G29" s="39"/>
      <c r="H29" s="46"/>
      <c r="J29" s="35">
        <v>3.0599999999999999E-2</v>
      </c>
      <c r="K29" s="50">
        <v>0.184</v>
      </c>
      <c r="L29" s="29">
        <v>0</v>
      </c>
      <c r="M29" s="27"/>
    </row>
    <row r="30" spans="1:13" x14ac:dyDescent="0.2">
      <c r="A30" s="49">
        <v>36973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-963</v>
      </c>
      <c r="G30" s="39"/>
      <c r="H30" s="46"/>
      <c r="J30" s="35">
        <v>3.0599999999999999E-2</v>
      </c>
      <c r="K30" s="50">
        <v>0.184</v>
      </c>
      <c r="L30" s="29">
        <f t="shared" si="1"/>
        <v>0</v>
      </c>
      <c r="M30" s="27"/>
    </row>
    <row r="31" spans="1:13" x14ac:dyDescent="0.2">
      <c r="A31" s="49">
        <v>36974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-963</v>
      </c>
      <c r="G31" s="39"/>
      <c r="H31" s="46"/>
      <c r="J31" s="35">
        <v>3.0599999999999999E-2</v>
      </c>
      <c r="K31" s="50">
        <v>0.184</v>
      </c>
      <c r="L31" s="29">
        <f t="shared" si="1"/>
        <v>0</v>
      </c>
      <c r="M31" s="27"/>
    </row>
    <row r="32" spans="1:13" x14ac:dyDescent="0.2">
      <c r="A32" s="49">
        <v>36975</v>
      </c>
      <c r="B32" s="22">
        <v>0</v>
      </c>
      <c r="C32" s="6">
        <v>0</v>
      </c>
      <c r="D32" s="23">
        <f t="shared" si="0"/>
        <v>0</v>
      </c>
      <c r="E32" s="6">
        <v>87</v>
      </c>
      <c r="F32" s="24">
        <f t="shared" si="3"/>
        <v>-1050</v>
      </c>
      <c r="G32" s="39"/>
      <c r="H32" s="46"/>
      <c r="J32" s="35">
        <v>3.0599999999999999E-2</v>
      </c>
      <c r="K32" s="50">
        <v>0.184</v>
      </c>
      <c r="L32" s="29">
        <f t="shared" si="1"/>
        <v>0</v>
      </c>
      <c r="M32" s="27"/>
    </row>
    <row r="33" spans="1:13" x14ac:dyDescent="0.2">
      <c r="A33" s="49">
        <v>36976</v>
      </c>
      <c r="B33" s="22">
        <v>3000</v>
      </c>
      <c r="C33" s="6">
        <v>0</v>
      </c>
      <c r="D33" s="23">
        <f t="shared" si="0"/>
        <v>0</v>
      </c>
      <c r="E33" s="6">
        <v>3791</v>
      </c>
      <c r="F33" s="24">
        <f t="shared" si="3"/>
        <v>-4841</v>
      </c>
      <c r="G33" s="39"/>
      <c r="H33" s="46"/>
      <c r="J33" s="35">
        <v>3.0599999999999999E-2</v>
      </c>
      <c r="K33" s="50">
        <v>0.184</v>
      </c>
      <c r="L33" s="29">
        <v>0</v>
      </c>
      <c r="M33" s="27"/>
    </row>
    <row r="34" spans="1:13" x14ac:dyDescent="0.2">
      <c r="A34" s="49">
        <v>36977</v>
      </c>
      <c r="B34" s="22">
        <v>3000</v>
      </c>
      <c r="C34" s="6">
        <v>3200</v>
      </c>
      <c r="D34" s="23">
        <f t="shared" si="0"/>
        <v>3139.2</v>
      </c>
      <c r="E34" s="6">
        <v>2000</v>
      </c>
      <c r="F34" s="24">
        <f t="shared" si="3"/>
        <v>-3701.8</v>
      </c>
      <c r="G34" s="39"/>
      <c r="H34" s="46">
        <v>5.2750000000000004</v>
      </c>
      <c r="J34" s="35">
        <v>3.0599999999999999E-2</v>
      </c>
      <c r="K34" s="50">
        <v>0.184</v>
      </c>
      <c r="L34" s="29">
        <f t="shared" si="1"/>
        <v>577.61279999999999</v>
      </c>
      <c r="M34" s="27"/>
    </row>
    <row r="35" spans="1:13" x14ac:dyDescent="0.2">
      <c r="A35" s="49">
        <v>36978</v>
      </c>
      <c r="B35" s="51" t="s">
        <v>62</v>
      </c>
      <c r="C35" s="6">
        <v>2000</v>
      </c>
      <c r="D35" s="23">
        <f t="shared" si="0"/>
        <v>1962</v>
      </c>
      <c r="E35" s="6">
        <v>0</v>
      </c>
      <c r="F35" s="24">
        <f t="shared" si="3"/>
        <v>-1739.8000000000002</v>
      </c>
      <c r="G35" s="39"/>
      <c r="H35" s="45">
        <v>5.45</v>
      </c>
      <c r="J35" s="35">
        <v>3.0599999999999999E-2</v>
      </c>
      <c r="K35" s="50">
        <v>0.184</v>
      </c>
      <c r="L35" s="29">
        <f t="shared" si="1"/>
        <v>361.00799999999998</v>
      </c>
      <c r="M35" s="27"/>
    </row>
    <row r="36" spans="1:13" x14ac:dyDescent="0.2">
      <c r="A36" s="49">
        <v>36979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-1739.8000000000002</v>
      </c>
      <c r="G36" s="39"/>
      <c r="H36" s="46"/>
      <c r="J36" s="35">
        <v>3.0599999999999999E-2</v>
      </c>
      <c r="K36" s="50">
        <v>0.184</v>
      </c>
      <c r="L36" s="29">
        <f t="shared" si="1"/>
        <v>0</v>
      </c>
      <c r="M36" s="27"/>
    </row>
    <row r="37" spans="1:13" x14ac:dyDescent="0.2">
      <c r="A37" s="49">
        <v>36980</v>
      </c>
      <c r="B37" s="22">
        <v>0</v>
      </c>
      <c r="C37" s="53">
        <v>0</v>
      </c>
      <c r="D37" s="23">
        <f t="shared" si="0"/>
        <v>0</v>
      </c>
      <c r="E37" s="6">
        <v>0</v>
      </c>
      <c r="F37" s="24">
        <f t="shared" si="3"/>
        <v>-1739.8000000000002</v>
      </c>
      <c r="G37" s="39"/>
      <c r="H37" s="46"/>
      <c r="J37" s="35">
        <v>3.0599999999999999E-2</v>
      </c>
      <c r="K37" s="50">
        <v>0.184</v>
      </c>
      <c r="L37" s="29">
        <f t="shared" si="1"/>
        <v>0</v>
      </c>
      <c r="M37" s="27"/>
    </row>
    <row r="38" spans="1:13" x14ac:dyDescent="0.2">
      <c r="A38" s="49">
        <v>36981</v>
      </c>
      <c r="B38" s="22">
        <v>0</v>
      </c>
      <c r="C38" s="6">
        <v>1774</v>
      </c>
      <c r="D38" s="23">
        <f t="shared" si="0"/>
        <v>1740.2939999999999</v>
      </c>
      <c r="E38" s="6">
        <v>0</v>
      </c>
      <c r="F38" s="24">
        <f t="shared" si="3"/>
        <v>0.49399999999968713</v>
      </c>
      <c r="G38" s="39"/>
      <c r="H38" s="46">
        <v>5.4</v>
      </c>
      <c r="J38" s="35">
        <v>3.0599999999999999E-2</v>
      </c>
      <c r="K38" s="50">
        <v>0.184</v>
      </c>
      <c r="L38" s="29">
        <f t="shared" si="1"/>
        <v>320.21409599999998</v>
      </c>
      <c r="M38" s="27"/>
    </row>
    <row r="39" spans="1:13" x14ac:dyDescent="0.2">
      <c r="B39" s="22">
        <f>SUM(B8:B38)</f>
        <v>15000</v>
      </c>
      <c r="C39" s="6">
        <f>SUM(C8:C38)</f>
        <v>16474</v>
      </c>
      <c r="D39" s="23">
        <f>SUM(D8:D38)</f>
        <v>16162.494000000001</v>
      </c>
      <c r="E39" s="6">
        <f>SUM(E8:E38)</f>
        <v>16162</v>
      </c>
      <c r="F39" s="24">
        <f>F38</f>
        <v>0.49399999999968713</v>
      </c>
      <c r="G39" s="39"/>
      <c r="H39" s="43"/>
      <c r="I39" s="6"/>
      <c r="J39" s="32"/>
      <c r="K39" s="33"/>
      <c r="L39" s="31">
        <f>SUM(L8:L38)</f>
        <v>2973.8988960000001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63</v>
      </c>
    </row>
    <row r="44" spans="1:13" x14ac:dyDescent="0.2">
      <c r="B44" t="s">
        <v>58</v>
      </c>
    </row>
    <row r="45" spans="1:13" x14ac:dyDescent="0.2">
      <c r="B45" s="36" t="s">
        <v>65</v>
      </c>
    </row>
    <row r="46" spans="1:13" x14ac:dyDescent="0.2">
      <c r="B46" s="36" t="s">
        <v>61</v>
      </c>
    </row>
    <row r="47" spans="1:13" x14ac:dyDescent="0.2">
      <c r="B47" s="36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2001-01-19T18:11:47Z</cp:lastPrinted>
  <dcterms:created xsi:type="dcterms:W3CDTF">2000-05-15T22:02:56Z</dcterms:created>
  <dcterms:modified xsi:type="dcterms:W3CDTF">2014-09-03T12:26:59Z</dcterms:modified>
</cp:coreProperties>
</file>