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775" windowHeight="7620"/>
  </bookViews>
  <sheets>
    <sheet name="0314-0324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12" i="1" s="1"/>
  <c r="I8" i="1"/>
  <c r="I9" i="1"/>
  <c r="I10" i="1"/>
  <c r="I11" i="1"/>
  <c r="G12" i="1"/>
  <c r="H12" i="1"/>
  <c r="C21" i="1"/>
  <c r="D21" i="1"/>
  <c r="D22" i="1"/>
</calcChain>
</file>

<file path=xl/sharedStrings.xml><?xml version="1.0" encoding="utf-8"?>
<sst xmlns="http://schemas.openxmlformats.org/spreadsheetml/2006/main" count="16" uniqueCount="15">
  <si>
    <t>Charge ID</t>
  </si>
  <si>
    <t>MrktDt</t>
  </si>
  <si>
    <t>Total ISO Charge</t>
  </si>
  <si>
    <t>Total EPMI Est Charge</t>
  </si>
  <si>
    <t>ISO Deviation Volume</t>
  </si>
  <si>
    <t>EPMI Deviation Volume</t>
  </si>
  <si>
    <t>Volume Variance</t>
  </si>
  <si>
    <t>Grand Total</t>
  </si>
  <si>
    <t>Amount ISO overbilled EPMI</t>
  </si>
  <si>
    <t>*Meter Data was resubmitted for the following days: 3/1/01-3/8/01, 3/10/01, 3/14/01-3/24/01 and 3/26/01</t>
  </si>
  <si>
    <t>*Final Settlements Statements are in for 3/1/01-3/12/01.  We were underbilled approximately$ 6,300,000.00 due to incorrect meter data.  This adjustment will be reflected on the Final Invoice</t>
  </si>
  <si>
    <t>*Based on Preliminary Settlement Statements and EPMI's estimation, the amount EPMI was overbilled for 3/14/01-3/24/01 is approximately $86,000,000.00</t>
  </si>
  <si>
    <t xml:space="preserve">This amount differs from the $86,624,371.33 referenced above due to the ISO underbilling EPMI in other metered load affected Charge Types such as 111, 112, 114, 115, 116 in addition to </t>
  </si>
  <si>
    <t>CT487 allocations based on corrected Meter Data.  Currently SCs are unable to estimate CT 487.</t>
  </si>
  <si>
    <t>*According to EPMI's records, there will be an adjustment of approximately 314,000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</si>
</sst>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_);[Red]\(0.0000\)"/>
  </numFmts>
  <fonts count="7" x14ac:knownFonts="1">
    <font>
      <sz val="8"/>
      <name val="Arial"/>
    </font>
    <font>
      <sz val="8"/>
      <name val="Arial"/>
    </font>
    <font>
      <sz val="10"/>
      <color indexed="8"/>
      <name val="MS Sans Serif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b/>
      <sz val="10"/>
      <color indexed="1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/>
    <xf numFmtId="0" fontId="4" fillId="0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44" fontId="3" fillId="3" borderId="1" xfId="2" applyFont="1" applyFill="1" applyBorder="1" applyAlignment="1"/>
    <xf numFmtId="44" fontId="3" fillId="4" borderId="1" xfId="2" applyFont="1" applyFill="1" applyBorder="1"/>
    <xf numFmtId="14" fontId="3" fillId="2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/>
    <xf numFmtId="165" fontId="3" fillId="4" borderId="1" xfId="1" applyNumberFormat="1" applyFont="1" applyFill="1" applyBorder="1"/>
    <xf numFmtId="165" fontId="3" fillId="5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165" fontId="3" fillId="3" borderId="3" xfId="0" applyNumberFormat="1" applyFont="1" applyFill="1" applyBorder="1"/>
    <xf numFmtId="165" fontId="3" fillId="0" borderId="3" xfId="1" applyNumberFormat="1" applyFont="1" applyFill="1" applyBorder="1"/>
    <xf numFmtId="165" fontId="3" fillId="5" borderId="4" xfId="0" applyNumberFormat="1" applyFont="1" applyFill="1" applyBorder="1"/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/>
    <xf numFmtId="44" fontId="3" fillId="2" borderId="2" xfId="2" applyFont="1" applyFill="1" applyBorder="1"/>
    <xf numFmtId="44" fontId="3" fillId="2" borderId="4" xfId="2" applyFont="1" applyFill="1" applyBorder="1"/>
    <xf numFmtId="0" fontId="3" fillId="0" borderId="0" xfId="0" applyFont="1" applyFill="1"/>
    <xf numFmtId="44" fontId="3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zoomScale="80" workbookViewId="0">
      <selection activeCell="H23" sqref="H23"/>
    </sheetView>
  </sheetViews>
  <sheetFormatPr defaultRowHeight="12.75" x14ac:dyDescent="0.2"/>
  <cols>
    <col min="1" max="1" width="13" style="2" customWidth="1"/>
    <col min="2" max="2" width="18.1640625" style="2" bestFit="1" customWidth="1"/>
    <col min="3" max="3" width="21.33203125" style="20" customWidth="1"/>
    <col min="4" max="4" width="29.5" style="20" customWidth="1"/>
    <col min="5" max="5" width="13.83203125" style="2" customWidth="1"/>
    <col min="6" max="6" width="19.1640625" style="16" customWidth="1"/>
    <col min="7" max="7" width="30.5" style="20" customWidth="1"/>
    <col min="8" max="8" width="28.83203125" style="20" customWidth="1"/>
    <col min="9" max="9" width="20.83203125" style="20" customWidth="1"/>
    <col min="10" max="16384" width="9.33203125" style="2"/>
  </cols>
  <sheetData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F2" s="3" t="s">
        <v>1</v>
      </c>
      <c r="G2" s="1" t="s">
        <v>4</v>
      </c>
      <c r="H2" s="1" t="s">
        <v>5</v>
      </c>
      <c r="I2" s="1" t="s">
        <v>6</v>
      </c>
    </row>
    <row r="3" spans="1:9" x14ac:dyDescent="0.2">
      <c r="A3" s="4">
        <v>407</v>
      </c>
      <c r="B3" s="5">
        <v>36964</v>
      </c>
      <c r="C3" s="6">
        <v>218672.62</v>
      </c>
      <c r="D3" s="7">
        <v>85451.896169518644</v>
      </c>
      <c r="F3" s="8">
        <v>36964</v>
      </c>
      <c r="G3" s="9">
        <v>-1944.15</v>
      </c>
      <c r="H3" s="10">
        <v>-642.55965858999969</v>
      </c>
      <c r="I3" s="11">
        <f t="shared" ref="I3:I11" si="0">G3-H3</f>
        <v>-1301.5903414100003</v>
      </c>
    </row>
    <row r="4" spans="1:9" x14ac:dyDescent="0.2">
      <c r="A4" s="4">
        <v>487</v>
      </c>
      <c r="B4" s="5">
        <v>36964</v>
      </c>
      <c r="C4" s="6">
        <v>356140.85</v>
      </c>
      <c r="D4" s="7">
        <v>0</v>
      </c>
      <c r="F4" s="8">
        <v>36966</v>
      </c>
      <c r="G4" s="9">
        <v>-1255.29</v>
      </c>
      <c r="H4" s="10">
        <v>-226.95763049999968</v>
      </c>
      <c r="I4" s="11">
        <f t="shared" si="0"/>
        <v>-1028.3323695000004</v>
      </c>
    </row>
    <row r="5" spans="1:9" x14ac:dyDescent="0.2">
      <c r="A5" s="4">
        <v>407</v>
      </c>
      <c r="B5" s="5">
        <v>36966</v>
      </c>
      <c r="C5" s="6">
        <v>129131.97</v>
      </c>
      <c r="D5" s="7">
        <v>43642.597970733994</v>
      </c>
      <c r="F5" s="8">
        <v>36967</v>
      </c>
      <c r="G5" s="9">
        <v>-43941.26</v>
      </c>
      <c r="H5" s="10">
        <v>-431.77619339999978</v>
      </c>
      <c r="I5" s="11">
        <f t="shared" si="0"/>
        <v>-43509.483806600001</v>
      </c>
    </row>
    <row r="6" spans="1:9" x14ac:dyDescent="0.2">
      <c r="A6" s="4">
        <v>487</v>
      </c>
      <c r="B6" s="5">
        <v>36966</v>
      </c>
      <c r="C6" s="6">
        <v>306613.28000000003</v>
      </c>
      <c r="D6" s="7">
        <v>0</v>
      </c>
      <c r="F6" s="8">
        <v>36968</v>
      </c>
      <c r="G6" s="9">
        <v>-43927.02</v>
      </c>
      <c r="H6" s="10">
        <v>-422.33333279999988</v>
      </c>
      <c r="I6" s="11">
        <f t="shared" si="0"/>
        <v>-43504.686667199996</v>
      </c>
    </row>
    <row r="7" spans="1:9" x14ac:dyDescent="0.2">
      <c r="A7" s="4">
        <v>407</v>
      </c>
      <c r="B7" s="5">
        <v>36967</v>
      </c>
      <c r="C7" s="6">
        <v>5581120.5</v>
      </c>
      <c r="D7" s="7">
        <v>64337.426679999968</v>
      </c>
      <c r="F7" s="8">
        <v>36969</v>
      </c>
      <c r="G7" s="9">
        <v>-45173.59</v>
      </c>
      <c r="H7" s="10">
        <v>-930.41068069999983</v>
      </c>
      <c r="I7" s="11">
        <f t="shared" si="0"/>
        <v>-44243.179319299998</v>
      </c>
    </row>
    <row r="8" spans="1:9" x14ac:dyDescent="0.2">
      <c r="A8" s="4">
        <v>487</v>
      </c>
      <c r="B8" s="5">
        <v>36967</v>
      </c>
      <c r="C8" s="6">
        <v>4645891.8</v>
      </c>
      <c r="D8" s="7">
        <v>0</v>
      </c>
      <c r="F8" s="8">
        <v>36970</v>
      </c>
      <c r="G8" s="9">
        <v>-45091.11</v>
      </c>
      <c r="H8" s="10">
        <v>-659.25499749999983</v>
      </c>
      <c r="I8" s="11">
        <f t="shared" si="0"/>
        <v>-44431.8550025</v>
      </c>
    </row>
    <row r="9" spans="1:9" x14ac:dyDescent="0.2">
      <c r="A9" s="4">
        <v>407</v>
      </c>
      <c r="B9" s="5">
        <v>36968</v>
      </c>
      <c r="C9" s="6">
        <v>3683673.33</v>
      </c>
      <c r="D9" s="7">
        <v>54459.062049191649</v>
      </c>
      <c r="F9" s="8">
        <v>36972</v>
      </c>
      <c r="G9" s="9">
        <v>-41317.47</v>
      </c>
      <c r="H9" s="10">
        <v>-394.31648849999965</v>
      </c>
      <c r="I9" s="11">
        <f t="shared" si="0"/>
        <v>-40923.153511500001</v>
      </c>
    </row>
    <row r="10" spans="1:9" x14ac:dyDescent="0.2">
      <c r="A10" s="4">
        <v>487</v>
      </c>
      <c r="B10" s="5">
        <v>36968</v>
      </c>
      <c r="C10" s="6">
        <v>6625945.0399999982</v>
      </c>
      <c r="D10" s="7">
        <v>0</v>
      </c>
      <c r="F10" s="8">
        <v>36973</v>
      </c>
      <c r="G10" s="9">
        <v>-47875.88</v>
      </c>
      <c r="H10" s="10">
        <v>-478.44518090000003</v>
      </c>
      <c r="I10" s="11">
        <f t="shared" si="0"/>
        <v>-47397.434819099995</v>
      </c>
    </row>
    <row r="11" spans="1:9" ht="13.5" thickBot="1" x14ac:dyDescent="0.25">
      <c r="A11" s="4">
        <v>407</v>
      </c>
      <c r="B11" s="5">
        <v>36969</v>
      </c>
      <c r="C11" s="6">
        <v>5487598.5</v>
      </c>
      <c r="D11" s="7">
        <v>125873.97580499997</v>
      </c>
      <c r="F11" s="8">
        <v>36974</v>
      </c>
      <c r="G11" s="9">
        <v>-48026.85</v>
      </c>
      <c r="H11" s="10">
        <v>-322.86175659999975</v>
      </c>
      <c r="I11" s="11">
        <f t="shared" si="0"/>
        <v>-47703.988243399996</v>
      </c>
    </row>
    <row r="12" spans="1:9" ht="13.5" thickBot="1" x14ac:dyDescent="0.25">
      <c r="A12" s="4">
        <v>487</v>
      </c>
      <c r="B12" s="5">
        <v>36969</v>
      </c>
      <c r="C12" s="6">
        <v>7688842.6399999969</v>
      </c>
      <c r="D12" s="7">
        <v>0</v>
      </c>
      <c r="F12" s="12" t="s">
        <v>7</v>
      </c>
      <c r="G12" s="13">
        <f>SUM(G3:G11)</f>
        <v>-318552.61999999994</v>
      </c>
      <c r="H12" s="14">
        <f>SUM(H3:H11)</f>
        <v>-4508.9159194899976</v>
      </c>
      <c r="I12" s="15">
        <f>SUM(I3:I11)</f>
        <v>-314043.70408051001</v>
      </c>
    </row>
    <row r="13" spans="1:9" x14ac:dyDescent="0.2">
      <c r="A13" s="4">
        <v>407</v>
      </c>
      <c r="B13" s="5">
        <v>36970</v>
      </c>
      <c r="C13" s="6">
        <v>6482031</v>
      </c>
      <c r="D13" s="7">
        <v>100199.45531499996</v>
      </c>
      <c r="F13" s="2"/>
      <c r="G13" s="2"/>
      <c r="H13" s="2"/>
      <c r="I13" s="2"/>
    </row>
    <row r="14" spans="1:9" x14ac:dyDescent="0.2">
      <c r="A14" s="4">
        <v>487</v>
      </c>
      <c r="B14" s="5">
        <v>36970</v>
      </c>
      <c r="C14" s="6">
        <v>8300582.5100000016</v>
      </c>
      <c r="D14" s="7">
        <v>0</v>
      </c>
      <c r="F14" s="2"/>
      <c r="G14" s="2"/>
      <c r="H14" s="2"/>
      <c r="I14" s="2"/>
    </row>
    <row r="15" spans="1:9" x14ac:dyDescent="0.2">
      <c r="A15" s="4">
        <v>407</v>
      </c>
      <c r="B15" s="5">
        <v>36972</v>
      </c>
      <c r="C15" s="6">
        <v>3508718.83</v>
      </c>
      <c r="D15" s="7">
        <v>55813.564637653297</v>
      </c>
      <c r="F15" s="2"/>
      <c r="G15" s="2"/>
      <c r="H15" s="2"/>
      <c r="I15" s="2"/>
    </row>
    <row r="16" spans="1:9" x14ac:dyDescent="0.2">
      <c r="A16" s="4">
        <v>487</v>
      </c>
      <c r="B16" s="5">
        <v>36972</v>
      </c>
      <c r="C16" s="6">
        <v>10847561.1</v>
      </c>
      <c r="D16" s="7">
        <v>0</v>
      </c>
      <c r="F16" s="2"/>
      <c r="G16" s="2"/>
      <c r="H16" s="2"/>
      <c r="I16" s="2"/>
    </row>
    <row r="17" spans="1:9" x14ac:dyDescent="0.2">
      <c r="A17" s="4">
        <v>407</v>
      </c>
      <c r="B17" s="5">
        <v>36973</v>
      </c>
      <c r="C17" s="6">
        <v>5537610.3399999999</v>
      </c>
      <c r="D17" s="7">
        <v>76850.315626901545</v>
      </c>
      <c r="F17" s="2"/>
      <c r="G17" s="2"/>
      <c r="H17" s="2"/>
      <c r="I17" s="2"/>
    </row>
    <row r="18" spans="1:9" x14ac:dyDescent="0.2">
      <c r="A18" s="4">
        <v>487</v>
      </c>
      <c r="B18" s="5">
        <v>36973</v>
      </c>
      <c r="C18" s="6">
        <v>8136564.3099999977</v>
      </c>
      <c r="D18" s="7">
        <v>0</v>
      </c>
      <c r="F18" s="2"/>
      <c r="G18" s="2"/>
      <c r="H18" s="2"/>
      <c r="I18" s="2"/>
    </row>
    <row r="19" spans="1:9" x14ac:dyDescent="0.2">
      <c r="A19" s="4">
        <v>407</v>
      </c>
      <c r="B19" s="5">
        <v>36974</v>
      </c>
      <c r="C19" s="6">
        <v>5144500.1100000003</v>
      </c>
      <c r="D19" s="7">
        <v>51258.635960887223</v>
      </c>
      <c r="F19" s="2"/>
      <c r="G19" s="2"/>
      <c r="H19" s="2"/>
      <c r="I19" s="2"/>
    </row>
    <row r="20" spans="1:9" ht="13.5" thickBot="1" x14ac:dyDescent="0.25">
      <c r="A20" s="4">
        <v>487</v>
      </c>
      <c r="B20" s="5">
        <v>36974</v>
      </c>
      <c r="C20" s="6">
        <v>4601059.53</v>
      </c>
      <c r="D20" s="7">
        <v>0</v>
      </c>
      <c r="G20" s="17"/>
      <c r="H20" s="17"/>
      <c r="I20" s="17"/>
    </row>
    <row r="21" spans="1:9" ht="13.5" thickBot="1" x14ac:dyDescent="0.25">
      <c r="C21" s="18">
        <f>SUM(C3:C20)</f>
        <v>87282258.25999999</v>
      </c>
      <c r="D21" s="19">
        <f>SUM(D3:D20)</f>
        <v>657886.93021488632</v>
      </c>
    </row>
    <row r="22" spans="1:9" x14ac:dyDescent="0.2">
      <c r="D22" s="21">
        <f>C21-D21</f>
        <v>86624371.329785109</v>
      </c>
    </row>
    <row r="23" spans="1:9" x14ac:dyDescent="0.2">
      <c r="C23" s="2"/>
      <c r="D23" s="2" t="s">
        <v>8</v>
      </c>
    </row>
    <row r="24" spans="1:9" x14ac:dyDescent="0.2">
      <c r="C24" s="2"/>
      <c r="D24" s="2"/>
    </row>
    <row r="25" spans="1:9" x14ac:dyDescent="0.2">
      <c r="C25" s="2"/>
      <c r="D25" s="2"/>
    </row>
    <row r="26" spans="1:9" x14ac:dyDescent="0.2">
      <c r="A26" s="2" t="s">
        <v>9</v>
      </c>
      <c r="C26" s="2"/>
      <c r="D26" s="2"/>
    </row>
    <row r="27" spans="1:9" x14ac:dyDescent="0.2">
      <c r="A27" s="2" t="s">
        <v>10</v>
      </c>
      <c r="C27" s="2"/>
      <c r="D27" s="2"/>
    </row>
    <row r="28" spans="1:9" x14ac:dyDescent="0.2">
      <c r="A28" s="2" t="s">
        <v>11</v>
      </c>
    </row>
    <row r="29" spans="1:9" x14ac:dyDescent="0.2">
      <c r="A29" s="2" t="s">
        <v>12</v>
      </c>
    </row>
    <row r="30" spans="1:9" x14ac:dyDescent="0.2">
      <c r="A30" s="2" t="s">
        <v>13</v>
      </c>
    </row>
    <row r="31" spans="1:9" x14ac:dyDescent="0.2">
      <c r="A31" s="2" t="s">
        <v>14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0314-0324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Felienne</cp:lastModifiedBy>
  <dcterms:created xsi:type="dcterms:W3CDTF">2001-05-23T22:58:47Z</dcterms:created>
  <dcterms:modified xsi:type="dcterms:W3CDTF">2014-09-03T12:47:51Z</dcterms:modified>
</cp:coreProperties>
</file>