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6" i="1" l="1"/>
  <c r="I6" i="1"/>
  <c r="J6" i="1"/>
  <c r="L6" i="1"/>
  <c r="G9" i="1"/>
  <c r="H9" i="1" s="1"/>
  <c r="G11" i="1"/>
  <c r="J11" i="1" s="1"/>
  <c r="L11" i="1" s="1"/>
  <c r="G13" i="1"/>
  <c r="G14" i="1"/>
  <c r="H14" i="1"/>
  <c r="L12" i="1" s="1"/>
  <c r="G16" i="1"/>
  <c r="J16" i="1"/>
  <c r="L16" i="1" s="1"/>
  <c r="G18" i="1"/>
  <c r="G19" i="1"/>
  <c r="H19" i="1"/>
  <c r="L17" i="1" s="1"/>
  <c r="G23" i="1"/>
  <c r="J23" i="1" s="1"/>
  <c r="L23" i="1" s="1"/>
  <c r="G29" i="1"/>
  <c r="J29" i="1" s="1"/>
  <c r="L29" i="1" s="1"/>
  <c r="G37" i="1"/>
  <c r="H37" i="1"/>
  <c r="J37" i="1"/>
  <c r="L37" i="1" s="1"/>
  <c r="G43" i="1"/>
  <c r="J43" i="1" s="1"/>
  <c r="L43" i="1" s="1"/>
  <c r="G49" i="1"/>
  <c r="J49" i="1"/>
  <c r="L49" i="1"/>
  <c r="G54" i="1"/>
  <c r="I54" i="1"/>
  <c r="K54" i="1"/>
  <c r="I5" i="2"/>
  <c r="I6" i="2"/>
  <c r="I14" i="2" s="1"/>
  <c r="I7" i="2"/>
  <c r="I8" i="2"/>
  <c r="I9" i="2"/>
  <c r="I10" i="2"/>
  <c r="I11" i="2"/>
  <c r="I12" i="2"/>
  <c r="L7" i="1" l="1"/>
  <c r="L54" i="1" s="1"/>
  <c r="H54" i="1"/>
  <c r="J54" i="1"/>
</calcChain>
</file>

<file path=xl/sharedStrings.xml><?xml version="1.0" encoding="utf-8"?>
<sst xmlns="http://schemas.openxmlformats.org/spreadsheetml/2006/main" count="74" uniqueCount="40">
  <si>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</si>
  <si>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</si>
  <si>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</si>
  <si>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</si>
  <si>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</si>
  <si>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</si>
  <si>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</si>
  <si>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</si>
  <si>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</si>
  <si>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</si>
  <si>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</si>
  <si>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</si>
  <si>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</si>
  <si>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</si>
  <si>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</si>
  <si>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</si>
  <si>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</si>
  <si>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</si>
  <si>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</si>
  <si>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</si>
  <si>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</si>
  <si>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</si>
  <si>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</si>
  <si>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</si>
  <si>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</si>
  <si>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</si>
  <si>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</si>
  <si>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</si>
  <si>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</si>
  <si>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</si>
  <si>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</si>
  <si>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</si>
  <si>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</si>
  <si>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</si>
  <si>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</si>
  <si>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</si>
  <si>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</si>
  <si>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</si>
  <si>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</si>
  <si>
    <t>EnPower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</si>
</sst>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tabSelected="1" workbookViewId="0">
      <pane xSplit="1" ySplit="4" topLeftCell="D5" activePane="bottomRight" state="frozen"/>
      <selection pane="topRight" activeCell="B1" sqref="B1"/>
      <selection pane="bottomLeft" activeCell="A5" sqref="A5"/>
      <selection pane="bottomRight" activeCell="K17" sqref="K17"/>
    </sheetView>
  </sheetViews>
  <sheetFormatPr defaultRowHeight="12.75" x14ac:dyDescent="0.2"/>
  <cols>
    <col min="4" max="4" width="10.28515625" bestFit="1" customWidth="1"/>
    <col min="6" max="6" width="13.140625" customWidth="1"/>
    <col min="7" max="7" width="13.5703125" style="2" customWidth="1"/>
    <col min="8" max="8" width="12.85546875" style="2" bestFit="1" customWidth="1"/>
    <col min="9" max="9" width="12.85546875" style="2" customWidth="1"/>
    <col min="10" max="10" width="14.28515625" style="2" customWidth="1"/>
    <col min="11" max="11" width="12.85546875" style="2" bestFit="1" customWidth="1"/>
    <col min="12" max="12" width="13.5703125" bestFit="1" customWidth="1"/>
  </cols>
  <sheetData>
    <row r="1" spans="1:12" x14ac:dyDescent="0.2">
      <c r="A1" s="1" t="s">
        <v>0</v>
      </c>
    </row>
    <row r="3" spans="1:12" ht="25.5" x14ac:dyDescent="0.2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">
      <c r="H4" s="5"/>
      <c r="I4" s="5"/>
    </row>
    <row r="5" spans="1:12" x14ac:dyDescent="0.2">
      <c r="A5" t="s">
        <v>5</v>
      </c>
      <c r="G5" s="5"/>
      <c r="H5" s="5"/>
      <c r="I5" s="5"/>
    </row>
    <row r="6" spans="1:12" x14ac:dyDescent="0.2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">
      <c r="E7" t="s">
        <v>26</v>
      </c>
      <c r="G7" s="2">
        <v>1336995.67</v>
      </c>
      <c r="L7" s="4">
        <f>H9-K6</f>
        <v>20285.899999999441</v>
      </c>
    </row>
    <row r="8" spans="1:12" x14ac:dyDescent="0.2">
      <c r="E8" t="s">
        <v>27</v>
      </c>
      <c r="G8" s="7">
        <v>12843.83</v>
      </c>
    </row>
    <row r="9" spans="1:12" x14ac:dyDescent="0.2">
      <c r="E9" t="s">
        <v>39</v>
      </c>
      <c r="G9" s="2">
        <f>G6-G7-G8</f>
        <v>1516604.88</v>
      </c>
      <c r="H9" s="2">
        <f>G9+H6</f>
        <v>3199617.0599999996</v>
      </c>
    </row>
    <row r="10" spans="1:12" x14ac:dyDescent="0.2">
      <c r="A10" t="s">
        <v>6</v>
      </c>
      <c r="L10" s="4"/>
    </row>
    <row r="11" spans="1:12" x14ac:dyDescent="0.2">
      <c r="A11" t="s">
        <v>8</v>
      </c>
      <c r="G11" s="2">
        <f>5620348.22</f>
        <v>5620348.2199999997</v>
      </c>
      <c r="H11" s="2">
        <v>2033138.06</v>
      </c>
      <c r="I11" s="4">
        <v>143934.91</v>
      </c>
      <c r="J11" s="2">
        <f>G11+H11-I11-G12</f>
        <v>5298259.2699999996</v>
      </c>
      <c r="K11" s="9">
        <v>3412253.44</v>
      </c>
      <c r="L11" s="4">
        <f>J11-K11</f>
        <v>1886005.8299999996</v>
      </c>
    </row>
    <row r="12" spans="1:12" x14ac:dyDescent="0.2">
      <c r="E12" t="s">
        <v>26</v>
      </c>
      <c r="G12" s="2">
        <v>2211292.1</v>
      </c>
      <c r="L12" s="4">
        <f>H14-K11</f>
        <v>1886005.8299999996</v>
      </c>
    </row>
    <row r="13" spans="1:12" x14ac:dyDescent="0.2">
      <c r="E13" t="s">
        <v>27</v>
      </c>
      <c r="G13" s="10">
        <f>I11</f>
        <v>143934.91</v>
      </c>
    </row>
    <row r="14" spans="1:12" x14ac:dyDescent="0.2">
      <c r="E14" t="s">
        <v>39</v>
      </c>
      <c r="G14" s="2">
        <f>G11-G12-G13</f>
        <v>3265121.2099999995</v>
      </c>
      <c r="H14" s="2">
        <f>G14+H11</f>
        <v>5298259.2699999996</v>
      </c>
    </row>
    <row r="15" spans="1:12" x14ac:dyDescent="0.2">
      <c r="A15" t="s">
        <v>7</v>
      </c>
      <c r="H15" s="5"/>
      <c r="I15" s="6"/>
      <c r="J15" s="5"/>
      <c r="K15" s="5"/>
      <c r="L15" s="3"/>
    </row>
    <row r="16" spans="1:12" x14ac:dyDescent="0.2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">
      <c r="A17" t="s">
        <v>2</v>
      </c>
      <c r="E17" t="s">
        <v>26</v>
      </c>
      <c r="G17" s="2">
        <v>1696221.18</v>
      </c>
      <c r="L17" s="4">
        <f>H19-K16</f>
        <v>850957.00999999989</v>
      </c>
    </row>
    <row r="18" spans="1:12" x14ac:dyDescent="0.2">
      <c r="A18" t="s">
        <v>10</v>
      </c>
      <c r="E18" t="s">
        <v>27</v>
      </c>
      <c r="G18" s="7">
        <f>I16</f>
        <v>73284.240000000005</v>
      </c>
    </row>
    <row r="19" spans="1:12" x14ac:dyDescent="0.2">
      <c r="A19" t="s">
        <v>25</v>
      </c>
      <c r="E19" t="s">
        <v>39</v>
      </c>
      <c r="G19" s="2">
        <f>G16-G17-G18</f>
        <v>1122521.3799999999</v>
      </c>
      <c r="H19" s="2">
        <f>G19+H16</f>
        <v>1883052.3699999999</v>
      </c>
      <c r="L19" s="4"/>
    </row>
    <row r="20" spans="1:12" x14ac:dyDescent="0.2">
      <c r="A20" t="s">
        <v>9</v>
      </c>
    </row>
    <row r="23" spans="1:12" ht="11.25" customHeight="1" x14ac:dyDescent="0.2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">
      <c r="A24" t="s">
        <v>13</v>
      </c>
    </row>
    <row r="25" spans="1:12" x14ac:dyDescent="0.2">
      <c r="A25" t="s">
        <v>14</v>
      </c>
    </row>
    <row r="26" spans="1:12" x14ac:dyDescent="0.2">
      <c r="A26" t="s">
        <v>15</v>
      </c>
    </row>
    <row r="27" spans="1:12" x14ac:dyDescent="0.2">
      <c r="A27" t="s">
        <v>16</v>
      </c>
    </row>
    <row r="29" spans="1:12" x14ac:dyDescent="0.2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">
      <c r="A30" t="s">
        <v>13</v>
      </c>
    </row>
    <row r="31" spans="1:12" x14ac:dyDescent="0.2">
      <c r="A31" t="s">
        <v>14</v>
      </c>
    </row>
    <row r="32" spans="1:12" x14ac:dyDescent="0.2">
      <c r="A32" t="s">
        <v>15</v>
      </c>
    </row>
    <row r="33" spans="1:12" x14ac:dyDescent="0.2">
      <c r="A33" t="s">
        <v>16</v>
      </c>
    </row>
    <row r="34" spans="1:12" x14ac:dyDescent="0.2">
      <c r="A34" t="s">
        <v>24</v>
      </c>
    </row>
    <row r="36" spans="1:12" x14ac:dyDescent="0.2">
      <c r="A36" t="s">
        <v>17</v>
      </c>
    </row>
    <row r="37" spans="1:12" x14ac:dyDescent="0.2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">
      <c r="A38" t="s">
        <v>14</v>
      </c>
    </row>
    <row r="39" spans="1:12" x14ac:dyDescent="0.2">
      <c r="A39" t="s">
        <v>15</v>
      </c>
    </row>
    <row r="40" spans="1:12" x14ac:dyDescent="0.2">
      <c r="A40" t="s">
        <v>16</v>
      </c>
    </row>
    <row r="42" spans="1:12" x14ac:dyDescent="0.2">
      <c r="A42" t="s">
        <v>18</v>
      </c>
    </row>
    <row r="43" spans="1:12" x14ac:dyDescent="0.2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">
      <c r="A44" t="s">
        <v>14</v>
      </c>
    </row>
    <row r="45" spans="1:12" x14ac:dyDescent="0.2">
      <c r="A45" t="s">
        <v>15</v>
      </c>
    </row>
    <row r="46" spans="1:12" x14ac:dyDescent="0.2">
      <c r="A46" t="s">
        <v>16</v>
      </c>
    </row>
    <row r="48" spans="1:12" x14ac:dyDescent="0.2">
      <c r="A48" t="s">
        <v>19</v>
      </c>
    </row>
    <row r="49" spans="1:12" x14ac:dyDescent="0.2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">
      <c r="A50" t="s">
        <v>14</v>
      </c>
    </row>
    <row r="51" spans="1:12" x14ac:dyDescent="0.2">
      <c r="A51" t="s">
        <v>15</v>
      </c>
    </row>
    <row r="52" spans="1:12" x14ac:dyDescent="0.2">
      <c r="A52" t="s">
        <v>16</v>
      </c>
    </row>
    <row r="53" spans="1:12" x14ac:dyDescent="0.2">
      <c r="G53" s="7"/>
      <c r="H53" s="7"/>
      <c r="I53" s="7"/>
      <c r="J53" s="7"/>
      <c r="K53" s="7"/>
      <c r="L53" s="8"/>
    </row>
    <row r="54" spans="1:12" x14ac:dyDescent="0.2">
      <c r="G54" s="2">
        <f t="shared" ref="G54:L54" si="0">SUM(G6:G53)</f>
        <v>24824417.429999992</v>
      </c>
      <c r="H54" s="2">
        <f t="shared" si="0"/>
        <v>14657089.42</v>
      </c>
      <c r="I54" s="2">
        <f t="shared" si="0"/>
        <v>269248.74999999994</v>
      </c>
      <c r="J54" s="2">
        <f t="shared" si="0"/>
        <v>12208001.049999999</v>
      </c>
      <c r="K54" s="2">
        <f t="shared" si="0"/>
        <v>9101446.0299999993</v>
      </c>
      <c r="L54" s="2">
        <f t="shared" si="0"/>
        <v>5863803.7599999979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workbookViewId="0">
      <selection activeCell="A14" sqref="A14"/>
    </sheetView>
  </sheetViews>
  <sheetFormatPr defaultRowHeight="12.75" x14ac:dyDescent="0.2"/>
  <cols>
    <col min="2" max="2" width="12.85546875" bestFit="1" customWidth="1"/>
    <col min="4" max="4" width="12.5703125" customWidth="1"/>
    <col min="6" max="6" width="11.28515625" bestFit="1" customWidth="1"/>
    <col min="9" max="9" width="11.28515625" bestFit="1" customWidth="1"/>
  </cols>
  <sheetData>
    <row r="1" spans="1:9" x14ac:dyDescent="0.2">
      <c r="A1" s="1" t="s">
        <v>0</v>
      </c>
    </row>
    <row r="2" spans="1:9" x14ac:dyDescent="0.2">
      <c r="I2" s="3" t="s">
        <v>23</v>
      </c>
    </row>
    <row r="3" spans="1:9" x14ac:dyDescent="0.2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">
      <c r="A13" t="s">
        <v>36</v>
      </c>
      <c r="B13" s="2"/>
      <c r="D13" s="2"/>
    </row>
    <row r="14" spans="1:9" x14ac:dyDescent="0.2">
      <c r="D14" s="2"/>
      <c r="I14" s="4">
        <f>SUM(I5:I12)</f>
        <v>189959.92000000016</v>
      </c>
    </row>
    <row r="15" spans="1:9" x14ac:dyDescent="0.2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Felienne</cp:lastModifiedBy>
  <cp:lastPrinted>2001-05-03T18:30:33Z</cp:lastPrinted>
  <dcterms:created xsi:type="dcterms:W3CDTF">2001-04-24T18:29:24Z</dcterms:created>
  <dcterms:modified xsi:type="dcterms:W3CDTF">2014-09-03T12:50:00Z</dcterms:modified>
</cp:coreProperties>
</file>