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Analysis'!$A$1:$N$41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152511" fullCalcOnLoad="1"/>
</workbook>
</file>

<file path=xl/calcChain.xml><?xml version="1.0" encoding="utf-8"?>
<calcChain xmlns="http://schemas.openxmlformats.org/spreadsheetml/2006/main">
  <c r="K8" i="10" l="1"/>
  <c r="K31" i="10" s="1"/>
  <c r="N33" i="10" s="1"/>
  <c r="N8" i="10"/>
  <c r="K9" i="10"/>
  <c r="N9" i="10" s="1"/>
  <c r="K10" i="10"/>
  <c r="N10" i="10"/>
  <c r="K11" i="10"/>
  <c r="N11" i="10"/>
  <c r="K12" i="10"/>
  <c r="N12" i="10"/>
  <c r="K13" i="10"/>
  <c r="N13" i="10" s="1"/>
  <c r="K14" i="10"/>
  <c r="N14" i="10"/>
  <c r="K15" i="10"/>
  <c r="N15" i="10"/>
  <c r="K16" i="10"/>
  <c r="N16" i="10"/>
  <c r="K17" i="10"/>
  <c r="N17" i="10" s="1"/>
  <c r="K18" i="10"/>
  <c r="N18" i="10"/>
  <c r="K19" i="10"/>
  <c r="N19" i="10"/>
  <c r="K20" i="10"/>
  <c r="N20" i="10"/>
  <c r="K21" i="10"/>
  <c r="N21" i="10" s="1"/>
  <c r="K22" i="10"/>
  <c r="N22" i="10"/>
  <c r="K23" i="10"/>
  <c r="N23" i="10"/>
  <c r="K24" i="10"/>
  <c r="N24" i="10"/>
  <c r="K25" i="10"/>
  <c r="N25" i="10" s="1"/>
  <c r="K26" i="10"/>
  <c r="N26" i="10"/>
  <c r="K27" i="10"/>
  <c r="N27" i="10"/>
  <c r="K28" i="10"/>
  <c r="N28" i="10"/>
  <c r="K29" i="10"/>
  <c r="N29" i="10" s="1"/>
  <c r="L31" i="10"/>
  <c r="K35" i="10"/>
  <c r="N35" i="10"/>
  <c r="K37" i="10"/>
  <c r="N39" i="10" s="1"/>
  <c r="L37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/>
  <c r="F8" i="3"/>
  <c r="G8" i="3"/>
  <c r="H8" i="3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C10" i="3"/>
  <c r="D10" i="3"/>
  <c r="E10" i="3"/>
  <c r="F10" i="3"/>
  <c r="G10" i="3"/>
  <c r="H10" i="3"/>
  <c r="H24" i="3" s="1"/>
  <c r="I10" i="3"/>
  <c r="I24" i="3" s="1"/>
  <c r="J10" i="3"/>
  <c r="K10" i="3"/>
  <c r="L10" i="3"/>
  <c r="M10" i="3"/>
  <c r="N10" i="3"/>
  <c r="O10" i="3"/>
  <c r="P10" i="3"/>
  <c r="P24" i="3" s="1"/>
  <c r="Q10" i="3"/>
  <c r="Q24" i="3" s="1"/>
  <c r="R10" i="3"/>
  <c r="S10" i="3"/>
  <c r="T10" i="3"/>
  <c r="U10" i="3"/>
  <c r="V10" i="3"/>
  <c r="W10" i="3"/>
  <c r="X10" i="3"/>
  <c r="X24" i="3" s="1"/>
  <c r="Y10" i="3"/>
  <c r="Y24" i="3" s="1"/>
  <c r="Z10" i="3"/>
  <c r="AA10" i="3"/>
  <c r="AB10" i="3"/>
  <c r="AC10" i="3"/>
  <c r="AD10" i="3"/>
  <c r="AE10" i="3"/>
  <c r="AH10" i="3"/>
  <c r="AC12" i="3"/>
  <c r="AC20" i="3" s="1"/>
  <c r="AD12" i="3"/>
  <c r="AE12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D20" i="3"/>
  <c r="AE20" i="3"/>
  <c r="AF20" i="3"/>
  <c r="B24" i="3"/>
  <c r="AH24" i="3" s="1"/>
  <c r="C24" i="3"/>
  <c r="D24" i="3"/>
  <c r="E24" i="3"/>
  <c r="F24" i="3"/>
  <c r="G24" i="3"/>
  <c r="J24" i="3"/>
  <c r="K24" i="3"/>
  <c r="L24" i="3"/>
  <c r="M24" i="3"/>
  <c r="N24" i="3"/>
  <c r="O24" i="3"/>
  <c r="R24" i="3"/>
  <c r="S24" i="3"/>
  <c r="T24" i="3"/>
  <c r="U24" i="3"/>
  <c r="V24" i="3"/>
  <c r="W24" i="3"/>
  <c r="Z24" i="3"/>
  <c r="AA24" i="3"/>
  <c r="AB24" i="3"/>
  <c r="AD24" i="3"/>
  <c r="AE24" i="3"/>
  <c r="AF24" i="3"/>
  <c r="K48" i="3"/>
  <c r="L48" i="3"/>
  <c r="K53" i="3"/>
  <c r="L53" i="3"/>
  <c r="K59" i="3"/>
  <c r="L59" i="3"/>
  <c r="M59" i="3"/>
  <c r="M67" i="3" s="1"/>
  <c r="J65" i="3"/>
  <c r="B67" i="3"/>
  <c r="C67" i="3"/>
  <c r="D67" i="3"/>
  <c r="E67" i="3"/>
  <c r="F67" i="3"/>
  <c r="G67" i="3"/>
  <c r="H67" i="3"/>
  <c r="I67" i="3"/>
  <c r="J67" i="3"/>
  <c r="K67" i="3"/>
  <c r="L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AH20" i="3" l="1"/>
  <c r="B33" i="3" s="1"/>
  <c r="B36" i="3" s="1"/>
  <c r="B37" i="3" s="1"/>
  <c r="AC24" i="3"/>
</calcChain>
</file>

<file path=xl/sharedStrings.xml><?xml version="1.0" encoding="utf-8"?>
<sst xmlns="http://schemas.openxmlformats.org/spreadsheetml/2006/main" count="239" uniqueCount="69">
  <si>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</si>
  <si>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</si>
  <si>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</si>
  <si>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</si>
  <si>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</si>
  <si>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</si>
  <si>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</si>
  <si>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</si>
  <si>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</si>
  <si>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</si>
  <si>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</si>
  <si>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</si>
  <si>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</si>
  <si>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</si>
  <si>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</si>
  <si>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</si>
  <si>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</si>
  <si>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</si>
  <si>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</si>
  <si>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</si>
  <si>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</si>
  <si>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</si>
  <si>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</si>
  <si>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</si>
  <si>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</si>
  <si>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</si>
  <si>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</si>
  <si>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</si>
  <si>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</si>
  <si>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</si>
  <si>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</si>
  <si>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</si>
  <si>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</si>
  <si>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</si>
  <si>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</si>
  <si>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</si>
  <si>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</si>
  <si>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</si>
  <si>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</si>
  <si>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</si>
  <si>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</si>
  <si>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</si>
  <si>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</si>
  <si>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</si>
  <si>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</si>
  <si>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</si>
  <si>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</si>
  <si>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</si>
  <si>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</si>
  <si>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</si>
  <si>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</si>
  <si>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</si>
  <si>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</si>
  <si>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</si>
  <si>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</si>
  <si>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</si>
  <si>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Phillips Petroleum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</si>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</sst>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9"/>
  <sheetViews>
    <sheetView tabSelected="1" zoomScale="80" workbookViewId="0">
      <selection sqref="A1:N41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9" width="11.28515625" customWidth="1"/>
    <col min="10" max="10" width="2.5703125" customWidth="1"/>
    <col min="11" max="12" width="13.140625" bestFit="1" customWidth="1"/>
    <col min="13" max="13" width="2.5703125" customWidth="1"/>
    <col min="14" max="14" width="12.28515625" customWidth="1"/>
    <col min="15" max="15" width="39.5703125" style="10" customWidth="1"/>
    <col min="16" max="24" width="9.140625" style="10"/>
  </cols>
  <sheetData>
    <row r="1" spans="1:2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8" x14ac:dyDescent="0.25">
      <c r="A4" s="39" t="s">
        <v>60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8" x14ac:dyDescent="0.25">
      <c r="A5" s="39" t="s">
        <v>61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48</v>
      </c>
      <c r="L7" s="45" t="s">
        <v>47</v>
      </c>
      <c r="M7" s="45"/>
      <c r="N7" s="45" t="s">
        <v>49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8" x14ac:dyDescent="0.25">
      <c r="A8" s="40" t="s">
        <v>62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9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8" x14ac:dyDescent="0.25">
      <c r="A9" s="40" t="s">
        <v>63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8" x14ac:dyDescent="0.25">
      <c r="A10" s="40" t="s">
        <v>64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8" x14ac:dyDescent="0.25">
      <c r="A11" s="40" t="s">
        <v>52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45</v>
      </c>
    </row>
    <row r="12" spans="1:24" ht="18" x14ac:dyDescent="0.25">
      <c r="A12" s="40" t="s">
        <v>53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8" x14ac:dyDescent="0.25">
      <c r="A13" s="40" t="s">
        <v>53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8" x14ac:dyDescent="0.25">
      <c r="A14" s="40" t="s">
        <v>65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8" x14ac:dyDescent="0.25">
      <c r="A15" s="40" t="s">
        <v>65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25046</v>
      </c>
      <c r="M15" s="42"/>
      <c r="N15" s="42">
        <f t="shared" si="1"/>
        <v>2190.1666666666679</v>
      </c>
      <c r="O15" s="42"/>
    </row>
    <row r="16" spans="1:24" ht="18" x14ac:dyDescent="0.25">
      <c r="A16" s="40" t="s">
        <v>54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8" x14ac:dyDescent="0.25">
      <c r="A17" s="40" t="s">
        <v>54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8" x14ac:dyDescent="0.25">
      <c r="A18" s="40" t="s">
        <v>54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8" x14ac:dyDescent="0.25">
      <c r="A19" s="40" t="s">
        <v>54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8" x14ac:dyDescent="0.25">
      <c r="A20" s="40" t="s">
        <v>54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8" x14ac:dyDescent="0.25">
      <c r="A21" s="40" t="s">
        <v>66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8" x14ac:dyDescent="0.25">
      <c r="A22" s="48" t="s">
        <v>67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8" x14ac:dyDescent="0.25">
      <c r="A23" s="48" t="s">
        <v>55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8" x14ac:dyDescent="0.25">
      <c r="A24" s="48" t="s">
        <v>57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 t="shared" ref="N24:N29" si="3"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8" x14ac:dyDescent="0.25">
      <c r="A25" s="48" t="s">
        <v>58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 t="shared" si="3"/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8" x14ac:dyDescent="0.25">
      <c r="A26" s="48" t="s">
        <v>56</v>
      </c>
      <c r="B26" s="48">
        <v>6673</v>
      </c>
      <c r="C26" s="49">
        <v>670192</v>
      </c>
      <c r="D26" s="50">
        <v>1193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/>
      <c r="K26" s="42">
        <f t="shared" si="0"/>
        <v>198.83333333333334</v>
      </c>
      <c r="L26" s="50">
        <v>893</v>
      </c>
      <c r="M26" s="50"/>
      <c r="N26" s="50">
        <f t="shared" si="3"/>
        <v>-694.16666666666663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8" x14ac:dyDescent="0.25">
      <c r="A27" s="48" t="s">
        <v>68</v>
      </c>
      <c r="B27" s="48">
        <v>6614</v>
      </c>
      <c r="C27" s="49">
        <v>130917</v>
      </c>
      <c r="D27" s="50">
        <v>4120</v>
      </c>
      <c r="E27" s="50">
        <v>5549</v>
      </c>
      <c r="F27" s="50">
        <v>5625</v>
      </c>
      <c r="G27" s="50">
        <v>5440</v>
      </c>
      <c r="H27" s="50">
        <v>4467</v>
      </c>
      <c r="I27" s="50">
        <v>4467</v>
      </c>
      <c r="J27" s="50"/>
      <c r="K27" s="42">
        <f>AVERAGE(D27:I27)</f>
        <v>4944.666666666667</v>
      </c>
      <c r="L27" s="50">
        <v>4467</v>
      </c>
      <c r="M27" s="50"/>
      <c r="N27" s="50">
        <f>K27-L27</f>
        <v>477.66666666666697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s="35" customFormat="1" ht="18" x14ac:dyDescent="0.25">
      <c r="A28" s="48" t="s">
        <v>68</v>
      </c>
      <c r="B28" s="48">
        <v>6534</v>
      </c>
      <c r="C28" s="49">
        <v>205893</v>
      </c>
      <c r="D28" s="50">
        <v>0</v>
      </c>
      <c r="E28" s="50">
        <v>621</v>
      </c>
      <c r="F28" s="50">
        <v>1539</v>
      </c>
      <c r="G28" s="50">
        <v>1433</v>
      </c>
      <c r="H28" s="50">
        <v>1406</v>
      </c>
      <c r="I28" s="50">
        <v>1403</v>
      </c>
      <c r="J28" s="50"/>
      <c r="K28" s="42">
        <f t="shared" si="0"/>
        <v>1067</v>
      </c>
      <c r="L28" s="50">
        <v>1535</v>
      </c>
      <c r="M28" s="50"/>
      <c r="N28" s="50">
        <f t="shared" si="3"/>
        <v>-468</v>
      </c>
      <c r="O28" s="50"/>
      <c r="P28" s="34"/>
      <c r="Q28" s="34"/>
      <c r="R28" s="34"/>
      <c r="S28" s="34"/>
      <c r="T28" s="34"/>
      <c r="U28" s="34"/>
      <c r="V28" s="34"/>
      <c r="W28" s="34"/>
      <c r="X28" s="34"/>
    </row>
    <row r="29" spans="1:24" s="35" customFormat="1" ht="18" x14ac:dyDescent="0.25">
      <c r="A29" s="48" t="s">
        <v>59</v>
      </c>
      <c r="B29" s="48">
        <v>9856</v>
      </c>
      <c r="C29" s="49">
        <v>452566</v>
      </c>
      <c r="D29" s="50">
        <v>14158</v>
      </c>
      <c r="E29" s="50">
        <v>14249</v>
      </c>
      <c r="F29" s="50">
        <v>14397</v>
      </c>
      <c r="G29" s="50">
        <v>14412</v>
      </c>
      <c r="H29" s="50">
        <v>14833</v>
      </c>
      <c r="I29" s="50">
        <v>14833</v>
      </c>
      <c r="J29" s="50"/>
      <c r="K29" s="42">
        <f t="shared" si="0"/>
        <v>14480.333333333334</v>
      </c>
      <c r="L29" s="50">
        <v>14833</v>
      </c>
      <c r="M29" s="50"/>
      <c r="N29" s="50">
        <f t="shared" si="3"/>
        <v>-352.66666666666606</v>
      </c>
      <c r="O29" s="50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</row>
    <row r="31" spans="1:24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>
        <f>SUM(K8:K29)</f>
        <v>149315</v>
      </c>
      <c r="L31" s="42">
        <f>SUM(L8:L29)</f>
        <v>157161</v>
      </c>
      <c r="M31" s="42"/>
      <c r="N31" s="40"/>
      <c r="O31" s="42"/>
    </row>
    <row r="32" spans="1:24" ht="18" x14ac:dyDescent="0.25">
      <c r="A32" s="40"/>
      <c r="B32" s="40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0"/>
      <c r="O32" s="42"/>
    </row>
    <row r="33" spans="1:15" ht="18" x14ac:dyDescent="0.25">
      <c r="A33" s="40"/>
      <c r="B33" s="40"/>
      <c r="C33" s="41"/>
      <c r="D33" s="42"/>
      <c r="E33" s="42"/>
      <c r="F33" s="42"/>
      <c r="G33" s="42"/>
      <c r="H33" s="42"/>
      <c r="I33" s="42"/>
      <c r="J33" s="42"/>
      <c r="K33" s="42" t="s">
        <v>50</v>
      </c>
      <c r="L33" s="42" t="s">
        <v>49</v>
      </c>
      <c r="M33" s="42"/>
      <c r="N33" s="50">
        <f>K31-L31</f>
        <v>-7846</v>
      </c>
      <c r="O33" s="42"/>
    </row>
    <row r="34" spans="1:15" ht="18" x14ac:dyDescent="0.25">
      <c r="A34" s="40" t="s">
        <v>45</v>
      </c>
      <c r="B34" s="40" t="s">
        <v>45</v>
      </c>
      <c r="C34" s="47" t="s">
        <v>45</v>
      </c>
      <c r="D34" s="42" t="s">
        <v>45</v>
      </c>
      <c r="E34" s="42" t="s">
        <v>45</v>
      </c>
      <c r="F34" s="42"/>
      <c r="G34" s="42" t="s">
        <v>45</v>
      </c>
      <c r="H34" s="42" t="s">
        <v>45</v>
      </c>
      <c r="I34" s="42" t="s">
        <v>45</v>
      </c>
      <c r="J34" s="42" t="s">
        <v>45</v>
      </c>
      <c r="K34" s="42" t="s">
        <v>45</v>
      </c>
      <c r="L34" s="42" t="s">
        <v>45</v>
      </c>
      <c r="M34" s="42" t="s">
        <v>45</v>
      </c>
      <c r="N34" s="42" t="s">
        <v>45</v>
      </c>
      <c r="O34" s="42" t="s">
        <v>45</v>
      </c>
    </row>
    <row r="35" spans="1:15" ht="18" x14ac:dyDescent="0.25">
      <c r="A35" s="40" t="s">
        <v>51</v>
      </c>
      <c r="B35" s="40">
        <v>9603</v>
      </c>
      <c r="C35" s="47">
        <v>687257</v>
      </c>
      <c r="D35" s="42">
        <v>36950</v>
      </c>
      <c r="E35" s="42">
        <v>36983</v>
      </c>
      <c r="F35" s="42">
        <v>36938</v>
      </c>
      <c r="G35" s="42">
        <v>36700</v>
      </c>
      <c r="H35" s="42">
        <v>36640</v>
      </c>
      <c r="I35" s="42">
        <v>36926</v>
      </c>
      <c r="J35" s="42"/>
      <c r="K35" s="42">
        <f>AVERAGE(D35:I35)</f>
        <v>36856.166666666664</v>
      </c>
      <c r="L35" s="42">
        <v>37478</v>
      </c>
      <c r="M35" s="42"/>
      <c r="N35" s="42">
        <f>K35-L35</f>
        <v>-621.83333333333576</v>
      </c>
    </row>
    <row r="37" spans="1:15" ht="18" x14ac:dyDescent="0.25">
      <c r="K37" s="42">
        <f>SUM(K35:K35)</f>
        <v>36856.166666666664</v>
      </c>
      <c r="L37" s="42">
        <f>SUM(L35:L35)</f>
        <v>37478</v>
      </c>
    </row>
    <row r="39" spans="1:15" ht="18" x14ac:dyDescent="0.25">
      <c r="K39" s="42" t="s">
        <v>50</v>
      </c>
      <c r="L39" s="42" t="s">
        <v>49</v>
      </c>
      <c r="M39" s="42"/>
      <c r="N39" s="50">
        <f>K37-L37</f>
        <v>-621.83333333333576</v>
      </c>
    </row>
  </sheetData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2001-05-07T20:14:46Z</cp:lastPrinted>
  <dcterms:created xsi:type="dcterms:W3CDTF">1999-06-01T17:50:38Z</dcterms:created>
  <dcterms:modified xsi:type="dcterms:W3CDTF">2014-09-03T13:44:08Z</dcterms:modified>
</cp:coreProperties>
</file>