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45"/>
  </bookViews>
  <sheets>
    <sheet name="May 01" sheetId="1" r:id="rId1"/>
  </sheets>
  <definedNames>
    <definedName name="_xlnm.Print_Area" localSheetId="0">'May 01'!$A$1:$AB$84</definedName>
    <definedName name="_xlnm.Print_Titles" localSheetId="0">'May 01'!$1:$8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B10" i="1"/>
  <c r="AB11" i="1"/>
  <c r="AB12" i="1"/>
  <c r="AB13" i="1"/>
  <c r="D14" i="1"/>
  <c r="E14" i="1"/>
  <c r="AB14" i="1" s="1"/>
  <c r="F14" i="1"/>
  <c r="F16" i="1" s="1"/>
  <c r="F27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9" i="1"/>
  <c r="E19" i="1"/>
  <c r="AB19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D22" i="1"/>
  <c r="E22" i="1"/>
  <c r="AB22" i="1" s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B24" i="1"/>
  <c r="AB32" i="1"/>
  <c r="D33" i="1"/>
  <c r="AB33" i="1" s="1"/>
  <c r="E33" i="1"/>
  <c r="E36" i="1" s="1"/>
  <c r="F33" i="1"/>
  <c r="G33" i="1"/>
  <c r="G36" i="1" s="1"/>
  <c r="H33" i="1"/>
  <c r="H36" i="1" s="1"/>
  <c r="I33" i="1"/>
  <c r="J33" i="1"/>
  <c r="K33" i="1"/>
  <c r="L33" i="1"/>
  <c r="L36" i="1" s="1"/>
  <c r="M33" i="1"/>
  <c r="M36" i="1" s="1"/>
  <c r="N33" i="1"/>
  <c r="O33" i="1"/>
  <c r="O36" i="1" s="1"/>
  <c r="P33" i="1"/>
  <c r="P36" i="1" s="1"/>
  <c r="Q33" i="1"/>
  <c r="R33" i="1"/>
  <c r="S33" i="1"/>
  <c r="T33" i="1"/>
  <c r="T36" i="1" s="1"/>
  <c r="U33" i="1"/>
  <c r="U36" i="1" s="1"/>
  <c r="V33" i="1"/>
  <c r="W33" i="1"/>
  <c r="W36" i="1" s="1"/>
  <c r="X33" i="1"/>
  <c r="X36" i="1" s="1"/>
  <c r="Y33" i="1"/>
  <c r="Z33" i="1"/>
  <c r="AB34" i="1"/>
  <c r="AB35" i="1"/>
  <c r="F36" i="1"/>
  <c r="I36" i="1"/>
  <c r="J36" i="1"/>
  <c r="K36" i="1"/>
  <c r="N36" i="1"/>
  <c r="Q36" i="1"/>
  <c r="R36" i="1"/>
  <c r="S36" i="1"/>
  <c r="V36" i="1"/>
  <c r="Y36" i="1"/>
  <c r="Z36" i="1"/>
  <c r="AB43" i="1"/>
  <c r="AB44" i="1"/>
  <c r="AB45" i="1"/>
  <c r="D46" i="1"/>
  <c r="E46" i="1"/>
  <c r="F46" i="1"/>
  <c r="AB46" i="1" s="1"/>
  <c r="G46" i="1"/>
  <c r="G51" i="1" s="1"/>
  <c r="G59" i="1" s="1"/>
  <c r="H46" i="1"/>
  <c r="H51" i="1" s="1"/>
  <c r="H59" i="1" s="1"/>
  <c r="I46" i="1"/>
  <c r="J46" i="1"/>
  <c r="J51" i="1" s="1"/>
  <c r="J59" i="1" s="1"/>
  <c r="K46" i="1"/>
  <c r="L46" i="1"/>
  <c r="M46" i="1"/>
  <c r="N46" i="1"/>
  <c r="N51" i="1" s="1"/>
  <c r="N59" i="1" s="1"/>
  <c r="O46" i="1"/>
  <c r="O51" i="1" s="1"/>
  <c r="O59" i="1" s="1"/>
  <c r="P46" i="1"/>
  <c r="P51" i="1" s="1"/>
  <c r="P59" i="1" s="1"/>
  <c r="Q46" i="1"/>
  <c r="R46" i="1"/>
  <c r="R51" i="1" s="1"/>
  <c r="R59" i="1" s="1"/>
  <c r="S46" i="1"/>
  <c r="T46" i="1"/>
  <c r="U46" i="1"/>
  <c r="V46" i="1"/>
  <c r="V51" i="1" s="1"/>
  <c r="V59" i="1" s="1"/>
  <c r="W46" i="1"/>
  <c r="W51" i="1" s="1"/>
  <c r="W59" i="1" s="1"/>
  <c r="X46" i="1"/>
  <c r="X51" i="1" s="1"/>
  <c r="X59" i="1" s="1"/>
  <c r="Y46" i="1"/>
  <c r="Z46" i="1"/>
  <c r="Z51" i="1" s="1"/>
  <c r="Z59" i="1" s="1"/>
  <c r="AB47" i="1"/>
  <c r="AB48" i="1"/>
  <c r="AB49" i="1"/>
  <c r="D51" i="1"/>
  <c r="E51" i="1"/>
  <c r="E59" i="1" s="1"/>
  <c r="I51" i="1"/>
  <c r="K51" i="1"/>
  <c r="K59" i="1" s="1"/>
  <c r="L51" i="1"/>
  <c r="L59" i="1" s="1"/>
  <c r="M51" i="1"/>
  <c r="M59" i="1" s="1"/>
  <c r="Q51" i="1"/>
  <c r="S51" i="1"/>
  <c r="S59" i="1" s="1"/>
  <c r="T51" i="1"/>
  <c r="T59" i="1" s="1"/>
  <c r="U51" i="1"/>
  <c r="U59" i="1" s="1"/>
  <c r="Y51" i="1"/>
  <c r="AB53" i="1"/>
  <c r="AB54" i="1"/>
  <c r="AB55" i="1"/>
  <c r="D57" i="1"/>
  <c r="AB57" i="1" s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I59" i="1"/>
  <c r="Q59" i="1"/>
  <c r="Y59" i="1"/>
  <c r="AB62" i="1"/>
  <c r="AB63" i="1"/>
  <c r="AB64" i="1"/>
  <c r="D66" i="1"/>
  <c r="D15" i="1" s="1"/>
  <c r="E66" i="1"/>
  <c r="AB66" i="1" s="1"/>
  <c r="F66" i="1"/>
  <c r="F15" i="1" s="1"/>
  <c r="G66" i="1"/>
  <c r="G15" i="1" s="1"/>
  <c r="G16" i="1" s="1"/>
  <c r="G27" i="1" s="1"/>
  <c r="H66" i="1"/>
  <c r="H15" i="1" s="1"/>
  <c r="H16" i="1" s="1"/>
  <c r="H27" i="1" s="1"/>
  <c r="H38" i="1" s="1"/>
  <c r="I66" i="1"/>
  <c r="J66" i="1"/>
  <c r="J15" i="1" s="1"/>
  <c r="J16" i="1" s="1"/>
  <c r="J27" i="1" s="1"/>
  <c r="J38" i="1" s="1"/>
  <c r="J40" i="1" s="1"/>
  <c r="K66" i="1"/>
  <c r="K15" i="1" s="1"/>
  <c r="K16" i="1" s="1"/>
  <c r="K27" i="1" s="1"/>
  <c r="K38" i="1" s="1"/>
  <c r="K40" i="1" s="1"/>
  <c r="L66" i="1"/>
  <c r="L15" i="1" s="1"/>
  <c r="L16" i="1" s="1"/>
  <c r="L27" i="1" s="1"/>
  <c r="L38" i="1" s="1"/>
  <c r="M66" i="1"/>
  <c r="M15" i="1" s="1"/>
  <c r="M16" i="1" s="1"/>
  <c r="M27" i="1" s="1"/>
  <c r="N66" i="1"/>
  <c r="N15" i="1" s="1"/>
  <c r="N16" i="1" s="1"/>
  <c r="N27" i="1" s="1"/>
  <c r="O66" i="1"/>
  <c r="O15" i="1" s="1"/>
  <c r="O16" i="1" s="1"/>
  <c r="O27" i="1" s="1"/>
  <c r="P66" i="1"/>
  <c r="P15" i="1" s="1"/>
  <c r="P16" i="1" s="1"/>
  <c r="P27" i="1" s="1"/>
  <c r="P38" i="1" s="1"/>
  <c r="Q66" i="1"/>
  <c r="R66" i="1"/>
  <c r="R15" i="1" s="1"/>
  <c r="R16" i="1" s="1"/>
  <c r="R27" i="1" s="1"/>
  <c r="R38" i="1" s="1"/>
  <c r="R40" i="1" s="1"/>
  <c r="S66" i="1"/>
  <c r="S15" i="1" s="1"/>
  <c r="S16" i="1" s="1"/>
  <c r="S27" i="1" s="1"/>
  <c r="S38" i="1" s="1"/>
  <c r="S40" i="1" s="1"/>
  <c r="T66" i="1"/>
  <c r="T15" i="1" s="1"/>
  <c r="T16" i="1" s="1"/>
  <c r="T27" i="1" s="1"/>
  <c r="U66" i="1"/>
  <c r="U15" i="1" s="1"/>
  <c r="U16" i="1" s="1"/>
  <c r="U27" i="1" s="1"/>
  <c r="V66" i="1"/>
  <c r="V15" i="1" s="1"/>
  <c r="V16" i="1" s="1"/>
  <c r="V27" i="1" s="1"/>
  <c r="W66" i="1"/>
  <c r="W15" i="1" s="1"/>
  <c r="W16" i="1" s="1"/>
  <c r="W27" i="1" s="1"/>
  <c r="X66" i="1"/>
  <c r="X15" i="1" s="1"/>
  <c r="X16" i="1" s="1"/>
  <c r="X27" i="1" s="1"/>
  <c r="X38" i="1" s="1"/>
  <c r="Y66" i="1"/>
  <c r="Z66" i="1"/>
  <c r="Z15" i="1" s="1"/>
  <c r="Z16" i="1" s="1"/>
  <c r="Z27" i="1" s="1"/>
  <c r="Z38" i="1" s="1"/>
  <c r="Z40" i="1" s="1"/>
  <c r="AB69" i="1"/>
  <c r="AB70" i="1"/>
  <c r="D72" i="1"/>
  <c r="AB72" i="1" s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B79" i="1"/>
  <c r="AB83" i="1"/>
  <c r="AB84" i="1"/>
  <c r="AB51" i="1" l="1"/>
  <c r="P74" i="1"/>
  <c r="P76" i="1" s="1"/>
  <c r="H74" i="1"/>
  <c r="H76" i="1" s="1"/>
  <c r="O40" i="1"/>
  <c r="F38" i="1"/>
  <c r="F40" i="1" s="1"/>
  <c r="I74" i="1"/>
  <c r="I76" i="1" s="1"/>
  <c r="S74" i="1"/>
  <c r="S76" i="1" s="1"/>
  <c r="L40" i="1"/>
  <c r="W38" i="1"/>
  <c r="W40" i="1" s="1"/>
  <c r="W74" i="1" s="1"/>
  <c r="W76" i="1" s="1"/>
  <c r="O38" i="1"/>
  <c r="G38" i="1"/>
  <c r="G40" i="1" s="1"/>
  <c r="G74" i="1" s="1"/>
  <c r="G76" i="1" s="1"/>
  <c r="V38" i="1"/>
  <c r="V40" i="1" s="1"/>
  <c r="V74" i="1" s="1"/>
  <c r="V76" i="1" s="1"/>
  <c r="N38" i="1"/>
  <c r="N40" i="1" s="1"/>
  <c r="N74" i="1" s="1"/>
  <c r="N76" i="1" s="1"/>
  <c r="Y74" i="1"/>
  <c r="Y76" i="1" s="1"/>
  <c r="U38" i="1"/>
  <c r="U40" i="1" s="1"/>
  <c r="U74" i="1" s="1"/>
  <c r="U76" i="1" s="1"/>
  <c r="M38" i="1"/>
  <c r="M40" i="1" s="1"/>
  <c r="M74" i="1" s="1"/>
  <c r="M76" i="1" s="1"/>
  <c r="L74" i="1"/>
  <c r="L76" i="1" s="1"/>
  <c r="T38" i="1"/>
  <c r="T40" i="1" s="1"/>
  <c r="T74" i="1" s="1"/>
  <c r="T76" i="1" s="1"/>
  <c r="D16" i="1"/>
  <c r="K74" i="1"/>
  <c r="K76" i="1" s="1"/>
  <c r="X40" i="1"/>
  <c r="X74" i="1" s="1"/>
  <c r="X76" i="1" s="1"/>
  <c r="P40" i="1"/>
  <c r="H40" i="1"/>
  <c r="O74" i="1"/>
  <c r="O76" i="1" s="1"/>
  <c r="D59" i="1"/>
  <c r="Y15" i="1"/>
  <c r="Y16" i="1" s="1"/>
  <c r="Y27" i="1" s="1"/>
  <c r="Y38" i="1" s="1"/>
  <c r="Y40" i="1" s="1"/>
  <c r="Q15" i="1"/>
  <c r="Q16" i="1" s="1"/>
  <c r="Q27" i="1" s="1"/>
  <c r="Q38" i="1" s="1"/>
  <c r="Q40" i="1" s="1"/>
  <c r="Q74" i="1" s="1"/>
  <c r="Q76" i="1" s="1"/>
  <c r="I15" i="1"/>
  <c r="I16" i="1" s="1"/>
  <c r="I27" i="1" s="1"/>
  <c r="I38" i="1" s="1"/>
  <c r="I40" i="1" s="1"/>
  <c r="F74" i="1"/>
  <c r="F76" i="1" s="1"/>
  <c r="F51" i="1"/>
  <c r="F59" i="1" s="1"/>
  <c r="D36" i="1"/>
  <c r="E15" i="1"/>
  <c r="E16" i="1" s="1"/>
  <c r="E27" i="1" s="1"/>
  <c r="E38" i="1" s="1"/>
  <c r="E40" i="1" s="1"/>
  <c r="E74" i="1" s="1"/>
  <c r="E76" i="1" s="1"/>
  <c r="Z74" i="1"/>
  <c r="Z76" i="1" s="1"/>
  <c r="R74" i="1"/>
  <c r="R76" i="1" s="1"/>
  <c r="J74" i="1"/>
  <c r="J76" i="1" s="1"/>
  <c r="AB36" i="1" l="1"/>
  <c r="AB16" i="1"/>
  <c r="D27" i="1"/>
  <c r="AB59" i="1"/>
  <c r="AB15" i="1"/>
  <c r="AB27" i="1" l="1"/>
  <c r="D38" i="1"/>
  <c r="AB38" i="1" l="1"/>
  <c r="D40" i="1"/>
  <c r="AB40" i="1" l="1"/>
  <c r="D74" i="1"/>
  <c r="D76" i="1" l="1"/>
  <c r="AB76" i="1" s="1"/>
  <c r="AB74" i="1"/>
</calcChain>
</file>

<file path=xl/comments1.xml><?xml version="1.0" encoding="utf-8"?>
<comments xmlns="http://schemas.openxmlformats.org/spreadsheetml/2006/main">
  <authors>
    <author>hcamp</author>
  </authors>
  <commentList>
    <comment ref="AC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C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C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C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C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C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C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C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C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C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C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C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C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C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C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C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C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C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<sst xmlns="http://schemas.openxmlformats.org/spreadsheetml/2006/main" count="127" uniqueCount="82">
  <si>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</si>
  <si>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</si>
  <si>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</si>
  <si>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</si>
  <si>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</si>
  <si>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</si>
  <si>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</si>
  <si>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</si>
  <si>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</si>
  <si>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</si>
  <si>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</si>
  <si>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</si>
  <si>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</si>
  <si>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</si>
  <si>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</si>
  <si>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</si>
  <si>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</si>
  <si>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</si>
  <si>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</si>
  <si>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</si>
  <si>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</si>
  <si>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</si>
  <si>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</si>
  <si>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</si>
  <si>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</si>
  <si>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</si>
  <si>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</si>
  <si>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</si>
  <si>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</si>
  <si>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</si>
  <si>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</si>
  <si>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</si>
  <si>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</si>
  <si>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</si>
  <si>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</si>
  <si>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</si>
  <si>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</si>
  <si>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</si>
  <si>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</si>
  <si>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</si>
  <si>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</si>
  <si>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</si>
  <si>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</si>
  <si>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</si>
  <si>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</si>
  <si>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</si>
  <si>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</si>
  <si>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</si>
  <si>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</si>
  <si>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</si>
  <si>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</si>
  <si>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</si>
  <si>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</si>
  <si>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</si>
  <si>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</si>
  <si>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</si>
  <si>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</si>
  <si>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</si>
  <si>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</si>
  <si>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</si>
  <si>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</si>
  <si>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</si>
  <si>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</si>
  <si>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</si>
  <si>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</si>
  <si>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</si>
  <si>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</si>
  <si>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</si>
  <si>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</si>
  <si>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</si>
  <si>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</si>
  <si>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</si>
  <si>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</si>
  <si>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</si>
  <si>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</si>
  <si>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</si>
  <si>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</si>
  <si>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</si>
  <si>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</si>
  <si>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</si>
  <si>
    <t>PG&amp;E AGUA DULCE From PanCanadian</t>
  </si>
  <si>
    <t>PG&amp;E THOMPSONVILLE From PanCanadian/Coral 5094028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</si>
</sst>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horizontal="right" vertical="top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85"/>
  <sheetViews>
    <sheetView showGridLines="0" tabSelected="1" topLeftCell="B1" zoomScaleNormal="100" workbookViewId="0">
      <selection activeCell="Z64" sqref="Z64"/>
    </sheetView>
  </sheetViews>
  <sheetFormatPr defaultRowHeight="12.75" x14ac:dyDescent="0.2"/>
  <cols>
    <col min="1" max="1" width="30.42578125" bestFit="1" customWidth="1"/>
    <col min="2" max="2" width="39.7109375" customWidth="1"/>
    <col min="3" max="3" width="17.5703125" customWidth="1"/>
    <col min="4" max="24" width="14.85546875" hidden="1" customWidth="1"/>
    <col min="25" max="26" width="14.85546875" customWidth="1"/>
    <col min="27" max="27" width="3.7109375" customWidth="1"/>
    <col min="28" max="28" width="18.5703125" style="40" customWidth="1"/>
  </cols>
  <sheetData>
    <row r="1" spans="1:28" ht="23.25" x14ac:dyDescent="0.35">
      <c r="C1" s="10" t="s">
        <v>23</v>
      </c>
    </row>
    <row r="2" spans="1:28" x14ac:dyDescent="0.2">
      <c r="C2" s="8" t="s">
        <v>32</v>
      </c>
    </row>
    <row r="3" spans="1:28" x14ac:dyDescent="0.2">
      <c r="C3" s="8" t="s">
        <v>50</v>
      </c>
    </row>
    <row r="5" spans="1:28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P5" s="21" t="s">
        <v>22</v>
      </c>
      <c r="Q5" s="21" t="s">
        <v>22</v>
      </c>
      <c r="R5" s="21" t="s">
        <v>22</v>
      </c>
      <c r="S5" s="21" t="s">
        <v>22</v>
      </c>
      <c r="T5" s="21" t="s">
        <v>22</v>
      </c>
      <c r="U5" s="21" t="s">
        <v>22</v>
      </c>
      <c r="V5" s="21" t="s">
        <v>22</v>
      </c>
      <c r="W5" s="21" t="s">
        <v>22</v>
      </c>
      <c r="X5" s="21" t="s">
        <v>22</v>
      </c>
      <c r="Y5" s="21" t="s">
        <v>22</v>
      </c>
      <c r="Z5" s="21" t="s">
        <v>22</v>
      </c>
      <c r="AA5" s="21"/>
      <c r="AB5" s="41" t="s">
        <v>71</v>
      </c>
    </row>
    <row r="6" spans="1:28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8" ht="18" x14ac:dyDescent="0.25">
      <c r="A7" s="11" t="s">
        <v>24</v>
      </c>
      <c r="C7" s="24" t="s">
        <v>51</v>
      </c>
      <c r="D7" s="12">
        <v>37012</v>
      </c>
      <c r="E7" s="12">
        <f t="shared" ref="E7:Z7" si="0">+D7+1</f>
        <v>37013</v>
      </c>
      <c r="F7" s="12">
        <f t="shared" si="0"/>
        <v>37014</v>
      </c>
      <c r="G7" s="12">
        <f t="shared" si="0"/>
        <v>37015</v>
      </c>
      <c r="H7" s="12">
        <f t="shared" si="0"/>
        <v>37016</v>
      </c>
      <c r="I7" s="12">
        <f t="shared" si="0"/>
        <v>37017</v>
      </c>
      <c r="J7" s="12">
        <f t="shared" si="0"/>
        <v>37018</v>
      </c>
      <c r="K7" s="12">
        <f t="shared" si="0"/>
        <v>37019</v>
      </c>
      <c r="L7" s="12">
        <f t="shared" si="0"/>
        <v>37020</v>
      </c>
      <c r="M7" s="12">
        <f t="shared" si="0"/>
        <v>37021</v>
      </c>
      <c r="N7" s="12">
        <f t="shared" si="0"/>
        <v>37022</v>
      </c>
      <c r="O7" s="12">
        <f t="shared" si="0"/>
        <v>37023</v>
      </c>
      <c r="P7" s="12">
        <f t="shared" si="0"/>
        <v>37024</v>
      </c>
      <c r="Q7" s="12">
        <f t="shared" si="0"/>
        <v>37025</v>
      </c>
      <c r="R7" s="12">
        <f t="shared" si="0"/>
        <v>37026</v>
      </c>
      <c r="S7" s="12">
        <f t="shared" si="0"/>
        <v>37027</v>
      </c>
      <c r="T7" s="12">
        <f t="shared" si="0"/>
        <v>37028</v>
      </c>
      <c r="U7" s="12">
        <f t="shared" si="0"/>
        <v>37029</v>
      </c>
      <c r="V7" s="12">
        <f t="shared" si="0"/>
        <v>37030</v>
      </c>
      <c r="W7" s="12">
        <f t="shared" si="0"/>
        <v>37031</v>
      </c>
      <c r="X7" s="12">
        <f t="shared" si="0"/>
        <v>37032</v>
      </c>
      <c r="Y7" s="12">
        <f t="shared" si="0"/>
        <v>37033</v>
      </c>
      <c r="Z7" s="12">
        <f t="shared" si="0"/>
        <v>37034</v>
      </c>
      <c r="AA7" s="12"/>
    </row>
    <row r="8" spans="1:28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8" x14ac:dyDescent="0.2">
      <c r="A9" s="8" t="s">
        <v>20</v>
      </c>
    </row>
    <row r="10" spans="1:28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M10" s="27">
        <v>65000</v>
      </c>
      <c r="N10" s="27">
        <v>65000</v>
      </c>
      <c r="O10" s="27">
        <v>65000</v>
      </c>
      <c r="P10" s="27">
        <v>65000</v>
      </c>
      <c r="Q10" s="27">
        <v>65000</v>
      </c>
      <c r="R10" s="27">
        <v>65000</v>
      </c>
      <c r="S10" s="27">
        <v>65000</v>
      </c>
      <c r="T10" s="27">
        <v>65000</v>
      </c>
      <c r="U10" s="27">
        <v>65000</v>
      </c>
      <c r="V10" s="27">
        <v>65000</v>
      </c>
      <c r="W10" s="27">
        <v>65000</v>
      </c>
      <c r="X10" s="27">
        <v>65000</v>
      </c>
      <c r="Y10" s="27">
        <v>65000</v>
      </c>
      <c r="Z10" s="27">
        <v>65000</v>
      </c>
      <c r="AA10" s="39"/>
      <c r="AB10" s="42">
        <f>SUM(D10:AA10)</f>
        <v>1495000</v>
      </c>
    </row>
    <row r="11" spans="1:28" x14ac:dyDescent="0.2">
      <c r="A11">
        <v>981326</v>
      </c>
      <c r="B11" t="s">
        <v>49</v>
      </c>
      <c r="C11" t="s">
        <v>77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/>
      <c r="AB11" s="42">
        <f t="shared" ref="AB11:AB16" si="1">SUM(D11:AA11)</f>
        <v>0</v>
      </c>
    </row>
    <row r="12" spans="1:28" x14ac:dyDescent="0.2">
      <c r="A12" s="37">
        <v>981195</v>
      </c>
      <c r="B12" t="s">
        <v>49</v>
      </c>
      <c r="C12" t="s">
        <v>70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/>
      <c r="AB12" s="42">
        <f t="shared" si="1"/>
        <v>92000</v>
      </c>
    </row>
    <row r="13" spans="1:28" x14ac:dyDescent="0.2">
      <c r="A13">
        <v>981258</v>
      </c>
      <c r="B13" t="s">
        <v>49</v>
      </c>
      <c r="C13" s="44" t="s">
        <v>79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42">
        <f t="shared" si="1"/>
        <v>0</v>
      </c>
    </row>
    <row r="14" spans="1:28" x14ac:dyDescent="0.2">
      <c r="A14" s="2" t="s">
        <v>57</v>
      </c>
      <c r="B14" t="s">
        <v>61</v>
      </c>
      <c r="D14" s="27">
        <f t="shared" ref="D14:Z14" si="2">D54+D55</f>
        <v>10800</v>
      </c>
      <c r="E14" s="27">
        <f t="shared" si="2"/>
        <v>10800</v>
      </c>
      <c r="F14" s="27">
        <f t="shared" si="2"/>
        <v>10800</v>
      </c>
      <c r="G14" s="27">
        <f t="shared" si="2"/>
        <v>10800</v>
      </c>
      <c r="H14" s="27">
        <f t="shared" si="2"/>
        <v>10800</v>
      </c>
      <c r="I14" s="27">
        <f t="shared" si="2"/>
        <v>10800</v>
      </c>
      <c r="J14" s="27">
        <f t="shared" si="2"/>
        <v>10800</v>
      </c>
      <c r="K14" s="27">
        <f t="shared" si="2"/>
        <v>10800</v>
      </c>
      <c r="L14" s="27">
        <f t="shared" si="2"/>
        <v>10800</v>
      </c>
      <c r="M14" s="27">
        <f t="shared" si="2"/>
        <v>10800</v>
      </c>
      <c r="N14" s="27">
        <f t="shared" si="2"/>
        <v>10800</v>
      </c>
      <c r="O14" s="27">
        <f t="shared" si="2"/>
        <v>10800</v>
      </c>
      <c r="P14" s="27">
        <f t="shared" si="2"/>
        <v>10800</v>
      </c>
      <c r="Q14" s="27">
        <f t="shared" si="2"/>
        <v>10800</v>
      </c>
      <c r="R14" s="27">
        <f t="shared" si="2"/>
        <v>10800</v>
      </c>
      <c r="S14" s="27">
        <f t="shared" si="2"/>
        <v>10800</v>
      </c>
      <c r="T14" s="27">
        <f t="shared" si="2"/>
        <v>10800</v>
      </c>
      <c r="U14" s="27">
        <f t="shared" si="2"/>
        <v>10800</v>
      </c>
      <c r="V14" s="27">
        <f t="shared" si="2"/>
        <v>10800</v>
      </c>
      <c r="W14" s="27">
        <f t="shared" si="2"/>
        <v>10800</v>
      </c>
      <c r="X14" s="27">
        <f t="shared" si="2"/>
        <v>10800</v>
      </c>
      <c r="Y14" s="27">
        <f t="shared" si="2"/>
        <v>10800</v>
      </c>
      <c r="Z14" s="27">
        <f t="shared" si="2"/>
        <v>10800</v>
      </c>
      <c r="AA14" s="27"/>
      <c r="AB14" s="42">
        <f t="shared" si="1"/>
        <v>248400</v>
      </c>
    </row>
    <row r="15" spans="1:28" x14ac:dyDescent="0.2">
      <c r="A15">
        <v>980073</v>
      </c>
      <c r="B15" t="s">
        <v>48</v>
      </c>
      <c r="D15" s="39">
        <f t="shared" ref="D15:Z15" si="3">D66</f>
        <v>3250</v>
      </c>
      <c r="E15" s="39">
        <f t="shared" si="3"/>
        <v>3250</v>
      </c>
      <c r="F15" s="39">
        <f t="shared" si="3"/>
        <v>3250</v>
      </c>
      <c r="G15" s="39">
        <f t="shared" si="3"/>
        <v>3250</v>
      </c>
      <c r="H15" s="39">
        <f t="shared" si="3"/>
        <v>3250</v>
      </c>
      <c r="I15" s="39">
        <f t="shared" si="3"/>
        <v>3250</v>
      </c>
      <c r="J15" s="39">
        <f t="shared" si="3"/>
        <v>3250</v>
      </c>
      <c r="K15" s="39">
        <f t="shared" si="3"/>
        <v>3250</v>
      </c>
      <c r="L15" s="39">
        <f t="shared" si="3"/>
        <v>3250</v>
      </c>
      <c r="M15" s="39">
        <f t="shared" si="3"/>
        <v>3250</v>
      </c>
      <c r="N15" s="39">
        <f t="shared" si="3"/>
        <v>3250</v>
      </c>
      <c r="O15" s="39">
        <f t="shared" si="3"/>
        <v>3250</v>
      </c>
      <c r="P15" s="39">
        <f t="shared" si="3"/>
        <v>3250</v>
      </c>
      <c r="Q15" s="39">
        <f t="shared" si="3"/>
        <v>3250</v>
      </c>
      <c r="R15" s="39">
        <f t="shared" si="3"/>
        <v>3250</v>
      </c>
      <c r="S15" s="39">
        <f t="shared" si="3"/>
        <v>3250</v>
      </c>
      <c r="T15" s="39">
        <f t="shared" si="3"/>
        <v>3250</v>
      </c>
      <c r="U15" s="39">
        <f t="shared" si="3"/>
        <v>3250</v>
      </c>
      <c r="V15" s="39">
        <f t="shared" si="3"/>
        <v>3250</v>
      </c>
      <c r="W15" s="39">
        <f t="shared" si="3"/>
        <v>3250</v>
      </c>
      <c r="X15" s="39">
        <f t="shared" si="3"/>
        <v>3250</v>
      </c>
      <c r="Y15" s="39">
        <f t="shared" si="3"/>
        <v>3250</v>
      </c>
      <c r="Z15" s="39">
        <f t="shared" si="3"/>
        <v>2500</v>
      </c>
      <c r="AA15" s="39"/>
      <c r="AB15" s="42">
        <f t="shared" si="1"/>
        <v>74000</v>
      </c>
    </row>
    <row r="16" spans="1:28" x14ac:dyDescent="0.2">
      <c r="A16" s="13" t="s">
        <v>26</v>
      </c>
      <c r="D16" s="28">
        <f t="shared" ref="D16:Z16" si="4">SUM(D10:D15)</f>
        <v>83050</v>
      </c>
      <c r="E16" s="28">
        <f t="shared" si="4"/>
        <v>83050</v>
      </c>
      <c r="F16" s="28">
        <f t="shared" si="4"/>
        <v>83050</v>
      </c>
      <c r="G16" s="28">
        <f t="shared" si="4"/>
        <v>83050</v>
      </c>
      <c r="H16" s="28">
        <f t="shared" si="4"/>
        <v>83050</v>
      </c>
      <c r="I16" s="28">
        <f t="shared" si="4"/>
        <v>83050</v>
      </c>
      <c r="J16" s="28">
        <f t="shared" si="4"/>
        <v>83050</v>
      </c>
      <c r="K16" s="28">
        <f t="shared" si="4"/>
        <v>83050</v>
      </c>
      <c r="L16" s="28">
        <f t="shared" si="4"/>
        <v>83050</v>
      </c>
      <c r="M16" s="28">
        <f t="shared" si="4"/>
        <v>83050</v>
      </c>
      <c r="N16" s="28">
        <f t="shared" si="4"/>
        <v>83050</v>
      </c>
      <c r="O16" s="28">
        <f t="shared" si="4"/>
        <v>83050</v>
      </c>
      <c r="P16" s="28">
        <f t="shared" si="4"/>
        <v>83050</v>
      </c>
      <c r="Q16" s="28">
        <f t="shared" si="4"/>
        <v>83050</v>
      </c>
      <c r="R16" s="28">
        <f t="shared" si="4"/>
        <v>83050</v>
      </c>
      <c r="S16" s="28">
        <f t="shared" si="4"/>
        <v>83050</v>
      </c>
      <c r="T16" s="28">
        <f t="shared" si="4"/>
        <v>83050</v>
      </c>
      <c r="U16" s="28">
        <f t="shared" si="4"/>
        <v>83050</v>
      </c>
      <c r="V16" s="28">
        <f t="shared" si="4"/>
        <v>83050</v>
      </c>
      <c r="W16" s="28">
        <f t="shared" si="4"/>
        <v>83050</v>
      </c>
      <c r="X16" s="28">
        <f t="shared" si="4"/>
        <v>83050</v>
      </c>
      <c r="Y16" s="28">
        <f t="shared" si="4"/>
        <v>83050</v>
      </c>
      <c r="Z16" s="28">
        <f t="shared" si="4"/>
        <v>82300</v>
      </c>
      <c r="AA16" s="28"/>
      <c r="AB16" s="42">
        <f t="shared" si="1"/>
        <v>1909400</v>
      </c>
    </row>
    <row r="17" spans="1:29" x14ac:dyDescent="0.2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42"/>
    </row>
    <row r="18" spans="1:29" x14ac:dyDescent="0.2">
      <c r="A18" s="8" t="s">
        <v>21</v>
      </c>
      <c r="D18" s="38">
        <v>20000</v>
      </c>
      <c r="E18" s="38">
        <v>20000</v>
      </c>
      <c r="F18" s="38">
        <v>20000</v>
      </c>
      <c r="G18" s="38">
        <v>20000</v>
      </c>
      <c r="H18" s="38">
        <v>20000</v>
      </c>
      <c r="I18" s="38">
        <v>20000</v>
      </c>
      <c r="J18" s="38">
        <v>20000</v>
      </c>
      <c r="K18" s="38">
        <v>20000</v>
      </c>
      <c r="L18" s="38">
        <v>20000</v>
      </c>
      <c r="M18" s="38">
        <v>20000</v>
      </c>
      <c r="N18" s="38">
        <v>20000</v>
      </c>
      <c r="O18" s="38">
        <v>20000</v>
      </c>
      <c r="P18" s="38">
        <v>20000</v>
      </c>
      <c r="Q18" s="38">
        <v>20000</v>
      </c>
      <c r="R18" s="38">
        <v>20000</v>
      </c>
      <c r="S18" s="38">
        <v>20000</v>
      </c>
      <c r="T18" s="38">
        <v>20000</v>
      </c>
      <c r="U18" s="38">
        <v>20000</v>
      </c>
      <c r="V18" s="38">
        <v>20000</v>
      </c>
      <c r="W18" s="38">
        <v>20000</v>
      </c>
      <c r="X18" s="38">
        <v>20000</v>
      </c>
      <c r="Y18" s="38">
        <v>20000</v>
      </c>
      <c r="Z18" s="38">
        <v>20000</v>
      </c>
      <c r="AA18" s="39"/>
      <c r="AB18" s="42"/>
    </row>
    <row r="19" spans="1:29" x14ac:dyDescent="0.2">
      <c r="A19" s="13" t="s">
        <v>27</v>
      </c>
      <c r="D19" s="28">
        <f t="shared" ref="D19:Z19" si="5">SUM(D18)</f>
        <v>20000</v>
      </c>
      <c r="E19" s="28">
        <f t="shared" si="5"/>
        <v>20000</v>
      </c>
      <c r="F19" s="28">
        <f t="shared" si="5"/>
        <v>20000</v>
      </c>
      <c r="G19" s="28">
        <f t="shared" si="5"/>
        <v>20000</v>
      </c>
      <c r="H19" s="28">
        <f t="shared" si="5"/>
        <v>20000</v>
      </c>
      <c r="I19" s="28">
        <f t="shared" si="5"/>
        <v>20000</v>
      </c>
      <c r="J19" s="28">
        <f t="shared" si="5"/>
        <v>20000</v>
      </c>
      <c r="K19" s="28">
        <f t="shared" si="5"/>
        <v>20000</v>
      </c>
      <c r="L19" s="28">
        <f t="shared" si="5"/>
        <v>20000</v>
      </c>
      <c r="M19" s="28">
        <f t="shared" si="5"/>
        <v>20000</v>
      </c>
      <c r="N19" s="28">
        <f t="shared" si="5"/>
        <v>20000</v>
      </c>
      <c r="O19" s="28">
        <f t="shared" si="5"/>
        <v>20000</v>
      </c>
      <c r="P19" s="28">
        <f t="shared" si="5"/>
        <v>20000</v>
      </c>
      <c r="Q19" s="28">
        <f t="shared" si="5"/>
        <v>20000</v>
      </c>
      <c r="R19" s="28">
        <f t="shared" si="5"/>
        <v>20000</v>
      </c>
      <c r="S19" s="28">
        <f t="shared" si="5"/>
        <v>20000</v>
      </c>
      <c r="T19" s="28">
        <f t="shared" si="5"/>
        <v>20000</v>
      </c>
      <c r="U19" s="28">
        <f t="shared" si="5"/>
        <v>20000</v>
      </c>
      <c r="V19" s="28">
        <f t="shared" si="5"/>
        <v>20000</v>
      </c>
      <c r="W19" s="28">
        <f t="shared" si="5"/>
        <v>20000</v>
      </c>
      <c r="X19" s="28">
        <f t="shared" si="5"/>
        <v>20000</v>
      </c>
      <c r="Y19" s="28">
        <f t="shared" si="5"/>
        <v>20000</v>
      </c>
      <c r="Z19" s="28">
        <f t="shared" si="5"/>
        <v>20000</v>
      </c>
      <c r="AA19" s="28"/>
      <c r="AB19" s="42">
        <f>SUM(D19:AA19)</f>
        <v>460000</v>
      </c>
    </row>
    <row r="20" spans="1:29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43"/>
    </row>
    <row r="21" spans="1:29" x14ac:dyDescent="0.2">
      <c r="A21" s="8" t="s">
        <v>72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P21" s="38">
        <v>1000</v>
      </c>
      <c r="Q21" s="38">
        <v>1000</v>
      </c>
      <c r="R21" s="38">
        <v>1000</v>
      </c>
      <c r="S21" s="38">
        <v>1000</v>
      </c>
      <c r="T21" s="38">
        <v>1000</v>
      </c>
      <c r="U21" s="38">
        <v>1000</v>
      </c>
      <c r="V21" s="38">
        <v>1000</v>
      </c>
      <c r="W21" s="38">
        <v>1000</v>
      </c>
      <c r="X21" s="38">
        <v>1000</v>
      </c>
      <c r="Y21" s="38">
        <v>1000</v>
      </c>
      <c r="Z21" s="38">
        <v>1000</v>
      </c>
      <c r="AA21" s="38"/>
      <c r="AB21" s="42"/>
    </row>
    <row r="22" spans="1:29" x14ac:dyDescent="0.2">
      <c r="A22" s="13" t="s">
        <v>73</v>
      </c>
      <c r="D22" s="28">
        <f t="shared" ref="D22:Z22" si="6">SUM(D21)</f>
        <v>1000</v>
      </c>
      <c r="E22" s="28">
        <f t="shared" si="6"/>
        <v>1000</v>
      </c>
      <c r="F22" s="28">
        <f t="shared" si="6"/>
        <v>1000</v>
      </c>
      <c r="G22" s="28">
        <f t="shared" si="6"/>
        <v>1000</v>
      </c>
      <c r="H22" s="28">
        <f t="shared" si="6"/>
        <v>1000</v>
      </c>
      <c r="I22" s="28">
        <f t="shared" si="6"/>
        <v>1000</v>
      </c>
      <c r="J22" s="28">
        <f t="shared" si="6"/>
        <v>1000</v>
      </c>
      <c r="K22" s="28">
        <f t="shared" si="6"/>
        <v>1000</v>
      </c>
      <c r="L22" s="28">
        <f t="shared" si="6"/>
        <v>1000</v>
      </c>
      <c r="M22" s="28">
        <f t="shared" si="6"/>
        <v>1000</v>
      </c>
      <c r="N22" s="28">
        <f t="shared" si="6"/>
        <v>1000</v>
      </c>
      <c r="O22" s="28">
        <f t="shared" si="6"/>
        <v>1000</v>
      </c>
      <c r="P22" s="28">
        <f t="shared" si="6"/>
        <v>1000</v>
      </c>
      <c r="Q22" s="28">
        <f t="shared" si="6"/>
        <v>1000</v>
      </c>
      <c r="R22" s="28">
        <f t="shared" si="6"/>
        <v>1000</v>
      </c>
      <c r="S22" s="28">
        <f t="shared" si="6"/>
        <v>1000</v>
      </c>
      <c r="T22" s="28">
        <f t="shared" si="6"/>
        <v>1000</v>
      </c>
      <c r="U22" s="28">
        <f t="shared" si="6"/>
        <v>1000</v>
      </c>
      <c r="V22" s="28">
        <f t="shared" si="6"/>
        <v>1000</v>
      </c>
      <c r="W22" s="28">
        <f t="shared" si="6"/>
        <v>1000</v>
      </c>
      <c r="X22" s="28">
        <f t="shared" si="6"/>
        <v>1000</v>
      </c>
      <c r="Y22" s="28">
        <f t="shared" si="6"/>
        <v>1000</v>
      </c>
      <c r="Z22" s="28">
        <f t="shared" si="6"/>
        <v>1000</v>
      </c>
      <c r="AA22" s="28"/>
      <c r="AB22" s="42">
        <f>SUM(D22:AA22)</f>
        <v>23000</v>
      </c>
    </row>
    <row r="23" spans="1:29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43"/>
    </row>
    <row r="24" spans="1:29" x14ac:dyDescent="0.2">
      <c r="A24" s="25" t="s">
        <v>58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/>
      <c r="AB24" s="42">
        <f>SUM(D24:AA24)</f>
        <v>0</v>
      </c>
    </row>
    <row r="25" spans="1:29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43"/>
    </row>
    <row r="26" spans="1:29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42"/>
    </row>
    <row r="27" spans="1:29" ht="21" thickBot="1" x14ac:dyDescent="0.35">
      <c r="A27" s="16" t="s">
        <v>25</v>
      </c>
      <c r="B27" s="17"/>
      <c r="C27" s="17"/>
      <c r="D27" s="30">
        <f t="shared" ref="D27:Z27" si="7">D16+D19+D22+D24</f>
        <v>104050</v>
      </c>
      <c r="E27" s="30">
        <f t="shared" si="7"/>
        <v>104050</v>
      </c>
      <c r="F27" s="30">
        <f t="shared" si="7"/>
        <v>104050</v>
      </c>
      <c r="G27" s="30">
        <f t="shared" si="7"/>
        <v>104050</v>
      </c>
      <c r="H27" s="30">
        <f t="shared" si="7"/>
        <v>104050</v>
      </c>
      <c r="I27" s="30">
        <f t="shared" si="7"/>
        <v>104050</v>
      </c>
      <c r="J27" s="30">
        <f t="shared" si="7"/>
        <v>104050</v>
      </c>
      <c r="K27" s="30">
        <f t="shared" si="7"/>
        <v>104050</v>
      </c>
      <c r="L27" s="30">
        <f t="shared" si="7"/>
        <v>104050</v>
      </c>
      <c r="M27" s="30">
        <f t="shared" si="7"/>
        <v>104050</v>
      </c>
      <c r="N27" s="30">
        <f t="shared" si="7"/>
        <v>104050</v>
      </c>
      <c r="O27" s="30">
        <f t="shared" si="7"/>
        <v>104050</v>
      </c>
      <c r="P27" s="30">
        <f t="shared" si="7"/>
        <v>104050</v>
      </c>
      <c r="Q27" s="30">
        <f t="shared" si="7"/>
        <v>104050</v>
      </c>
      <c r="R27" s="30">
        <f t="shared" si="7"/>
        <v>104050</v>
      </c>
      <c r="S27" s="30">
        <f t="shared" si="7"/>
        <v>104050</v>
      </c>
      <c r="T27" s="30">
        <f t="shared" si="7"/>
        <v>104050</v>
      </c>
      <c r="U27" s="30">
        <f t="shared" si="7"/>
        <v>104050</v>
      </c>
      <c r="V27" s="30">
        <f t="shared" si="7"/>
        <v>104050</v>
      </c>
      <c r="W27" s="30">
        <f t="shared" si="7"/>
        <v>104050</v>
      </c>
      <c r="X27" s="30">
        <f t="shared" si="7"/>
        <v>104050</v>
      </c>
      <c r="Y27" s="30">
        <f t="shared" si="7"/>
        <v>104050</v>
      </c>
      <c r="Z27" s="30">
        <f t="shared" si="7"/>
        <v>103300</v>
      </c>
      <c r="AA27" s="30"/>
      <c r="AB27" s="42">
        <f>SUM(D27:AA27)</f>
        <v>2392400</v>
      </c>
    </row>
    <row r="28" spans="1:29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42"/>
    </row>
    <row r="29" spans="1:29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42"/>
    </row>
    <row r="30" spans="1:29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42"/>
    </row>
    <row r="31" spans="1:29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42"/>
    </row>
    <row r="32" spans="1:29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P32" s="27">
        <v>910</v>
      </c>
      <c r="Q32" s="27">
        <v>910</v>
      </c>
      <c r="R32" s="27">
        <v>910</v>
      </c>
      <c r="S32" s="27">
        <v>910</v>
      </c>
      <c r="T32" s="27">
        <v>910</v>
      </c>
      <c r="U32" s="27">
        <v>910</v>
      </c>
      <c r="V32" s="27">
        <v>910</v>
      </c>
      <c r="W32" s="27">
        <v>910</v>
      </c>
      <c r="X32" s="27">
        <v>910</v>
      </c>
      <c r="Y32" s="27">
        <v>910</v>
      </c>
      <c r="Z32" s="27">
        <v>910</v>
      </c>
      <c r="AA32" s="27"/>
      <c r="AB32" s="42">
        <f>SUM(D32:AA32)</f>
        <v>20930</v>
      </c>
    </row>
    <row r="33" spans="1:29" x14ac:dyDescent="0.2">
      <c r="A33" s="2" t="s">
        <v>33</v>
      </c>
      <c r="B33" s="23" t="s">
        <v>43</v>
      </c>
      <c r="C33" s="23" t="s">
        <v>38</v>
      </c>
      <c r="D33" s="27">
        <f t="shared" ref="D33:Z33" si="8">4000+0+2500+4000</f>
        <v>10500</v>
      </c>
      <c r="E33" s="27">
        <f t="shared" si="8"/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M33" s="27">
        <f t="shared" si="8"/>
        <v>10500</v>
      </c>
      <c r="N33" s="27">
        <f t="shared" si="8"/>
        <v>10500</v>
      </c>
      <c r="O33" s="27">
        <f t="shared" si="8"/>
        <v>10500</v>
      </c>
      <c r="P33" s="27">
        <f t="shared" si="8"/>
        <v>10500</v>
      </c>
      <c r="Q33" s="27">
        <f t="shared" si="8"/>
        <v>10500</v>
      </c>
      <c r="R33" s="27">
        <f t="shared" si="8"/>
        <v>10500</v>
      </c>
      <c r="S33" s="27">
        <f t="shared" si="8"/>
        <v>10500</v>
      </c>
      <c r="T33" s="27">
        <f t="shared" si="8"/>
        <v>10500</v>
      </c>
      <c r="U33" s="27">
        <f t="shared" si="8"/>
        <v>10500</v>
      </c>
      <c r="V33" s="27">
        <f t="shared" si="8"/>
        <v>10500</v>
      </c>
      <c r="W33" s="27">
        <f t="shared" si="8"/>
        <v>10500</v>
      </c>
      <c r="X33" s="27">
        <f t="shared" si="8"/>
        <v>10500</v>
      </c>
      <c r="Y33" s="27">
        <f t="shared" si="8"/>
        <v>10500</v>
      </c>
      <c r="Z33" s="27">
        <f t="shared" si="8"/>
        <v>10500</v>
      </c>
      <c r="AA33" s="27"/>
      <c r="AB33" s="42">
        <f>SUM(D33:AA33)</f>
        <v>241500</v>
      </c>
    </row>
    <row r="34" spans="1:29" ht="12.75" hidden="1" customHeight="1" x14ac:dyDescent="0.2">
      <c r="A34" s="11" t="s">
        <v>2</v>
      </c>
      <c r="B34" s="24" t="s">
        <v>74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/>
      <c r="AB34" s="42">
        <f>SUM(D34:AA34)</f>
        <v>0</v>
      </c>
    </row>
    <row r="35" spans="1:29" x14ac:dyDescent="0.2">
      <c r="A35" s="2" t="s">
        <v>4</v>
      </c>
      <c r="B35" t="s">
        <v>63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P35" s="27">
        <v>250</v>
      </c>
      <c r="Q35" s="27">
        <v>250</v>
      </c>
      <c r="R35" s="27">
        <v>250</v>
      </c>
      <c r="S35" s="27">
        <v>250</v>
      </c>
      <c r="T35" s="27">
        <v>250</v>
      </c>
      <c r="U35" s="27">
        <v>250</v>
      </c>
      <c r="V35" s="27">
        <v>250</v>
      </c>
      <c r="W35" s="27">
        <v>250</v>
      </c>
      <c r="X35" s="27">
        <v>250</v>
      </c>
      <c r="Y35" s="27">
        <v>250</v>
      </c>
      <c r="Z35" s="27">
        <v>250</v>
      </c>
      <c r="AA35" s="27"/>
      <c r="AB35" s="42">
        <f>SUM(D35:AA35)</f>
        <v>5750</v>
      </c>
    </row>
    <row r="36" spans="1:29" x14ac:dyDescent="0.2">
      <c r="A36" s="2"/>
      <c r="B36" s="13" t="s">
        <v>31</v>
      </c>
      <c r="C36" s="13"/>
      <c r="D36" s="28">
        <f t="shared" ref="D36:Z36" si="9">SUM(D32:D35)</f>
        <v>11660</v>
      </c>
      <c r="E36" s="28">
        <f t="shared" si="9"/>
        <v>11660</v>
      </c>
      <c r="F36" s="28">
        <f t="shared" si="9"/>
        <v>11660</v>
      </c>
      <c r="G36" s="28">
        <f t="shared" si="9"/>
        <v>11660</v>
      </c>
      <c r="H36" s="28">
        <f t="shared" si="9"/>
        <v>11660</v>
      </c>
      <c r="I36" s="28">
        <f t="shared" si="9"/>
        <v>11660</v>
      </c>
      <c r="J36" s="28">
        <f t="shared" si="9"/>
        <v>11660</v>
      </c>
      <c r="K36" s="28">
        <f t="shared" si="9"/>
        <v>11660</v>
      </c>
      <c r="L36" s="28">
        <f t="shared" si="9"/>
        <v>11660</v>
      </c>
      <c r="M36" s="28">
        <f t="shared" si="9"/>
        <v>11660</v>
      </c>
      <c r="N36" s="28">
        <f t="shared" si="9"/>
        <v>11660</v>
      </c>
      <c r="O36" s="28">
        <f t="shared" si="9"/>
        <v>11660</v>
      </c>
      <c r="P36" s="28">
        <f t="shared" si="9"/>
        <v>11660</v>
      </c>
      <c r="Q36" s="28">
        <f t="shared" si="9"/>
        <v>11660</v>
      </c>
      <c r="R36" s="28">
        <f t="shared" si="9"/>
        <v>11660</v>
      </c>
      <c r="S36" s="28">
        <f t="shared" si="9"/>
        <v>11660</v>
      </c>
      <c r="T36" s="28">
        <f t="shared" si="9"/>
        <v>11660</v>
      </c>
      <c r="U36" s="28">
        <f t="shared" si="9"/>
        <v>11660</v>
      </c>
      <c r="V36" s="28">
        <f t="shared" si="9"/>
        <v>11660</v>
      </c>
      <c r="W36" s="28">
        <f t="shared" si="9"/>
        <v>11660</v>
      </c>
      <c r="X36" s="28">
        <f t="shared" si="9"/>
        <v>11660</v>
      </c>
      <c r="Y36" s="28">
        <f t="shared" si="9"/>
        <v>11660</v>
      </c>
      <c r="Z36" s="28">
        <f t="shared" si="9"/>
        <v>11660</v>
      </c>
      <c r="AA36" s="28"/>
      <c r="AB36" s="42">
        <f>SUM(D36:AA36)</f>
        <v>268180</v>
      </c>
    </row>
    <row r="37" spans="1:29" x14ac:dyDescent="0.2">
      <c r="A37" s="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42"/>
    </row>
    <row r="38" spans="1:29" x14ac:dyDescent="0.2">
      <c r="A38" s="2" t="s">
        <v>33</v>
      </c>
      <c r="B38" t="s">
        <v>64</v>
      </c>
      <c r="C38" s="2" t="s">
        <v>38</v>
      </c>
      <c r="D38" s="32">
        <f t="shared" ref="D38:Z38" si="10">D27-D36-D59-D66-D72</f>
        <v>26750</v>
      </c>
      <c r="E38" s="32">
        <f t="shared" si="10"/>
        <v>26750</v>
      </c>
      <c r="F38" s="32">
        <f t="shared" si="10"/>
        <v>26750</v>
      </c>
      <c r="G38" s="32">
        <f t="shared" si="10"/>
        <v>26750</v>
      </c>
      <c r="H38" s="32">
        <f t="shared" si="10"/>
        <v>26750</v>
      </c>
      <c r="I38" s="32">
        <f t="shared" si="10"/>
        <v>26750</v>
      </c>
      <c r="J38" s="32">
        <f t="shared" si="10"/>
        <v>26750</v>
      </c>
      <c r="K38" s="32">
        <f t="shared" si="10"/>
        <v>26750</v>
      </c>
      <c r="L38" s="32">
        <f t="shared" si="10"/>
        <v>26750</v>
      </c>
      <c r="M38" s="32">
        <f t="shared" si="10"/>
        <v>26750</v>
      </c>
      <c r="N38" s="32">
        <f t="shared" si="10"/>
        <v>26750</v>
      </c>
      <c r="O38" s="32">
        <f t="shared" si="10"/>
        <v>26750</v>
      </c>
      <c r="P38" s="32">
        <f t="shared" si="10"/>
        <v>26750</v>
      </c>
      <c r="Q38" s="32">
        <f t="shared" si="10"/>
        <v>26750</v>
      </c>
      <c r="R38" s="32">
        <f t="shared" si="10"/>
        <v>26750</v>
      </c>
      <c r="S38" s="32">
        <f t="shared" si="10"/>
        <v>26750</v>
      </c>
      <c r="T38" s="32">
        <f t="shared" si="10"/>
        <v>26750</v>
      </c>
      <c r="U38" s="32">
        <f t="shared" si="10"/>
        <v>26750</v>
      </c>
      <c r="V38" s="32">
        <f t="shared" si="10"/>
        <v>26750</v>
      </c>
      <c r="W38" s="32">
        <f t="shared" si="10"/>
        <v>26750</v>
      </c>
      <c r="X38" s="32">
        <f t="shared" si="10"/>
        <v>26750</v>
      </c>
      <c r="Y38" s="32">
        <f t="shared" si="10"/>
        <v>26750</v>
      </c>
      <c r="Z38" s="32">
        <f t="shared" si="10"/>
        <v>26750</v>
      </c>
      <c r="AA38" s="32"/>
      <c r="AB38" s="42">
        <f>SUM(D38:AA38)</f>
        <v>615250</v>
      </c>
    </row>
    <row r="39" spans="1:29" x14ac:dyDescent="0.2">
      <c r="A39" s="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42"/>
    </row>
    <row r="40" spans="1:29" ht="15.75" x14ac:dyDescent="0.25">
      <c r="A40" s="3" t="s">
        <v>6</v>
      </c>
      <c r="B40" s="4"/>
      <c r="C40" s="4"/>
      <c r="D40" s="33">
        <f t="shared" ref="D40:Z40" si="11">D36+D38</f>
        <v>38410</v>
      </c>
      <c r="E40" s="33">
        <f t="shared" si="11"/>
        <v>38410</v>
      </c>
      <c r="F40" s="33">
        <f t="shared" si="11"/>
        <v>38410</v>
      </c>
      <c r="G40" s="33">
        <f t="shared" si="11"/>
        <v>38410</v>
      </c>
      <c r="H40" s="33">
        <f t="shared" si="11"/>
        <v>38410</v>
      </c>
      <c r="I40" s="33">
        <f t="shared" si="11"/>
        <v>38410</v>
      </c>
      <c r="J40" s="33">
        <f t="shared" si="11"/>
        <v>38410</v>
      </c>
      <c r="K40" s="33">
        <f t="shared" si="11"/>
        <v>38410</v>
      </c>
      <c r="L40" s="33">
        <f t="shared" si="11"/>
        <v>38410</v>
      </c>
      <c r="M40" s="33">
        <f t="shared" si="11"/>
        <v>38410</v>
      </c>
      <c r="N40" s="33">
        <f t="shared" si="11"/>
        <v>38410</v>
      </c>
      <c r="O40" s="33">
        <f t="shared" si="11"/>
        <v>38410</v>
      </c>
      <c r="P40" s="33">
        <f t="shared" si="11"/>
        <v>38410</v>
      </c>
      <c r="Q40" s="33">
        <f t="shared" si="11"/>
        <v>38410</v>
      </c>
      <c r="R40" s="33">
        <f t="shared" si="11"/>
        <v>38410</v>
      </c>
      <c r="S40" s="33">
        <f t="shared" si="11"/>
        <v>38410</v>
      </c>
      <c r="T40" s="33">
        <f t="shared" si="11"/>
        <v>38410</v>
      </c>
      <c r="U40" s="33">
        <f t="shared" si="11"/>
        <v>38410</v>
      </c>
      <c r="V40" s="33">
        <f t="shared" si="11"/>
        <v>38410</v>
      </c>
      <c r="W40" s="33">
        <f t="shared" si="11"/>
        <v>38410</v>
      </c>
      <c r="X40" s="33">
        <f t="shared" si="11"/>
        <v>38410</v>
      </c>
      <c r="Y40" s="33">
        <f t="shared" si="11"/>
        <v>38410</v>
      </c>
      <c r="Z40" s="33">
        <f t="shared" si="11"/>
        <v>38410</v>
      </c>
      <c r="AA40" s="33"/>
      <c r="AB40" s="42">
        <f>SUM(D40:AA40)</f>
        <v>883430</v>
      </c>
    </row>
    <row r="41" spans="1:29" x14ac:dyDescent="0.2">
      <c r="A41" s="2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42"/>
    </row>
    <row r="42" spans="1:29" x14ac:dyDescent="0.2">
      <c r="A42" s="1" t="s">
        <v>7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42"/>
    </row>
    <row r="43" spans="1:29" x14ac:dyDescent="0.2">
      <c r="A43" s="22" t="s">
        <v>34</v>
      </c>
      <c r="B43" t="s">
        <v>8</v>
      </c>
      <c r="C43" t="s">
        <v>37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I43" s="27">
        <v>90</v>
      </c>
      <c r="J43" s="27">
        <v>90</v>
      </c>
      <c r="K43" s="27">
        <v>90</v>
      </c>
      <c r="L43" s="27">
        <v>90</v>
      </c>
      <c r="M43" s="27">
        <v>90</v>
      </c>
      <c r="N43" s="27">
        <v>90</v>
      </c>
      <c r="O43" s="27">
        <v>90</v>
      </c>
      <c r="P43" s="27">
        <v>90</v>
      </c>
      <c r="Q43" s="27">
        <v>90</v>
      </c>
      <c r="R43" s="27">
        <v>90</v>
      </c>
      <c r="S43" s="27">
        <v>90</v>
      </c>
      <c r="T43" s="27">
        <v>90</v>
      </c>
      <c r="U43" s="27">
        <v>90</v>
      </c>
      <c r="V43" s="27">
        <v>90</v>
      </c>
      <c r="W43" s="27">
        <v>90</v>
      </c>
      <c r="X43" s="27">
        <v>90</v>
      </c>
      <c r="Y43" s="27">
        <v>90</v>
      </c>
      <c r="Z43" s="27">
        <v>90</v>
      </c>
      <c r="AA43" s="27"/>
      <c r="AB43" s="42">
        <f t="shared" ref="AB43:AB48" si="12">SUM(D43:AA43)</f>
        <v>2070</v>
      </c>
    </row>
    <row r="44" spans="1:29" ht="12.75" hidden="1" customHeight="1" x14ac:dyDescent="0.2">
      <c r="A44" s="2" t="s">
        <v>9</v>
      </c>
      <c r="B44" s="24" t="s">
        <v>76</v>
      </c>
      <c r="C44" t="s">
        <v>44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/>
      <c r="AB44" s="42">
        <f t="shared" si="12"/>
        <v>0</v>
      </c>
    </row>
    <row r="45" spans="1:29" x14ac:dyDescent="0.2">
      <c r="A45" s="2" t="s">
        <v>4</v>
      </c>
      <c r="B45" t="s">
        <v>65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I45" s="27">
        <v>21000</v>
      </c>
      <c r="J45" s="27">
        <v>21000</v>
      </c>
      <c r="K45" s="27">
        <v>21000</v>
      </c>
      <c r="L45" s="27">
        <v>21000</v>
      </c>
      <c r="M45" s="27">
        <v>21000</v>
      </c>
      <c r="N45" s="27">
        <v>21000</v>
      </c>
      <c r="O45" s="27">
        <v>21000</v>
      </c>
      <c r="P45" s="27">
        <v>21000</v>
      </c>
      <c r="Q45" s="27">
        <v>21000</v>
      </c>
      <c r="R45" s="27">
        <v>21000</v>
      </c>
      <c r="S45" s="27">
        <v>21000</v>
      </c>
      <c r="T45" s="27">
        <v>21000</v>
      </c>
      <c r="U45" s="27">
        <v>21000</v>
      </c>
      <c r="V45" s="27">
        <v>21000</v>
      </c>
      <c r="W45" s="27">
        <v>21000</v>
      </c>
      <c r="X45" s="27">
        <v>21000</v>
      </c>
      <c r="Y45" s="27">
        <v>21000</v>
      </c>
      <c r="Z45" s="27">
        <v>21000</v>
      </c>
      <c r="AA45" s="27"/>
      <c r="AB45" s="42">
        <f t="shared" si="12"/>
        <v>483000</v>
      </c>
    </row>
    <row r="46" spans="1:29" x14ac:dyDescent="0.2">
      <c r="A46" s="2" t="s">
        <v>59</v>
      </c>
      <c r="B46" t="s">
        <v>67</v>
      </c>
      <c r="C46" t="s">
        <v>10</v>
      </c>
      <c r="D46" s="27">
        <f t="shared" ref="D46:Z46" si="13">7000+2000</f>
        <v>9000</v>
      </c>
      <c r="E46" s="27">
        <f t="shared" si="13"/>
        <v>9000</v>
      </c>
      <c r="F46" s="27">
        <f t="shared" si="13"/>
        <v>9000</v>
      </c>
      <c r="G46" s="27">
        <f t="shared" si="13"/>
        <v>9000</v>
      </c>
      <c r="H46" s="27">
        <f t="shared" si="13"/>
        <v>9000</v>
      </c>
      <c r="I46" s="27">
        <f t="shared" si="13"/>
        <v>9000</v>
      </c>
      <c r="J46" s="27">
        <f t="shared" si="13"/>
        <v>9000</v>
      </c>
      <c r="K46" s="27">
        <f t="shared" si="13"/>
        <v>9000</v>
      </c>
      <c r="L46" s="27">
        <f t="shared" si="13"/>
        <v>9000</v>
      </c>
      <c r="M46" s="27">
        <f t="shared" si="13"/>
        <v>9000</v>
      </c>
      <c r="N46" s="27">
        <f t="shared" si="13"/>
        <v>9000</v>
      </c>
      <c r="O46" s="27">
        <f t="shared" si="13"/>
        <v>9000</v>
      </c>
      <c r="P46" s="27">
        <f t="shared" si="13"/>
        <v>9000</v>
      </c>
      <c r="Q46" s="27">
        <f t="shared" si="13"/>
        <v>9000</v>
      </c>
      <c r="R46" s="27">
        <f t="shared" si="13"/>
        <v>9000</v>
      </c>
      <c r="S46" s="27">
        <f t="shared" si="13"/>
        <v>9000</v>
      </c>
      <c r="T46" s="27">
        <f t="shared" si="13"/>
        <v>9000</v>
      </c>
      <c r="U46" s="27">
        <f t="shared" si="13"/>
        <v>9000</v>
      </c>
      <c r="V46" s="27">
        <f t="shared" si="13"/>
        <v>9000</v>
      </c>
      <c r="W46" s="27">
        <f t="shared" si="13"/>
        <v>9000</v>
      </c>
      <c r="X46" s="27">
        <f t="shared" si="13"/>
        <v>9000</v>
      </c>
      <c r="Y46" s="27">
        <f t="shared" si="13"/>
        <v>9000</v>
      </c>
      <c r="Z46" s="27">
        <f t="shared" si="13"/>
        <v>9000</v>
      </c>
      <c r="AA46" s="27"/>
      <c r="AB46" s="42">
        <f t="shared" si="12"/>
        <v>207000</v>
      </c>
    </row>
    <row r="47" spans="1:29" x14ac:dyDescent="0.2">
      <c r="A47" s="2" t="s">
        <v>4</v>
      </c>
      <c r="B47" t="s">
        <v>66</v>
      </c>
      <c r="C47" t="s">
        <v>45</v>
      </c>
      <c r="D47" s="27">
        <v>7000</v>
      </c>
      <c r="E47" s="27">
        <v>7000</v>
      </c>
      <c r="F47" s="27">
        <v>7000</v>
      </c>
      <c r="G47" s="27">
        <v>7000</v>
      </c>
      <c r="H47" s="27">
        <v>7000</v>
      </c>
      <c r="I47" s="27">
        <v>7000</v>
      </c>
      <c r="J47" s="27">
        <v>7000</v>
      </c>
      <c r="K47" s="27">
        <v>7000</v>
      </c>
      <c r="L47" s="27">
        <v>7000</v>
      </c>
      <c r="M47" s="27">
        <v>7000</v>
      </c>
      <c r="N47" s="27">
        <v>7000</v>
      </c>
      <c r="O47" s="27">
        <v>7000</v>
      </c>
      <c r="P47" s="27">
        <v>7000</v>
      </c>
      <c r="Q47" s="27">
        <v>7000</v>
      </c>
      <c r="R47" s="27">
        <v>7000</v>
      </c>
      <c r="S47" s="27">
        <v>7000</v>
      </c>
      <c r="T47" s="27">
        <v>7000</v>
      </c>
      <c r="U47" s="27">
        <v>7000</v>
      </c>
      <c r="V47" s="27">
        <v>7000</v>
      </c>
      <c r="W47" s="27">
        <v>7000</v>
      </c>
      <c r="X47" s="27">
        <v>7000</v>
      </c>
      <c r="Y47" s="27">
        <v>7000</v>
      </c>
      <c r="Z47" s="27">
        <v>7000</v>
      </c>
      <c r="AA47" s="27"/>
      <c r="AB47" s="42">
        <f t="shared" si="12"/>
        <v>161000</v>
      </c>
    </row>
    <row r="48" spans="1:29" x14ac:dyDescent="0.2">
      <c r="A48" s="2" t="s">
        <v>59</v>
      </c>
      <c r="B48" t="s">
        <v>68</v>
      </c>
      <c r="C48" t="s">
        <v>45</v>
      </c>
      <c r="D48" s="27">
        <v>500</v>
      </c>
      <c r="E48" s="27">
        <v>500</v>
      </c>
      <c r="F48" s="27">
        <v>500</v>
      </c>
      <c r="G48" s="27">
        <v>500</v>
      </c>
      <c r="H48" s="27">
        <v>500</v>
      </c>
      <c r="I48" s="27">
        <v>500</v>
      </c>
      <c r="J48" s="27">
        <v>500</v>
      </c>
      <c r="K48" s="27">
        <v>500</v>
      </c>
      <c r="L48" s="27">
        <v>500</v>
      </c>
      <c r="M48" s="27">
        <v>500</v>
      </c>
      <c r="N48" s="27">
        <v>500</v>
      </c>
      <c r="O48" s="27">
        <v>500</v>
      </c>
      <c r="P48" s="27">
        <v>500</v>
      </c>
      <c r="Q48" s="27">
        <v>500</v>
      </c>
      <c r="R48" s="27">
        <v>500</v>
      </c>
      <c r="S48" s="27">
        <v>500</v>
      </c>
      <c r="T48" s="27">
        <v>500</v>
      </c>
      <c r="U48" s="27">
        <v>500</v>
      </c>
      <c r="V48" s="27">
        <v>500</v>
      </c>
      <c r="W48" s="27">
        <v>500</v>
      </c>
      <c r="X48" s="27">
        <v>500</v>
      </c>
      <c r="Y48" s="27">
        <v>500</v>
      </c>
      <c r="Z48" s="27">
        <v>500</v>
      </c>
      <c r="AA48" s="27"/>
      <c r="AB48" s="42">
        <f t="shared" si="12"/>
        <v>11500</v>
      </c>
    </row>
    <row r="49" spans="1:29" ht="12.75" hidden="1" customHeight="1" x14ac:dyDescent="0.2">
      <c r="A49" s="2" t="s">
        <v>4</v>
      </c>
      <c r="B49" s="24" t="s">
        <v>75</v>
      </c>
      <c r="C49" t="s">
        <v>42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/>
      <c r="AB49" s="42">
        <f>SUM(D49:D49)</f>
        <v>0</v>
      </c>
    </row>
    <row r="50" spans="1:29" x14ac:dyDescent="0.2">
      <c r="A50" s="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42"/>
    </row>
    <row r="51" spans="1:29" x14ac:dyDescent="0.2">
      <c r="A51" s="1" t="s">
        <v>11</v>
      </c>
      <c r="D51" s="34">
        <f t="shared" ref="D51:Z51" si="14">SUM(D43:D50)</f>
        <v>37590</v>
      </c>
      <c r="E51" s="34">
        <f t="shared" si="14"/>
        <v>37590</v>
      </c>
      <c r="F51" s="34">
        <f t="shared" si="14"/>
        <v>37590</v>
      </c>
      <c r="G51" s="34">
        <f t="shared" si="14"/>
        <v>37590</v>
      </c>
      <c r="H51" s="34">
        <f t="shared" si="14"/>
        <v>37590</v>
      </c>
      <c r="I51" s="34">
        <f t="shared" si="14"/>
        <v>37590</v>
      </c>
      <c r="J51" s="34">
        <f t="shared" si="14"/>
        <v>37590</v>
      </c>
      <c r="K51" s="34">
        <f t="shared" si="14"/>
        <v>37590</v>
      </c>
      <c r="L51" s="34">
        <f t="shared" si="14"/>
        <v>37590</v>
      </c>
      <c r="M51" s="34">
        <f t="shared" si="14"/>
        <v>37590</v>
      </c>
      <c r="N51" s="34">
        <f t="shared" si="14"/>
        <v>37590</v>
      </c>
      <c r="O51" s="34">
        <f t="shared" si="14"/>
        <v>37590</v>
      </c>
      <c r="P51" s="34">
        <f t="shared" si="14"/>
        <v>37590</v>
      </c>
      <c r="Q51" s="34">
        <f t="shared" si="14"/>
        <v>37590</v>
      </c>
      <c r="R51" s="34">
        <f t="shared" si="14"/>
        <v>37590</v>
      </c>
      <c r="S51" s="34">
        <f t="shared" si="14"/>
        <v>37590</v>
      </c>
      <c r="T51" s="34">
        <f t="shared" si="14"/>
        <v>37590</v>
      </c>
      <c r="U51" s="34">
        <f t="shared" si="14"/>
        <v>37590</v>
      </c>
      <c r="V51" s="34">
        <f t="shared" si="14"/>
        <v>37590</v>
      </c>
      <c r="W51" s="34">
        <f t="shared" si="14"/>
        <v>37590</v>
      </c>
      <c r="X51" s="34">
        <f t="shared" si="14"/>
        <v>37590</v>
      </c>
      <c r="Y51" s="34">
        <f t="shared" si="14"/>
        <v>37590</v>
      </c>
      <c r="Z51" s="34">
        <f t="shared" si="14"/>
        <v>37590</v>
      </c>
      <c r="AA51" s="34"/>
      <c r="AB51" s="42">
        <f>SUM(D51:AA51)</f>
        <v>864570</v>
      </c>
    </row>
    <row r="52" spans="1:29" x14ac:dyDescent="0.2">
      <c r="A52" s="1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42"/>
    </row>
    <row r="53" spans="1:29" x14ac:dyDescent="0.2">
      <c r="A53" s="2" t="s">
        <v>12</v>
      </c>
      <c r="B53" t="s">
        <v>3</v>
      </c>
      <c r="C53" t="s">
        <v>41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I53" s="27">
        <v>4000</v>
      </c>
      <c r="J53" s="27">
        <v>4000</v>
      </c>
      <c r="K53" s="27">
        <v>4000</v>
      </c>
      <c r="L53" s="27">
        <v>4000</v>
      </c>
      <c r="M53" s="27">
        <v>4000</v>
      </c>
      <c r="N53" s="27">
        <v>4000</v>
      </c>
      <c r="O53" s="27">
        <v>4000</v>
      </c>
      <c r="P53" s="27">
        <v>4000</v>
      </c>
      <c r="Q53" s="27">
        <v>4000</v>
      </c>
      <c r="R53" s="27">
        <v>4000</v>
      </c>
      <c r="S53" s="27">
        <v>4000</v>
      </c>
      <c r="T53" s="27">
        <v>4000</v>
      </c>
      <c r="U53" s="27">
        <v>4000</v>
      </c>
      <c r="V53" s="27">
        <v>4000</v>
      </c>
      <c r="W53" s="27">
        <v>4000</v>
      </c>
      <c r="X53" s="27">
        <v>4000</v>
      </c>
      <c r="Y53" s="27">
        <v>4000</v>
      </c>
      <c r="Z53" s="27">
        <v>4000</v>
      </c>
      <c r="AA53" s="27"/>
      <c r="AB53" s="42">
        <f>SUM(D53:AA53)</f>
        <v>92000</v>
      </c>
    </row>
    <row r="54" spans="1:29" x14ac:dyDescent="0.2">
      <c r="A54" s="2" t="s">
        <v>4</v>
      </c>
      <c r="B54" t="s">
        <v>5</v>
      </c>
      <c r="C54" t="s">
        <v>40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I54" s="27">
        <v>8000</v>
      </c>
      <c r="J54" s="27">
        <v>8000</v>
      </c>
      <c r="K54" s="27">
        <v>8000</v>
      </c>
      <c r="L54" s="27">
        <v>8000</v>
      </c>
      <c r="M54" s="27">
        <v>8000</v>
      </c>
      <c r="N54" s="27">
        <v>8000</v>
      </c>
      <c r="O54" s="27">
        <v>8000</v>
      </c>
      <c r="P54" s="27">
        <v>8000</v>
      </c>
      <c r="Q54" s="27">
        <v>8000</v>
      </c>
      <c r="R54" s="27">
        <v>8000</v>
      </c>
      <c r="S54" s="27">
        <v>8000</v>
      </c>
      <c r="T54" s="27">
        <v>8000</v>
      </c>
      <c r="U54" s="27">
        <v>8000</v>
      </c>
      <c r="V54" s="27">
        <v>8000</v>
      </c>
      <c r="W54" s="27">
        <v>8000</v>
      </c>
      <c r="X54" s="27">
        <v>8000</v>
      </c>
      <c r="Y54" s="27">
        <v>8000</v>
      </c>
      <c r="Z54" s="27">
        <v>8000</v>
      </c>
      <c r="AA54" s="27"/>
      <c r="AB54" s="42">
        <f>SUM(D54:AA54)</f>
        <v>184000</v>
      </c>
    </row>
    <row r="55" spans="1:29" x14ac:dyDescent="0.2">
      <c r="A55" s="2" t="s">
        <v>13</v>
      </c>
      <c r="B55" t="s">
        <v>5</v>
      </c>
      <c r="C55" t="s">
        <v>60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I55" s="27">
        <v>2800</v>
      </c>
      <c r="J55" s="27">
        <v>2800</v>
      </c>
      <c r="K55" s="27">
        <v>2800</v>
      </c>
      <c r="L55" s="27">
        <v>2800</v>
      </c>
      <c r="M55" s="27">
        <v>2800</v>
      </c>
      <c r="N55" s="27">
        <v>2800</v>
      </c>
      <c r="O55" s="27">
        <v>2800</v>
      </c>
      <c r="P55" s="27">
        <v>2800</v>
      </c>
      <c r="Q55" s="27">
        <v>2800</v>
      </c>
      <c r="R55" s="27">
        <v>2800</v>
      </c>
      <c r="S55" s="27">
        <v>2800</v>
      </c>
      <c r="T55" s="27">
        <v>2800</v>
      </c>
      <c r="U55" s="27">
        <v>2800</v>
      </c>
      <c r="V55" s="27">
        <v>2800</v>
      </c>
      <c r="W55" s="27">
        <v>2800</v>
      </c>
      <c r="X55" s="27">
        <v>2800</v>
      </c>
      <c r="Y55" s="27">
        <v>2800</v>
      </c>
      <c r="Z55" s="27">
        <v>2800</v>
      </c>
      <c r="AA55" s="27"/>
      <c r="AB55" s="42">
        <f>SUM(D55:AA55)</f>
        <v>64400</v>
      </c>
    </row>
    <row r="56" spans="1:29" x14ac:dyDescent="0.2">
      <c r="A56" s="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42"/>
    </row>
    <row r="57" spans="1:29" x14ac:dyDescent="0.2">
      <c r="A57" s="1" t="s">
        <v>14</v>
      </c>
      <c r="D57" s="34">
        <f t="shared" ref="D57:Z57" si="15">SUM(D53:D56)</f>
        <v>14800</v>
      </c>
      <c r="E57" s="34">
        <f t="shared" si="15"/>
        <v>14800</v>
      </c>
      <c r="F57" s="34">
        <f t="shared" si="15"/>
        <v>14800</v>
      </c>
      <c r="G57" s="34">
        <f t="shared" si="15"/>
        <v>14800</v>
      </c>
      <c r="H57" s="34">
        <f t="shared" si="15"/>
        <v>14800</v>
      </c>
      <c r="I57" s="34">
        <f t="shared" si="15"/>
        <v>14800</v>
      </c>
      <c r="J57" s="34">
        <f t="shared" si="15"/>
        <v>14800</v>
      </c>
      <c r="K57" s="34">
        <f t="shared" si="15"/>
        <v>14800</v>
      </c>
      <c r="L57" s="34">
        <f t="shared" si="15"/>
        <v>14800</v>
      </c>
      <c r="M57" s="34">
        <f t="shared" si="15"/>
        <v>14800</v>
      </c>
      <c r="N57" s="34">
        <f t="shared" si="15"/>
        <v>14800</v>
      </c>
      <c r="O57" s="34">
        <f t="shared" si="15"/>
        <v>14800</v>
      </c>
      <c r="P57" s="34">
        <f t="shared" si="15"/>
        <v>14800</v>
      </c>
      <c r="Q57" s="34">
        <f t="shared" si="15"/>
        <v>14800</v>
      </c>
      <c r="R57" s="34">
        <f t="shared" si="15"/>
        <v>14800</v>
      </c>
      <c r="S57" s="34">
        <f t="shared" si="15"/>
        <v>14800</v>
      </c>
      <c r="T57" s="34">
        <f t="shared" si="15"/>
        <v>14800</v>
      </c>
      <c r="U57" s="34">
        <f t="shared" si="15"/>
        <v>14800</v>
      </c>
      <c r="V57" s="34">
        <f t="shared" si="15"/>
        <v>14800</v>
      </c>
      <c r="W57" s="34">
        <f t="shared" si="15"/>
        <v>14800</v>
      </c>
      <c r="X57" s="34">
        <f t="shared" si="15"/>
        <v>14800</v>
      </c>
      <c r="Y57" s="34">
        <f t="shared" si="15"/>
        <v>14800</v>
      </c>
      <c r="Z57" s="34">
        <f t="shared" si="15"/>
        <v>14800</v>
      </c>
      <c r="AA57" s="34"/>
      <c r="AB57" s="42">
        <f>SUM(D57:AA57)</f>
        <v>340400</v>
      </c>
    </row>
    <row r="58" spans="1:29" x14ac:dyDescent="0.2">
      <c r="A58" s="2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42"/>
    </row>
    <row r="59" spans="1:29" ht="15.75" x14ac:dyDescent="0.25">
      <c r="A59" s="3" t="s">
        <v>15</v>
      </c>
      <c r="B59" s="4"/>
      <c r="C59" s="4"/>
      <c r="D59" s="33">
        <f t="shared" ref="D59:Z59" si="16">D51+D57</f>
        <v>52390</v>
      </c>
      <c r="E59" s="33">
        <f t="shared" si="16"/>
        <v>52390</v>
      </c>
      <c r="F59" s="33">
        <f t="shared" si="16"/>
        <v>52390</v>
      </c>
      <c r="G59" s="33">
        <f t="shared" si="16"/>
        <v>52390</v>
      </c>
      <c r="H59" s="33">
        <f t="shared" si="16"/>
        <v>52390</v>
      </c>
      <c r="I59" s="33">
        <f t="shared" si="16"/>
        <v>52390</v>
      </c>
      <c r="J59" s="33">
        <f t="shared" si="16"/>
        <v>52390</v>
      </c>
      <c r="K59" s="33">
        <f t="shared" si="16"/>
        <v>52390</v>
      </c>
      <c r="L59" s="33">
        <f t="shared" si="16"/>
        <v>52390</v>
      </c>
      <c r="M59" s="33">
        <f t="shared" si="16"/>
        <v>52390</v>
      </c>
      <c r="N59" s="33">
        <f t="shared" si="16"/>
        <v>52390</v>
      </c>
      <c r="O59" s="33">
        <f t="shared" si="16"/>
        <v>52390</v>
      </c>
      <c r="P59" s="33">
        <f t="shared" si="16"/>
        <v>52390</v>
      </c>
      <c r="Q59" s="33">
        <f t="shared" si="16"/>
        <v>52390</v>
      </c>
      <c r="R59" s="33">
        <f t="shared" si="16"/>
        <v>52390</v>
      </c>
      <c r="S59" s="33">
        <f t="shared" si="16"/>
        <v>52390</v>
      </c>
      <c r="T59" s="33">
        <f t="shared" si="16"/>
        <v>52390</v>
      </c>
      <c r="U59" s="33">
        <f t="shared" si="16"/>
        <v>52390</v>
      </c>
      <c r="V59" s="33">
        <f t="shared" si="16"/>
        <v>52390</v>
      </c>
      <c r="W59" s="33">
        <f t="shared" si="16"/>
        <v>52390</v>
      </c>
      <c r="X59" s="33">
        <f t="shared" si="16"/>
        <v>52390</v>
      </c>
      <c r="Y59" s="33">
        <f t="shared" si="16"/>
        <v>52390</v>
      </c>
      <c r="Z59" s="33">
        <f t="shared" si="16"/>
        <v>52390</v>
      </c>
      <c r="AA59" s="33"/>
      <c r="AB59" s="42">
        <f>SUM(D59:AA59)</f>
        <v>1204970</v>
      </c>
    </row>
    <row r="60" spans="1:29" x14ac:dyDescent="0.2">
      <c r="A60" s="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42"/>
    </row>
    <row r="61" spans="1:29" x14ac:dyDescent="0.2">
      <c r="A61" s="1" t="s">
        <v>16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42"/>
    </row>
    <row r="62" spans="1:29" x14ac:dyDescent="0.2">
      <c r="A62" s="2" t="s">
        <v>33</v>
      </c>
      <c r="B62" t="s">
        <v>53</v>
      </c>
      <c r="D62" s="38">
        <v>750</v>
      </c>
      <c r="E62" s="38">
        <v>750</v>
      </c>
      <c r="F62" s="38">
        <v>750</v>
      </c>
      <c r="G62" s="38">
        <v>750</v>
      </c>
      <c r="H62" s="38">
        <v>750</v>
      </c>
      <c r="I62" s="38">
        <v>750</v>
      </c>
      <c r="J62" s="38">
        <v>750</v>
      </c>
      <c r="K62" s="38">
        <v>750</v>
      </c>
      <c r="L62" s="38">
        <v>750</v>
      </c>
      <c r="M62" s="38">
        <v>750</v>
      </c>
      <c r="N62" s="38">
        <v>750</v>
      </c>
      <c r="O62" s="38">
        <v>750</v>
      </c>
      <c r="P62" s="38">
        <v>750</v>
      </c>
      <c r="Q62" s="38">
        <v>750</v>
      </c>
      <c r="R62" s="38">
        <v>750</v>
      </c>
      <c r="S62" s="38">
        <v>750</v>
      </c>
      <c r="T62" s="38">
        <v>750</v>
      </c>
      <c r="U62" s="38">
        <v>750</v>
      </c>
      <c r="V62" s="38">
        <v>750</v>
      </c>
      <c r="W62" s="38">
        <v>750</v>
      </c>
      <c r="X62" s="38">
        <v>750</v>
      </c>
      <c r="Y62" s="38">
        <v>750</v>
      </c>
      <c r="Z62" s="38">
        <v>250</v>
      </c>
      <c r="AA62" s="38"/>
      <c r="AB62" s="42">
        <f>SUM(D62:AA62)</f>
        <v>16750</v>
      </c>
    </row>
    <row r="63" spans="1:29" x14ac:dyDescent="0.2">
      <c r="A63" s="2" t="s">
        <v>33</v>
      </c>
      <c r="B63" t="s">
        <v>54</v>
      </c>
      <c r="D63" s="38">
        <v>1000</v>
      </c>
      <c r="E63" s="38">
        <v>1000</v>
      </c>
      <c r="F63" s="38">
        <v>1000</v>
      </c>
      <c r="G63" s="38">
        <v>1000</v>
      </c>
      <c r="H63" s="38">
        <v>1000</v>
      </c>
      <c r="I63" s="38">
        <v>1000</v>
      </c>
      <c r="J63" s="38">
        <v>1000</v>
      </c>
      <c r="K63" s="38">
        <v>1000</v>
      </c>
      <c r="L63" s="38">
        <v>1000</v>
      </c>
      <c r="M63" s="38">
        <v>1000</v>
      </c>
      <c r="N63" s="38">
        <v>1000</v>
      </c>
      <c r="O63" s="38">
        <v>1000</v>
      </c>
      <c r="P63" s="38">
        <v>1000</v>
      </c>
      <c r="Q63" s="38">
        <v>1000</v>
      </c>
      <c r="R63" s="38">
        <v>1000</v>
      </c>
      <c r="S63" s="38">
        <v>1000</v>
      </c>
      <c r="T63" s="38">
        <v>1000</v>
      </c>
      <c r="U63" s="38">
        <v>1000</v>
      </c>
      <c r="V63" s="38">
        <v>1000</v>
      </c>
      <c r="W63" s="38">
        <v>1000</v>
      </c>
      <c r="X63" s="38">
        <v>1000</v>
      </c>
      <c r="Y63" s="38">
        <v>1000</v>
      </c>
      <c r="Z63" s="38">
        <v>750</v>
      </c>
      <c r="AA63" s="38"/>
      <c r="AB63" s="42">
        <f>SUM(D63:AA63)</f>
        <v>22750</v>
      </c>
    </row>
    <row r="64" spans="1:29" x14ac:dyDescent="0.2">
      <c r="A64" s="2" t="s">
        <v>33</v>
      </c>
      <c r="B64" t="s">
        <v>55</v>
      </c>
      <c r="D64" s="38">
        <v>1500</v>
      </c>
      <c r="E64" s="38">
        <v>1500</v>
      </c>
      <c r="F64" s="38">
        <v>1500</v>
      </c>
      <c r="G64" s="38">
        <v>1500</v>
      </c>
      <c r="H64" s="38">
        <v>1500</v>
      </c>
      <c r="I64" s="38">
        <v>1500</v>
      </c>
      <c r="J64" s="38">
        <v>1500</v>
      </c>
      <c r="K64" s="38">
        <v>1500</v>
      </c>
      <c r="L64" s="38">
        <v>1500</v>
      </c>
      <c r="M64" s="38">
        <v>1500</v>
      </c>
      <c r="N64" s="38">
        <v>1500</v>
      </c>
      <c r="O64" s="38">
        <v>1500</v>
      </c>
      <c r="P64" s="38">
        <v>1500</v>
      </c>
      <c r="Q64" s="38">
        <v>1500</v>
      </c>
      <c r="R64" s="38">
        <v>1500</v>
      </c>
      <c r="S64" s="38">
        <v>1500</v>
      </c>
      <c r="T64" s="38">
        <v>1500</v>
      </c>
      <c r="U64" s="38">
        <v>1500</v>
      </c>
      <c r="V64" s="38">
        <v>1500</v>
      </c>
      <c r="W64" s="38">
        <v>1500</v>
      </c>
      <c r="X64" s="38">
        <v>1500</v>
      </c>
      <c r="Y64" s="38">
        <v>1500</v>
      </c>
      <c r="Z64" s="38">
        <v>1500</v>
      </c>
      <c r="AA64" s="38"/>
      <c r="AB64" s="42">
        <f>SUM(D64:AA64)</f>
        <v>34500</v>
      </c>
    </row>
    <row r="65" spans="1:28" x14ac:dyDescent="0.2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42"/>
    </row>
    <row r="66" spans="1:28" ht="15.75" x14ac:dyDescent="0.25">
      <c r="A66" s="3" t="s">
        <v>17</v>
      </c>
      <c r="B66" s="5"/>
      <c r="C66" s="5"/>
      <c r="D66" s="33">
        <f t="shared" ref="D66:Z66" si="17">SUM(D62:D65)</f>
        <v>3250</v>
      </c>
      <c r="E66" s="33">
        <f t="shared" si="17"/>
        <v>3250</v>
      </c>
      <c r="F66" s="33">
        <f t="shared" si="17"/>
        <v>3250</v>
      </c>
      <c r="G66" s="33">
        <f t="shared" si="17"/>
        <v>3250</v>
      </c>
      <c r="H66" s="33">
        <f t="shared" si="17"/>
        <v>3250</v>
      </c>
      <c r="I66" s="33">
        <f t="shared" si="17"/>
        <v>3250</v>
      </c>
      <c r="J66" s="33">
        <f t="shared" si="17"/>
        <v>3250</v>
      </c>
      <c r="K66" s="33">
        <f t="shared" si="17"/>
        <v>3250</v>
      </c>
      <c r="L66" s="33">
        <f t="shared" si="17"/>
        <v>3250</v>
      </c>
      <c r="M66" s="33">
        <f t="shared" si="17"/>
        <v>3250</v>
      </c>
      <c r="N66" s="33">
        <f t="shared" si="17"/>
        <v>3250</v>
      </c>
      <c r="O66" s="33">
        <f t="shared" si="17"/>
        <v>3250</v>
      </c>
      <c r="P66" s="33">
        <f t="shared" si="17"/>
        <v>3250</v>
      </c>
      <c r="Q66" s="33">
        <f t="shared" si="17"/>
        <v>3250</v>
      </c>
      <c r="R66" s="33">
        <f t="shared" si="17"/>
        <v>3250</v>
      </c>
      <c r="S66" s="33">
        <f t="shared" si="17"/>
        <v>3250</v>
      </c>
      <c r="T66" s="33">
        <f t="shared" si="17"/>
        <v>3250</v>
      </c>
      <c r="U66" s="33">
        <f t="shared" si="17"/>
        <v>3250</v>
      </c>
      <c r="V66" s="33">
        <f t="shared" si="17"/>
        <v>3250</v>
      </c>
      <c r="W66" s="33">
        <f t="shared" si="17"/>
        <v>3250</v>
      </c>
      <c r="X66" s="33">
        <f t="shared" si="17"/>
        <v>3250</v>
      </c>
      <c r="Y66" s="33">
        <f t="shared" si="17"/>
        <v>3250</v>
      </c>
      <c r="Z66" s="33">
        <f t="shared" si="17"/>
        <v>2500</v>
      </c>
      <c r="AA66" s="33"/>
      <c r="AB66" s="42">
        <f>SUM(D66:AA66)</f>
        <v>74000</v>
      </c>
    </row>
    <row r="67" spans="1:28" x14ac:dyDescent="0.2">
      <c r="A67" s="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42"/>
    </row>
    <row r="68" spans="1:28" x14ac:dyDescent="0.2">
      <c r="A68" s="1" t="s">
        <v>18</v>
      </c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42"/>
    </row>
    <row r="69" spans="1:28" x14ac:dyDescent="0.2">
      <c r="A69" s="7" t="s">
        <v>35</v>
      </c>
      <c r="B69" s="6"/>
      <c r="C69" s="6" t="s">
        <v>47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/>
      <c r="AB69" s="42">
        <f>SUM(D69:AA69)</f>
        <v>0</v>
      </c>
    </row>
    <row r="70" spans="1:28" x14ac:dyDescent="0.2">
      <c r="A70" s="7" t="s">
        <v>36</v>
      </c>
      <c r="B70" s="6"/>
      <c r="C70" s="6" t="s">
        <v>46</v>
      </c>
      <c r="D70" s="27">
        <v>10000</v>
      </c>
      <c r="E70" s="27">
        <v>10000</v>
      </c>
      <c r="F70" s="27">
        <v>10000</v>
      </c>
      <c r="G70" s="27">
        <v>10000</v>
      </c>
      <c r="H70" s="27">
        <v>10000</v>
      </c>
      <c r="I70" s="27">
        <v>10000</v>
      </c>
      <c r="J70" s="27">
        <v>10000</v>
      </c>
      <c r="K70" s="27">
        <v>10000</v>
      </c>
      <c r="L70" s="27">
        <v>10000</v>
      </c>
      <c r="M70" s="27">
        <v>10000</v>
      </c>
      <c r="N70" s="27">
        <v>10000</v>
      </c>
      <c r="O70" s="27">
        <v>10000</v>
      </c>
      <c r="P70" s="27">
        <v>10000</v>
      </c>
      <c r="Q70" s="27">
        <v>10000</v>
      </c>
      <c r="R70" s="27">
        <v>10000</v>
      </c>
      <c r="S70" s="27">
        <v>10000</v>
      </c>
      <c r="T70" s="27">
        <v>10000</v>
      </c>
      <c r="U70" s="27">
        <v>10000</v>
      </c>
      <c r="V70" s="27">
        <v>10000</v>
      </c>
      <c r="W70" s="27">
        <v>10000</v>
      </c>
      <c r="X70" s="27">
        <v>10000</v>
      </c>
      <c r="Y70" s="27">
        <v>10000</v>
      </c>
      <c r="Z70" s="27">
        <v>10000</v>
      </c>
      <c r="AA70" s="27"/>
      <c r="AB70" s="42">
        <f>SUM(D70:AA70)</f>
        <v>230000</v>
      </c>
    </row>
    <row r="71" spans="1:28" x14ac:dyDescent="0.2">
      <c r="A71" s="7"/>
      <c r="B71" s="6"/>
      <c r="C71" s="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42"/>
    </row>
    <row r="72" spans="1:28" ht="15.75" x14ac:dyDescent="0.25">
      <c r="A72" s="3" t="s">
        <v>19</v>
      </c>
      <c r="B72" s="5"/>
      <c r="C72" s="5"/>
      <c r="D72" s="33">
        <f t="shared" ref="D72:Z72" si="18">SUM(D69:D71)</f>
        <v>10000</v>
      </c>
      <c r="E72" s="33">
        <f t="shared" si="18"/>
        <v>10000</v>
      </c>
      <c r="F72" s="33">
        <f t="shared" si="18"/>
        <v>10000</v>
      </c>
      <c r="G72" s="33">
        <f t="shared" si="18"/>
        <v>10000</v>
      </c>
      <c r="H72" s="33">
        <f t="shared" si="18"/>
        <v>10000</v>
      </c>
      <c r="I72" s="33">
        <f t="shared" si="18"/>
        <v>10000</v>
      </c>
      <c r="J72" s="33">
        <f t="shared" si="18"/>
        <v>10000</v>
      </c>
      <c r="K72" s="33">
        <f t="shared" si="18"/>
        <v>10000</v>
      </c>
      <c r="L72" s="33">
        <f t="shared" si="18"/>
        <v>10000</v>
      </c>
      <c r="M72" s="33">
        <f t="shared" si="18"/>
        <v>10000</v>
      </c>
      <c r="N72" s="33">
        <f t="shared" si="18"/>
        <v>10000</v>
      </c>
      <c r="O72" s="33">
        <f t="shared" si="18"/>
        <v>10000</v>
      </c>
      <c r="P72" s="33">
        <f t="shared" si="18"/>
        <v>10000</v>
      </c>
      <c r="Q72" s="33">
        <f t="shared" si="18"/>
        <v>10000</v>
      </c>
      <c r="R72" s="33">
        <f t="shared" si="18"/>
        <v>10000</v>
      </c>
      <c r="S72" s="33">
        <f t="shared" si="18"/>
        <v>10000</v>
      </c>
      <c r="T72" s="33">
        <f t="shared" si="18"/>
        <v>10000</v>
      </c>
      <c r="U72" s="33">
        <f t="shared" si="18"/>
        <v>10000</v>
      </c>
      <c r="V72" s="33">
        <f t="shared" si="18"/>
        <v>10000</v>
      </c>
      <c r="W72" s="33">
        <f t="shared" si="18"/>
        <v>10000</v>
      </c>
      <c r="X72" s="33">
        <f t="shared" si="18"/>
        <v>10000</v>
      </c>
      <c r="Y72" s="33">
        <f t="shared" si="18"/>
        <v>10000</v>
      </c>
      <c r="Z72" s="33">
        <f t="shared" si="18"/>
        <v>10000</v>
      </c>
      <c r="AA72" s="33"/>
      <c r="AB72" s="42">
        <f>SUM(D72:AA72)</f>
        <v>230000</v>
      </c>
    </row>
    <row r="73" spans="1:28" x14ac:dyDescent="0.2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42"/>
    </row>
    <row r="74" spans="1:28" ht="21" thickBot="1" x14ac:dyDescent="0.35">
      <c r="A74" s="16" t="s">
        <v>28</v>
      </c>
      <c r="B74" s="18"/>
      <c r="C74" s="18"/>
      <c r="D74" s="35">
        <f t="shared" ref="D74:Z74" si="19">D72+D66+D59+D40</f>
        <v>104050</v>
      </c>
      <c r="E74" s="35">
        <f t="shared" si="19"/>
        <v>104050</v>
      </c>
      <c r="F74" s="35">
        <f t="shared" si="19"/>
        <v>104050</v>
      </c>
      <c r="G74" s="35">
        <f t="shared" si="19"/>
        <v>104050</v>
      </c>
      <c r="H74" s="35">
        <f t="shared" si="19"/>
        <v>104050</v>
      </c>
      <c r="I74" s="35">
        <f t="shared" si="19"/>
        <v>104050</v>
      </c>
      <c r="J74" s="35">
        <f t="shared" si="19"/>
        <v>104050</v>
      </c>
      <c r="K74" s="35">
        <f t="shared" si="19"/>
        <v>104050</v>
      </c>
      <c r="L74" s="35">
        <f t="shared" si="19"/>
        <v>104050</v>
      </c>
      <c r="M74" s="35">
        <f t="shared" si="19"/>
        <v>104050</v>
      </c>
      <c r="N74" s="35">
        <f t="shared" si="19"/>
        <v>104050</v>
      </c>
      <c r="O74" s="35">
        <f t="shared" si="19"/>
        <v>104050</v>
      </c>
      <c r="P74" s="35">
        <f t="shared" si="19"/>
        <v>104050</v>
      </c>
      <c r="Q74" s="35">
        <f t="shared" si="19"/>
        <v>104050</v>
      </c>
      <c r="R74" s="35">
        <f t="shared" si="19"/>
        <v>104050</v>
      </c>
      <c r="S74" s="35">
        <f t="shared" si="19"/>
        <v>104050</v>
      </c>
      <c r="T74" s="35">
        <f t="shared" si="19"/>
        <v>104050</v>
      </c>
      <c r="U74" s="35">
        <f t="shared" si="19"/>
        <v>104050</v>
      </c>
      <c r="V74" s="35">
        <f t="shared" si="19"/>
        <v>104050</v>
      </c>
      <c r="W74" s="35">
        <f t="shared" si="19"/>
        <v>104050</v>
      </c>
      <c r="X74" s="35">
        <f t="shared" si="19"/>
        <v>104050</v>
      </c>
      <c r="Y74" s="35">
        <f t="shared" si="19"/>
        <v>104050</v>
      </c>
      <c r="Z74" s="35">
        <f t="shared" si="19"/>
        <v>103300</v>
      </c>
      <c r="AA74" s="35"/>
      <c r="AB74" s="42">
        <f>SUM(D74:AA74)</f>
        <v>2392400</v>
      </c>
    </row>
    <row r="75" spans="1:28" ht="13.5" thickTop="1" x14ac:dyDescent="0.2"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42"/>
    </row>
    <row r="76" spans="1:28" ht="13.5" thickBot="1" x14ac:dyDescent="0.25">
      <c r="A76" s="19" t="s">
        <v>30</v>
      </c>
      <c r="B76" s="20"/>
      <c r="C76" s="20"/>
      <c r="D76" s="36">
        <f t="shared" ref="D76:Z76" si="20">D74-D27</f>
        <v>0</v>
      </c>
      <c r="E76" s="36">
        <f t="shared" si="20"/>
        <v>0</v>
      </c>
      <c r="F76" s="36">
        <f t="shared" si="20"/>
        <v>0</v>
      </c>
      <c r="G76" s="36">
        <f t="shared" si="20"/>
        <v>0</v>
      </c>
      <c r="H76" s="36">
        <f t="shared" si="20"/>
        <v>0</v>
      </c>
      <c r="I76" s="36">
        <f t="shared" si="20"/>
        <v>0</v>
      </c>
      <c r="J76" s="36">
        <f t="shared" si="20"/>
        <v>0</v>
      </c>
      <c r="K76" s="36">
        <f t="shared" si="20"/>
        <v>0</v>
      </c>
      <c r="L76" s="36">
        <f t="shared" si="20"/>
        <v>0</v>
      </c>
      <c r="M76" s="36">
        <f t="shared" si="20"/>
        <v>0</v>
      </c>
      <c r="N76" s="36">
        <f t="shared" si="20"/>
        <v>0</v>
      </c>
      <c r="O76" s="36">
        <f t="shared" si="20"/>
        <v>0</v>
      </c>
      <c r="P76" s="36">
        <f t="shared" si="20"/>
        <v>0</v>
      </c>
      <c r="Q76" s="36">
        <f t="shared" si="20"/>
        <v>0</v>
      </c>
      <c r="R76" s="36">
        <f t="shared" si="20"/>
        <v>0</v>
      </c>
      <c r="S76" s="36">
        <f t="shared" si="20"/>
        <v>0</v>
      </c>
      <c r="T76" s="36">
        <f t="shared" si="20"/>
        <v>0</v>
      </c>
      <c r="U76" s="36">
        <f t="shared" si="20"/>
        <v>0</v>
      </c>
      <c r="V76" s="36">
        <f t="shared" si="20"/>
        <v>0</v>
      </c>
      <c r="W76" s="36">
        <f t="shared" si="20"/>
        <v>0</v>
      </c>
      <c r="X76" s="36">
        <f t="shared" si="20"/>
        <v>0</v>
      </c>
      <c r="Y76" s="36">
        <f t="shared" si="20"/>
        <v>0</v>
      </c>
      <c r="Z76" s="36">
        <f t="shared" si="20"/>
        <v>0</v>
      </c>
      <c r="AA76" s="36"/>
      <c r="AB76" s="42">
        <f>SUM(D76:AA76)</f>
        <v>0</v>
      </c>
    </row>
    <row r="77" spans="1:28" ht="13.5" thickTop="1" x14ac:dyDescent="0.2"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42"/>
    </row>
    <row r="78" spans="1:28" x14ac:dyDescent="0.2">
      <c r="A78" t="s">
        <v>56</v>
      </c>
      <c r="C78" s="26" t="s">
        <v>62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42"/>
    </row>
    <row r="79" spans="1:28" x14ac:dyDescent="0.2">
      <c r="A79" s="7" t="s">
        <v>36</v>
      </c>
      <c r="B79" t="s">
        <v>78</v>
      </c>
      <c r="C79">
        <v>6351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/>
      <c r="AB79" s="42">
        <f>SUM(D79:AA79)</f>
        <v>0</v>
      </c>
    </row>
    <row r="80" spans="1:28" ht="12.75" hidden="1" customHeight="1" x14ac:dyDescent="0.2">
      <c r="A80" s="7" t="s">
        <v>36</v>
      </c>
      <c r="B80" t="s">
        <v>69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I80" s="27">
        <v>5000</v>
      </c>
      <c r="J80" s="27">
        <v>5000</v>
      </c>
      <c r="K80" s="27">
        <v>5000</v>
      </c>
      <c r="L80" s="27">
        <v>5000</v>
      </c>
      <c r="M80" s="27">
        <v>5000</v>
      </c>
      <c r="N80" s="27">
        <v>5000</v>
      </c>
      <c r="O80" s="27">
        <v>5000</v>
      </c>
      <c r="P80" s="27">
        <v>5000</v>
      </c>
      <c r="Q80" s="27">
        <v>5000</v>
      </c>
      <c r="R80" s="27">
        <v>5000</v>
      </c>
      <c r="S80" s="27">
        <v>5000</v>
      </c>
      <c r="T80" s="27">
        <v>5000</v>
      </c>
      <c r="U80" s="27">
        <v>5000</v>
      </c>
      <c r="V80" s="27">
        <v>5000</v>
      </c>
      <c r="W80" s="27">
        <v>5000</v>
      </c>
      <c r="X80" s="27">
        <v>5000</v>
      </c>
      <c r="Y80" s="27">
        <v>5000</v>
      </c>
      <c r="Z80" s="27">
        <v>5000</v>
      </c>
      <c r="AA80" s="27"/>
      <c r="AB80" s="47"/>
    </row>
    <row r="81" spans="1:28" ht="12.75" hidden="1" customHeight="1" x14ac:dyDescent="0.2">
      <c r="A81" s="7" t="s">
        <v>36</v>
      </c>
      <c r="B81" t="s">
        <v>69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I81" s="27">
        <v>10000</v>
      </c>
      <c r="J81" s="27">
        <v>10000</v>
      </c>
      <c r="K81" s="27">
        <v>10000</v>
      </c>
      <c r="L81" s="27">
        <v>10000</v>
      </c>
      <c r="M81" s="27">
        <v>10000</v>
      </c>
      <c r="N81" s="27">
        <v>10000</v>
      </c>
      <c r="O81" s="27">
        <v>10000</v>
      </c>
      <c r="P81" s="27">
        <v>10000</v>
      </c>
      <c r="Q81" s="27">
        <v>10000</v>
      </c>
      <c r="R81" s="27">
        <v>10000</v>
      </c>
      <c r="S81" s="27">
        <v>10000</v>
      </c>
      <c r="T81" s="27">
        <v>10000</v>
      </c>
      <c r="U81" s="27">
        <v>10000</v>
      </c>
      <c r="V81" s="27">
        <v>10000</v>
      </c>
      <c r="W81" s="27">
        <v>10000</v>
      </c>
      <c r="X81" s="27">
        <v>10000</v>
      </c>
      <c r="Y81" s="27">
        <v>10000</v>
      </c>
      <c r="Z81" s="27">
        <v>10000</v>
      </c>
      <c r="AA81" s="27"/>
      <c r="AB81" s="47"/>
    </row>
    <row r="82" spans="1:28" ht="12.75" hidden="1" customHeight="1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47"/>
    </row>
    <row r="83" spans="1:28" x14ac:dyDescent="0.2">
      <c r="A83" s="7" t="s">
        <v>36</v>
      </c>
      <c r="B83" t="s">
        <v>80</v>
      </c>
      <c r="C83">
        <v>980584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/>
      <c r="AB83" s="42">
        <f>SUM(D83:AA83)</f>
        <v>0</v>
      </c>
    </row>
    <row r="84" spans="1:28" ht="25.5" x14ac:dyDescent="0.2">
      <c r="A84" s="46" t="s">
        <v>36</v>
      </c>
      <c r="B84" s="45" t="s">
        <v>81</v>
      </c>
      <c r="C84" s="24">
        <v>6296</v>
      </c>
      <c r="D84" s="39">
        <v>10000</v>
      </c>
      <c r="E84" s="39">
        <v>10000</v>
      </c>
      <c r="F84" s="39">
        <v>10000</v>
      </c>
      <c r="G84" s="39">
        <v>10000</v>
      </c>
      <c r="H84" s="39">
        <v>10000</v>
      </c>
      <c r="I84" s="39">
        <v>10000</v>
      </c>
      <c r="J84" s="39">
        <v>10000</v>
      </c>
      <c r="K84" s="39">
        <v>10000</v>
      </c>
      <c r="L84" s="39">
        <v>10000</v>
      </c>
      <c r="M84" s="39">
        <v>10000</v>
      </c>
      <c r="N84" s="39">
        <v>10000</v>
      </c>
      <c r="O84" s="39">
        <v>10000</v>
      </c>
      <c r="P84" s="39">
        <v>10000</v>
      </c>
      <c r="Q84" s="39">
        <v>10000</v>
      </c>
      <c r="R84" s="39">
        <v>10000</v>
      </c>
      <c r="S84" s="39">
        <v>10000</v>
      </c>
      <c r="T84" s="39">
        <v>10000</v>
      </c>
      <c r="U84" s="39">
        <v>10000</v>
      </c>
      <c r="V84" s="39">
        <v>10000</v>
      </c>
      <c r="W84" s="39">
        <v>10000</v>
      </c>
      <c r="X84" s="39">
        <v>10000</v>
      </c>
      <c r="Y84" s="39">
        <v>10000</v>
      </c>
      <c r="Z84" s="39">
        <v>10000</v>
      </c>
      <c r="AA84" s="39"/>
      <c r="AB84" s="42">
        <f>SUM(D84:AA84)</f>
        <v>230000</v>
      </c>
    </row>
    <row r="85" spans="1:28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42"/>
    </row>
  </sheetData>
  <mergeCells count="1">
    <mergeCell ref="AB80:AB82"/>
  </mergeCells>
  <printOptions horizontalCentered="1" verticalCentered="1"/>
  <pageMargins left="0.5" right="0.5" top="0.25" bottom="0.25" header="0.5" footer="0.5"/>
  <pageSetup scale="61" orientation="portrait" verticalDpi="300" r:id="rId1"/>
  <headerFooter alignWithMargins="0"/>
  <rowBreaks count="2" manualBreakCount="2">
    <brk id="27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May 01</vt:lpstr>
      <vt:lpstr>'May 01'!Print_Area</vt:lpstr>
      <vt:lpstr>'May 01'!Print_Titles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2001-04-06T15:37:15Z</cp:lastPrinted>
  <dcterms:created xsi:type="dcterms:W3CDTF">1999-06-11T18:07:23Z</dcterms:created>
  <dcterms:modified xsi:type="dcterms:W3CDTF">2014-09-03T13:46:46Z</dcterms:modified>
</cp:coreProperties>
</file>