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50" windowHeight="9120"/>
  </bookViews>
  <sheets>
    <sheet name="June 00" sheetId="1" r:id="rId1"/>
  </sheets>
  <definedNames>
    <definedName name="_xlnm.Print_Area" localSheetId="0">'June 00'!$A$1:$AA$83</definedName>
    <definedName name="_xlnm.Print_Titles" localSheetId="0">'June 00'!$1:$8</definedName>
  </definedNames>
  <calcPr calcId="152511" fullCalcOnLoad="1" iterate="1" iterateCount="1"/>
</workbook>
</file>

<file path=xl/calcChain.xml><?xml version="1.0" encoding="utf-8"?>
<calcChain xmlns="http://schemas.openxmlformats.org/spreadsheetml/2006/main">
  <c r="E7" i="1" l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AA10" i="1"/>
  <c r="AA11" i="1"/>
  <c r="AA12" i="1"/>
  <c r="AA13" i="1"/>
  <c r="D14" i="1"/>
  <c r="E14" i="1"/>
  <c r="E16" i="1" s="1"/>
  <c r="E27" i="1" s="1"/>
  <c r="F14" i="1"/>
  <c r="G14" i="1"/>
  <c r="H14" i="1"/>
  <c r="H16" i="1" s="1"/>
  <c r="H27" i="1" s="1"/>
  <c r="I14" i="1"/>
  <c r="I16" i="1" s="1"/>
  <c r="I27" i="1" s="1"/>
  <c r="I39" i="1" s="1"/>
  <c r="I41" i="1" s="1"/>
  <c r="J14" i="1"/>
  <c r="AA14" i="1" s="1"/>
  <c r="K14" i="1"/>
  <c r="L14" i="1"/>
  <c r="M14" i="1"/>
  <c r="M16" i="1" s="1"/>
  <c r="M27" i="1" s="1"/>
  <c r="N14" i="1"/>
  <c r="O14" i="1"/>
  <c r="P14" i="1"/>
  <c r="P16" i="1" s="1"/>
  <c r="P27" i="1" s="1"/>
  <c r="Q14" i="1"/>
  <c r="Q16" i="1" s="1"/>
  <c r="Q27" i="1" s="1"/>
  <c r="Q39" i="1" s="1"/>
  <c r="Q41" i="1" s="1"/>
  <c r="R14" i="1"/>
  <c r="R16" i="1" s="1"/>
  <c r="R27" i="1" s="1"/>
  <c r="S14" i="1"/>
  <c r="T14" i="1"/>
  <c r="U14" i="1"/>
  <c r="U16" i="1" s="1"/>
  <c r="U27" i="1" s="1"/>
  <c r="V14" i="1"/>
  <c r="W14" i="1"/>
  <c r="X14" i="1"/>
  <c r="X16" i="1" s="1"/>
  <c r="X27" i="1" s="1"/>
  <c r="Y14" i="1"/>
  <c r="Y16" i="1" s="1"/>
  <c r="Y27" i="1" s="1"/>
  <c r="Y39" i="1" s="1"/>
  <c r="Y41" i="1" s="1"/>
  <c r="D15" i="1"/>
  <c r="E15" i="1"/>
  <c r="F15" i="1"/>
  <c r="F16" i="1" s="1"/>
  <c r="F27" i="1" s="1"/>
  <c r="G15" i="1"/>
  <c r="H15" i="1"/>
  <c r="I15" i="1"/>
  <c r="J15" i="1"/>
  <c r="K15" i="1"/>
  <c r="AA15" i="1" s="1"/>
  <c r="L15" i="1"/>
  <c r="M15" i="1"/>
  <c r="N15" i="1"/>
  <c r="N16" i="1" s="1"/>
  <c r="N27" i="1" s="1"/>
  <c r="O15" i="1"/>
  <c r="P15" i="1"/>
  <c r="Q15" i="1"/>
  <c r="R15" i="1"/>
  <c r="S15" i="1"/>
  <c r="S16" i="1" s="1"/>
  <c r="S27" i="1" s="1"/>
  <c r="S39" i="1" s="1"/>
  <c r="T15" i="1"/>
  <c r="U15" i="1"/>
  <c r="V15" i="1"/>
  <c r="V16" i="1" s="1"/>
  <c r="V27" i="1" s="1"/>
  <c r="W15" i="1"/>
  <c r="X15" i="1"/>
  <c r="Y15" i="1"/>
  <c r="D16" i="1"/>
  <c r="D27" i="1" s="1"/>
  <c r="G16" i="1"/>
  <c r="L16" i="1"/>
  <c r="L27" i="1" s="1"/>
  <c r="O16" i="1"/>
  <c r="T16" i="1"/>
  <c r="T27" i="1" s="1"/>
  <c r="T39" i="1" s="1"/>
  <c r="W16" i="1"/>
  <c r="D19" i="1"/>
  <c r="AA19" i="1" s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D22" i="1"/>
  <c r="AA22" i="1" s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AA24" i="1"/>
  <c r="G27" i="1"/>
  <c r="O27" i="1"/>
  <c r="W27" i="1"/>
  <c r="AA32" i="1"/>
  <c r="D33" i="1"/>
  <c r="AA33" i="1" s="1"/>
  <c r="E33" i="1"/>
  <c r="E37" i="1" s="1"/>
  <c r="F33" i="1"/>
  <c r="F37" i="1" s="1"/>
  <c r="G33" i="1"/>
  <c r="G37" i="1" s="1"/>
  <c r="H33" i="1"/>
  <c r="I33" i="1"/>
  <c r="J33" i="1"/>
  <c r="K33" i="1"/>
  <c r="L33" i="1"/>
  <c r="M33" i="1"/>
  <c r="M37" i="1" s="1"/>
  <c r="N33" i="1"/>
  <c r="N37" i="1" s="1"/>
  <c r="O33" i="1"/>
  <c r="O37" i="1" s="1"/>
  <c r="P33" i="1"/>
  <c r="Q33" i="1"/>
  <c r="R33" i="1"/>
  <c r="S33" i="1"/>
  <c r="T33" i="1"/>
  <c r="U33" i="1"/>
  <c r="U37" i="1" s="1"/>
  <c r="V33" i="1"/>
  <c r="V37" i="1" s="1"/>
  <c r="W33" i="1"/>
  <c r="W37" i="1" s="1"/>
  <c r="X33" i="1"/>
  <c r="Y33" i="1"/>
  <c r="AA34" i="1"/>
  <c r="AA35" i="1"/>
  <c r="AA36" i="1"/>
  <c r="D37" i="1"/>
  <c r="H37" i="1"/>
  <c r="I37" i="1"/>
  <c r="J37" i="1"/>
  <c r="K37" i="1"/>
  <c r="L37" i="1"/>
  <c r="P37" i="1"/>
  <c r="Q37" i="1"/>
  <c r="R37" i="1"/>
  <c r="S37" i="1"/>
  <c r="S41" i="1" s="1"/>
  <c r="T37" i="1"/>
  <c r="X37" i="1"/>
  <c r="Y37" i="1"/>
  <c r="AA44" i="1"/>
  <c r="AA45" i="1"/>
  <c r="AA46" i="1"/>
  <c r="D47" i="1"/>
  <c r="D52" i="1" s="1"/>
  <c r="E47" i="1"/>
  <c r="F47" i="1"/>
  <c r="G47" i="1"/>
  <c r="H47" i="1"/>
  <c r="I47" i="1"/>
  <c r="J47" i="1"/>
  <c r="K47" i="1"/>
  <c r="K52" i="1" s="1"/>
  <c r="K60" i="1" s="1"/>
  <c r="L47" i="1"/>
  <c r="L52" i="1" s="1"/>
  <c r="L60" i="1" s="1"/>
  <c r="M47" i="1"/>
  <c r="N47" i="1"/>
  <c r="O47" i="1"/>
  <c r="P47" i="1"/>
  <c r="Q47" i="1"/>
  <c r="R47" i="1"/>
  <c r="S47" i="1"/>
  <c r="S52" i="1" s="1"/>
  <c r="S60" i="1" s="1"/>
  <c r="T47" i="1"/>
  <c r="T52" i="1" s="1"/>
  <c r="T60" i="1" s="1"/>
  <c r="U47" i="1"/>
  <c r="V47" i="1"/>
  <c r="W47" i="1"/>
  <c r="X47" i="1"/>
  <c r="Y47" i="1"/>
  <c r="AA48" i="1"/>
  <c r="AA49" i="1"/>
  <c r="AA50" i="1"/>
  <c r="E52" i="1"/>
  <c r="F52" i="1"/>
  <c r="G52" i="1"/>
  <c r="H52" i="1"/>
  <c r="I52" i="1"/>
  <c r="J52" i="1"/>
  <c r="J60" i="1" s="1"/>
  <c r="M52" i="1"/>
  <c r="N52" i="1"/>
  <c r="O52" i="1"/>
  <c r="P52" i="1"/>
  <c r="Q52" i="1"/>
  <c r="R52" i="1"/>
  <c r="R60" i="1" s="1"/>
  <c r="U52" i="1"/>
  <c r="V52" i="1"/>
  <c r="W52" i="1"/>
  <c r="X52" i="1"/>
  <c r="Y52" i="1"/>
  <c r="AA54" i="1"/>
  <c r="AA55" i="1"/>
  <c r="AA56" i="1"/>
  <c r="D58" i="1"/>
  <c r="E58" i="1"/>
  <c r="AA58" i="1" s="1"/>
  <c r="F58" i="1"/>
  <c r="F60" i="1" s="1"/>
  <c r="G58" i="1"/>
  <c r="G60" i="1" s="1"/>
  <c r="H58" i="1"/>
  <c r="H60" i="1" s="1"/>
  <c r="I58" i="1"/>
  <c r="J58" i="1"/>
  <c r="K58" i="1"/>
  <c r="L58" i="1"/>
  <c r="M58" i="1"/>
  <c r="M60" i="1" s="1"/>
  <c r="N58" i="1"/>
  <c r="N60" i="1" s="1"/>
  <c r="O58" i="1"/>
  <c r="O60" i="1" s="1"/>
  <c r="P58" i="1"/>
  <c r="P60" i="1" s="1"/>
  <c r="Q58" i="1"/>
  <c r="R58" i="1"/>
  <c r="S58" i="1"/>
  <c r="T58" i="1"/>
  <c r="U58" i="1"/>
  <c r="U60" i="1" s="1"/>
  <c r="V58" i="1"/>
  <c r="V60" i="1" s="1"/>
  <c r="W58" i="1"/>
  <c r="W60" i="1" s="1"/>
  <c r="X58" i="1"/>
  <c r="X60" i="1" s="1"/>
  <c r="Y58" i="1"/>
  <c r="I60" i="1"/>
  <c r="Q60" i="1"/>
  <c r="Y60" i="1"/>
  <c r="Y75" i="1" s="1"/>
  <c r="Y77" i="1" s="1"/>
  <c r="AA63" i="1"/>
  <c r="AA64" i="1"/>
  <c r="AA65" i="1"/>
  <c r="D67" i="1"/>
  <c r="AA67" i="1" s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AA70" i="1"/>
  <c r="AA71" i="1"/>
  <c r="D73" i="1"/>
  <c r="AA73" i="1" s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M39" i="1" l="1"/>
  <c r="M41" i="1" s="1"/>
  <c r="M75" i="1" s="1"/>
  <c r="M77" i="1" s="1"/>
  <c r="V39" i="1"/>
  <c r="F39" i="1"/>
  <c r="F41" i="1" s="1"/>
  <c r="F75" i="1" s="1"/>
  <c r="F77" i="1" s="1"/>
  <c r="V75" i="1"/>
  <c r="V77" i="1" s="1"/>
  <c r="N75" i="1"/>
  <c r="N77" i="1" s="1"/>
  <c r="I75" i="1"/>
  <c r="I77" i="1" s="1"/>
  <c r="U39" i="1"/>
  <c r="E39" i="1"/>
  <c r="E41" i="1" s="1"/>
  <c r="Q75" i="1"/>
  <c r="Q77" i="1" s="1"/>
  <c r="N39" i="1"/>
  <c r="T41" i="1"/>
  <c r="T75" i="1" s="1"/>
  <c r="T77" i="1" s="1"/>
  <c r="W39" i="1"/>
  <c r="W41" i="1" s="1"/>
  <c r="W75" i="1" s="1"/>
  <c r="W77" i="1" s="1"/>
  <c r="O41" i="1"/>
  <c r="O39" i="1"/>
  <c r="G39" i="1"/>
  <c r="G41" i="1" s="1"/>
  <c r="G75" i="1" s="1"/>
  <c r="G77" i="1" s="1"/>
  <c r="L39" i="1"/>
  <c r="L41" i="1" s="1"/>
  <c r="L75" i="1" s="1"/>
  <c r="L77" i="1" s="1"/>
  <c r="R39" i="1"/>
  <c r="P75" i="1"/>
  <c r="P77" i="1" s="1"/>
  <c r="V41" i="1"/>
  <c r="N41" i="1"/>
  <c r="O75" i="1"/>
  <c r="O77" i="1" s="1"/>
  <c r="AA52" i="1"/>
  <c r="D60" i="1"/>
  <c r="AA60" i="1" s="1"/>
  <c r="R41" i="1"/>
  <c r="R75" i="1" s="1"/>
  <c r="R77" i="1" s="1"/>
  <c r="D41" i="1"/>
  <c r="U41" i="1"/>
  <c r="U75" i="1" s="1"/>
  <c r="U77" i="1" s="1"/>
  <c r="D39" i="1"/>
  <c r="X39" i="1"/>
  <c r="X41" i="1" s="1"/>
  <c r="P39" i="1"/>
  <c r="P41" i="1" s="1"/>
  <c r="H39" i="1"/>
  <c r="H41" i="1" s="1"/>
  <c r="H75" i="1" s="1"/>
  <c r="H77" i="1" s="1"/>
  <c r="X75" i="1"/>
  <c r="X77" i="1" s="1"/>
  <c r="S75" i="1"/>
  <c r="S77" i="1" s="1"/>
  <c r="AA47" i="1"/>
  <c r="AA37" i="1"/>
  <c r="E60" i="1"/>
  <c r="E75" i="1" s="1"/>
  <c r="E77" i="1" s="1"/>
  <c r="K16" i="1"/>
  <c r="K27" i="1" s="1"/>
  <c r="K39" i="1" s="1"/>
  <c r="K41" i="1" s="1"/>
  <c r="K75" i="1" s="1"/>
  <c r="K77" i="1" s="1"/>
  <c r="J16" i="1"/>
  <c r="J27" i="1" s="1"/>
  <c r="J39" i="1" s="1"/>
  <c r="J41" i="1" s="1"/>
  <c r="J75" i="1" s="1"/>
  <c r="J77" i="1" s="1"/>
  <c r="AA41" i="1" l="1"/>
  <c r="AA16" i="1"/>
  <c r="AA27" i="1" s="1"/>
  <c r="D75" i="1"/>
  <c r="AA39" i="1"/>
  <c r="AA75" i="1" l="1"/>
  <c r="D77" i="1"/>
  <c r="AA77" i="1" s="1"/>
</calcChain>
</file>

<file path=xl/comments1.xml><?xml version="1.0" encoding="utf-8"?>
<comments xmlns="http://schemas.openxmlformats.org/spreadsheetml/2006/main">
  <authors>
    <author>hcamp</author>
  </authors>
  <commentList>
    <comment ref="AB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AB3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AB3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AB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AB3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AB3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AB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AB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AB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AB47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AB4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AB4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AB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AB5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AB5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AB5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AB6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AB6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AB6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<sst xmlns="http://schemas.openxmlformats.org/spreadsheetml/2006/main" count="125" uniqueCount="81">
  <si>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</si>
  <si>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</si>
  <si>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</si>
  <si>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</si>
  <si>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</si>
  <si>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</si>
  <si>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</si>
  <si>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</si>
  <si>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</si>
  <si>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</si>
  <si>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</si>
  <si>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</si>
  <si>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</si>
  <si>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</si>
  <si>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</si>
  <si>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</si>
  <si>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</si>
  <si>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</si>
  <si>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</si>
  <si>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</si>
  <si>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</si>
  <si>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</si>
  <si>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</si>
  <si>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</si>
  <si>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</si>
  <si>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</si>
  <si>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</si>
  <si>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</si>
  <si>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</si>
  <si>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</si>
  <si>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</si>
  <si>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</si>
  <si>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</si>
  <si>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</si>
  <si>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</si>
  <si>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</si>
  <si>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</si>
  <si>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</si>
  <si>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</si>
  <si>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</si>
  <si>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</si>
  <si>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</si>
  <si>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</si>
  <si>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</si>
  <si>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</si>
  <si>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</si>
  <si>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</si>
  <si>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</si>
  <si>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</si>
  <si>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</si>
  <si>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</si>
  <si>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</si>
  <si>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</si>
  <si>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</si>
  <si>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</si>
  <si>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</si>
  <si>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</si>
  <si>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</si>
  <si>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</si>
  <si>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</si>
  <si>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</si>
  <si>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</si>
  <si>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</si>
  <si>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</si>
  <si>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</si>
  <si>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</si>
  <si>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</si>
  <si>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</si>
  <si>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</si>
  <si>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</si>
  <si>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</si>
  <si>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Huntsman East</t>
  </si>
  <si>
    <t>Month to Date</t>
  </si>
  <si>
    <t>NGPL Spring City Gate</t>
  </si>
  <si>
    <t>Total  NGPL</t>
  </si>
  <si>
    <t>Contract terminated 07/31/00</t>
  </si>
  <si>
    <t>VA Hospital - Terminated 07/31/00</t>
  </si>
  <si>
    <t>Terminated 12/31/99</t>
  </si>
  <si>
    <t>Enterprise</t>
  </si>
  <si>
    <t>Champions</t>
  </si>
  <si>
    <t>TEJAS THOMPSONVILLE From PanCanadian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</si>
</sst>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3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2" fillId="0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  <xf numFmtId="3" fontId="5" fillId="0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B86"/>
  <sheetViews>
    <sheetView showGridLines="0" tabSelected="1" workbookViewId="0">
      <selection activeCell="C18" sqref="C18"/>
    </sheetView>
  </sheetViews>
  <sheetFormatPr defaultRowHeight="12.75" x14ac:dyDescent="0.2"/>
  <cols>
    <col min="1" max="1" width="30.42578125" bestFit="1" customWidth="1"/>
    <col min="2" max="2" width="39.140625" customWidth="1"/>
    <col min="3" max="3" width="13.85546875" bestFit="1" customWidth="1"/>
    <col min="4" max="23" width="14.85546875" hidden="1" customWidth="1"/>
    <col min="24" max="25" width="14.85546875" customWidth="1"/>
    <col min="26" max="26" width="2" customWidth="1"/>
    <col min="27" max="27" width="18.5703125" style="40" customWidth="1"/>
  </cols>
  <sheetData>
    <row r="1" spans="1:27" ht="23.25" x14ac:dyDescent="0.35">
      <c r="C1" s="10" t="s">
        <v>23</v>
      </c>
    </row>
    <row r="2" spans="1:27" x14ac:dyDescent="0.2">
      <c r="C2" s="8" t="s">
        <v>32</v>
      </c>
    </row>
    <row r="3" spans="1:27" x14ac:dyDescent="0.2">
      <c r="C3" s="8" t="s">
        <v>50</v>
      </c>
    </row>
    <row r="5" spans="1:27" ht="18" x14ac:dyDescent="0.25">
      <c r="D5" s="21" t="s">
        <v>22</v>
      </c>
      <c r="E5" s="21" t="s">
        <v>22</v>
      </c>
      <c r="F5" s="21" t="s">
        <v>22</v>
      </c>
      <c r="G5" s="21" t="s">
        <v>22</v>
      </c>
      <c r="H5" s="21" t="s">
        <v>22</v>
      </c>
      <c r="I5" s="21" t="s">
        <v>22</v>
      </c>
      <c r="J5" s="21" t="s">
        <v>22</v>
      </c>
      <c r="K5" s="21" t="s">
        <v>22</v>
      </c>
      <c r="L5" s="21" t="s">
        <v>22</v>
      </c>
      <c r="M5" s="21" t="s">
        <v>22</v>
      </c>
      <c r="N5" s="21" t="s">
        <v>22</v>
      </c>
      <c r="O5" s="21" t="s">
        <v>22</v>
      </c>
      <c r="P5" s="21" t="s">
        <v>22</v>
      </c>
      <c r="Q5" s="21" t="s">
        <v>22</v>
      </c>
      <c r="R5" s="21" t="s">
        <v>22</v>
      </c>
      <c r="S5" s="21" t="s">
        <v>22</v>
      </c>
      <c r="T5" s="21" t="s">
        <v>22</v>
      </c>
      <c r="U5" s="21" t="s">
        <v>22</v>
      </c>
      <c r="V5" s="21" t="s">
        <v>22</v>
      </c>
      <c r="W5" s="21" t="s">
        <v>22</v>
      </c>
      <c r="X5" s="21" t="s">
        <v>22</v>
      </c>
      <c r="Y5" s="21" t="s">
        <v>22</v>
      </c>
      <c r="AA5" s="41" t="s">
        <v>72</v>
      </c>
    </row>
    <row r="6" spans="1:27" ht="18" x14ac:dyDescent="0.25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7" ht="18" x14ac:dyDescent="0.25">
      <c r="A7" s="11" t="s">
        <v>24</v>
      </c>
      <c r="C7" s="24" t="s">
        <v>51</v>
      </c>
      <c r="D7" s="12">
        <v>36770</v>
      </c>
      <c r="E7" s="12">
        <f t="shared" ref="E7:L7" si="0">D7+1</f>
        <v>36771</v>
      </c>
      <c r="F7" s="12">
        <f t="shared" si="0"/>
        <v>36772</v>
      </c>
      <c r="G7" s="12">
        <f t="shared" si="0"/>
        <v>36773</v>
      </c>
      <c r="H7" s="12">
        <f t="shared" si="0"/>
        <v>36774</v>
      </c>
      <c r="I7" s="12">
        <f t="shared" si="0"/>
        <v>36775</v>
      </c>
      <c r="J7" s="12">
        <f t="shared" si="0"/>
        <v>36776</v>
      </c>
      <c r="K7" s="12">
        <f t="shared" si="0"/>
        <v>36777</v>
      </c>
      <c r="L7" s="12">
        <f t="shared" si="0"/>
        <v>36778</v>
      </c>
      <c r="M7" s="12">
        <f t="shared" ref="M7:U7" si="1">L7+1</f>
        <v>36779</v>
      </c>
      <c r="N7" s="12">
        <f t="shared" si="1"/>
        <v>36780</v>
      </c>
      <c r="O7" s="12">
        <f t="shared" si="1"/>
        <v>36781</v>
      </c>
      <c r="P7" s="12">
        <f t="shared" si="1"/>
        <v>36782</v>
      </c>
      <c r="Q7" s="12">
        <f t="shared" si="1"/>
        <v>36783</v>
      </c>
      <c r="R7" s="12">
        <f t="shared" si="1"/>
        <v>36784</v>
      </c>
      <c r="S7" s="12">
        <f t="shared" si="1"/>
        <v>36785</v>
      </c>
      <c r="T7" s="12">
        <f t="shared" si="1"/>
        <v>36786</v>
      </c>
      <c r="U7" s="12">
        <f t="shared" si="1"/>
        <v>36787</v>
      </c>
      <c r="V7" s="12">
        <f>U7+1</f>
        <v>36788</v>
      </c>
      <c r="W7" s="12">
        <f>V7+1</f>
        <v>36789</v>
      </c>
      <c r="X7" s="12">
        <f>W7+1</f>
        <v>36790</v>
      </c>
      <c r="Y7" s="12">
        <f>X7+1</f>
        <v>36791</v>
      </c>
      <c r="Z7" s="12">
        <v>36421</v>
      </c>
    </row>
    <row r="8" spans="1:27" ht="18" x14ac:dyDescent="0.25"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7" x14ac:dyDescent="0.2">
      <c r="A9" s="8" t="s">
        <v>20</v>
      </c>
    </row>
    <row r="10" spans="1:27" x14ac:dyDescent="0.2">
      <c r="A10">
        <v>982000</v>
      </c>
      <c r="C10" t="s">
        <v>52</v>
      </c>
      <c r="D10" s="27">
        <v>60000</v>
      </c>
      <c r="E10" s="27">
        <v>60000</v>
      </c>
      <c r="F10" s="27">
        <v>60000</v>
      </c>
      <c r="G10" s="27">
        <v>60000</v>
      </c>
      <c r="H10" s="27">
        <v>60000</v>
      </c>
      <c r="I10" s="27">
        <v>60000</v>
      </c>
      <c r="J10" s="27">
        <v>60000</v>
      </c>
      <c r="K10" s="27">
        <v>60000</v>
      </c>
      <c r="L10" s="27">
        <v>60000</v>
      </c>
      <c r="M10" s="27">
        <v>60000</v>
      </c>
      <c r="N10" s="27">
        <v>60000</v>
      </c>
      <c r="O10" s="27">
        <v>60000</v>
      </c>
      <c r="P10" s="27">
        <v>60000</v>
      </c>
      <c r="Q10" s="27">
        <v>60000</v>
      </c>
      <c r="R10" s="27">
        <v>60000</v>
      </c>
      <c r="S10" s="27">
        <v>60000</v>
      </c>
      <c r="T10" s="27">
        <v>60000</v>
      </c>
      <c r="U10" s="27">
        <v>60000</v>
      </c>
      <c r="V10" s="27">
        <v>60000</v>
      </c>
      <c r="W10" s="27">
        <v>60000</v>
      </c>
      <c r="X10" s="27">
        <v>60000</v>
      </c>
      <c r="Y10" s="27">
        <v>60000</v>
      </c>
      <c r="AA10" s="42">
        <f t="shared" ref="AA10:AA16" si="2">SUM(D10:Z10)</f>
        <v>1320000</v>
      </c>
    </row>
    <row r="11" spans="1:27" x14ac:dyDescent="0.2">
      <c r="A11">
        <v>981326</v>
      </c>
      <c r="B11" t="s">
        <v>49</v>
      </c>
      <c r="C11" t="s">
        <v>78</v>
      </c>
      <c r="D11" s="38">
        <v>5000</v>
      </c>
      <c r="E11" s="38">
        <v>5000</v>
      </c>
      <c r="F11" s="38">
        <v>5000</v>
      </c>
      <c r="G11" s="38">
        <v>5000</v>
      </c>
      <c r="H11" s="38">
        <v>5000</v>
      </c>
      <c r="I11" s="38">
        <v>5000</v>
      </c>
      <c r="J11" s="38">
        <v>5000</v>
      </c>
      <c r="K11" s="38">
        <v>5000</v>
      </c>
      <c r="L11" s="38">
        <v>5000</v>
      </c>
      <c r="M11" s="38">
        <v>5000</v>
      </c>
      <c r="N11" s="38">
        <v>5000</v>
      </c>
      <c r="O11" s="38">
        <v>5000</v>
      </c>
      <c r="P11" s="38">
        <v>5000</v>
      </c>
      <c r="Q11" s="38">
        <v>5000</v>
      </c>
      <c r="R11" s="38">
        <v>5000</v>
      </c>
      <c r="S11" s="38">
        <v>5000</v>
      </c>
      <c r="T11" s="38">
        <v>5000</v>
      </c>
      <c r="U11" s="38">
        <v>5000</v>
      </c>
      <c r="V11" s="38">
        <v>5000</v>
      </c>
      <c r="W11" s="38">
        <v>5000</v>
      </c>
      <c r="X11" s="38">
        <v>5000</v>
      </c>
      <c r="Y11" s="38">
        <v>5000</v>
      </c>
      <c r="AA11" s="42">
        <f t="shared" si="2"/>
        <v>110000</v>
      </c>
    </row>
    <row r="12" spans="1:27" x14ac:dyDescent="0.2">
      <c r="A12" s="37">
        <v>981195</v>
      </c>
      <c r="B12" t="s">
        <v>49</v>
      </c>
      <c r="C12" t="s">
        <v>71</v>
      </c>
      <c r="D12" s="38">
        <v>4000</v>
      </c>
      <c r="E12" s="38">
        <v>4000</v>
      </c>
      <c r="F12" s="38">
        <v>4000</v>
      </c>
      <c r="G12" s="38">
        <v>4000</v>
      </c>
      <c r="H12" s="38">
        <v>4000</v>
      </c>
      <c r="I12" s="38">
        <v>4000</v>
      </c>
      <c r="J12" s="38">
        <v>4000</v>
      </c>
      <c r="K12" s="38">
        <v>4000</v>
      </c>
      <c r="L12" s="38">
        <v>4000</v>
      </c>
      <c r="M12" s="38">
        <v>4000</v>
      </c>
      <c r="N12" s="38">
        <v>4000</v>
      </c>
      <c r="O12" s="38">
        <v>4000</v>
      </c>
      <c r="P12" s="38">
        <v>4000</v>
      </c>
      <c r="Q12" s="38">
        <v>4000</v>
      </c>
      <c r="R12" s="38">
        <v>4000</v>
      </c>
      <c r="S12" s="38">
        <v>4000</v>
      </c>
      <c r="T12" s="38">
        <v>4000</v>
      </c>
      <c r="U12" s="38">
        <v>4000</v>
      </c>
      <c r="V12" s="38">
        <v>4000</v>
      </c>
      <c r="W12" s="38">
        <v>4000</v>
      </c>
      <c r="X12" s="38">
        <v>4000</v>
      </c>
      <c r="Y12" s="38">
        <v>4000</v>
      </c>
      <c r="AA12" s="42">
        <f t="shared" si="2"/>
        <v>88000</v>
      </c>
    </row>
    <row r="13" spans="1:27" x14ac:dyDescent="0.2">
      <c r="A13" s="37">
        <v>981258</v>
      </c>
      <c r="B13" t="s">
        <v>49</v>
      </c>
      <c r="C13" t="s">
        <v>79</v>
      </c>
      <c r="D13" s="38">
        <v>3000</v>
      </c>
      <c r="E13" s="38">
        <v>3000</v>
      </c>
      <c r="F13" s="38">
        <v>3000</v>
      </c>
      <c r="G13" s="38">
        <v>3000</v>
      </c>
      <c r="H13" s="38">
        <v>3000</v>
      </c>
      <c r="I13" s="38">
        <v>3000</v>
      </c>
      <c r="J13" s="38">
        <v>3000</v>
      </c>
      <c r="K13" s="38">
        <v>3000</v>
      </c>
      <c r="L13" s="38">
        <v>3000</v>
      </c>
      <c r="M13" s="38">
        <v>3000</v>
      </c>
      <c r="N13" s="38">
        <v>3000</v>
      </c>
      <c r="O13" s="38">
        <v>3000</v>
      </c>
      <c r="P13" s="38">
        <v>3000</v>
      </c>
      <c r="Q13" s="38">
        <v>3000</v>
      </c>
      <c r="R13" s="38">
        <v>3000</v>
      </c>
      <c r="S13" s="38">
        <v>3000</v>
      </c>
      <c r="T13" s="38">
        <v>3000</v>
      </c>
      <c r="U13" s="38">
        <v>3000</v>
      </c>
      <c r="V13" s="38">
        <v>3000</v>
      </c>
      <c r="W13" s="38">
        <v>3000</v>
      </c>
      <c r="X13" s="38">
        <v>3000</v>
      </c>
      <c r="Y13" s="38">
        <v>3000</v>
      </c>
      <c r="AA13" s="42">
        <f t="shared" si="2"/>
        <v>66000</v>
      </c>
    </row>
    <row r="14" spans="1:27" x14ac:dyDescent="0.2">
      <c r="A14" s="2" t="s">
        <v>58</v>
      </c>
      <c r="B14" t="s">
        <v>62</v>
      </c>
      <c r="D14" s="27">
        <f t="shared" ref="D14:L14" si="3">+D36+D55+D56</f>
        <v>10800</v>
      </c>
      <c r="E14" s="27">
        <f t="shared" si="3"/>
        <v>10800</v>
      </c>
      <c r="F14" s="27">
        <f t="shared" si="3"/>
        <v>10800</v>
      </c>
      <c r="G14" s="27">
        <f t="shared" si="3"/>
        <v>10800</v>
      </c>
      <c r="H14" s="27">
        <f t="shared" si="3"/>
        <v>10800</v>
      </c>
      <c r="I14" s="27">
        <f t="shared" si="3"/>
        <v>10800</v>
      </c>
      <c r="J14" s="27">
        <f t="shared" si="3"/>
        <v>10800</v>
      </c>
      <c r="K14" s="27">
        <f t="shared" si="3"/>
        <v>10800</v>
      </c>
      <c r="L14" s="27">
        <f t="shared" si="3"/>
        <v>10800</v>
      </c>
      <c r="M14" s="27">
        <f t="shared" ref="M14:U14" si="4">+M36+M55+M56</f>
        <v>10800</v>
      </c>
      <c r="N14" s="27">
        <f t="shared" si="4"/>
        <v>10800</v>
      </c>
      <c r="O14" s="27">
        <f t="shared" si="4"/>
        <v>10800</v>
      </c>
      <c r="P14" s="27">
        <f t="shared" si="4"/>
        <v>10800</v>
      </c>
      <c r="Q14" s="27">
        <f t="shared" si="4"/>
        <v>10800</v>
      </c>
      <c r="R14" s="27">
        <f t="shared" si="4"/>
        <v>10800</v>
      </c>
      <c r="S14" s="27">
        <f t="shared" si="4"/>
        <v>10800</v>
      </c>
      <c r="T14" s="27">
        <f t="shared" si="4"/>
        <v>10800</v>
      </c>
      <c r="U14" s="27">
        <f t="shared" si="4"/>
        <v>10800</v>
      </c>
      <c r="V14" s="27">
        <f>+V36+V55+V56</f>
        <v>10800</v>
      </c>
      <c r="W14" s="27">
        <f>+W36+W55+W56</f>
        <v>10800</v>
      </c>
      <c r="X14" s="27">
        <f>+X36+X55+X56</f>
        <v>10800</v>
      </c>
      <c r="Y14" s="27">
        <f>+Y36+Y55+Y56</f>
        <v>10800</v>
      </c>
      <c r="AA14" s="42">
        <f t="shared" si="2"/>
        <v>237600</v>
      </c>
    </row>
    <row r="15" spans="1:27" x14ac:dyDescent="0.2">
      <c r="A15">
        <v>980073</v>
      </c>
      <c r="B15" t="s">
        <v>48</v>
      </c>
      <c r="D15" s="27">
        <f t="shared" ref="D15:L15" si="5">SUM(D63:D65)</f>
        <v>2500</v>
      </c>
      <c r="E15" s="27">
        <f t="shared" si="5"/>
        <v>2500</v>
      </c>
      <c r="F15" s="27">
        <f t="shared" si="5"/>
        <v>2500</v>
      </c>
      <c r="G15" s="27">
        <f t="shared" si="5"/>
        <v>2500</v>
      </c>
      <c r="H15" s="27">
        <f t="shared" si="5"/>
        <v>2500</v>
      </c>
      <c r="I15" s="27">
        <f t="shared" si="5"/>
        <v>2500</v>
      </c>
      <c r="J15" s="27">
        <f t="shared" si="5"/>
        <v>2500</v>
      </c>
      <c r="K15" s="27">
        <f t="shared" si="5"/>
        <v>2500</v>
      </c>
      <c r="L15" s="27">
        <f t="shared" si="5"/>
        <v>2500</v>
      </c>
      <c r="M15" s="27">
        <f t="shared" ref="M15:U15" si="6">SUM(M63:M65)</f>
        <v>2500</v>
      </c>
      <c r="N15" s="27">
        <f t="shared" si="6"/>
        <v>2500</v>
      </c>
      <c r="O15" s="27">
        <f t="shared" si="6"/>
        <v>2500</v>
      </c>
      <c r="P15" s="27">
        <f t="shared" si="6"/>
        <v>2500</v>
      </c>
      <c r="Q15" s="27">
        <f t="shared" si="6"/>
        <v>2500</v>
      </c>
      <c r="R15" s="27">
        <f t="shared" si="6"/>
        <v>2500</v>
      </c>
      <c r="S15" s="27">
        <f t="shared" si="6"/>
        <v>2500</v>
      </c>
      <c r="T15" s="27">
        <f t="shared" si="6"/>
        <v>2500</v>
      </c>
      <c r="U15" s="27">
        <f t="shared" si="6"/>
        <v>2500</v>
      </c>
      <c r="V15" s="27">
        <f>SUM(V63:V65)</f>
        <v>2500</v>
      </c>
      <c r="W15" s="27">
        <f>SUM(W63:W65)</f>
        <v>2500</v>
      </c>
      <c r="X15" s="27">
        <f>SUM(X63:X65)</f>
        <v>2500</v>
      </c>
      <c r="Y15" s="27">
        <f>SUM(Y63:Y65)</f>
        <v>2500</v>
      </c>
      <c r="AA15" s="42">
        <f t="shared" si="2"/>
        <v>55000</v>
      </c>
    </row>
    <row r="16" spans="1:27" x14ac:dyDescent="0.2">
      <c r="A16" s="13" t="s">
        <v>26</v>
      </c>
      <c r="D16" s="28">
        <f t="shared" ref="D16:L16" si="7">SUM(D10:D15)</f>
        <v>85300</v>
      </c>
      <c r="E16" s="28">
        <f t="shared" si="7"/>
        <v>85300</v>
      </c>
      <c r="F16" s="28">
        <f t="shared" si="7"/>
        <v>85300</v>
      </c>
      <c r="G16" s="28">
        <f t="shared" si="7"/>
        <v>85300</v>
      </c>
      <c r="H16" s="28">
        <f t="shared" si="7"/>
        <v>85300</v>
      </c>
      <c r="I16" s="28">
        <f t="shared" si="7"/>
        <v>85300</v>
      </c>
      <c r="J16" s="28">
        <f t="shared" si="7"/>
        <v>85300</v>
      </c>
      <c r="K16" s="28">
        <f t="shared" si="7"/>
        <v>85300</v>
      </c>
      <c r="L16" s="28">
        <f t="shared" si="7"/>
        <v>85300</v>
      </c>
      <c r="M16" s="28">
        <f t="shared" ref="M16:Y16" si="8">SUM(M10:M15)</f>
        <v>85300</v>
      </c>
      <c r="N16" s="28">
        <f t="shared" si="8"/>
        <v>85300</v>
      </c>
      <c r="O16" s="28">
        <f t="shared" si="8"/>
        <v>85300</v>
      </c>
      <c r="P16" s="28">
        <f t="shared" si="8"/>
        <v>85300</v>
      </c>
      <c r="Q16" s="28">
        <f t="shared" si="8"/>
        <v>85300</v>
      </c>
      <c r="R16" s="28">
        <f t="shared" si="8"/>
        <v>85300</v>
      </c>
      <c r="S16" s="28">
        <f t="shared" si="8"/>
        <v>85300</v>
      </c>
      <c r="T16" s="28">
        <f t="shared" si="8"/>
        <v>85300</v>
      </c>
      <c r="U16" s="28">
        <f t="shared" si="8"/>
        <v>85300</v>
      </c>
      <c r="V16" s="28">
        <f t="shared" si="8"/>
        <v>85300</v>
      </c>
      <c r="W16" s="28">
        <f t="shared" si="8"/>
        <v>85300</v>
      </c>
      <c r="X16" s="28">
        <f t="shared" si="8"/>
        <v>85300</v>
      </c>
      <c r="Y16" s="28">
        <f t="shared" si="8"/>
        <v>85300</v>
      </c>
      <c r="AA16" s="43">
        <f t="shared" si="2"/>
        <v>1876600</v>
      </c>
    </row>
    <row r="17" spans="1:28" x14ac:dyDescent="0.2"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AA17" s="42"/>
    </row>
    <row r="18" spans="1:28" x14ac:dyDescent="0.2">
      <c r="A18" s="8" t="s">
        <v>21</v>
      </c>
      <c r="D18" s="38">
        <v>50000</v>
      </c>
      <c r="E18" s="38">
        <v>50000</v>
      </c>
      <c r="F18" s="38">
        <v>50000</v>
      </c>
      <c r="G18" s="38">
        <v>50000</v>
      </c>
      <c r="H18" s="38">
        <v>50000</v>
      </c>
      <c r="I18" s="38">
        <v>50000</v>
      </c>
      <c r="J18" s="38">
        <v>50000</v>
      </c>
      <c r="K18" s="38">
        <v>50000</v>
      </c>
      <c r="L18" s="39">
        <v>75000</v>
      </c>
      <c r="M18" s="39">
        <v>75000</v>
      </c>
      <c r="N18" s="39">
        <v>75000</v>
      </c>
      <c r="O18" s="39">
        <v>75000</v>
      </c>
      <c r="P18" s="39">
        <v>75000</v>
      </c>
      <c r="Q18" s="39">
        <v>75000</v>
      </c>
      <c r="R18" s="39">
        <v>75000</v>
      </c>
      <c r="S18" s="39">
        <v>75000</v>
      </c>
      <c r="T18" s="39">
        <v>75000</v>
      </c>
      <c r="U18" s="39">
        <v>75000</v>
      </c>
      <c r="V18" s="39">
        <v>75000</v>
      </c>
      <c r="W18" s="39">
        <v>75000</v>
      </c>
      <c r="X18" s="38">
        <v>75000</v>
      </c>
      <c r="Y18" s="39">
        <v>85000</v>
      </c>
      <c r="AA18" s="42"/>
    </row>
    <row r="19" spans="1:28" x14ac:dyDescent="0.2">
      <c r="A19" s="13" t="s">
        <v>27</v>
      </c>
      <c r="D19" s="28">
        <f t="shared" ref="D19:L19" si="9">SUM(D18)</f>
        <v>50000</v>
      </c>
      <c r="E19" s="28">
        <f t="shared" si="9"/>
        <v>50000</v>
      </c>
      <c r="F19" s="28">
        <f t="shared" si="9"/>
        <v>50000</v>
      </c>
      <c r="G19" s="28">
        <f t="shared" si="9"/>
        <v>50000</v>
      </c>
      <c r="H19" s="28">
        <f t="shared" si="9"/>
        <v>50000</v>
      </c>
      <c r="I19" s="28">
        <f t="shared" si="9"/>
        <v>50000</v>
      </c>
      <c r="J19" s="28">
        <f t="shared" si="9"/>
        <v>50000</v>
      </c>
      <c r="K19" s="28">
        <f t="shared" si="9"/>
        <v>50000</v>
      </c>
      <c r="L19" s="28">
        <f t="shared" si="9"/>
        <v>75000</v>
      </c>
      <c r="M19" s="28">
        <f t="shared" ref="M19:Y19" si="10">SUM(M18)</f>
        <v>75000</v>
      </c>
      <c r="N19" s="28">
        <f t="shared" si="10"/>
        <v>75000</v>
      </c>
      <c r="O19" s="28">
        <f t="shared" si="10"/>
        <v>75000</v>
      </c>
      <c r="P19" s="28">
        <f t="shared" si="10"/>
        <v>75000</v>
      </c>
      <c r="Q19" s="28">
        <f t="shared" si="10"/>
        <v>75000</v>
      </c>
      <c r="R19" s="28">
        <f t="shared" si="10"/>
        <v>75000</v>
      </c>
      <c r="S19" s="28">
        <f t="shared" si="10"/>
        <v>75000</v>
      </c>
      <c r="T19" s="28">
        <f t="shared" si="10"/>
        <v>75000</v>
      </c>
      <c r="U19" s="28">
        <f t="shared" si="10"/>
        <v>75000</v>
      </c>
      <c r="V19" s="28">
        <f t="shared" si="10"/>
        <v>75000</v>
      </c>
      <c r="W19" s="28">
        <f t="shared" si="10"/>
        <v>75000</v>
      </c>
      <c r="X19" s="28">
        <f t="shared" si="10"/>
        <v>75000</v>
      </c>
      <c r="Y19" s="28">
        <f t="shared" si="10"/>
        <v>85000</v>
      </c>
      <c r="AA19" s="43">
        <f>SUM(D19:Z19)</f>
        <v>1460000</v>
      </c>
    </row>
    <row r="20" spans="1:28" x14ac:dyDescent="0.2">
      <c r="A20" s="13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AA20" s="44"/>
    </row>
    <row r="21" spans="1:28" x14ac:dyDescent="0.2">
      <c r="A21" s="8" t="s">
        <v>73</v>
      </c>
      <c r="D21" s="38">
        <v>1000</v>
      </c>
      <c r="E21" s="38">
        <v>1000</v>
      </c>
      <c r="F21" s="38">
        <v>1000</v>
      </c>
      <c r="G21" s="38">
        <v>1000</v>
      </c>
      <c r="H21" s="38">
        <v>1000</v>
      </c>
      <c r="I21" s="38">
        <v>1000</v>
      </c>
      <c r="J21" s="38">
        <v>1000</v>
      </c>
      <c r="K21" s="38">
        <v>1000</v>
      </c>
      <c r="L21" s="38">
        <v>1000</v>
      </c>
      <c r="M21" s="38">
        <v>1000</v>
      </c>
      <c r="N21" s="38">
        <v>1000</v>
      </c>
      <c r="O21" s="38">
        <v>1000</v>
      </c>
      <c r="P21" s="38">
        <v>1000</v>
      </c>
      <c r="Q21" s="38">
        <v>1000</v>
      </c>
      <c r="R21" s="38">
        <v>1000</v>
      </c>
      <c r="S21" s="38">
        <v>1000</v>
      </c>
      <c r="T21" s="38">
        <v>1000</v>
      </c>
      <c r="U21" s="38">
        <v>1000</v>
      </c>
      <c r="V21" s="38">
        <v>1000</v>
      </c>
      <c r="W21" s="38">
        <v>1000</v>
      </c>
      <c r="X21" s="38">
        <v>1000</v>
      </c>
      <c r="Y21" s="38">
        <v>1000</v>
      </c>
      <c r="AA21" s="42"/>
    </row>
    <row r="22" spans="1:28" x14ac:dyDescent="0.2">
      <c r="A22" s="13" t="s">
        <v>74</v>
      </c>
      <c r="D22" s="28">
        <f t="shared" ref="D22:L22" si="11">SUM(D21)</f>
        <v>1000</v>
      </c>
      <c r="E22" s="28">
        <f t="shared" si="11"/>
        <v>1000</v>
      </c>
      <c r="F22" s="28">
        <f t="shared" si="11"/>
        <v>1000</v>
      </c>
      <c r="G22" s="28">
        <f t="shared" si="11"/>
        <v>1000</v>
      </c>
      <c r="H22" s="28">
        <f t="shared" si="11"/>
        <v>1000</v>
      </c>
      <c r="I22" s="28">
        <f t="shared" si="11"/>
        <v>1000</v>
      </c>
      <c r="J22" s="28">
        <f t="shared" si="11"/>
        <v>1000</v>
      </c>
      <c r="K22" s="28">
        <f t="shared" si="11"/>
        <v>1000</v>
      </c>
      <c r="L22" s="28">
        <f t="shared" si="11"/>
        <v>1000</v>
      </c>
      <c r="M22" s="28">
        <f t="shared" ref="M22:Y22" si="12">SUM(M21)</f>
        <v>1000</v>
      </c>
      <c r="N22" s="28">
        <f t="shared" si="12"/>
        <v>1000</v>
      </c>
      <c r="O22" s="28">
        <f t="shared" si="12"/>
        <v>1000</v>
      </c>
      <c r="P22" s="28">
        <f t="shared" si="12"/>
        <v>1000</v>
      </c>
      <c r="Q22" s="28">
        <f t="shared" si="12"/>
        <v>1000</v>
      </c>
      <c r="R22" s="28">
        <f t="shared" si="12"/>
        <v>1000</v>
      </c>
      <c r="S22" s="28">
        <f t="shared" si="12"/>
        <v>1000</v>
      </c>
      <c r="T22" s="28">
        <f t="shared" si="12"/>
        <v>1000</v>
      </c>
      <c r="U22" s="28">
        <f t="shared" si="12"/>
        <v>1000</v>
      </c>
      <c r="V22" s="28">
        <f t="shared" si="12"/>
        <v>1000</v>
      </c>
      <c r="W22" s="28">
        <f t="shared" si="12"/>
        <v>1000</v>
      </c>
      <c r="X22" s="28">
        <f t="shared" si="12"/>
        <v>1000</v>
      </c>
      <c r="Y22" s="28">
        <f t="shared" si="12"/>
        <v>1000</v>
      </c>
      <c r="AA22" s="43">
        <f>SUM(D22:Z22)</f>
        <v>22000</v>
      </c>
    </row>
    <row r="23" spans="1:28" x14ac:dyDescent="0.2">
      <c r="A23" s="13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AA23" s="44"/>
    </row>
    <row r="24" spans="1:28" x14ac:dyDescent="0.2">
      <c r="A24" s="25" t="s">
        <v>59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  <c r="R24" s="28">
        <v>0</v>
      </c>
      <c r="S24" s="28">
        <v>0</v>
      </c>
      <c r="T24" s="28">
        <v>0</v>
      </c>
      <c r="U24" s="28">
        <v>0</v>
      </c>
      <c r="V24" s="28">
        <v>0</v>
      </c>
      <c r="W24" s="28">
        <v>0</v>
      </c>
      <c r="X24" s="28">
        <v>0</v>
      </c>
      <c r="Y24" s="28">
        <v>0</v>
      </c>
      <c r="AA24" s="43">
        <f>SUM(Z24:Z24)</f>
        <v>0</v>
      </c>
    </row>
    <row r="25" spans="1:28" x14ac:dyDescent="0.2">
      <c r="A25" s="13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AA25" s="44"/>
    </row>
    <row r="26" spans="1:28" x14ac:dyDescent="0.2">
      <c r="A26" s="2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AA26" s="42"/>
    </row>
    <row r="27" spans="1:28" ht="21" thickBot="1" x14ac:dyDescent="0.35">
      <c r="A27" s="16" t="s">
        <v>25</v>
      </c>
      <c r="B27" s="17"/>
      <c r="C27" s="17"/>
      <c r="D27" s="30">
        <f t="shared" ref="D27:L27" si="13">D16+D19+D22+D24</f>
        <v>136300</v>
      </c>
      <c r="E27" s="30">
        <f t="shared" si="13"/>
        <v>136300</v>
      </c>
      <c r="F27" s="30">
        <f t="shared" si="13"/>
        <v>136300</v>
      </c>
      <c r="G27" s="30">
        <f t="shared" si="13"/>
        <v>136300</v>
      </c>
      <c r="H27" s="30">
        <f t="shared" si="13"/>
        <v>136300</v>
      </c>
      <c r="I27" s="30">
        <f t="shared" si="13"/>
        <v>136300</v>
      </c>
      <c r="J27" s="30">
        <f t="shared" si="13"/>
        <v>136300</v>
      </c>
      <c r="K27" s="30">
        <f t="shared" si="13"/>
        <v>136300</v>
      </c>
      <c r="L27" s="30">
        <f t="shared" si="13"/>
        <v>161300</v>
      </c>
      <c r="M27" s="30">
        <f t="shared" ref="M27:U27" si="14">M16+M19+M22+M24</f>
        <v>161300</v>
      </c>
      <c r="N27" s="30">
        <f t="shared" si="14"/>
        <v>161300</v>
      </c>
      <c r="O27" s="30">
        <f t="shared" si="14"/>
        <v>161300</v>
      </c>
      <c r="P27" s="30">
        <f t="shared" si="14"/>
        <v>161300</v>
      </c>
      <c r="Q27" s="30">
        <f t="shared" si="14"/>
        <v>161300</v>
      </c>
      <c r="R27" s="30">
        <f t="shared" si="14"/>
        <v>161300</v>
      </c>
      <c r="S27" s="30">
        <f t="shared" si="14"/>
        <v>161300</v>
      </c>
      <c r="T27" s="30">
        <f t="shared" si="14"/>
        <v>161300</v>
      </c>
      <c r="U27" s="30">
        <f t="shared" si="14"/>
        <v>161300</v>
      </c>
      <c r="V27" s="30">
        <f>V16+V19+V22+V24</f>
        <v>161300</v>
      </c>
      <c r="W27" s="30">
        <f>W16+W19+W22+W24</f>
        <v>161300</v>
      </c>
      <c r="X27" s="30">
        <f>X16+X19+X22+X24</f>
        <v>161300</v>
      </c>
      <c r="Y27" s="30">
        <f>Y16+Y19+Y22+Y24</f>
        <v>171300</v>
      </c>
      <c r="AA27" s="45">
        <f>AA16+AA19</f>
        <v>3336600</v>
      </c>
    </row>
    <row r="28" spans="1:28" ht="13.5" thickTop="1" x14ac:dyDescent="0.2">
      <c r="A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AA28" s="42"/>
    </row>
    <row r="29" spans="1:28" x14ac:dyDescent="0.2">
      <c r="A29" s="15" t="s">
        <v>29</v>
      </c>
      <c r="B29" s="14"/>
      <c r="C29" s="14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AA29" s="42"/>
    </row>
    <row r="30" spans="1:28" x14ac:dyDescent="0.2">
      <c r="A30" s="2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AA30" s="42"/>
    </row>
    <row r="31" spans="1:28" x14ac:dyDescent="0.2">
      <c r="A31" s="1" t="s">
        <v>0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AA31" s="42"/>
    </row>
    <row r="32" spans="1:28" x14ac:dyDescent="0.2">
      <c r="A32" s="22" t="s">
        <v>34</v>
      </c>
      <c r="B32" t="s">
        <v>1</v>
      </c>
      <c r="C32" t="s">
        <v>37</v>
      </c>
      <c r="D32" s="27">
        <v>910</v>
      </c>
      <c r="E32" s="27">
        <v>910</v>
      </c>
      <c r="F32" s="27">
        <v>910</v>
      </c>
      <c r="G32" s="27">
        <v>910</v>
      </c>
      <c r="H32" s="27">
        <v>910</v>
      </c>
      <c r="I32" s="27">
        <v>910</v>
      </c>
      <c r="J32" s="27">
        <v>910</v>
      </c>
      <c r="K32" s="27">
        <v>910</v>
      </c>
      <c r="L32" s="27">
        <v>910</v>
      </c>
      <c r="M32" s="27">
        <v>910</v>
      </c>
      <c r="N32" s="27">
        <v>910</v>
      </c>
      <c r="O32" s="27">
        <v>910</v>
      </c>
      <c r="P32" s="27">
        <v>910</v>
      </c>
      <c r="Q32" s="27">
        <v>910</v>
      </c>
      <c r="R32" s="27">
        <v>910</v>
      </c>
      <c r="S32" s="27">
        <v>910</v>
      </c>
      <c r="T32" s="27">
        <v>910</v>
      </c>
      <c r="U32" s="27">
        <v>910</v>
      </c>
      <c r="V32" s="27">
        <v>910</v>
      </c>
      <c r="W32" s="27">
        <v>910</v>
      </c>
      <c r="X32" s="27">
        <v>910</v>
      </c>
      <c r="Y32" s="27">
        <v>910</v>
      </c>
      <c r="AA32" s="42">
        <f t="shared" ref="AA32:AA37" si="15">SUM(D32:Z32)</f>
        <v>20020</v>
      </c>
    </row>
    <row r="33" spans="1:28" x14ac:dyDescent="0.2">
      <c r="A33" s="2" t="s">
        <v>33</v>
      </c>
      <c r="B33" s="23" t="s">
        <v>43</v>
      </c>
      <c r="C33" s="23" t="s">
        <v>38</v>
      </c>
      <c r="D33" s="27">
        <f>4000+0+2500+4000</f>
        <v>10500</v>
      </c>
      <c r="E33" s="27">
        <f t="shared" ref="E33:Y33" si="16">4000+0+2500+4000</f>
        <v>10500</v>
      </c>
      <c r="F33" s="27">
        <f t="shared" si="16"/>
        <v>10500</v>
      </c>
      <c r="G33" s="27">
        <f t="shared" si="16"/>
        <v>10500</v>
      </c>
      <c r="H33" s="27">
        <f>4000+0+2500+4000</f>
        <v>10500</v>
      </c>
      <c r="I33" s="27">
        <f t="shared" si="16"/>
        <v>10500</v>
      </c>
      <c r="J33" s="27">
        <f t="shared" si="16"/>
        <v>10500</v>
      </c>
      <c r="K33" s="27">
        <f t="shared" si="16"/>
        <v>10500</v>
      </c>
      <c r="L33" s="27">
        <f t="shared" si="16"/>
        <v>10500</v>
      </c>
      <c r="M33" s="27">
        <f t="shared" si="16"/>
        <v>10500</v>
      </c>
      <c r="N33" s="27">
        <f t="shared" si="16"/>
        <v>10500</v>
      </c>
      <c r="O33" s="27">
        <f t="shared" si="16"/>
        <v>10500</v>
      </c>
      <c r="P33" s="27">
        <f t="shared" si="16"/>
        <v>10500</v>
      </c>
      <c r="Q33" s="27">
        <f t="shared" si="16"/>
        <v>10500</v>
      </c>
      <c r="R33" s="27">
        <f t="shared" si="16"/>
        <v>10500</v>
      </c>
      <c r="S33" s="27">
        <f t="shared" si="16"/>
        <v>10500</v>
      </c>
      <c r="T33" s="27">
        <f t="shared" si="16"/>
        <v>10500</v>
      </c>
      <c r="U33" s="27">
        <f t="shared" si="16"/>
        <v>10500</v>
      </c>
      <c r="V33" s="27">
        <f t="shared" si="16"/>
        <v>10500</v>
      </c>
      <c r="W33" s="27">
        <f t="shared" si="16"/>
        <v>10500</v>
      </c>
      <c r="X33" s="27">
        <f t="shared" si="16"/>
        <v>10500</v>
      </c>
      <c r="Y33" s="27">
        <f t="shared" si="16"/>
        <v>10500</v>
      </c>
      <c r="AA33" s="42">
        <f t="shared" si="15"/>
        <v>231000</v>
      </c>
    </row>
    <row r="34" spans="1:28" hidden="1" x14ac:dyDescent="0.2">
      <c r="A34" s="11" t="s">
        <v>2</v>
      </c>
      <c r="B34" s="24" t="s">
        <v>75</v>
      </c>
      <c r="C34" s="24" t="s">
        <v>39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  <c r="K34" s="39">
        <v>0</v>
      </c>
      <c r="L34" s="39">
        <v>0</v>
      </c>
      <c r="M34" s="39">
        <v>0</v>
      </c>
      <c r="N34" s="39">
        <v>0</v>
      </c>
      <c r="O34" s="39">
        <v>0</v>
      </c>
      <c r="P34" s="39">
        <v>0</v>
      </c>
      <c r="Q34" s="39">
        <v>0</v>
      </c>
      <c r="R34" s="39">
        <v>0</v>
      </c>
      <c r="S34" s="39">
        <v>0</v>
      </c>
      <c r="T34" s="39">
        <v>0</v>
      </c>
      <c r="U34" s="39">
        <v>0</v>
      </c>
      <c r="V34" s="39">
        <v>0</v>
      </c>
      <c r="W34" s="39">
        <v>0</v>
      </c>
      <c r="X34" s="39">
        <v>0</v>
      </c>
      <c r="Y34" s="39">
        <v>0</v>
      </c>
      <c r="AA34" s="42">
        <f t="shared" si="15"/>
        <v>0</v>
      </c>
    </row>
    <row r="35" spans="1:28" x14ac:dyDescent="0.2">
      <c r="A35" s="2" t="s">
        <v>4</v>
      </c>
      <c r="B35" t="s">
        <v>64</v>
      </c>
      <c r="D35" s="27">
        <v>250</v>
      </c>
      <c r="E35" s="27">
        <v>250</v>
      </c>
      <c r="F35" s="27">
        <v>250</v>
      </c>
      <c r="G35" s="27">
        <v>250</v>
      </c>
      <c r="H35" s="27">
        <v>250</v>
      </c>
      <c r="I35" s="27">
        <v>250</v>
      </c>
      <c r="J35" s="27">
        <v>250</v>
      </c>
      <c r="K35" s="27">
        <v>250</v>
      </c>
      <c r="L35" s="27">
        <v>250</v>
      </c>
      <c r="M35" s="27">
        <v>250</v>
      </c>
      <c r="N35" s="27">
        <v>250</v>
      </c>
      <c r="O35" s="27">
        <v>250</v>
      </c>
      <c r="P35" s="27">
        <v>250</v>
      </c>
      <c r="Q35" s="27">
        <v>250</v>
      </c>
      <c r="R35" s="27">
        <v>250</v>
      </c>
      <c r="S35" s="27">
        <v>250</v>
      </c>
      <c r="T35" s="27">
        <v>250</v>
      </c>
      <c r="U35" s="27">
        <v>250</v>
      </c>
      <c r="V35" s="27">
        <v>250</v>
      </c>
      <c r="W35" s="27">
        <v>250</v>
      </c>
      <c r="X35" s="27">
        <v>250</v>
      </c>
      <c r="Y35" s="27">
        <v>250</v>
      </c>
      <c r="AA35" s="42">
        <f t="shared" si="15"/>
        <v>5500</v>
      </c>
    </row>
    <row r="36" spans="1:28" x14ac:dyDescent="0.2">
      <c r="A36" s="2" t="s">
        <v>33</v>
      </c>
      <c r="B36" t="s">
        <v>53</v>
      </c>
      <c r="C36" t="s">
        <v>40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32">
        <v>0</v>
      </c>
      <c r="N36" s="32">
        <v>0</v>
      </c>
      <c r="O36" s="32">
        <v>0</v>
      </c>
      <c r="P36" s="32">
        <v>0</v>
      </c>
      <c r="Q36" s="32">
        <v>0</v>
      </c>
      <c r="R36" s="32">
        <v>0</v>
      </c>
      <c r="S36" s="32">
        <v>0</v>
      </c>
      <c r="T36" s="32">
        <v>0</v>
      </c>
      <c r="U36" s="32">
        <v>0</v>
      </c>
      <c r="V36" s="32">
        <v>0</v>
      </c>
      <c r="W36" s="32">
        <v>0</v>
      </c>
      <c r="X36" s="32">
        <v>0</v>
      </c>
      <c r="Y36" s="32">
        <v>0</v>
      </c>
      <c r="AA36" s="42">
        <f t="shared" si="15"/>
        <v>0</v>
      </c>
    </row>
    <row r="37" spans="1:28" x14ac:dyDescent="0.2">
      <c r="A37" s="2"/>
      <c r="B37" s="13" t="s">
        <v>31</v>
      </c>
      <c r="C37" s="13"/>
      <c r="D37" s="28">
        <f t="shared" ref="D37:L37" si="17">SUM(D32:D36)</f>
        <v>11660</v>
      </c>
      <c r="E37" s="28">
        <f t="shared" si="17"/>
        <v>11660</v>
      </c>
      <c r="F37" s="28">
        <f t="shared" si="17"/>
        <v>11660</v>
      </c>
      <c r="G37" s="28">
        <f t="shared" si="17"/>
        <v>11660</v>
      </c>
      <c r="H37" s="28">
        <f t="shared" si="17"/>
        <v>11660</v>
      </c>
      <c r="I37" s="28">
        <f t="shared" si="17"/>
        <v>11660</v>
      </c>
      <c r="J37" s="28">
        <f t="shared" si="17"/>
        <v>11660</v>
      </c>
      <c r="K37" s="28">
        <f t="shared" si="17"/>
        <v>11660</v>
      </c>
      <c r="L37" s="28">
        <f t="shared" si="17"/>
        <v>11660</v>
      </c>
      <c r="M37" s="28">
        <f t="shared" ref="M37:Y37" si="18">SUM(M32:M36)</f>
        <v>11660</v>
      </c>
      <c r="N37" s="28">
        <f t="shared" si="18"/>
        <v>11660</v>
      </c>
      <c r="O37" s="28">
        <f t="shared" si="18"/>
        <v>11660</v>
      </c>
      <c r="P37" s="28">
        <f t="shared" si="18"/>
        <v>11660</v>
      </c>
      <c r="Q37" s="28">
        <f t="shared" si="18"/>
        <v>11660</v>
      </c>
      <c r="R37" s="28">
        <f t="shared" si="18"/>
        <v>11660</v>
      </c>
      <c r="S37" s="28">
        <f t="shared" si="18"/>
        <v>11660</v>
      </c>
      <c r="T37" s="28">
        <f t="shared" si="18"/>
        <v>11660</v>
      </c>
      <c r="U37" s="28">
        <f t="shared" si="18"/>
        <v>11660</v>
      </c>
      <c r="V37" s="28">
        <f t="shared" si="18"/>
        <v>11660</v>
      </c>
      <c r="W37" s="28">
        <f t="shared" si="18"/>
        <v>11660</v>
      </c>
      <c r="X37" s="28">
        <f t="shared" si="18"/>
        <v>11660</v>
      </c>
      <c r="Y37" s="28">
        <f t="shared" si="18"/>
        <v>11660</v>
      </c>
      <c r="AA37" s="43">
        <f t="shared" si="15"/>
        <v>256520</v>
      </c>
    </row>
    <row r="38" spans="1:28" x14ac:dyDescent="0.2">
      <c r="A38" s="2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AA38" s="42"/>
    </row>
    <row r="39" spans="1:28" x14ac:dyDescent="0.2">
      <c r="A39" s="2" t="s">
        <v>33</v>
      </c>
      <c r="B39" t="s">
        <v>65</v>
      </c>
      <c r="C39" s="2" t="s">
        <v>38</v>
      </c>
      <c r="D39" s="32">
        <f t="shared" ref="D39:L39" si="19">D27-D37-D60-D67-D73</f>
        <v>59750</v>
      </c>
      <c r="E39" s="32">
        <f t="shared" si="19"/>
        <v>59750</v>
      </c>
      <c r="F39" s="32">
        <f t="shared" si="19"/>
        <v>59750</v>
      </c>
      <c r="G39" s="32">
        <f t="shared" si="19"/>
        <v>59750</v>
      </c>
      <c r="H39" s="32">
        <f t="shared" si="19"/>
        <v>59750</v>
      </c>
      <c r="I39" s="32">
        <f t="shared" si="19"/>
        <v>59750</v>
      </c>
      <c r="J39" s="32">
        <f t="shared" si="19"/>
        <v>59750</v>
      </c>
      <c r="K39" s="32">
        <f t="shared" si="19"/>
        <v>59750</v>
      </c>
      <c r="L39" s="32">
        <f t="shared" si="19"/>
        <v>84750</v>
      </c>
      <c r="M39" s="32">
        <f t="shared" ref="M39:U39" si="20">M27-M37-M60-M67-M73</f>
        <v>84750</v>
      </c>
      <c r="N39" s="32">
        <f t="shared" si="20"/>
        <v>84750</v>
      </c>
      <c r="O39" s="32">
        <f t="shared" si="20"/>
        <v>84750</v>
      </c>
      <c r="P39" s="32">
        <f t="shared" si="20"/>
        <v>84750</v>
      </c>
      <c r="Q39" s="32">
        <f t="shared" si="20"/>
        <v>84750</v>
      </c>
      <c r="R39" s="32">
        <f t="shared" si="20"/>
        <v>84750</v>
      </c>
      <c r="S39" s="32">
        <f t="shared" si="20"/>
        <v>84750</v>
      </c>
      <c r="T39" s="32">
        <f t="shared" si="20"/>
        <v>84750</v>
      </c>
      <c r="U39" s="32">
        <f t="shared" si="20"/>
        <v>84750</v>
      </c>
      <c r="V39" s="32">
        <f>V27-V37-V60-V67-V73</f>
        <v>84750</v>
      </c>
      <c r="W39" s="32">
        <f>W27-W37-W60-W67-W73</f>
        <v>84750</v>
      </c>
      <c r="X39" s="32">
        <f>X27-X37-X60-X67-X73</f>
        <v>84750</v>
      </c>
      <c r="Y39" s="32">
        <f>Y27-Y37-Y60-Y67-Y73</f>
        <v>94750</v>
      </c>
      <c r="AA39" s="42">
        <f>SUM(D39:Z39)</f>
        <v>1674500</v>
      </c>
    </row>
    <row r="40" spans="1:28" x14ac:dyDescent="0.2">
      <c r="A40" s="2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AA40" s="42"/>
    </row>
    <row r="41" spans="1:28" ht="15.75" x14ac:dyDescent="0.25">
      <c r="A41" s="3" t="s">
        <v>6</v>
      </c>
      <c r="B41" s="4"/>
      <c r="C41" s="4"/>
      <c r="D41" s="33">
        <f t="shared" ref="D41:L41" si="21">D37+D39</f>
        <v>71410</v>
      </c>
      <c r="E41" s="33">
        <f t="shared" si="21"/>
        <v>71410</v>
      </c>
      <c r="F41" s="33">
        <f t="shared" si="21"/>
        <v>71410</v>
      </c>
      <c r="G41" s="33">
        <f t="shared" si="21"/>
        <v>71410</v>
      </c>
      <c r="H41" s="33">
        <f t="shared" si="21"/>
        <v>71410</v>
      </c>
      <c r="I41" s="33">
        <f t="shared" si="21"/>
        <v>71410</v>
      </c>
      <c r="J41" s="33">
        <f t="shared" si="21"/>
        <v>71410</v>
      </c>
      <c r="K41" s="33">
        <f t="shared" si="21"/>
        <v>71410</v>
      </c>
      <c r="L41" s="33">
        <f t="shared" si="21"/>
        <v>96410</v>
      </c>
      <c r="M41" s="33">
        <f t="shared" ref="M41:U41" si="22">M37+M39</f>
        <v>96410</v>
      </c>
      <c r="N41" s="33">
        <f t="shared" si="22"/>
        <v>96410</v>
      </c>
      <c r="O41" s="33">
        <f t="shared" si="22"/>
        <v>96410</v>
      </c>
      <c r="P41" s="33">
        <f t="shared" si="22"/>
        <v>96410</v>
      </c>
      <c r="Q41" s="33">
        <f t="shared" si="22"/>
        <v>96410</v>
      </c>
      <c r="R41" s="33">
        <f t="shared" si="22"/>
        <v>96410</v>
      </c>
      <c r="S41" s="33">
        <f t="shared" si="22"/>
        <v>96410</v>
      </c>
      <c r="T41" s="33">
        <f t="shared" si="22"/>
        <v>96410</v>
      </c>
      <c r="U41" s="33">
        <f t="shared" si="22"/>
        <v>96410</v>
      </c>
      <c r="V41" s="33">
        <f>V37+V39</f>
        <v>96410</v>
      </c>
      <c r="W41" s="33">
        <f>W37+W39</f>
        <v>96410</v>
      </c>
      <c r="X41" s="33">
        <f>X37+X39</f>
        <v>96410</v>
      </c>
      <c r="Y41" s="33">
        <f>Y37+Y39</f>
        <v>106410</v>
      </c>
      <c r="AA41" s="42">
        <f>SUM(D41:Z41)</f>
        <v>1931020</v>
      </c>
    </row>
    <row r="42" spans="1:28" x14ac:dyDescent="0.2">
      <c r="A42" s="2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AA42" s="42"/>
    </row>
    <row r="43" spans="1:28" x14ac:dyDescent="0.2">
      <c r="A43" s="1" t="s">
        <v>7</v>
      </c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AA43" s="42"/>
    </row>
    <row r="44" spans="1:28" x14ac:dyDescent="0.2">
      <c r="A44" s="22" t="s">
        <v>34</v>
      </c>
      <c r="B44" t="s">
        <v>8</v>
      </c>
      <c r="C44" t="s">
        <v>37</v>
      </c>
      <c r="D44" s="27">
        <v>90</v>
      </c>
      <c r="E44" s="27">
        <v>90</v>
      </c>
      <c r="F44" s="27">
        <v>90</v>
      </c>
      <c r="G44" s="27">
        <v>90</v>
      </c>
      <c r="H44" s="27">
        <v>90</v>
      </c>
      <c r="I44" s="27">
        <v>90</v>
      </c>
      <c r="J44" s="27">
        <v>90</v>
      </c>
      <c r="K44" s="27">
        <v>90</v>
      </c>
      <c r="L44" s="27">
        <v>90</v>
      </c>
      <c r="M44" s="27">
        <v>90</v>
      </c>
      <c r="N44" s="27">
        <v>90</v>
      </c>
      <c r="O44" s="27">
        <v>90</v>
      </c>
      <c r="P44" s="27">
        <v>90</v>
      </c>
      <c r="Q44" s="27">
        <v>90</v>
      </c>
      <c r="R44" s="27">
        <v>90</v>
      </c>
      <c r="S44" s="27">
        <v>90</v>
      </c>
      <c r="T44" s="27">
        <v>90</v>
      </c>
      <c r="U44" s="27">
        <v>90</v>
      </c>
      <c r="V44" s="27">
        <v>90</v>
      </c>
      <c r="W44" s="27">
        <v>90</v>
      </c>
      <c r="X44" s="27">
        <v>90</v>
      </c>
      <c r="Y44" s="27">
        <v>90</v>
      </c>
      <c r="AA44" s="42">
        <f t="shared" ref="AA44:AA50" si="23">SUM(D44:Z44)</f>
        <v>1980</v>
      </c>
    </row>
    <row r="45" spans="1:28" hidden="1" x14ac:dyDescent="0.2">
      <c r="A45" s="2" t="s">
        <v>9</v>
      </c>
      <c r="B45" s="24" t="s">
        <v>77</v>
      </c>
      <c r="C45" t="s">
        <v>44</v>
      </c>
      <c r="D45" s="39">
        <v>0</v>
      </c>
      <c r="E45" s="39">
        <v>0</v>
      </c>
      <c r="F45" s="39">
        <v>0</v>
      </c>
      <c r="G45" s="39">
        <v>0</v>
      </c>
      <c r="H45" s="39">
        <v>0</v>
      </c>
      <c r="I45" s="39">
        <v>0</v>
      </c>
      <c r="J45" s="39">
        <v>0</v>
      </c>
      <c r="K45" s="39">
        <v>0</v>
      </c>
      <c r="L45" s="39">
        <v>0</v>
      </c>
      <c r="M45" s="39">
        <v>0</v>
      </c>
      <c r="N45" s="39">
        <v>0</v>
      </c>
      <c r="O45" s="39">
        <v>0</v>
      </c>
      <c r="P45" s="39">
        <v>0</v>
      </c>
      <c r="Q45" s="39">
        <v>0</v>
      </c>
      <c r="R45" s="39">
        <v>0</v>
      </c>
      <c r="S45" s="39">
        <v>0</v>
      </c>
      <c r="T45" s="39">
        <v>0</v>
      </c>
      <c r="U45" s="39">
        <v>0</v>
      </c>
      <c r="V45" s="39">
        <v>0</v>
      </c>
      <c r="W45" s="39">
        <v>0</v>
      </c>
      <c r="X45" s="39">
        <v>0</v>
      </c>
      <c r="Y45" s="39">
        <v>0</v>
      </c>
      <c r="AA45" s="42">
        <f t="shared" si="23"/>
        <v>0</v>
      </c>
    </row>
    <row r="46" spans="1:28" x14ac:dyDescent="0.2">
      <c r="A46" s="2" t="s">
        <v>4</v>
      </c>
      <c r="B46" t="s">
        <v>66</v>
      </c>
      <c r="C46" t="s">
        <v>10</v>
      </c>
      <c r="D46" s="27">
        <v>21000</v>
      </c>
      <c r="E46" s="27">
        <v>21000</v>
      </c>
      <c r="F46" s="27">
        <v>21000</v>
      </c>
      <c r="G46" s="27">
        <v>21000</v>
      </c>
      <c r="H46" s="27">
        <v>21000</v>
      </c>
      <c r="I46" s="27">
        <v>21000</v>
      </c>
      <c r="J46" s="27">
        <v>21000</v>
      </c>
      <c r="K46" s="27">
        <v>21000</v>
      </c>
      <c r="L46" s="27">
        <v>21000</v>
      </c>
      <c r="M46" s="27">
        <v>21000</v>
      </c>
      <c r="N46" s="27">
        <v>21000</v>
      </c>
      <c r="O46" s="27">
        <v>21000</v>
      </c>
      <c r="P46" s="27">
        <v>21000</v>
      </c>
      <c r="Q46" s="27">
        <v>21000</v>
      </c>
      <c r="R46" s="27">
        <v>21000</v>
      </c>
      <c r="S46" s="27">
        <v>21000</v>
      </c>
      <c r="T46" s="27">
        <v>21000</v>
      </c>
      <c r="U46" s="27">
        <v>21000</v>
      </c>
      <c r="V46" s="27">
        <v>21000</v>
      </c>
      <c r="W46" s="27">
        <v>21000</v>
      </c>
      <c r="X46" s="27">
        <v>21000</v>
      </c>
      <c r="Y46" s="27">
        <v>21000</v>
      </c>
      <c r="AA46" s="42">
        <f t="shared" si="23"/>
        <v>462000</v>
      </c>
    </row>
    <row r="47" spans="1:28" x14ac:dyDescent="0.2">
      <c r="A47" s="2" t="s">
        <v>60</v>
      </c>
      <c r="B47" t="s">
        <v>68</v>
      </c>
      <c r="C47" t="s">
        <v>10</v>
      </c>
      <c r="D47" s="27">
        <f>7000+2000</f>
        <v>9000</v>
      </c>
      <c r="E47" s="27">
        <f t="shared" ref="E47:Y47" si="24">7000+2000</f>
        <v>9000</v>
      </c>
      <c r="F47" s="27">
        <f t="shared" si="24"/>
        <v>9000</v>
      </c>
      <c r="G47" s="27">
        <f t="shared" si="24"/>
        <v>9000</v>
      </c>
      <c r="H47" s="27">
        <f>7000+2000</f>
        <v>9000</v>
      </c>
      <c r="I47" s="27">
        <f t="shared" si="24"/>
        <v>9000</v>
      </c>
      <c r="J47" s="27">
        <f t="shared" si="24"/>
        <v>9000</v>
      </c>
      <c r="K47" s="27">
        <f t="shared" si="24"/>
        <v>9000</v>
      </c>
      <c r="L47" s="27">
        <f t="shared" si="24"/>
        <v>9000</v>
      </c>
      <c r="M47" s="27">
        <f t="shared" si="24"/>
        <v>9000</v>
      </c>
      <c r="N47" s="27">
        <f t="shared" si="24"/>
        <v>9000</v>
      </c>
      <c r="O47" s="27">
        <f t="shared" si="24"/>
        <v>9000</v>
      </c>
      <c r="P47" s="27">
        <f t="shared" si="24"/>
        <v>9000</v>
      </c>
      <c r="Q47" s="27">
        <f t="shared" si="24"/>
        <v>9000</v>
      </c>
      <c r="R47" s="27">
        <f t="shared" si="24"/>
        <v>9000</v>
      </c>
      <c r="S47" s="27">
        <f t="shared" si="24"/>
        <v>9000</v>
      </c>
      <c r="T47" s="27">
        <f t="shared" si="24"/>
        <v>9000</v>
      </c>
      <c r="U47" s="27">
        <f t="shared" si="24"/>
        <v>9000</v>
      </c>
      <c r="V47" s="27">
        <f t="shared" si="24"/>
        <v>9000</v>
      </c>
      <c r="W47" s="27">
        <f t="shared" si="24"/>
        <v>9000</v>
      </c>
      <c r="X47" s="27">
        <f t="shared" si="24"/>
        <v>9000</v>
      </c>
      <c r="Y47" s="27">
        <f t="shared" si="24"/>
        <v>9000</v>
      </c>
      <c r="AA47" s="42">
        <f t="shared" si="23"/>
        <v>198000</v>
      </c>
    </row>
    <row r="48" spans="1:28" x14ac:dyDescent="0.2">
      <c r="A48" s="2" t="s">
        <v>4</v>
      </c>
      <c r="B48" t="s">
        <v>67</v>
      </c>
      <c r="C48" t="s">
        <v>45</v>
      </c>
      <c r="D48" s="27">
        <v>7000</v>
      </c>
      <c r="E48" s="27">
        <v>7000</v>
      </c>
      <c r="F48" s="27">
        <v>7000</v>
      </c>
      <c r="G48" s="27">
        <v>7000</v>
      </c>
      <c r="H48" s="27">
        <v>7000</v>
      </c>
      <c r="I48" s="27">
        <v>7000</v>
      </c>
      <c r="J48" s="27">
        <v>7000</v>
      </c>
      <c r="K48" s="27">
        <v>7000</v>
      </c>
      <c r="L48" s="27">
        <v>7000</v>
      </c>
      <c r="M48" s="27">
        <v>7000</v>
      </c>
      <c r="N48" s="27">
        <v>7000</v>
      </c>
      <c r="O48" s="27">
        <v>7000</v>
      </c>
      <c r="P48" s="27">
        <v>7000</v>
      </c>
      <c r="Q48" s="27">
        <v>7000</v>
      </c>
      <c r="R48" s="27">
        <v>7000</v>
      </c>
      <c r="S48" s="27">
        <v>7000</v>
      </c>
      <c r="T48" s="27">
        <v>7000</v>
      </c>
      <c r="U48" s="27">
        <v>7000</v>
      </c>
      <c r="V48" s="27">
        <v>7000</v>
      </c>
      <c r="W48" s="27">
        <v>7000</v>
      </c>
      <c r="X48" s="27">
        <v>7000</v>
      </c>
      <c r="Y48" s="27">
        <v>7000</v>
      </c>
      <c r="AA48" s="42">
        <f t="shared" si="23"/>
        <v>154000</v>
      </c>
    </row>
    <row r="49" spans="1:28" x14ac:dyDescent="0.2">
      <c r="A49" s="2" t="s">
        <v>60</v>
      </c>
      <c r="B49" t="s">
        <v>69</v>
      </c>
      <c r="C49" t="s">
        <v>45</v>
      </c>
      <c r="D49" s="27">
        <v>500</v>
      </c>
      <c r="E49" s="27">
        <v>500</v>
      </c>
      <c r="F49" s="27">
        <v>500</v>
      </c>
      <c r="G49" s="27">
        <v>500</v>
      </c>
      <c r="H49" s="27">
        <v>500</v>
      </c>
      <c r="I49" s="27">
        <v>500</v>
      </c>
      <c r="J49" s="27">
        <v>500</v>
      </c>
      <c r="K49" s="27">
        <v>500</v>
      </c>
      <c r="L49" s="27">
        <v>500</v>
      </c>
      <c r="M49" s="27">
        <v>500</v>
      </c>
      <c r="N49" s="27">
        <v>500</v>
      </c>
      <c r="O49" s="27">
        <v>500</v>
      </c>
      <c r="P49" s="27">
        <v>500</v>
      </c>
      <c r="Q49" s="27">
        <v>500</v>
      </c>
      <c r="R49" s="27">
        <v>500</v>
      </c>
      <c r="S49" s="27">
        <v>500</v>
      </c>
      <c r="T49" s="27">
        <v>500</v>
      </c>
      <c r="U49" s="27">
        <v>500</v>
      </c>
      <c r="V49" s="27">
        <v>500</v>
      </c>
      <c r="W49" s="27">
        <v>500</v>
      </c>
      <c r="X49" s="27">
        <v>500</v>
      </c>
      <c r="Y49" s="27">
        <v>500</v>
      </c>
      <c r="AA49" s="42">
        <f t="shared" si="23"/>
        <v>11000</v>
      </c>
    </row>
    <row r="50" spans="1:28" hidden="1" x14ac:dyDescent="0.2">
      <c r="A50" s="2" t="s">
        <v>4</v>
      </c>
      <c r="B50" s="24" t="s">
        <v>76</v>
      </c>
      <c r="C50" t="s">
        <v>42</v>
      </c>
      <c r="D50" s="39">
        <v>0</v>
      </c>
      <c r="E50" s="39">
        <v>0</v>
      </c>
      <c r="F50" s="39">
        <v>0</v>
      </c>
      <c r="G50" s="39">
        <v>0</v>
      </c>
      <c r="H50" s="39">
        <v>0</v>
      </c>
      <c r="I50" s="39">
        <v>0</v>
      </c>
      <c r="J50" s="39">
        <v>0</v>
      </c>
      <c r="K50" s="39">
        <v>0</v>
      </c>
      <c r="L50" s="39">
        <v>0</v>
      </c>
      <c r="M50" s="39">
        <v>0</v>
      </c>
      <c r="N50" s="39">
        <v>0</v>
      </c>
      <c r="O50" s="39">
        <v>0</v>
      </c>
      <c r="P50" s="39">
        <v>0</v>
      </c>
      <c r="Q50" s="39">
        <v>0</v>
      </c>
      <c r="R50" s="39">
        <v>0</v>
      </c>
      <c r="S50" s="39">
        <v>0</v>
      </c>
      <c r="T50" s="39">
        <v>0</v>
      </c>
      <c r="U50" s="39">
        <v>0</v>
      </c>
      <c r="V50" s="39">
        <v>0</v>
      </c>
      <c r="W50" s="39">
        <v>0</v>
      </c>
      <c r="X50" s="39">
        <v>0</v>
      </c>
      <c r="Y50" s="39">
        <v>0</v>
      </c>
      <c r="AA50" s="42">
        <f t="shared" si="23"/>
        <v>0</v>
      </c>
    </row>
    <row r="51" spans="1:28" x14ac:dyDescent="0.2">
      <c r="A51" s="2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AA51" s="42"/>
    </row>
    <row r="52" spans="1:28" x14ac:dyDescent="0.2">
      <c r="A52" s="1" t="s">
        <v>11</v>
      </c>
      <c r="D52" s="34">
        <f t="shared" ref="D52:L52" si="25">SUM(D44:D51)</f>
        <v>37590</v>
      </c>
      <c r="E52" s="34">
        <f t="shared" si="25"/>
        <v>37590</v>
      </c>
      <c r="F52" s="34">
        <f t="shared" si="25"/>
        <v>37590</v>
      </c>
      <c r="G52" s="34">
        <f t="shared" si="25"/>
        <v>37590</v>
      </c>
      <c r="H52" s="34">
        <f t="shared" si="25"/>
        <v>37590</v>
      </c>
      <c r="I52" s="34">
        <f t="shared" si="25"/>
        <v>37590</v>
      </c>
      <c r="J52" s="34">
        <f t="shared" si="25"/>
        <v>37590</v>
      </c>
      <c r="K52" s="34">
        <f t="shared" si="25"/>
        <v>37590</v>
      </c>
      <c r="L52" s="34">
        <f t="shared" si="25"/>
        <v>37590</v>
      </c>
      <c r="M52" s="34">
        <f t="shared" ref="M52:Y52" si="26">SUM(M44:M51)</f>
        <v>37590</v>
      </c>
      <c r="N52" s="34">
        <f t="shared" si="26"/>
        <v>37590</v>
      </c>
      <c r="O52" s="34">
        <f t="shared" si="26"/>
        <v>37590</v>
      </c>
      <c r="P52" s="34">
        <f t="shared" si="26"/>
        <v>37590</v>
      </c>
      <c r="Q52" s="34">
        <f t="shared" si="26"/>
        <v>37590</v>
      </c>
      <c r="R52" s="34">
        <f t="shared" si="26"/>
        <v>37590</v>
      </c>
      <c r="S52" s="34">
        <f t="shared" si="26"/>
        <v>37590</v>
      </c>
      <c r="T52" s="34">
        <f t="shared" si="26"/>
        <v>37590</v>
      </c>
      <c r="U52" s="34">
        <f t="shared" si="26"/>
        <v>37590</v>
      </c>
      <c r="V52" s="34">
        <f t="shared" si="26"/>
        <v>37590</v>
      </c>
      <c r="W52" s="34">
        <f t="shared" si="26"/>
        <v>37590</v>
      </c>
      <c r="X52" s="34">
        <f t="shared" si="26"/>
        <v>37590</v>
      </c>
      <c r="Y52" s="34">
        <f t="shared" si="26"/>
        <v>37590</v>
      </c>
      <c r="AA52" s="42">
        <f>SUM(D52:Z52)</f>
        <v>826980</v>
      </c>
    </row>
    <row r="53" spans="1:28" x14ac:dyDescent="0.2">
      <c r="A53" s="1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AA53" s="42"/>
    </row>
    <row r="54" spans="1:28" x14ac:dyDescent="0.2">
      <c r="A54" s="2" t="s">
        <v>12</v>
      </c>
      <c r="B54" t="s">
        <v>3</v>
      </c>
      <c r="C54" t="s">
        <v>41</v>
      </c>
      <c r="D54" s="27">
        <v>4000</v>
      </c>
      <c r="E54" s="27">
        <v>4000</v>
      </c>
      <c r="F54" s="27">
        <v>4000</v>
      </c>
      <c r="G54" s="27">
        <v>4000</v>
      </c>
      <c r="H54" s="27">
        <v>4000</v>
      </c>
      <c r="I54" s="27">
        <v>4000</v>
      </c>
      <c r="J54" s="27">
        <v>4000</v>
      </c>
      <c r="K54" s="27">
        <v>4000</v>
      </c>
      <c r="L54" s="27">
        <v>4000</v>
      </c>
      <c r="M54" s="27">
        <v>4000</v>
      </c>
      <c r="N54" s="27">
        <v>4000</v>
      </c>
      <c r="O54" s="27">
        <v>4000</v>
      </c>
      <c r="P54" s="27">
        <v>4000</v>
      </c>
      <c r="Q54" s="27">
        <v>4000</v>
      </c>
      <c r="R54" s="27">
        <v>4000</v>
      </c>
      <c r="S54" s="27">
        <v>4000</v>
      </c>
      <c r="T54" s="27">
        <v>4000</v>
      </c>
      <c r="U54" s="27">
        <v>4000</v>
      </c>
      <c r="V54" s="27">
        <v>4000</v>
      </c>
      <c r="W54" s="27">
        <v>4000</v>
      </c>
      <c r="X54" s="27">
        <v>4000</v>
      </c>
      <c r="Y54" s="27">
        <v>4000</v>
      </c>
      <c r="AA54" s="42">
        <f>SUM(D54:Z54)</f>
        <v>88000</v>
      </c>
    </row>
    <row r="55" spans="1:28" x14ac:dyDescent="0.2">
      <c r="A55" s="2" t="s">
        <v>4</v>
      </c>
      <c r="B55" t="s">
        <v>5</v>
      </c>
      <c r="C55" t="s">
        <v>40</v>
      </c>
      <c r="D55" s="27">
        <v>8000</v>
      </c>
      <c r="E55" s="27">
        <v>8000</v>
      </c>
      <c r="F55" s="27">
        <v>8000</v>
      </c>
      <c r="G55" s="27">
        <v>8000</v>
      </c>
      <c r="H55" s="27">
        <v>8000</v>
      </c>
      <c r="I55" s="27">
        <v>8000</v>
      </c>
      <c r="J55" s="27">
        <v>8000</v>
      </c>
      <c r="K55" s="27">
        <v>8000</v>
      </c>
      <c r="L55" s="27">
        <v>8000</v>
      </c>
      <c r="M55" s="27">
        <v>8000</v>
      </c>
      <c r="N55" s="27">
        <v>8000</v>
      </c>
      <c r="O55" s="27">
        <v>8000</v>
      </c>
      <c r="P55" s="27">
        <v>8000</v>
      </c>
      <c r="Q55" s="27">
        <v>8000</v>
      </c>
      <c r="R55" s="27">
        <v>8000</v>
      </c>
      <c r="S55" s="27">
        <v>8000</v>
      </c>
      <c r="T55" s="27">
        <v>8000</v>
      </c>
      <c r="U55" s="27">
        <v>8000</v>
      </c>
      <c r="V55" s="27">
        <v>8000</v>
      </c>
      <c r="W55" s="27">
        <v>8000</v>
      </c>
      <c r="X55" s="27">
        <v>8000</v>
      </c>
      <c r="Y55" s="27">
        <v>8000</v>
      </c>
      <c r="AA55" s="42">
        <f>SUM(D55:Z55)</f>
        <v>176000</v>
      </c>
    </row>
    <row r="56" spans="1:28" x14ac:dyDescent="0.2">
      <c r="A56" s="2" t="s">
        <v>13</v>
      </c>
      <c r="B56" t="s">
        <v>5</v>
      </c>
      <c r="C56" t="s">
        <v>61</v>
      </c>
      <c r="D56" s="27">
        <v>2800</v>
      </c>
      <c r="E56" s="27">
        <v>2800</v>
      </c>
      <c r="F56" s="27">
        <v>2800</v>
      </c>
      <c r="G56" s="27">
        <v>2800</v>
      </c>
      <c r="H56" s="27">
        <v>2800</v>
      </c>
      <c r="I56" s="27">
        <v>2800</v>
      </c>
      <c r="J56" s="27">
        <v>2800</v>
      </c>
      <c r="K56" s="27">
        <v>2800</v>
      </c>
      <c r="L56" s="27">
        <v>2800</v>
      </c>
      <c r="M56" s="27">
        <v>2800</v>
      </c>
      <c r="N56" s="27">
        <v>2800</v>
      </c>
      <c r="O56" s="27">
        <v>2800</v>
      </c>
      <c r="P56" s="27">
        <v>2800</v>
      </c>
      <c r="Q56" s="27">
        <v>2800</v>
      </c>
      <c r="R56" s="27">
        <v>2800</v>
      </c>
      <c r="S56" s="27">
        <v>2800</v>
      </c>
      <c r="T56" s="27">
        <v>2800</v>
      </c>
      <c r="U56" s="27">
        <v>2800</v>
      </c>
      <c r="V56" s="27">
        <v>2800</v>
      </c>
      <c r="W56" s="27">
        <v>2800</v>
      </c>
      <c r="X56" s="27">
        <v>2800</v>
      </c>
      <c r="Y56" s="27">
        <v>2800</v>
      </c>
      <c r="AA56" s="42">
        <f>SUM(D56:Z56)</f>
        <v>61600</v>
      </c>
    </row>
    <row r="57" spans="1:28" x14ac:dyDescent="0.2">
      <c r="A57" s="2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AA57" s="42"/>
    </row>
    <row r="58" spans="1:28" x14ac:dyDescent="0.2">
      <c r="A58" s="1" t="s">
        <v>14</v>
      </c>
      <c r="D58" s="34">
        <f t="shared" ref="D58:L58" si="27">SUM(D54:D57)</f>
        <v>14800</v>
      </c>
      <c r="E58" s="34">
        <f t="shared" si="27"/>
        <v>14800</v>
      </c>
      <c r="F58" s="34">
        <f t="shared" si="27"/>
        <v>14800</v>
      </c>
      <c r="G58" s="34">
        <f t="shared" si="27"/>
        <v>14800</v>
      </c>
      <c r="H58" s="34">
        <f t="shared" si="27"/>
        <v>14800</v>
      </c>
      <c r="I58" s="34">
        <f t="shared" si="27"/>
        <v>14800</v>
      </c>
      <c r="J58" s="34">
        <f t="shared" si="27"/>
        <v>14800</v>
      </c>
      <c r="K58" s="34">
        <f t="shared" si="27"/>
        <v>14800</v>
      </c>
      <c r="L58" s="34">
        <f t="shared" si="27"/>
        <v>14800</v>
      </c>
      <c r="M58" s="34">
        <f t="shared" ref="M58:Y58" si="28">SUM(M54:M57)</f>
        <v>14800</v>
      </c>
      <c r="N58" s="34">
        <f t="shared" si="28"/>
        <v>14800</v>
      </c>
      <c r="O58" s="34">
        <f t="shared" si="28"/>
        <v>14800</v>
      </c>
      <c r="P58" s="34">
        <f t="shared" si="28"/>
        <v>14800</v>
      </c>
      <c r="Q58" s="34">
        <f t="shared" si="28"/>
        <v>14800</v>
      </c>
      <c r="R58" s="34">
        <f t="shared" si="28"/>
        <v>14800</v>
      </c>
      <c r="S58" s="34">
        <f t="shared" si="28"/>
        <v>14800</v>
      </c>
      <c r="T58" s="34">
        <f t="shared" si="28"/>
        <v>14800</v>
      </c>
      <c r="U58" s="34">
        <f t="shared" si="28"/>
        <v>14800</v>
      </c>
      <c r="V58" s="34">
        <f t="shared" si="28"/>
        <v>14800</v>
      </c>
      <c r="W58" s="34">
        <f t="shared" si="28"/>
        <v>14800</v>
      </c>
      <c r="X58" s="34">
        <f t="shared" si="28"/>
        <v>14800</v>
      </c>
      <c r="Y58" s="34">
        <f t="shared" si="28"/>
        <v>14800</v>
      </c>
      <c r="AA58" s="42">
        <f>SUM(D58:Z58)</f>
        <v>325600</v>
      </c>
    </row>
    <row r="59" spans="1:28" x14ac:dyDescent="0.2">
      <c r="A59" s="2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AA59" s="42"/>
    </row>
    <row r="60" spans="1:28" ht="15.75" x14ac:dyDescent="0.25">
      <c r="A60" s="3" t="s">
        <v>15</v>
      </c>
      <c r="B60" s="4"/>
      <c r="C60" s="4"/>
      <c r="D60" s="33">
        <f t="shared" ref="D60:L60" si="29">D52+D58</f>
        <v>52390</v>
      </c>
      <c r="E60" s="33">
        <f t="shared" si="29"/>
        <v>52390</v>
      </c>
      <c r="F60" s="33">
        <f t="shared" si="29"/>
        <v>52390</v>
      </c>
      <c r="G60" s="33">
        <f t="shared" si="29"/>
        <v>52390</v>
      </c>
      <c r="H60" s="33">
        <f t="shared" si="29"/>
        <v>52390</v>
      </c>
      <c r="I60" s="33">
        <f t="shared" si="29"/>
        <v>52390</v>
      </c>
      <c r="J60" s="33">
        <f t="shared" si="29"/>
        <v>52390</v>
      </c>
      <c r="K60" s="33">
        <f t="shared" si="29"/>
        <v>52390</v>
      </c>
      <c r="L60" s="33">
        <f t="shared" si="29"/>
        <v>52390</v>
      </c>
      <c r="M60" s="33">
        <f t="shared" ref="M60:U60" si="30">M52+M58</f>
        <v>52390</v>
      </c>
      <c r="N60" s="33">
        <f t="shared" si="30"/>
        <v>52390</v>
      </c>
      <c r="O60" s="33">
        <f t="shared" si="30"/>
        <v>52390</v>
      </c>
      <c r="P60" s="33">
        <f t="shared" si="30"/>
        <v>52390</v>
      </c>
      <c r="Q60" s="33">
        <f t="shared" si="30"/>
        <v>52390</v>
      </c>
      <c r="R60" s="33">
        <f t="shared" si="30"/>
        <v>52390</v>
      </c>
      <c r="S60" s="33">
        <f t="shared" si="30"/>
        <v>52390</v>
      </c>
      <c r="T60" s="33">
        <f t="shared" si="30"/>
        <v>52390</v>
      </c>
      <c r="U60" s="33">
        <f t="shared" si="30"/>
        <v>52390</v>
      </c>
      <c r="V60" s="33">
        <f>V52+V58</f>
        <v>52390</v>
      </c>
      <c r="W60" s="33">
        <f>W52+W58</f>
        <v>52390</v>
      </c>
      <c r="X60" s="33">
        <f>X52+X58</f>
        <v>52390</v>
      </c>
      <c r="Y60" s="33">
        <f>Y52+Y58</f>
        <v>52390</v>
      </c>
      <c r="AA60" s="42">
        <f>SUM(D60:Z60)</f>
        <v>1152580</v>
      </c>
    </row>
    <row r="61" spans="1:28" x14ac:dyDescent="0.2">
      <c r="A61" s="2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AA61" s="42"/>
    </row>
    <row r="62" spans="1:28" x14ac:dyDescent="0.2">
      <c r="A62" s="1" t="s">
        <v>16</v>
      </c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AA62" s="42"/>
    </row>
    <row r="63" spans="1:28" x14ac:dyDescent="0.2">
      <c r="A63" s="2" t="s">
        <v>33</v>
      </c>
      <c r="B63" t="s">
        <v>54</v>
      </c>
      <c r="D63" s="39">
        <v>500</v>
      </c>
      <c r="E63" s="39">
        <v>500</v>
      </c>
      <c r="F63" s="39">
        <v>500</v>
      </c>
      <c r="G63" s="39">
        <v>500</v>
      </c>
      <c r="H63" s="39">
        <v>500</v>
      </c>
      <c r="I63" s="39">
        <v>500</v>
      </c>
      <c r="J63" s="39">
        <v>500</v>
      </c>
      <c r="K63" s="39">
        <v>500</v>
      </c>
      <c r="L63" s="39">
        <v>500</v>
      </c>
      <c r="M63" s="39">
        <v>500</v>
      </c>
      <c r="N63" s="39">
        <v>500</v>
      </c>
      <c r="O63" s="39">
        <v>500</v>
      </c>
      <c r="P63" s="39">
        <v>500</v>
      </c>
      <c r="Q63" s="39">
        <v>500</v>
      </c>
      <c r="R63" s="39">
        <v>500</v>
      </c>
      <c r="S63" s="39">
        <v>500</v>
      </c>
      <c r="T63" s="39">
        <v>500</v>
      </c>
      <c r="U63" s="39">
        <v>500</v>
      </c>
      <c r="V63" s="39">
        <v>500</v>
      </c>
      <c r="W63" s="39">
        <v>500</v>
      </c>
      <c r="X63" s="39">
        <v>500</v>
      </c>
      <c r="Y63" s="39">
        <v>500</v>
      </c>
      <c r="AA63" s="42">
        <f>SUM(D63:Z63)</f>
        <v>11000</v>
      </c>
    </row>
    <row r="64" spans="1:28" x14ac:dyDescent="0.2">
      <c r="A64" s="2" t="s">
        <v>33</v>
      </c>
      <c r="B64" t="s">
        <v>55</v>
      </c>
      <c r="D64" s="39">
        <v>2000</v>
      </c>
      <c r="E64" s="39">
        <v>2000</v>
      </c>
      <c r="F64" s="39">
        <v>2000</v>
      </c>
      <c r="G64" s="39">
        <v>2000</v>
      </c>
      <c r="H64" s="39">
        <v>2000</v>
      </c>
      <c r="I64" s="39">
        <v>2000</v>
      </c>
      <c r="J64" s="39">
        <v>2000</v>
      </c>
      <c r="K64" s="39">
        <v>2000</v>
      </c>
      <c r="L64" s="39">
        <v>2000</v>
      </c>
      <c r="M64" s="39">
        <v>2000</v>
      </c>
      <c r="N64" s="39">
        <v>2000</v>
      </c>
      <c r="O64" s="39">
        <v>2000</v>
      </c>
      <c r="P64" s="39">
        <v>2000</v>
      </c>
      <c r="Q64" s="39">
        <v>2000</v>
      </c>
      <c r="R64" s="39">
        <v>2000</v>
      </c>
      <c r="S64" s="39">
        <v>2000</v>
      </c>
      <c r="T64" s="39">
        <v>2000</v>
      </c>
      <c r="U64" s="39">
        <v>2000</v>
      </c>
      <c r="V64" s="39">
        <v>2000</v>
      </c>
      <c r="W64" s="39">
        <v>2000</v>
      </c>
      <c r="X64" s="39">
        <v>2000</v>
      </c>
      <c r="Y64" s="39">
        <v>2000</v>
      </c>
      <c r="AA64" s="42">
        <f>SUM(D64:Z64)</f>
        <v>44000</v>
      </c>
    </row>
    <row r="65" spans="1:28" x14ac:dyDescent="0.2">
      <c r="A65" s="2" t="s">
        <v>33</v>
      </c>
      <c r="B65" t="s">
        <v>56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8">
        <v>0</v>
      </c>
      <c r="Q65" s="38">
        <v>0</v>
      </c>
      <c r="R65" s="38">
        <v>0</v>
      </c>
      <c r="S65" s="38">
        <v>0</v>
      </c>
      <c r="T65" s="38">
        <v>0</v>
      </c>
      <c r="U65" s="38">
        <v>0</v>
      </c>
      <c r="V65" s="38">
        <v>0</v>
      </c>
      <c r="W65" s="38">
        <v>0</v>
      </c>
      <c r="X65" s="38">
        <v>0</v>
      </c>
      <c r="Y65" s="38">
        <v>0</v>
      </c>
      <c r="AA65" s="42">
        <f>SUM(D65:Z65)</f>
        <v>0</v>
      </c>
    </row>
    <row r="66" spans="1:28" x14ac:dyDescent="0.2"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AA66" s="42"/>
    </row>
    <row r="67" spans="1:28" ht="15.75" x14ac:dyDescent="0.25">
      <c r="A67" s="3" t="s">
        <v>17</v>
      </c>
      <c r="B67" s="5"/>
      <c r="C67" s="5"/>
      <c r="D67" s="33">
        <f t="shared" ref="D67:L67" si="31">SUM(D63:D66)</f>
        <v>2500</v>
      </c>
      <c r="E67" s="33">
        <f t="shared" si="31"/>
        <v>2500</v>
      </c>
      <c r="F67" s="33">
        <f t="shared" si="31"/>
        <v>2500</v>
      </c>
      <c r="G67" s="33">
        <f t="shared" si="31"/>
        <v>2500</v>
      </c>
      <c r="H67" s="33">
        <f t="shared" si="31"/>
        <v>2500</v>
      </c>
      <c r="I67" s="33">
        <f t="shared" si="31"/>
        <v>2500</v>
      </c>
      <c r="J67" s="33">
        <f t="shared" si="31"/>
        <v>2500</v>
      </c>
      <c r="K67" s="33">
        <f t="shared" si="31"/>
        <v>2500</v>
      </c>
      <c r="L67" s="33">
        <f t="shared" si="31"/>
        <v>2500</v>
      </c>
      <c r="M67" s="33">
        <f t="shared" ref="M67:Y67" si="32">SUM(M63:M66)</f>
        <v>2500</v>
      </c>
      <c r="N67" s="33">
        <f t="shared" si="32"/>
        <v>2500</v>
      </c>
      <c r="O67" s="33">
        <f t="shared" si="32"/>
        <v>2500</v>
      </c>
      <c r="P67" s="33">
        <f t="shared" si="32"/>
        <v>2500</v>
      </c>
      <c r="Q67" s="33">
        <f t="shared" si="32"/>
        <v>2500</v>
      </c>
      <c r="R67" s="33">
        <f t="shared" si="32"/>
        <v>2500</v>
      </c>
      <c r="S67" s="33">
        <f t="shared" si="32"/>
        <v>2500</v>
      </c>
      <c r="T67" s="33">
        <f t="shared" si="32"/>
        <v>2500</v>
      </c>
      <c r="U67" s="33">
        <f t="shared" si="32"/>
        <v>2500</v>
      </c>
      <c r="V67" s="33">
        <f t="shared" si="32"/>
        <v>2500</v>
      </c>
      <c r="W67" s="33">
        <f t="shared" si="32"/>
        <v>2500</v>
      </c>
      <c r="X67" s="33">
        <f t="shared" si="32"/>
        <v>2500</v>
      </c>
      <c r="Y67" s="33">
        <f t="shared" si="32"/>
        <v>2500</v>
      </c>
      <c r="AA67" s="42">
        <f>SUM(D67:Z67)</f>
        <v>55000</v>
      </c>
    </row>
    <row r="68" spans="1:28" x14ac:dyDescent="0.2">
      <c r="A68" s="2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AA68" s="42"/>
    </row>
    <row r="69" spans="1:28" x14ac:dyDescent="0.2">
      <c r="A69" s="1" t="s">
        <v>18</v>
      </c>
      <c r="B69" s="6"/>
      <c r="C69" s="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AA69" s="42"/>
    </row>
    <row r="70" spans="1:28" x14ac:dyDescent="0.2">
      <c r="A70" s="7" t="s">
        <v>35</v>
      </c>
      <c r="B70" s="6"/>
      <c r="C70" s="6" t="s">
        <v>47</v>
      </c>
      <c r="D70" s="27">
        <v>0</v>
      </c>
      <c r="E70" s="27">
        <v>0</v>
      </c>
      <c r="F70" s="27">
        <v>0</v>
      </c>
      <c r="G70" s="27">
        <v>0</v>
      </c>
      <c r="H70" s="27">
        <v>0</v>
      </c>
      <c r="I70" s="27">
        <v>0</v>
      </c>
      <c r="J70" s="27">
        <v>0</v>
      </c>
      <c r="K70" s="27">
        <v>0</v>
      </c>
      <c r="L70" s="27">
        <v>0</v>
      </c>
      <c r="M70" s="27">
        <v>0</v>
      </c>
      <c r="N70" s="27">
        <v>0</v>
      </c>
      <c r="O70" s="27">
        <v>0</v>
      </c>
      <c r="P70" s="27">
        <v>0</v>
      </c>
      <c r="Q70" s="27">
        <v>0</v>
      </c>
      <c r="R70" s="27">
        <v>0</v>
      </c>
      <c r="S70" s="27">
        <v>0</v>
      </c>
      <c r="T70" s="27">
        <v>0</v>
      </c>
      <c r="U70" s="27">
        <v>0</v>
      </c>
      <c r="V70" s="27">
        <v>0</v>
      </c>
      <c r="W70" s="27">
        <v>0</v>
      </c>
      <c r="X70" s="27">
        <v>0</v>
      </c>
      <c r="Y70" s="27">
        <v>0</v>
      </c>
      <c r="AA70" s="42">
        <f>SUM(D70:Z70)</f>
        <v>0</v>
      </c>
    </row>
    <row r="71" spans="1:28" x14ac:dyDescent="0.2">
      <c r="A71" s="7" t="s">
        <v>36</v>
      </c>
      <c r="B71" s="6"/>
      <c r="C71" s="6" t="s">
        <v>46</v>
      </c>
      <c r="D71" s="27">
        <v>10000</v>
      </c>
      <c r="E71" s="27">
        <v>10000</v>
      </c>
      <c r="F71" s="27">
        <v>10000</v>
      </c>
      <c r="G71" s="27">
        <v>10000</v>
      </c>
      <c r="H71" s="27">
        <v>10000</v>
      </c>
      <c r="I71" s="27">
        <v>10000</v>
      </c>
      <c r="J71" s="27">
        <v>10000</v>
      </c>
      <c r="K71" s="27">
        <v>10000</v>
      </c>
      <c r="L71" s="27">
        <v>10000</v>
      </c>
      <c r="M71" s="27">
        <v>10000</v>
      </c>
      <c r="N71" s="27">
        <v>10000</v>
      </c>
      <c r="O71" s="27">
        <v>10000</v>
      </c>
      <c r="P71" s="27">
        <v>10000</v>
      </c>
      <c r="Q71" s="27">
        <v>10000</v>
      </c>
      <c r="R71" s="27">
        <v>10000</v>
      </c>
      <c r="S71" s="27">
        <v>10000</v>
      </c>
      <c r="T71" s="27">
        <v>10000</v>
      </c>
      <c r="U71" s="27">
        <v>10000</v>
      </c>
      <c r="V71" s="27">
        <v>10000</v>
      </c>
      <c r="W71" s="27">
        <v>10000</v>
      </c>
      <c r="X71" s="27">
        <v>10000</v>
      </c>
      <c r="Y71" s="27">
        <v>10000</v>
      </c>
      <c r="AA71" s="42">
        <f>SUM(D71:Z71)</f>
        <v>220000</v>
      </c>
    </row>
    <row r="72" spans="1:28" x14ac:dyDescent="0.2">
      <c r="A72" s="7"/>
      <c r="B72" s="6"/>
      <c r="C72" s="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AA72" s="42"/>
    </row>
    <row r="73" spans="1:28" ht="15.75" x14ac:dyDescent="0.25">
      <c r="A73" s="3" t="s">
        <v>19</v>
      </c>
      <c r="B73" s="5"/>
      <c r="C73" s="5"/>
      <c r="D73" s="33">
        <f t="shared" ref="D73:L73" si="33">SUM(D70:D72)</f>
        <v>10000</v>
      </c>
      <c r="E73" s="33">
        <f t="shared" si="33"/>
        <v>10000</v>
      </c>
      <c r="F73" s="33">
        <f t="shared" si="33"/>
        <v>10000</v>
      </c>
      <c r="G73" s="33">
        <f t="shared" si="33"/>
        <v>10000</v>
      </c>
      <c r="H73" s="33">
        <f t="shared" si="33"/>
        <v>10000</v>
      </c>
      <c r="I73" s="33">
        <f t="shared" si="33"/>
        <v>10000</v>
      </c>
      <c r="J73" s="33">
        <f t="shared" si="33"/>
        <v>10000</v>
      </c>
      <c r="K73" s="33">
        <f t="shared" si="33"/>
        <v>10000</v>
      </c>
      <c r="L73" s="33">
        <f t="shared" si="33"/>
        <v>10000</v>
      </c>
      <c r="M73" s="33">
        <f t="shared" ref="M73:Y73" si="34">SUM(M70:M72)</f>
        <v>10000</v>
      </c>
      <c r="N73" s="33">
        <f t="shared" si="34"/>
        <v>10000</v>
      </c>
      <c r="O73" s="33">
        <f t="shared" si="34"/>
        <v>10000</v>
      </c>
      <c r="P73" s="33">
        <f t="shared" si="34"/>
        <v>10000</v>
      </c>
      <c r="Q73" s="33">
        <f t="shared" si="34"/>
        <v>10000</v>
      </c>
      <c r="R73" s="33">
        <f t="shared" si="34"/>
        <v>10000</v>
      </c>
      <c r="S73" s="33">
        <f t="shared" si="34"/>
        <v>10000</v>
      </c>
      <c r="T73" s="33">
        <f t="shared" si="34"/>
        <v>10000</v>
      </c>
      <c r="U73" s="33">
        <f t="shared" si="34"/>
        <v>10000</v>
      </c>
      <c r="V73" s="33">
        <f t="shared" si="34"/>
        <v>10000</v>
      </c>
      <c r="W73" s="33">
        <f t="shared" si="34"/>
        <v>10000</v>
      </c>
      <c r="X73" s="33">
        <f t="shared" si="34"/>
        <v>10000</v>
      </c>
      <c r="Y73" s="33">
        <f t="shared" si="34"/>
        <v>10000</v>
      </c>
      <c r="AA73" s="42">
        <f>SUM(D73:Z73)</f>
        <v>220000</v>
      </c>
    </row>
    <row r="74" spans="1:28" x14ac:dyDescent="0.2"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AA74" s="42"/>
    </row>
    <row r="75" spans="1:28" ht="21" thickBot="1" x14ac:dyDescent="0.35">
      <c r="A75" s="16" t="s">
        <v>28</v>
      </c>
      <c r="B75" s="18"/>
      <c r="C75" s="18"/>
      <c r="D75" s="35">
        <f t="shared" ref="D75:L75" si="35">D73+D67+D60+D41</f>
        <v>136300</v>
      </c>
      <c r="E75" s="35">
        <f t="shared" si="35"/>
        <v>136300</v>
      </c>
      <c r="F75" s="35">
        <f t="shared" si="35"/>
        <v>136300</v>
      </c>
      <c r="G75" s="35">
        <f t="shared" si="35"/>
        <v>136300</v>
      </c>
      <c r="H75" s="35">
        <f t="shared" si="35"/>
        <v>136300</v>
      </c>
      <c r="I75" s="35">
        <f t="shared" si="35"/>
        <v>136300</v>
      </c>
      <c r="J75" s="35">
        <f t="shared" si="35"/>
        <v>136300</v>
      </c>
      <c r="K75" s="35">
        <f t="shared" si="35"/>
        <v>136300</v>
      </c>
      <c r="L75" s="35">
        <f t="shared" si="35"/>
        <v>161300</v>
      </c>
      <c r="M75" s="35">
        <f t="shared" ref="M75:U75" si="36">M73+M67+M60+M41</f>
        <v>161300</v>
      </c>
      <c r="N75" s="35">
        <f t="shared" si="36"/>
        <v>161300</v>
      </c>
      <c r="O75" s="35">
        <f t="shared" si="36"/>
        <v>161300</v>
      </c>
      <c r="P75" s="35">
        <f t="shared" si="36"/>
        <v>161300</v>
      </c>
      <c r="Q75" s="35">
        <f t="shared" si="36"/>
        <v>161300</v>
      </c>
      <c r="R75" s="35">
        <f t="shared" si="36"/>
        <v>161300</v>
      </c>
      <c r="S75" s="35">
        <f t="shared" si="36"/>
        <v>161300</v>
      </c>
      <c r="T75" s="35">
        <f t="shared" si="36"/>
        <v>161300</v>
      </c>
      <c r="U75" s="35">
        <f t="shared" si="36"/>
        <v>161300</v>
      </c>
      <c r="V75" s="35">
        <f>V73+V67+V60+V41</f>
        <v>161300</v>
      </c>
      <c r="W75" s="35">
        <f>W73+W67+W60+W41</f>
        <v>161300</v>
      </c>
      <c r="X75" s="35">
        <f>X73+X67+X60+X41</f>
        <v>161300</v>
      </c>
      <c r="Y75" s="35">
        <f>Y73+Y67+Y60+Y41</f>
        <v>171300</v>
      </c>
      <c r="AA75" s="46">
        <f>SUM(D75:Z75)</f>
        <v>3358600</v>
      </c>
    </row>
    <row r="76" spans="1:28" ht="13.5" thickTop="1" x14ac:dyDescent="0.2"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AA76" s="42"/>
    </row>
    <row r="77" spans="1:28" ht="13.5" thickBot="1" x14ac:dyDescent="0.25">
      <c r="A77" s="19" t="s">
        <v>30</v>
      </c>
      <c r="B77" s="20"/>
      <c r="C77" s="20"/>
      <c r="D77" s="36">
        <f t="shared" ref="D77:L77" si="37">D75-D27</f>
        <v>0</v>
      </c>
      <c r="E77" s="36">
        <f t="shared" si="37"/>
        <v>0</v>
      </c>
      <c r="F77" s="36">
        <f t="shared" si="37"/>
        <v>0</v>
      </c>
      <c r="G77" s="36">
        <f t="shared" si="37"/>
        <v>0</v>
      </c>
      <c r="H77" s="36">
        <f t="shared" si="37"/>
        <v>0</v>
      </c>
      <c r="I77" s="36">
        <f t="shared" si="37"/>
        <v>0</v>
      </c>
      <c r="J77" s="36">
        <f t="shared" si="37"/>
        <v>0</v>
      </c>
      <c r="K77" s="36">
        <f t="shared" si="37"/>
        <v>0</v>
      </c>
      <c r="L77" s="36">
        <f t="shared" si="37"/>
        <v>0</v>
      </c>
      <c r="M77" s="36">
        <f t="shared" ref="M77:U77" si="38">M75-M27</f>
        <v>0</v>
      </c>
      <c r="N77" s="36">
        <f t="shared" si="38"/>
        <v>0</v>
      </c>
      <c r="O77" s="36">
        <f t="shared" si="38"/>
        <v>0</v>
      </c>
      <c r="P77" s="36">
        <f t="shared" si="38"/>
        <v>0</v>
      </c>
      <c r="Q77" s="36">
        <f t="shared" si="38"/>
        <v>0</v>
      </c>
      <c r="R77" s="36">
        <f t="shared" si="38"/>
        <v>0</v>
      </c>
      <c r="S77" s="36">
        <f t="shared" si="38"/>
        <v>0</v>
      </c>
      <c r="T77" s="36">
        <f t="shared" si="38"/>
        <v>0</v>
      </c>
      <c r="U77" s="36">
        <f t="shared" si="38"/>
        <v>0</v>
      </c>
      <c r="V77" s="36">
        <f>V75-V27</f>
        <v>0</v>
      </c>
      <c r="W77" s="36">
        <f>W75-W27</f>
        <v>0</v>
      </c>
      <c r="X77" s="36">
        <f>X75-X27</f>
        <v>0</v>
      </c>
      <c r="Y77" s="36">
        <f>Y75-Y27</f>
        <v>0</v>
      </c>
      <c r="AA77" s="47">
        <f>SUM(D77:Z77)</f>
        <v>0</v>
      </c>
    </row>
    <row r="78" spans="1:28" ht="13.5" thickTop="1" x14ac:dyDescent="0.2"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AA78" s="42"/>
    </row>
    <row r="79" spans="1:28" x14ac:dyDescent="0.2">
      <c r="A79" t="s">
        <v>57</v>
      </c>
      <c r="C79" s="26" t="s">
        <v>63</v>
      </c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AA79" s="42"/>
    </row>
    <row r="80" spans="1:28" x14ac:dyDescent="0.2">
      <c r="A80" s="7" t="s">
        <v>35</v>
      </c>
      <c r="B80" t="s">
        <v>80</v>
      </c>
      <c r="C80">
        <v>6296</v>
      </c>
      <c r="D80" s="27">
        <v>10000</v>
      </c>
      <c r="E80" s="27">
        <v>10000</v>
      </c>
      <c r="F80" s="27">
        <v>10000</v>
      </c>
      <c r="G80" s="27">
        <v>10000</v>
      </c>
      <c r="H80" s="27">
        <v>10000</v>
      </c>
      <c r="I80" s="27">
        <v>10000</v>
      </c>
      <c r="J80" s="27">
        <v>10000</v>
      </c>
      <c r="K80" s="27">
        <v>10000</v>
      </c>
      <c r="L80" s="27">
        <v>10000</v>
      </c>
      <c r="M80" s="27">
        <v>10000</v>
      </c>
      <c r="N80" s="27">
        <v>10000</v>
      </c>
      <c r="O80" s="27">
        <v>10000</v>
      </c>
      <c r="P80" s="27">
        <v>10000</v>
      </c>
      <c r="Q80" s="27">
        <v>10000</v>
      </c>
      <c r="R80" s="27">
        <v>10000</v>
      </c>
      <c r="S80" s="27">
        <v>10000</v>
      </c>
      <c r="T80" s="27">
        <v>10000</v>
      </c>
      <c r="U80" s="27">
        <v>10000</v>
      </c>
      <c r="V80" s="27">
        <v>10000</v>
      </c>
      <c r="W80" s="27">
        <v>10000</v>
      </c>
      <c r="X80" s="27">
        <v>10000</v>
      </c>
      <c r="Y80" s="27">
        <v>10000</v>
      </c>
      <c r="AA80" s="42"/>
    </row>
    <row r="81" spans="1:27" hidden="1" x14ac:dyDescent="0.2">
      <c r="A81" s="7" t="s">
        <v>36</v>
      </c>
      <c r="B81" t="s">
        <v>70</v>
      </c>
      <c r="C81">
        <v>6351</v>
      </c>
      <c r="D81" s="27">
        <v>5000</v>
      </c>
      <c r="E81" s="27">
        <v>5000</v>
      </c>
      <c r="F81" s="27">
        <v>5000</v>
      </c>
      <c r="G81" s="27">
        <v>5000</v>
      </c>
      <c r="H81" s="27">
        <v>5000</v>
      </c>
      <c r="I81" s="27">
        <v>5000</v>
      </c>
      <c r="J81" s="27">
        <v>5000</v>
      </c>
      <c r="K81" s="27">
        <v>5000</v>
      </c>
      <c r="L81" s="27">
        <v>5000</v>
      </c>
      <c r="M81" s="27">
        <v>5000</v>
      </c>
      <c r="N81" s="27">
        <v>5000</v>
      </c>
      <c r="O81" s="27">
        <v>5000</v>
      </c>
      <c r="P81" s="27">
        <v>5000</v>
      </c>
      <c r="Q81" s="27">
        <v>5000</v>
      </c>
      <c r="R81" s="27">
        <v>5000</v>
      </c>
      <c r="S81" s="27">
        <v>5000</v>
      </c>
      <c r="T81" s="27">
        <v>5000</v>
      </c>
      <c r="U81" s="27">
        <v>5000</v>
      </c>
      <c r="V81" s="27">
        <v>5000</v>
      </c>
      <c r="W81" s="27">
        <v>5000</v>
      </c>
      <c r="X81" s="27">
        <v>5000</v>
      </c>
      <c r="Y81" s="27">
        <v>5000</v>
      </c>
      <c r="AA81" s="48"/>
    </row>
    <row r="82" spans="1:27" hidden="1" x14ac:dyDescent="0.2">
      <c r="A82" s="7" t="s">
        <v>36</v>
      </c>
      <c r="B82" t="s">
        <v>70</v>
      </c>
      <c r="C82">
        <v>6351</v>
      </c>
      <c r="D82" s="27">
        <v>10000</v>
      </c>
      <c r="E82" s="27">
        <v>10000</v>
      </c>
      <c r="F82" s="27">
        <v>10000</v>
      </c>
      <c r="G82" s="27">
        <v>10000</v>
      </c>
      <c r="H82" s="27">
        <v>10000</v>
      </c>
      <c r="I82" s="27">
        <v>10000</v>
      </c>
      <c r="J82" s="27">
        <v>10000</v>
      </c>
      <c r="K82" s="27">
        <v>10000</v>
      </c>
      <c r="L82" s="27">
        <v>10000</v>
      </c>
      <c r="M82" s="27">
        <v>10000</v>
      </c>
      <c r="N82" s="27">
        <v>10000</v>
      </c>
      <c r="O82" s="27">
        <v>10000</v>
      </c>
      <c r="P82" s="27">
        <v>10000</v>
      </c>
      <c r="Q82" s="27">
        <v>10000</v>
      </c>
      <c r="R82" s="27">
        <v>10000</v>
      </c>
      <c r="S82" s="27">
        <v>10000</v>
      </c>
      <c r="T82" s="27">
        <v>10000</v>
      </c>
      <c r="U82" s="27">
        <v>10000</v>
      </c>
      <c r="V82" s="27">
        <v>10000</v>
      </c>
      <c r="W82" s="27">
        <v>10000</v>
      </c>
      <c r="X82" s="27">
        <v>10000</v>
      </c>
      <c r="Y82" s="27">
        <v>10000</v>
      </c>
      <c r="AA82" s="48"/>
    </row>
    <row r="83" spans="1:27" hidden="1" x14ac:dyDescent="0.2"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AA83" s="48"/>
    </row>
    <row r="84" spans="1:27" x14ac:dyDescent="0.2"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AA84" s="42"/>
    </row>
    <row r="85" spans="1:27" x14ac:dyDescent="0.2"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AA85" s="42"/>
    </row>
    <row r="86" spans="1:27" x14ac:dyDescent="0.2"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AA86" s="42"/>
    </row>
  </sheetData>
  <mergeCells count="1">
    <mergeCell ref="AA81:AA83"/>
  </mergeCells>
  <printOptions horizontalCentered="1" verticalCentered="1"/>
  <pageMargins left="0.5" right="0.5" top="0.25" bottom="0.25" header="0.5" footer="0.5"/>
  <pageSetup scale="64" orientation="portrait" verticalDpi="300" r:id="rId1"/>
  <headerFooter alignWithMargins="0"/>
  <rowBreaks count="2" manualBreakCount="2">
    <brk id="27" max="16383" man="1"/>
    <brk id="61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June 00</vt:lpstr>
      <vt:lpstr>'June 00'!Print_Area</vt:lpstr>
      <vt:lpstr>'June 00'!Print_Titles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Felienne</cp:lastModifiedBy>
  <cp:lastPrinted>2000-08-31T15:02:30Z</cp:lastPrinted>
  <dcterms:created xsi:type="dcterms:W3CDTF">1999-06-11T18:07:23Z</dcterms:created>
  <dcterms:modified xsi:type="dcterms:W3CDTF">2014-09-03T13:53:08Z</dcterms:modified>
</cp:coreProperties>
</file>