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152511" iterateCount="1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 s="1"/>
  <c r="F10" i="1"/>
  <c r="G10" i="1"/>
  <c r="H10" i="1"/>
  <c r="F11" i="1"/>
  <c r="H11" i="1" s="1"/>
  <c r="F12" i="1"/>
  <c r="H12" i="1"/>
  <c r="G13" i="1"/>
  <c r="D14" i="1"/>
  <c r="G14" i="1"/>
  <c r="F16" i="1"/>
  <c r="H16" i="1" s="1"/>
  <c r="F18" i="1"/>
  <c r="H18" i="1"/>
  <c r="F19" i="1"/>
  <c r="H19" i="1" s="1"/>
  <c r="H21" i="1" s="1"/>
  <c r="F20" i="1"/>
  <c r="H20" i="1" s="1"/>
  <c r="D21" i="1"/>
  <c r="E21" i="1"/>
  <c r="G21" i="1"/>
  <c r="F23" i="1"/>
  <c r="H23" i="1"/>
  <c r="F24" i="1"/>
  <c r="H24" i="1"/>
  <c r="F25" i="1"/>
  <c r="H25" i="1"/>
  <c r="F26" i="1"/>
  <c r="F32" i="1" s="1"/>
  <c r="H26" i="1"/>
  <c r="F27" i="1"/>
  <c r="H27" i="1"/>
  <c r="F28" i="1"/>
  <c r="H28" i="1"/>
  <c r="I28" i="1"/>
  <c r="F29" i="1"/>
  <c r="H29" i="1"/>
  <c r="F30" i="1"/>
  <c r="H30" i="1" s="1"/>
  <c r="F31" i="1"/>
  <c r="H31" i="1" s="1"/>
  <c r="D32" i="1"/>
  <c r="E32" i="1"/>
  <c r="G32" i="1"/>
  <c r="F34" i="1"/>
  <c r="H34" i="1"/>
  <c r="F36" i="1"/>
  <c r="H36" i="1"/>
  <c r="F37" i="1"/>
  <c r="F39" i="1" s="1"/>
  <c r="H39" i="1" s="1"/>
  <c r="H37" i="1"/>
  <c r="F38" i="1"/>
  <c r="H38" i="1"/>
  <c r="D39" i="1"/>
  <c r="E39" i="1"/>
  <c r="G39" i="1"/>
  <c r="D46" i="1"/>
  <c r="D48" i="1" s="1"/>
  <c r="E46" i="1"/>
  <c r="E48" i="1" s="1"/>
  <c r="E52" i="1" s="1"/>
  <c r="E13" i="1" s="1"/>
  <c r="D47" i="1"/>
  <c r="E47" i="1" s="1"/>
  <c r="E51" i="1" s="1"/>
  <c r="C48" i="1"/>
  <c r="E50" i="1"/>
  <c r="K21" i="2"/>
  <c r="N24" i="2"/>
  <c r="N25" i="2"/>
  <c r="N26" i="2"/>
  <c r="N27" i="2"/>
  <c r="N28" i="2"/>
  <c r="N29" i="2"/>
  <c r="N30" i="2"/>
  <c r="N31" i="2"/>
  <c r="O52" i="2" s="1"/>
  <c r="Q52" i="2" s="1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N53" i="2"/>
  <c r="O61" i="2" s="1"/>
  <c r="N54" i="2"/>
  <c r="N55" i="2"/>
  <c r="N56" i="2"/>
  <c r="N57" i="2"/>
  <c r="N58" i="2"/>
  <c r="N59" i="2"/>
  <c r="N60" i="2"/>
  <c r="M61" i="2"/>
  <c r="N61" i="2"/>
  <c r="K62" i="2"/>
  <c r="M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  <c r="H32" i="1" l="1"/>
  <c r="F13" i="1"/>
  <c r="H13" i="1" s="1"/>
  <c r="E14" i="1"/>
  <c r="Q61" i="2"/>
  <c r="O62" i="2"/>
  <c r="Q62" i="2" s="1"/>
  <c r="H14" i="1"/>
  <c r="F21" i="1"/>
  <c r="F14" i="1" l="1"/>
</calcChain>
</file>

<file path=xl/sharedStrings.xml><?xml version="1.0" encoding="utf-8"?>
<sst xmlns="http://schemas.openxmlformats.org/spreadsheetml/2006/main" count="478" uniqueCount="234">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</sst>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zoomScale="85" workbookViewId="0">
      <selection activeCell="K20" sqref="K20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36800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31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81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8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44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v>1472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8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1621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120</v>
      </c>
      <c r="L24" s="122">
        <v>142583</v>
      </c>
      <c r="M24" s="123"/>
      <c r="N24" s="124">
        <f t="shared" ref="N24:N52" si="0">+K24*(1-$R$24)</f>
        <v>108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4</v>
      </c>
      <c r="L25" s="122">
        <v>142590</v>
      </c>
      <c r="M25" s="123"/>
      <c r="N25" s="124">
        <f t="shared" si="0"/>
        <v>3.6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7</v>
      </c>
      <c r="L26" s="122">
        <v>142608</v>
      </c>
      <c r="M26" s="123"/>
      <c r="N26" s="124">
        <f t="shared" si="0"/>
        <v>6.3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7</v>
      </c>
      <c r="L27" s="122">
        <v>142611</v>
      </c>
      <c r="M27" s="123"/>
      <c r="N27" s="124">
        <f t="shared" si="0"/>
        <v>6.3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12</v>
      </c>
      <c r="L29" s="122">
        <v>142796</v>
      </c>
      <c r="M29" s="123"/>
      <c r="N29" s="124">
        <f t="shared" si="0"/>
        <v>10.8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21</v>
      </c>
      <c r="L30" s="122">
        <v>142797</v>
      </c>
      <c r="M30" s="123"/>
      <c r="N30" s="124">
        <f t="shared" si="0"/>
        <v>18.900000000000002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3</v>
      </c>
      <c r="L33" s="122">
        <v>142801</v>
      </c>
      <c r="M33" s="123"/>
      <c r="N33" s="124">
        <f t="shared" si="0"/>
        <v>2.7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7</v>
      </c>
      <c r="L34" s="122">
        <v>142802</v>
      </c>
      <c r="M34" s="123"/>
      <c r="N34" s="124">
        <f t="shared" si="0"/>
        <v>6.3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11</v>
      </c>
      <c r="L38" s="122">
        <v>142807</v>
      </c>
      <c r="M38" s="123"/>
      <c r="N38" s="124">
        <f t="shared" si="0"/>
        <v>9.9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16</v>
      </c>
      <c r="L40" s="122">
        <v>142811</v>
      </c>
      <c r="M40" s="123"/>
      <c r="N40" s="124">
        <f t="shared" si="0"/>
        <v>14.4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13</v>
      </c>
      <c r="L41" s="122">
        <v>144905</v>
      </c>
      <c r="M41" s="123"/>
      <c r="N41" s="124">
        <f t="shared" si="0"/>
        <v>11.700000000000001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43</v>
      </c>
      <c r="L44" s="122">
        <v>144914</v>
      </c>
      <c r="M44" s="123"/>
      <c r="N44" s="124">
        <f t="shared" si="0"/>
        <v>38.700000000000003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551</v>
      </c>
      <c r="L45" s="122">
        <v>144917</v>
      </c>
      <c r="M45" s="123"/>
      <c r="N45" s="124">
        <f t="shared" si="0"/>
        <v>495.90000000000003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10</v>
      </c>
      <c r="L46" s="122">
        <v>144918</v>
      </c>
      <c r="M46" s="123"/>
      <c r="N46" s="124">
        <f t="shared" si="0"/>
        <v>9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69</v>
      </c>
      <c r="L47" s="122">
        <v>144922</v>
      </c>
      <c r="M47" s="123"/>
      <c r="N47" s="124">
        <f t="shared" si="0"/>
        <v>62.1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114</v>
      </c>
      <c r="L48" s="122">
        <v>144927</v>
      </c>
      <c r="M48" s="123"/>
      <c r="N48" s="124">
        <f t="shared" si="0"/>
        <v>102.60000000000001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23</v>
      </c>
      <c r="L49" s="122">
        <v>144932</v>
      </c>
      <c r="M49" s="123"/>
      <c r="N49" s="124">
        <f t="shared" si="0"/>
        <v>20.7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13</v>
      </c>
      <c r="L50" s="122">
        <v>144933</v>
      </c>
      <c r="M50" s="123"/>
      <c r="N50" s="124">
        <f t="shared" si="0"/>
        <v>11.700000000000001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51</v>
      </c>
      <c r="L51" s="122">
        <v>144936</v>
      </c>
      <c r="M51" s="123"/>
      <c r="N51" s="124">
        <f t="shared" si="0"/>
        <v>45.9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1108</v>
      </c>
      <c r="N52" s="124">
        <f t="shared" si="0"/>
        <v>0</v>
      </c>
      <c r="O52" s="125">
        <f>SUM(N24:N52)</f>
        <v>997.20000000000016</v>
      </c>
      <c r="Q52" s="146">
        <f>+M52-O52</f>
        <v>110.79999999999984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6</v>
      </c>
      <c r="L54" s="122">
        <v>142577</v>
      </c>
      <c r="M54" s="123"/>
      <c r="N54" s="124">
        <f t="shared" si="1"/>
        <v>4.6847999999999992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1932</v>
      </c>
      <c r="L55" s="122">
        <v>142580</v>
      </c>
      <c r="M55" s="123"/>
      <c r="N55" s="124">
        <f t="shared" si="1"/>
        <v>1508.5056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2</v>
      </c>
      <c r="L56" s="122">
        <v>142582</v>
      </c>
      <c r="M56" s="123"/>
      <c r="N56" s="124">
        <f t="shared" si="1"/>
        <v>1.5615999999999999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11</v>
      </c>
      <c r="L57" s="122">
        <v>142625</v>
      </c>
      <c r="M57" s="123"/>
      <c r="N57" s="124">
        <f t="shared" si="1"/>
        <v>8.5887999999999991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11</v>
      </c>
      <c r="L58" s="122">
        <v>142795</v>
      </c>
      <c r="M58" s="123"/>
      <c r="N58" s="124">
        <f t="shared" si="1"/>
        <v>8.5887999999999991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37</v>
      </c>
      <c r="L59" s="122">
        <v>142806</v>
      </c>
      <c r="M59" s="123"/>
      <c r="N59" s="124">
        <f t="shared" si="1"/>
        <v>28.889599999999998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8</v>
      </c>
      <c r="L61" s="122">
        <v>142809</v>
      </c>
      <c r="M61" s="123">
        <f>SUM(K53:K61)</f>
        <v>2007</v>
      </c>
      <c r="N61" s="124">
        <f t="shared" si="1"/>
        <v>6.2463999999999995</v>
      </c>
      <c r="O61" s="125">
        <f>SUM(N53:N61)</f>
        <v>1567.0655999999999</v>
      </c>
      <c r="Q61" s="146">
        <f>+M61-O61</f>
        <v>439.9344000000001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3115</v>
      </c>
      <c r="L62" s="155"/>
      <c r="M62" s="156">
        <f>+M61+M52</f>
        <v>3115</v>
      </c>
      <c r="N62" s="157"/>
      <c r="O62" s="158">
        <f>+O61+O52</f>
        <v>2564.2656000000002</v>
      </c>
      <c r="Q62" s="146">
        <f>+M62-O62</f>
        <v>550.73439999999982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6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39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45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17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54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23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14</v>
      </c>
      <c r="L94" s="174">
        <v>205455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71</v>
      </c>
      <c r="L96" s="174">
        <v>145125</v>
      </c>
      <c r="M96" s="176">
        <f>SUM(K88:K96)</f>
        <v>179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10</v>
      </c>
      <c r="L97" s="174">
        <v>144978</v>
      </c>
      <c r="M97" s="176">
        <f>+K97</f>
        <v>10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189</v>
      </c>
      <c r="M98" s="190">
        <f>SUM(K97,K75:K77)</f>
        <v>10</v>
      </c>
      <c r="N98" s="176">
        <f>SUM(K78:K96)</f>
        <v>179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523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188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188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899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77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77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2000-09-28T14:24:02Z</cp:lastPrinted>
  <dcterms:created xsi:type="dcterms:W3CDTF">2000-04-06T15:23:07Z</dcterms:created>
  <dcterms:modified xsi:type="dcterms:W3CDTF">2014-09-03T13:53:49Z</dcterms:modified>
</cp:coreProperties>
</file>