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152511"/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9" i="1" s="1"/>
  <c r="G21" i="1"/>
  <c r="G22" i="1"/>
  <c r="G23" i="1"/>
  <c r="G25" i="1"/>
</calcChain>
</file>

<file path=xl/sharedStrings.xml><?xml version="1.0" encoding="utf-8"?>
<sst xmlns="http://schemas.openxmlformats.org/spreadsheetml/2006/main" count="34" uniqueCount="32">
  <si>
    <t>Via Fax:  (713) 646-3239</t>
  </si>
  <si>
    <t xml:space="preserve"> </t>
  </si>
  <si>
    <t>SUBJECT:   Gas Sales and Purchase Contract #3949, as amended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</si>
  <si>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</si>
  <si>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</si>
  <si>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</si>
  <si>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</si>
  <si>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</si>
  <si>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</si>
  <si>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</si>
  <si>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</si>
  <si>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</si>
  <si>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</si>
  <si>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</si>
  <si>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</si>
  <si>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</si>
  <si>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</si>
  <si>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</si>
  <si>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</si>
  <si>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</si>
  <si>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</si>
  <si>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</si>
  <si>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</si>
  <si>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</si>
  <si>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</si>
  <si>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</si>
  <si>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</si>
  <si>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</si>
  <si>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</si>
  <si>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>MINHPLN00.xls</t>
  </si>
  <si>
    <t xml:space="preserve">          D. Avila</t>
  </si>
  <si>
    <t>TO:   Janet Wallis, Daren Farmer, Liz Bellamy - Enron/HPL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</si>
</sst>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5" sqref="A5"/>
    </sheetView>
  </sheetViews>
  <sheetFormatPr defaultRowHeight="12.75" x14ac:dyDescent="0.2"/>
  <cols>
    <col min="1" max="1" width="9.85546875" customWidth="1"/>
    <col min="7" max="7" width="14.7109375" bestFit="1" customWidth="1"/>
  </cols>
  <sheetData>
    <row r="1" spans="1:11" ht="18.75" x14ac:dyDescent="0.3">
      <c r="A1" s="2" t="s">
        <v>29</v>
      </c>
      <c r="B1" s="1"/>
      <c r="C1" s="3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4" t="s">
        <v>31</v>
      </c>
      <c r="B4" s="4"/>
      <c r="C4" s="4"/>
      <c r="D4" s="4"/>
      <c r="E4" s="4"/>
      <c r="F4" s="4"/>
      <c r="G4" s="4"/>
      <c r="H4" s="4"/>
      <c r="I4" s="1"/>
      <c r="J4" s="1"/>
      <c r="K4" s="1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75" x14ac:dyDescent="0.25">
      <c r="A6" s="4" t="s">
        <v>28</v>
      </c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75" x14ac:dyDescent="0.25">
      <c r="A7" s="4"/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75" x14ac:dyDescent="0.25">
      <c r="A8" s="4" t="s">
        <v>2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75" x14ac:dyDescent="0.25">
      <c r="A9" s="4" t="s">
        <v>26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75" x14ac:dyDescent="0.25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7"/>
      <c r="B12" s="7"/>
      <c r="C12" s="8" t="s">
        <v>3</v>
      </c>
      <c r="D12" s="7"/>
      <c r="E12" s="8" t="s">
        <v>4</v>
      </c>
      <c r="F12" s="7"/>
      <c r="G12" s="8" t="s">
        <v>4</v>
      </c>
      <c r="H12" s="7"/>
      <c r="I12" s="1"/>
      <c r="J12" s="1"/>
      <c r="K12" s="1"/>
    </row>
    <row r="13" spans="1:11" x14ac:dyDescent="0.2">
      <c r="A13" s="7" t="s">
        <v>25</v>
      </c>
      <c r="B13" s="7"/>
      <c r="C13" s="8" t="s">
        <v>5</v>
      </c>
      <c r="D13" s="7"/>
      <c r="E13" s="8" t="s">
        <v>6</v>
      </c>
      <c r="F13" s="7"/>
      <c r="G13" s="8" t="s">
        <v>7</v>
      </c>
      <c r="H13" s="7"/>
      <c r="I13" s="1"/>
      <c r="J13" s="1"/>
      <c r="K13" s="1"/>
    </row>
    <row r="14" spans="1:11" x14ac:dyDescent="0.2">
      <c r="A14" s="7"/>
      <c r="B14" s="7"/>
      <c r="C14" s="7"/>
      <c r="D14" s="7"/>
      <c r="E14" s="8" t="s">
        <v>8</v>
      </c>
      <c r="F14" s="7"/>
      <c r="G14" s="8" t="s">
        <v>8</v>
      </c>
      <c r="H14" s="7"/>
      <c r="I14" s="1"/>
      <c r="J14" s="1"/>
      <c r="K14" s="1"/>
    </row>
    <row r="15" spans="1:11" x14ac:dyDescent="0.2">
      <c r="A15" s="9">
        <v>2000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7" t="s">
        <v>9</v>
      </c>
      <c r="B16" s="1"/>
      <c r="C16" s="5">
        <v>36516</v>
      </c>
      <c r="D16" s="1"/>
      <c r="E16" s="6">
        <v>25000</v>
      </c>
      <c r="F16" s="6"/>
      <c r="G16" s="6">
        <f>E16*31</f>
        <v>775000</v>
      </c>
      <c r="H16" s="1"/>
      <c r="I16" s="1"/>
      <c r="J16" s="1"/>
      <c r="K16" s="1"/>
    </row>
    <row r="17" spans="1:11" x14ac:dyDescent="0.2">
      <c r="A17" s="7" t="s">
        <v>10</v>
      </c>
      <c r="B17" s="1"/>
      <c r="C17" s="5">
        <v>36551</v>
      </c>
      <c r="D17" s="1"/>
      <c r="E17" s="6">
        <v>25000</v>
      </c>
      <c r="F17" s="6"/>
      <c r="G17" s="6">
        <f>+E17*29</f>
        <v>725000</v>
      </c>
      <c r="H17" s="1"/>
      <c r="I17" s="1"/>
      <c r="J17" s="1"/>
      <c r="K17" s="1"/>
    </row>
    <row r="18" spans="1:11" x14ac:dyDescent="0.2">
      <c r="A18" s="7" t="s">
        <v>11</v>
      </c>
      <c r="B18" s="1"/>
      <c r="C18" s="5">
        <v>36579</v>
      </c>
      <c r="D18" s="1"/>
      <c r="E18" s="6">
        <v>25000</v>
      </c>
      <c r="F18" s="6"/>
      <c r="G18" s="6">
        <f>E18*31</f>
        <v>775000</v>
      </c>
      <c r="H18" s="1"/>
      <c r="I18" s="1"/>
      <c r="J18" s="1"/>
      <c r="K18" s="1"/>
    </row>
    <row r="19" spans="1:11" x14ac:dyDescent="0.2">
      <c r="A19" s="7" t="s">
        <v>12</v>
      </c>
      <c r="B19" s="1"/>
      <c r="C19" s="5">
        <v>36612</v>
      </c>
      <c r="D19" s="1"/>
      <c r="E19" s="6">
        <v>20000</v>
      </c>
      <c r="F19" s="6"/>
      <c r="G19" s="6">
        <f>E19*30</f>
        <v>600000</v>
      </c>
      <c r="H19" s="1"/>
      <c r="I19" s="1"/>
      <c r="J19" s="1"/>
      <c r="K19" s="1"/>
    </row>
    <row r="20" spans="1:11" x14ac:dyDescent="0.2">
      <c r="A20" s="7" t="s">
        <v>13</v>
      </c>
      <c r="B20" s="1"/>
      <c r="C20" s="5">
        <v>36641</v>
      </c>
      <c r="D20" s="1"/>
      <c r="E20" s="6">
        <v>40000</v>
      </c>
      <c r="F20" s="6"/>
      <c r="G20" s="6">
        <f>40000*31</f>
        <v>1240000</v>
      </c>
      <c r="H20" s="1"/>
      <c r="I20" s="1"/>
      <c r="J20" s="1"/>
      <c r="K20" s="1"/>
    </row>
    <row r="21" spans="1:11" x14ac:dyDescent="0.2">
      <c r="A21" s="7" t="s">
        <v>14</v>
      </c>
      <c r="B21" s="1"/>
      <c r="C21" s="5">
        <v>36669</v>
      </c>
      <c r="D21" s="1"/>
      <c r="E21" s="6">
        <v>65000</v>
      </c>
      <c r="F21" s="6"/>
      <c r="G21" s="6">
        <f>65000*30</f>
        <v>1950000</v>
      </c>
      <c r="H21" s="1"/>
      <c r="I21" s="1"/>
      <c r="J21" s="1"/>
      <c r="K21" s="1"/>
    </row>
    <row r="22" spans="1:11" x14ac:dyDescent="0.2">
      <c r="A22" s="7" t="s">
        <v>15</v>
      </c>
      <c r="B22" s="1"/>
      <c r="C22" s="5">
        <v>36700</v>
      </c>
      <c r="D22" s="1"/>
      <c r="E22" s="6">
        <v>65000</v>
      </c>
      <c r="F22" s="6"/>
      <c r="G22" s="6">
        <f>65000*31</f>
        <v>2015000</v>
      </c>
      <c r="H22" s="1"/>
      <c r="I22" s="1"/>
      <c r="J22" s="1"/>
      <c r="K22" s="1"/>
    </row>
    <row r="23" spans="1:11" x14ac:dyDescent="0.2">
      <c r="A23" s="7" t="s">
        <v>16</v>
      </c>
      <c r="B23" s="1"/>
      <c r="C23" s="5">
        <v>36731</v>
      </c>
      <c r="D23" s="1"/>
      <c r="E23" s="6">
        <v>65000</v>
      </c>
      <c r="F23" s="6"/>
      <c r="G23" s="6">
        <f>65000*31</f>
        <v>2015000</v>
      </c>
      <c r="H23" s="1"/>
      <c r="I23" s="1"/>
      <c r="J23" s="1"/>
      <c r="K23" s="1"/>
    </row>
    <row r="24" spans="1:11" x14ac:dyDescent="0.2">
      <c r="A24" s="7" t="s">
        <v>17</v>
      </c>
      <c r="B24" s="1"/>
      <c r="C24" s="5">
        <v>36763</v>
      </c>
      <c r="D24" s="1"/>
      <c r="E24" s="6">
        <v>20000</v>
      </c>
      <c r="F24" s="6"/>
      <c r="G24" s="6">
        <v>600000</v>
      </c>
      <c r="H24" s="1"/>
      <c r="I24" s="1"/>
      <c r="J24" s="1"/>
      <c r="K24" s="1"/>
    </row>
    <row r="25" spans="1:11" x14ac:dyDescent="0.2">
      <c r="A25" s="7" t="s">
        <v>18</v>
      </c>
      <c r="B25" s="1"/>
      <c r="C25" s="5">
        <v>36791</v>
      </c>
      <c r="D25" s="1"/>
      <c r="E25" s="6">
        <v>25000</v>
      </c>
      <c r="F25" s="6"/>
      <c r="G25" s="6">
        <f>+E25*31</f>
        <v>775000</v>
      </c>
      <c r="H25" s="1"/>
      <c r="I25" s="1"/>
      <c r="J25" s="1"/>
      <c r="K25" s="1"/>
    </row>
    <row r="26" spans="1:11" x14ac:dyDescent="0.2">
      <c r="A26" s="7" t="s">
        <v>19</v>
      </c>
      <c r="B26" s="1"/>
      <c r="C26" s="5">
        <v>36824</v>
      </c>
      <c r="D26" s="1"/>
      <c r="E26" s="6">
        <v>25000</v>
      </c>
      <c r="F26" s="6"/>
      <c r="G26" s="6">
        <v>750000</v>
      </c>
      <c r="H26" s="1"/>
      <c r="I26" s="1"/>
      <c r="J26" s="1"/>
      <c r="K26" s="1"/>
    </row>
    <row r="27" spans="1:11" x14ac:dyDescent="0.2">
      <c r="A27" s="7" t="s">
        <v>20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">
      <c r="A28" s="7"/>
      <c r="B28" s="1"/>
      <c r="C28" s="1"/>
      <c r="D28" s="1"/>
      <c r="E28" s="6"/>
      <c r="F28" s="6"/>
      <c r="G28" s="6"/>
      <c r="H28" s="1"/>
      <c r="I28" s="1"/>
      <c r="J28" s="1"/>
      <c r="K28" s="1"/>
    </row>
    <row r="29" spans="1:11" x14ac:dyDescent="0.2">
      <c r="A29" s="7"/>
      <c r="B29" s="1"/>
      <c r="C29" s="1"/>
      <c r="D29" s="1"/>
      <c r="E29" s="6"/>
      <c r="F29" s="7" t="s">
        <v>21</v>
      </c>
      <c r="G29" s="10">
        <f>SUM(G16:G28)</f>
        <v>12220000</v>
      </c>
      <c r="H29" s="6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30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Felienne</cp:lastModifiedBy>
  <cp:lastPrinted>2000-10-25T18:44:21Z</cp:lastPrinted>
  <dcterms:created xsi:type="dcterms:W3CDTF">1998-02-26T16:54:24Z</dcterms:created>
  <dcterms:modified xsi:type="dcterms:W3CDTF">2014-09-03T13:54:58Z</dcterms:modified>
</cp:coreProperties>
</file>