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00'!$A$1:$Y$78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Y10" i="1"/>
  <c r="Y11" i="1"/>
  <c r="Y12" i="1"/>
  <c r="D13" i="1"/>
  <c r="D15" i="1" s="1"/>
  <c r="E13" i="1"/>
  <c r="F13" i="1"/>
  <c r="F15" i="1" s="1"/>
  <c r="F23" i="1" s="1"/>
  <c r="G13" i="1"/>
  <c r="H13" i="1"/>
  <c r="I13" i="1"/>
  <c r="J13" i="1"/>
  <c r="K13" i="1"/>
  <c r="K15" i="1" s="1"/>
  <c r="K23" i="1" s="1"/>
  <c r="L13" i="1"/>
  <c r="L15" i="1" s="1"/>
  <c r="L23" i="1" s="1"/>
  <c r="M13" i="1"/>
  <c r="N13" i="1"/>
  <c r="N15" i="1" s="1"/>
  <c r="N23" i="1" s="1"/>
  <c r="O13" i="1"/>
  <c r="P13" i="1"/>
  <c r="Q13" i="1"/>
  <c r="R13" i="1"/>
  <c r="S13" i="1"/>
  <c r="S15" i="1" s="1"/>
  <c r="S23" i="1" s="1"/>
  <c r="T13" i="1"/>
  <c r="T15" i="1" s="1"/>
  <c r="T23" i="1" s="1"/>
  <c r="U13" i="1"/>
  <c r="V13" i="1"/>
  <c r="V15" i="1" s="1"/>
  <c r="V23" i="1" s="1"/>
  <c r="W13" i="1"/>
  <c r="D14" i="1"/>
  <c r="E14" i="1"/>
  <c r="E15" i="1" s="1"/>
  <c r="E23" i="1" s="1"/>
  <c r="F14" i="1"/>
  <c r="G14" i="1"/>
  <c r="G15" i="1" s="1"/>
  <c r="G23" i="1" s="1"/>
  <c r="H14" i="1"/>
  <c r="I14" i="1"/>
  <c r="J14" i="1"/>
  <c r="K14" i="1"/>
  <c r="L14" i="1"/>
  <c r="M14" i="1"/>
  <c r="M15" i="1" s="1"/>
  <c r="M23" i="1" s="1"/>
  <c r="M35" i="1" s="1"/>
  <c r="N14" i="1"/>
  <c r="O14" i="1"/>
  <c r="O15" i="1" s="1"/>
  <c r="O23" i="1" s="1"/>
  <c r="P14" i="1"/>
  <c r="Q14" i="1"/>
  <c r="R14" i="1"/>
  <c r="S14" i="1"/>
  <c r="T14" i="1"/>
  <c r="U14" i="1"/>
  <c r="U15" i="1" s="1"/>
  <c r="U23" i="1" s="1"/>
  <c r="U35" i="1" s="1"/>
  <c r="V14" i="1"/>
  <c r="W14" i="1"/>
  <c r="W15" i="1" s="1"/>
  <c r="W23" i="1" s="1"/>
  <c r="H15" i="1"/>
  <c r="H23" i="1" s="1"/>
  <c r="I15" i="1"/>
  <c r="I23" i="1" s="1"/>
  <c r="J15" i="1"/>
  <c r="J23" i="1" s="1"/>
  <c r="P15" i="1"/>
  <c r="P23" i="1" s="1"/>
  <c r="P35" i="1" s="1"/>
  <c r="P37" i="1" s="1"/>
  <c r="Q15" i="1"/>
  <c r="Q23" i="1" s="1"/>
  <c r="Q35" i="1" s="1"/>
  <c r="Q37" i="1" s="1"/>
  <c r="R15" i="1"/>
  <c r="R23" i="1" s="1"/>
  <c r="Y18" i="1"/>
  <c r="Y20" i="1"/>
  <c r="Y28" i="1"/>
  <c r="D29" i="1"/>
  <c r="Y29" i="1" s="1"/>
  <c r="E29" i="1"/>
  <c r="E33" i="1" s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S33" i="1" s="1"/>
  <c r="T29" i="1"/>
  <c r="U29" i="1"/>
  <c r="V29" i="1"/>
  <c r="W29" i="1"/>
  <c r="Y30" i="1"/>
  <c r="Y31" i="1"/>
  <c r="Y32" i="1"/>
  <c r="D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W33" i="1"/>
  <c r="Y40" i="1"/>
  <c r="Y41" i="1"/>
  <c r="Y42" i="1"/>
  <c r="D43" i="1"/>
  <c r="E43" i="1"/>
  <c r="Y43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Y44" i="1"/>
  <c r="Y45" i="1"/>
  <c r="Y46" i="1"/>
  <c r="D48" i="1"/>
  <c r="E48" i="1"/>
  <c r="Y48" i="1" s="1"/>
  <c r="F48" i="1"/>
  <c r="G48" i="1"/>
  <c r="G56" i="1" s="1"/>
  <c r="H48" i="1"/>
  <c r="I48" i="1"/>
  <c r="I56" i="1" s="1"/>
  <c r="J48" i="1"/>
  <c r="J56" i="1" s="1"/>
  <c r="K48" i="1"/>
  <c r="K56" i="1" s="1"/>
  <c r="L48" i="1"/>
  <c r="M48" i="1"/>
  <c r="N48" i="1"/>
  <c r="O48" i="1"/>
  <c r="O56" i="1" s="1"/>
  <c r="P48" i="1"/>
  <c r="Q48" i="1"/>
  <c r="Q56" i="1" s="1"/>
  <c r="R48" i="1"/>
  <c r="R56" i="1" s="1"/>
  <c r="S48" i="1"/>
  <c r="S56" i="1" s="1"/>
  <c r="T48" i="1"/>
  <c r="U48" i="1"/>
  <c r="V48" i="1"/>
  <c r="W48" i="1"/>
  <c r="W56" i="1" s="1"/>
  <c r="Y50" i="1"/>
  <c r="Y51" i="1"/>
  <c r="Y52" i="1"/>
  <c r="D54" i="1"/>
  <c r="E54" i="1"/>
  <c r="Y54" i="1" s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D56" i="1"/>
  <c r="E56" i="1"/>
  <c r="F56" i="1"/>
  <c r="H56" i="1"/>
  <c r="L56" i="1"/>
  <c r="M56" i="1"/>
  <c r="N56" i="1"/>
  <c r="P56" i="1"/>
  <c r="T56" i="1"/>
  <c r="U56" i="1"/>
  <c r="V56" i="1"/>
  <c r="Y59" i="1"/>
  <c r="Y60" i="1"/>
  <c r="Y61" i="1"/>
  <c r="D63" i="1"/>
  <c r="Y63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6" i="1"/>
  <c r="D67" i="1"/>
  <c r="D69" i="1" s="1"/>
  <c r="E67" i="1"/>
  <c r="F67" i="1"/>
  <c r="F69" i="1" s="1"/>
  <c r="G67" i="1"/>
  <c r="G69" i="1" s="1"/>
  <c r="H67" i="1"/>
  <c r="H69" i="1" s="1"/>
  <c r="I67" i="1"/>
  <c r="J67" i="1"/>
  <c r="K67" i="1"/>
  <c r="L67" i="1"/>
  <c r="L69" i="1" s="1"/>
  <c r="M67" i="1"/>
  <c r="N67" i="1"/>
  <c r="N69" i="1" s="1"/>
  <c r="O67" i="1"/>
  <c r="O69" i="1" s="1"/>
  <c r="P67" i="1"/>
  <c r="P69" i="1" s="1"/>
  <c r="Q67" i="1"/>
  <c r="R67" i="1"/>
  <c r="S67" i="1"/>
  <c r="T67" i="1"/>
  <c r="T69" i="1" s="1"/>
  <c r="U67" i="1"/>
  <c r="V67" i="1"/>
  <c r="V69" i="1" s="1"/>
  <c r="W67" i="1"/>
  <c r="W69" i="1" s="1"/>
  <c r="Y67" i="1"/>
  <c r="E69" i="1"/>
  <c r="I69" i="1"/>
  <c r="J69" i="1"/>
  <c r="K69" i="1"/>
  <c r="M69" i="1"/>
  <c r="Q69" i="1"/>
  <c r="Q71" i="1" s="1"/>
  <c r="Q73" i="1" s="1"/>
  <c r="R69" i="1"/>
  <c r="S69" i="1"/>
  <c r="U69" i="1"/>
  <c r="Y69" i="1" l="1"/>
  <c r="J35" i="1"/>
  <c r="J37" i="1" s="1"/>
  <c r="F35" i="1"/>
  <c r="F37" i="1" s="1"/>
  <c r="F71" i="1" s="1"/>
  <c r="F73" i="1" s="1"/>
  <c r="W37" i="1"/>
  <c r="W71" i="1" s="1"/>
  <c r="W73" i="1" s="1"/>
  <c r="I35" i="1"/>
  <c r="I37" i="1" s="1"/>
  <c r="I71" i="1"/>
  <c r="I73" i="1" s="1"/>
  <c r="M37" i="1"/>
  <c r="M71" i="1" s="1"/>
  <c r="M73" i="1" s="1"/>
  <c r="Y33" i="1"/>
  <c r="S37" i="1"/>
  <c r="S71" i="1" s="1"/>
  <c r="S73" i="1" s="1"/>
  <c r="H35" i="1"/>
  <c r="H37" i="1" s="1"/>
  <c r="H71" i="1" s="1"/>
  <c r="H73" i="1" s="1"/>
  <c r="T35" i="1"/>
  <c r="T37" i="1" s="1"/>
  <c r="T71" i="1" s="1"/>
  <c r="T73" i="1" s="1"/>
  <c r="L35" i="1"/>
  <c r="L37" i="1" s="1"/>
  <c r="L71" i="1" s="1"/>
  <c r="L73" i="1" s="1"/>
  <c r="Y15" i="1"/>
  <c r="Y23" i="1" s="1"/>
  <c r="D23" i="1"/>
  <c r="D35" i="1" s="1"/>
  <c r="G37" i="1"/>
  <c r="G71" i="1" s="1"/>
  <c r="G73" i="1" s="1"/>
  <c r="N35" i="1"/>
  <c r="N37" i="1" s="1"/>
  <c r="Y56" i="1"/>
  <c r="W35" i="1"/>
  <c r="O35" i="1"/>
  <c r="O37" i="1" s="1"/>
  <c r="O71" i="1" s="1"/>
  <c r="O73" i="1" s="1"/>
  <c r="G35" i="1"/>
  <c r="S35" i="1"/>
  <c r="K35" i="1"/>
  <c r="K37" i="1" s="1"/>
  <c r="K71" i="1" s="1"/>
  <c r="K73" i="1" s="1"/>
  <c r="V35" i="1"/>
  <c r="V37" i="1" s="1"/>
  <c r="V71" i="1" s="1"/>
  <c r="V73" i="1" s="1"/>
  <c r="J71" i="1"/>
  <c r="J73" i="1" s="1"/>
  <c r="U37" i="1"/>
  <c r="U71" i="1" s="1"/>
  <c r="U73" i="1" s="1"/>
  <c r="P71" i="1"/>
  <c r="P73" i="1" s="1"/>
  <c r="R71" i="1"/>
  <c r="R73" i="1" s="1"/>
  <c r="R35" i="1"/>
  <c r="R37" i="1" s="1"/>
  <c r="E35" i="1"/>
  <c r="E37" i="1" s="1"/>
  <c r="E71" i="1" s="1"/>
  <c r="E73" i="1" s="1"/>
  <c r="N71" i="1"/>
  <c r="N73" i="1" s="1"/>
  <c r="D37" i="1"/>
  <c r="Y14" i="1"/>
  <c r="Y13" i="1"/>
  <c r="Y37" i="1" l="1"/>
  <c r="D71" i="1"/>
  <c r="Y35" i="1"/>
  <c r="D73" i="1" l="1"/>
  <c r="Y73" i="1" s="1"/>
  <c r="Y71" i="1"/>
</calcChain>
</file>

<file path=xl/comments1.xml><?xml version="1.0" encoding="utf-8"?>
<comments xmlns="http://schemas.openxmlformats.org/spreadsheetml/2006/main">
  <authors>
    <author>hcamp</author>
  </authors>
  <commentList>
    <comment ref="Z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Z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Z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Z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Z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Z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Z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Z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Z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Z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Z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Z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Z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Z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Z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Z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Z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Z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Z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<sst xmlns="http://schemas.openxmlformats.org/spreadsheetml/2006/main" count="118" uniqueCount="76">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</sst>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82"/>
  <sheetViews>
    <sheetView showGridLines="0" tabSelected="1" topLeftCell="C1" workbookViewId="0">
      <selection activeCell="W18" sqref="W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9" width="14.85546875" hidden="1" customWidth="1"/>
    <col min="20" max="23" width="14.85546875" customWidth="1"/>
    <col min="24" max="24" width="1.85546875" customWidth="1"/>
    <col min="25" max="25" width="18.5703125" style="21" bestFit="1" customWidth="1"/>
  </cols>
  <sheetData>
    <row r="1" spans="1:25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5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5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5" spans="1:25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Y5" s="23" t="s">
        <v>33</v>
      </c>
    </row>
    <row r="6" spans="1:2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5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f>V7+1</f>
        <v>36545</v>
      </c>
      <c r="X7" s="12">
        <v>36421</v>
      </c>
    </row>
    <row r="8" spans="1:2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5" x14ac:dyDescent="0.2">
      <c r="A9" s="8" t="s">
        <v>21</v>
      </c>
    </row>
    <row r="10" spans="1:25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Y10" s="30">
        <f t="shared" ref="Y10:Y15" si="2">SUM(D10:X10)</f>
        <v>3880000</v>
      </c>
    </row>
    <row r="11" spans="1:25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Y11" s="30">
        <f t="shared" si="2"/>
        <v>0</v>
      </c>
    </row>
    <row r="12" spans="1:25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Y12" s="30">
        <f t="shared" si="2"/>
        <v>80000</v>
      </c>
    </row>
    <row r="13" spans="1:25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W13" s="29">
        <f>+W32+W51+W52</f>
        <v>10800</v>
      </c>
      <c r="Y13" s="30">
        <f t="shared" si="2"/>
        <v>216000</v>
      </c>
    </row>
    <row r="14" spans="1:25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W14" s="29">
        <f>SUM(W59:W61)</f>
        <v>4500</v>
      </c>
      <c r="Y14" s="30">
        <f t="shared" si="2"/>
        <v>193000</v>
      </c>
    </row>
    <row r="15" spans="1:25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W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W15" s="31">
        <f t="shared" si="8"/>
        <v>169300</v>
      </c>
      <c r="Y15" s="32">
        <f t="shared" si="2"/>
        <v>4369000</v>
      </c>
    </row>
    <row r="16" spans="1:25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Y16" s="30"/>
    </row>
    <row r="17" spans="1:26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Y17" s="30"/>
    </row>
    <row r="18" spans="1:26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Y18" s="32">
        <f>SUM(D18:X18)</f>
        <v>380000</v>
      </c>
    </row>
    <row r="19" spans="1:26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Y19" s="34"/>
    </row>
    <row r="20" spans="1:26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Y20" s="32">
        <f>SUM(D20:X20)</f>
        <v>0</v>
      </c>
    </row>
    <row r="21" spans="1:26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Y21" s="34"/>
    </row>
    <row r="22" spans="1:26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Y22" s="30"/>
    </row>
    <row r="23" spans="1:26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W23" s="35">
        <f>W15+W18+W20</f>
        <v>169300</v>
      </c>
      <c r="Y23" s="36">
        <f>Y15+Y18</f>
        <v>4749000</v>
      </c>
    </row>
    <row r="24" spans="1:26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Y24" s="30"/>
    </row>
    <row r="25" spans="1:26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Y25" s="30"/>
    </row>
    <row r="26" spans="1:26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Y26" s="30"/>
    </row>
    <row r="27" spans="1:26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Y27" s="30"/>
    </row>
    <row r="28" spans="1:26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Y28" s="30">
        <f t="shared" ref="Y28:Y33" si="11">SUM(D28:X28)</f>
        <v>18200</v>
      </c>
    </row>
    <row r="29" spans="1:26" x14ac:dyDescent="0.2">
      <c r="A29" s="2" t="s">
        <v>35</v>
      </c>
      <c r="B29" s="25" t="s">
        <v>45</v>
      </c>
      <c r="C29" s="25" t="s">
        <v>40</v>
      </c>
      <c r="D29" s="29">
        <f t="shared" ref="D29:W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W29" s="29">
        <f t="shared" si="12"/>
        <v>15500</v>
      </c>
      <c r="Y29" s="30">
        <f t="shared" si="11"/>
        <v>310000</v>
      </c>
    </row>
    <row r="30" spans="1:26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Y30" s="30">
        <f t="shared" si="11"/>
        <v>200000</v>
      </c>
    </row>
    <row r="31" spans="1:26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Y31" s="30">
        <f t="shared" si="11"/>
        <v>5000</v>
      </c>
    </row>
    <row r="32" spans="1:26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Y32" s="30">
        <f t="shared" si="11"/>
        <v>0</v>
      </c>
    </row>
    <row r="33" spans="1:26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W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W33" s="31">
        <f t="shared" si="14"/>
        <v>26660</v>
      </c>
      <c r="Y33" s="32">
        <f t="shared" si="11"/>
        <v>533200</v>
      </c>
    </row>
    <row r="34" spans="1:26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Y34" s="30"/>
    </row>
    <row r="35" spans="1:26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W35" s="38">
        <f>W23-W33-W56-W63-W69</f>
        <v>58000</v>
      </c>
      <c r="Y35" s="30">
        <f>SUM(D35:X35)</f>
        <v>2420000</v>
      </c>
    </row>
    <row r="36" spans="1:26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Y36" s="30"/>
    </row>
    <row r="37" spans="1:26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W37" s="39">
        <f>W33+W35</f>
        <v>84660</v>
      </c>
      <c r="Y37" s="30">
        <f>SUM(D37:X37)</f>
        <v>2953200</v>
      </c>
    </row>
    <row r="38" spans="1:26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Y38" s="30"/>
    </row>
    <row r="39" spans="1:26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Y39" s="30"/>
    </row>
    <row r="40" spans="1:26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Y40" s="30">
        <f>SUM(D40:X40)</f>
        <v>1800</v>
      </c>
    </row>
    <row r="41" spans="1:26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Y41" s="30">
        <f t="shared" ref="Y41:Y46" si="19">SUM(D41:X41)</f>
        <v>5000</v>
      </c>
    </row>
    <row r="42" spans="1:26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Y42" s="30">
        <f t="shared" si="19"/>
        <v>420000</v>
      </c>
    </row>
    <row r="43" spans="1:26" x14ac:dyDescent="0.2">
      <c r="A43" s="2" t="s">
        <v>62</v>
      </c>
      <c r="B43" t="s">
        <v>70</v>
      </c>
      <c r="C43" t="s">
        <v>10</v>
      </c>
      <c r="D43" s="29">
        <f t="shared" ref="D43:W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W43" s="29">
        <f t="shared" si="20"/>
        <v>9000</v>
      </c>
      <c r="Y43" s="30">
        <f t="shared" si="19"/>
        <v>180000</v>
      </c>
    </row>
    <row r="44" spans="1:26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Y44" s="30">
        <f t="shared" si="19"/>
        <v>150000</v>
      </c>
    </row>
    <row r="45" spans="1:26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Y45" s="30">
        <f t="shared" si="19"/>
        <v>40000</v>
      </c>
    </row>
    <row r="46" spans="1:26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Y46" s="30">
        <f t="shared" si="19"/>
        <v>10000</v>
      </c>
    </row>
    <row r="47" spans="1:26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Y47" s="30"/>
    </row>
    <row r="48" spans="1:26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W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W48" s="40">
        <f t="shared" si="22"/>
        <v>40340</v>
      </c>
      <c r="Y48" s="30">
        <f>SUM(D48:X48)</f>
        <v>806800</v>
      </c>
    </row>
    <row r="49" spans="1:26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Y49" s="30"/>
    </row>
    <row r="50" spans="1:26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Y50" s="30">
        <f>SUM(D50:X50)</f>
        <v>80000</v>
      </c>
    </row>
    <row r="51" spans="1:26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Y51" s="30">
        <f>SUM(D51:X51)</f>
        <v>160000</v>
      </c>
    </row>
    <row r="52" spans="1:26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Y52" s="30">
        <f>SUM(D52:X52)</f>
        <v>56000</v>
      </c>
    </row>
    <row r="53" spans="1:26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Y53" s="30"/>
    </row>
    <row r="54" spans="1:26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W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W54" s="40">
        <f t="shared" si="24"/>
        <v>14800</v>
      </c>
      <c r="Y54" s="30">
        <f>SUM(D54:X54)</f>
        <v>296000</v>
      </c>
    </row>
    <row r="55" spans="1:26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Y55" s="30"/>
    </row>
    <row r="56" spans="1:26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W56" s="39">
        <f>W48+W54</f>
        <v>55140</v>
      </c>
      <c r="Y56" s="30">
        <f>SUM(D56:X56)</f>
        <v>1102800</v>
      </c>
    </row>
    <row r="57" spans="1:26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Y57" s="30"/>
    </row>
    <row r="58" spans="1:26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Y58" s="30"/>
    </row>
    <row r="59" spans="1:26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7">
        <v>1000</v>
      </c>
      <c r="Y59" s="30">
        <f>SUM(D59:X59)</f>
        <v>42000</v>
      </c>
    </row>
    <row r="60" spans="1:26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7">
        <v>3500</v>
      </c>
      <c r="Y60" s="30">
        <f>SUM(D60:X60)</f>
        <v>151000</v>
      </c>
    </row>
    <row r="61" spans="1:26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Y61" s="30">
        <f>SUM(D61:X61)</f>
        <v>0</v>
      </c>
    </row>
    <row r="62" spans="1:26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Y62" s="30"/>
    </row>
    <row r="63" spans="1:26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W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W63" s="39">
        <f t="shared" si="28"/>
        <v>4500</v>
      </c>
      <c r="Y63" s="30">
        <f>SUM(D63:X63)</f>
        <v>193000</v>
      </c>
    </row>
    <row r="64" spans="1:26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Y64" s="30"/>
    </row>
    <row r="65" spans="1:25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Y65" s="30"/>
    </row>
    <row r="66" spans="1:25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Y66" s="30">
        <f>SUM(D66:X66)</f>
        <v>200000</v>
      </c>
    </row>
    <row r="67" spans="1:25" x14ac:dyDescent="0.2">
      <c r="A67" s="7" t="s">
        <v>38</v>
      </c>
      <c r="B67" s="6"/>
      <c r="C67" s="6" t="s">
        <v>48</v>
      </c>
      <c r="D67" s="29">
        <f t="shared" ref="D67:W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W67" s="29">
        <f t="shared" si="29"/>
        <v>15000</v>
      </c>
      <c r="Y67" s="30">
        <f>SUM(D67:X67)</f>
        <v>300000</v>
      </c>
    </row>
    <row r="68" spans="1:25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Y68" s="30"/>
    </row>
    <row r="69" spans="1:25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W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W69" s="39">
        <f t="shared" si="31"/>
        <v>25000</v>
      </c>
      <c r="Y69" s="30">
        <f>SUM(D69:X69)</f>
        <v>500000</v>
      </c>
    </row>
    <row r="70" spans="1:2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Y70" s="30"/>
    </row>
    <row r="71" spans="1:25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W71" s="41">
        <f>W69+W63+W56+W37</f>
        <v>169300</v>
      </c>
      <c r="Y71" s="42">
        <f>SUM(D71:X71)</f>
        <v>4749000</v>
      </c>
    </row>
    <row r="72" spans="1:25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Y72" s="30"/>
    </row>
    <row r="73" spans="1:25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W73" s="43">
        <f>W71-W23</f>
        <v>0</v>
      </c>
      <c r="Y73" s="44">
        <f>SUM(D73:X73)</f>
        <v>0</v>
      </c>
    </row>
    <row r="74" spans="1:25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Y74" s="30"/>
    </row>
    <row r="75" spans="1:25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Y75" s="30"/>
    </row>
    <row r="76" spans="1:25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Y76" s="30"/>
    </row>
    <row r="77" spans="1:25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Y77" s="30"/>
    </row>
    <row r="78" spans="1:25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Y78" s="30"/>
    </row>
    <row r="79" spans="1:25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Y79" s="30"/>
    </row>
    <row r="80" spans="1:25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Y80" s="30"/>
    </row>
    <row r="81" spans="4:25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Y81" s="30"/>
    </row>
    <row r="82" spans="4:25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Y82" s="30"/>
    </row>
  </sheetData>
  <printOptions horizontalCentered="1" verticalCentered="1"/>
  <pageMargins left="0.5" right="0.5" top="0.25" bottom="0.25" header="0.5" footer="0.5"/>
  <pageSetup scale="2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2000-01-18T16:48:14Z</cp:lastPrinted>
  <dcterms:created xsi:type="dcterms:W3CDTF">1999-06-11T18:07:23Z</dcterms:created>
  <dcterms:modified xsi:type="dcterms:W3CDTF">2014-09-03T14:13:51Z</dcterms:modified>
</cp:coreProperties>
</file>